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3.HP掲載用\"/>
    </mc:Choice>
  </mc:AlternateContent>
  <xr:revisionPtr revIDLastSave="0" documentId="13_ncr:1_{568DD17B-96E8-4E16-ABA3-22DD04712009}" xr6:coauthVersionLast="47" xr6:coauthVersionMax="47" xr10:uidLastSave="{00000000-0000-0000-0000-000000000000}"/>
  <bookViews>
    <workbookView xWindow="-28920" yWindow="-363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18"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E40" i="10"/>
  <c r="AM40" i="10"/>
  <c r="U40" i="10"/>
  <c r="C40" i="10"/>
  <c r="BE39" i="10"/>
  <c r="AM39" i="10"/>
  <c r="U39" i="10"/>
  <c r="C39" i="10"/>
  <c r="BE38" i="10"/>
  <c r="AM38" i="10"/>
  <c r="U38" i="10"/>
  <c r="C38" i="10"/>
  <c r="BE37" i="10"/>
  <c r="BE36" i="10"/>
  <c r="C34" i="10"/>
  <c r="C35" i="10" l="1"/>
  <c r="C36" i="10" s="1"/>
  <c r="C37"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AM37" i="10" s="1"/>
  <c r="BE34" i="10"/>
  <c r="BE35" i="10" s="1"/>
  <c r="BW34" i="10" l="1"/>
  <c r="BW35" i="10" s="1"/>
  <c r="BW36" i="10" s="1"/>
  <c r="BW37" i="10" s="1"/>
  <c r="BW38" i="10" s="1"/>
  <c r="BW39" i="10" s="1"/>
  <c r="BW40" i="10" s="1"/>
  <c r="CO34" i="10" l="1"/>
  <c r="CO35" i="10" s="1"/>
  <c r="CO36" i="10" s="1"/>
  <c r="CO37" i="10" s="1"/>
  <c r="CO38" i="10" s="1"/>
  <c r="CO39" i="10" s="1"/>
  <c r="CO40" i="10" s="1"/>
  <c r="CO41" i="10" s="1"/>
</calcChain>
</file>

<file path=xl/sharedStrings.xml><?xml version="1.0" encoding="utf-8"?>
<sst xmlns="http://schemas.openxmlformats.org/spreadsheetml/2006/main" count="1151" uniqueCount="593">
  <si>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</si>
  <si>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</si>
  <si>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</si>
  <si>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</si>
  <si>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</si>
  <si>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</si>
  <si>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</si>
  <si>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</si>
  <si>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</si>
  <si>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</si>
  <si>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</si>
  <si>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</si>
  <si>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</si>
  <si>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</si>
  <si>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</si>
  <si>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</si>
  <si>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</si>
  <si>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</si>
  <si>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</si>
  <si>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</si>
  <si>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</si>
  <si>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</si>
  <si>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</si>
  <si>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</si>
  <si>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</si>
  <si>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</si>
  <si>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</si>
  <si>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</si>
  <si>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</si>
  <si>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</si>
  <si>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</si>
  <si>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</si>
  <si>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</si>
  <si>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</si>
  <si>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</si>
  <si>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</si>
  <si>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</si>
  <si>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</si>
  <si>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</si>
  <si>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</si>
  <si>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</si>
  <si>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</si>
  <si>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</si>
  <si>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</si>
  <si>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</si>
  <si>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</si>
  <si>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</si>
  <si>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</si>
  <si>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</si>
  <si>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</si>
  <si>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</si>
  <si>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</si>
  <si>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</si>
  <si>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</si>
  <si>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</si>
  <si>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</si>
  <si>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</si>
  <si>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</si>
  <si>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</si>
  <si>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</si>
  <si>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</si>
  <si>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</si>
  <si>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</si>
  <si>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</si>
  <si>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</si>
  <si>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</si>
  <si>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</si>
  <si>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</si>
  <si>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</si>
  <si>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</si>
  <si>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</si>
  <si>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</si>
  <si>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</si>
  <si>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</si>
  <si>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</si>
  <si>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</si>
  <si>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</si>
  <si>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</si>
  <si>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</si>
  <si>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</si>
  <si>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</si>
  <si>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</si>
  <si>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</si>
  <si>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</si>
  <si>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</si>
  <si>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</si>
  <si>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</si>
  <si>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</si>
  <si>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</si>
  <si>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</si>
  <si>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</si>
  <si>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</si>
  <si>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</si>
  <si>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</si>
  <si>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岐阜市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</si>
  <si>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</si>
  <si>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</si>
  <si>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</si>
  <si>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</si>
  <si>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</si>
  <si>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</si>
  <si>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</si>
  <si>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</si>
  <si>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</si>
  <si>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</si>
  <si>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</si>
  <si>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</si>
  <si>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</si>
  <si>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</si>
  <si>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</si>
  <si>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</si>
  <si>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</si>
  <si>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</si>
  <si>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</si>
  <si>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</si>
  <si>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</si>
  <si>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</si>
  <si>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</si>
  <si>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</si>
  <si>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</si>
  <si>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</si>
  <si>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</si>
  <si>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</si>
  <si>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</si>
  <si>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</si>
  <si>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</si>
  <si>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</si>
  <si>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</si>
  <si>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</si>
  <si>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</si>
  <si>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</si>
  <si>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</si>
  <si>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</si>
  <si>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</si>
  <si>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</si>
  <si>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</si>
  <si>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</si>
  <si>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</si>
  <si>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</si>
  <si>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</si>
  <si>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</si>
  <si>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</si>
  <si>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</si>
  <si>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</si>
  <si>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</si>
  <si>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</si>
  <si>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</si>
  <si>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</si>
  <si>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</si>
  <si>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</si>
  <si>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</si>
  <si>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</si>
  <si>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</si>
  <si>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</si>
  <si>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</si>
  <si>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</si>
  <si>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</si>
  <si>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</si>
  <si>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</si>
  <si>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</si>
  <si>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</si>
  <si>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</si>
  <si>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</si>
  <si>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</si>
  <si>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</si>
  <si>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</si>
  <si>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</si>
  <si>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</si>
  <si>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</si>
  <si>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</si>
  <si>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</si>
  <si>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</si>
  <si>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</si>
  <si>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</si>
  <si>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</si>
  <si>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</si>
  <si>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</si>
  <si>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</si>
  <si>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</si>
  <si>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</si>
  <si>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</si>
  <si>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</si>
  <si>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</si>
  <si>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</si>
  <si>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</si>
  <si>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</si>
  <si>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</si>
  <si>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</si>
  <si>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</si>
  <si>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</si>
  <si>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</si>
  <si>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</si>
  <si>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</si>
  <si>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</si>
  <si>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</si>
  <si>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</si>
  <si>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</si>
  <si>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</si>
  <si>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</si>
  <si>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</si>
  <si>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</si>
  <si>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</si>
  <si>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</si>
  <si>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岐阜県岐阜市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</si>
  <si>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</si>
  <si>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</si>
  <si>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</si>
  <si>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</si>
  <si>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</si>
  <si>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</si>
  <si>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</si>
  <si>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</si>
  <si>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</si>
  <si>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</si>
  <si>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</si>
  <si>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</si>
  <si>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</si>
  <si>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</si>
  <si>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</si>
  <si>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</si>
  <si>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</si>
  <si>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</si>
  <si>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</si>
  <si>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</si>
  <si>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</si>
  <si>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</si>
  <si>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</si>
  <si>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</si>
  <si>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</si>
  <si>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</si>
  <si>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</si>
  <si>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</si>
  <si>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</si>
  <si>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</si>
  <si>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</si>
  <si>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</si>
  <si>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</si>
  <si>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</si>
  <si>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</si>
  <si>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</si>
  <si>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</si>
  <si>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</si>
  <si>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</si>
  <si>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</si>
  <si>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</si>
  <si>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</si>
  <si>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</si>
  <si>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</si>
  <si>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</si>
  <si>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</si>
  <si>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</si>
  <si>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</si>
  <si>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</si>
  <si>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</si>
  <si>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</si>
  <si>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</si>
  <si>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</si>
  <si>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</si>
  <si>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</si>
  <si>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</si>
  <si>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</si>
  <si>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</si>
  <si>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</si>
  <si>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</si>
  <si>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</si>
  <si>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</si>
  <si>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</si>
  <si>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</si>
  <si>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</si>
  <si>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</si>
  <si>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</si>
  <si>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</si>
  <si>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</si>
  <si>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</si>
  <si>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</si>
  <si>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</si>
  <si>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</si>
  <si>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</si>
  <si>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</si>
  <si>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</si>
  <si>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</si>
  <si>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</si>
  <si>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</si>
  <si>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</si>
  <si>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</si>
  <si>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</si>
  <si>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</si>
  <si>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</si>
  <si>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</si>
  <si>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</si>
  <si>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</si>
  <si>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</si>
  <si>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</si>
  <si>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</si>
  <si>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</si>
  <si>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</si>
  <si>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</si>
  <si>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</si>
  <si>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</si>
  <si>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</si>
  <si>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</si>
  <si>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</si>
  <si>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</si>
  <si>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</si>
  <si>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</si>
  <si>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</si>
  <si>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</si>
  <si>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</si>
  <si>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</si>
  <si>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</si>
  <si>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</si>
  <si>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</si>
  <si>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</si>
  <si>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</si>
  <si>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</si>
  <si>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</si>
  <si>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</si>
  <si>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</si>
  <si>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</si>
  <si>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</si>
  <si>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</si>
  <si>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</si>
  <si>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</si>
  <si>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</si>
  <si>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</si>
  <si>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</si>
  <si>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</si>
  <si>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</si>
  <si>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</si>
  <si>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</si>
  <si>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</si>
  <si>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</si>
  <si>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</si>
  <si>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</si>
  <si>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</si>
  <si>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</si>
  <si>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</si>
  <si>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</si>
  <si>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</si>
  <si>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</si>
  <si>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</si>
  <si>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</si>
  <si>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</si>
  <si>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</si>
  <si>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</si>
  <si>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</si>
  <si>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</si>
  <si>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</si>
  <si>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</si>
  <si>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</si>
  <si>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</si>
  <si>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</si>
  <si>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</si>
  <si>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</si>
  <si>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岐阜県岐阜市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</si>
  <si>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</si>
  <si>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</si>
  <si>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</si>
  <si>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</si>
  <si>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</si>
  <si>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</si>
  <si>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</si>
  <si>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</si>
  <si>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</si>
  <si>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</si>
  <si>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</si>
  <si>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</si>
  <si>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</si>
  <si>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</si>
  <si>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</si>
  <si>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</si>
  <si>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</si>
  <si>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</si>
  <si>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</si>
  <si>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</si>
  <si>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育英資金貸付事業特別会計</t>
    <phoneticPr fontId="5"/>
  </si>
  <si>
    <t>母子父子寡婦福祉資金貸付事業特別会計</t>
    <phoneticPr fontId="5"/>
  </si>
  <si>
    <t>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</si>
  <si>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</si>
  <si>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</si>
  <si>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</si>
  <si>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</si>
  <si>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</si>
  <si>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</si>
  <si>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</si>
  <si>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</si>
  <si>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</si>
  <si>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</si>
  <si>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</si>
  <si>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</si>
  <si>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</si>
  <si>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競輪事業特別会計</t>
    <phoneticPr fontId="5"/>
  </si>
  <si>
    <t>国民健康保険事業特別会計</t>
    <phoneticPr fontId="5"/>
  </si>
  <si>
    <t>介護保険事業特別会計</t>
    <phoneticPr fontId="5"/>
  </si>
  <si>
    <t>後期高齢者医療事業特別会計</t>
    <phoneticPr fontId="5"/>
  </si>
  <si>
    <t>病院事業会計</t>
    <phoneticPr fontId="5"/>
  </si>
  <si>
    <t>法適用企業</t>
    <phoneticPr fontId="5"/>
  </si>
  <si>
    <t>中央卸売市場事業会計</t>
    <phoneticPr fontId="5"/>
  </si>
  <si>
    <t>水道事業会計</t>
    <phoneticPr fontId="5"/>
  </si>
  <si>
    <t>下水道事業会計</t>
    <phoneticPr fontId="5"/>
  </si>
  <si>
    <t>食肉地方卸売市場事業特別会計</t>
    <phoneticPr fontId="5"/>
  </si>
  <si>
    <t>法非適用企業</t>
    <phoneticPr fontId="5"/>
  </si>
  <si>
    <t>観光事業特別会計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</si>
  <si>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</si>
  <si>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</si>
  <si>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</si>
  <si>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</si>
  <si>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</si>
  <si>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</si>
  <si>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</si>
  <si>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</si>
  <si>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</si>
  <si>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</si>
  <si>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</si>
  <si>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</si>
  <si>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</si>
  <si>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</si>
  <si>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</si>
  <si>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</si>
  <si>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</si>
  <si>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</si>
  <si>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</si>
  <si>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</si>
  <si>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</si>
  <si>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</si>
  <si>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</si>
  <si>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</si>
  <si>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</si>
  <si>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</si>
  <si>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</si>
  <si>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</si>
  <si>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</si>
  <si>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</si>
  <si>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</si>
  <si>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</si>
  <si>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</si>
  <si>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</si>
  <si>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</si>
  <si>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</si>
  <si>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</si>
  <si>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</si>
  <si>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</si>
  <si>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</si>
  <si>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</si>
  <si>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</si>
  <si>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</si>
  <si>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</si>
  <si>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</si>
  <si>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</si>
  <si>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</si>
  <si>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</si>
  <si>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</si>
  <si>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</si>
  <si>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</si>
  <si>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</si>
  <si>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</si>
  <si>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</si>
  <si>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</si>
  <si>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</si>
  <si>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</si>
  <si>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</si>
  <si>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</si>
  <si>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</si>
  <si>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</si>
  <si>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</si>
  <si>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</si>
  <si>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</si>
  <si>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</si>
  <si>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</si>
  <si>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</si>
  <si>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</si>
  <si>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</si>
  <si>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</si>
  <si>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</si>
  <si>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</si>
  <si>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</si>
  <si>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</si>
  <si>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</si>
  <si>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</si>
  <si>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</si>
  <si>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</si>
  <si>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</si>
  <si>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</si>
  <si>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</si>
  <si>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</si>
  <si>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</si>
  <si>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</si>
  <si>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</si>
  <si>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</si>
  <si>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</si>
  <si>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</si>
  <si>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</si>
  <si>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</si>
  <si>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</si>
  <si>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</si>
  <si>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</si>
  <si>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</si>
  <si>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</si>
  <si>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</si>
  <si>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</si>
  <si>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</si>
  <si>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</si>
  <si>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</si>
  <si>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</si>
  <si>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</si>
  <si>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</si>
  <si>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</si>
  <si>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</si>
  <si>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</si>
  <si>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</si>
  <si>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</si>
  <si>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</si>
  <si>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</si>
  <si>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</si>
  <si>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</si>
  <si>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</si>
  <si>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</si>
  <si>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</si>
  <si>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</si>
  <si>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</si>
  <si>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</si>
  <si>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</si>
  <si>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</si>
  <si>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</si>
  <si>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</si>
  <si>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</si>
  <si>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</si>
  <si>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</si>
  <si>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</si>
  <si>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</si>
  <si>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</si>
  <si>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</si>
  <si>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</si>
  <si>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</si>
  <si>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</si>
  <si>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</si>
  <si>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</si>
  <si>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</si>
  <si>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0.58</t>
  </si>
  <si>
    <t>▲ 1.86</t>
  </si>
  <si>
    <t>一般会計</t>
  </si>
  <si>
    <t>病院事業会計</t>
  </si>
  <si>
    <t>水道事業会計</t>
  </si>
  <si>
    <t>国民健康保険事業特別会計</t>
  </si>
  <si>
    <t>競輪事業特別会計</t>
  </si>
  <si>
    <t>下水道事業会計</t>
  </si>
  <si>
    <t>中央卸売市場事業会計</t>
  </si>
  <si>
    <t>介護保険事業特別会計</t>
  </si>
  <si>
    <t>その他会計（赤字）</t>
  </si>
  <si>
    <t>その他会計（黒字）</t>
  </si>
  <si>
    <t>R02</t>
    <phoneticPr fontId="5"/>
  </si>
  <si>
    <t>R03</t>
    <phoneticPr fontId="5"/>
  </si>
  <si>
    <t>R04</t>
    <phoneticPr fontId="5"/>
  </si>
  <si>
    <t>R05</t>
    <phoneticPr fontId="5"/>
  </si>
  <si>
    <t>R06</t>
    <phoneticPr fontId="5"/>
  </si>
  <si>
    <t>岐阜市未来のまちづくり財団</t>
    <rPh sb="0" eb="2">
      <t>ギフ</t>
    </rPh>
    <rPh sb="2" eb="3">
      <t>シ</t>
    </rPh>
    <rPh sb="3" eb="5">
      <t>ミライ</t>
    </rPh>
    <rPh sb="11" eb="13">
      <t>ザイダン</t>
    </rPh>
    <phoneticPr fontId="32"/>
  </si>
  <si>
    <t>岐阜市学校給食会</t>
    <rPh sb="0" eb="2">
      <t>ギフ</t>
    </rPh>
    <rPh sb="2" eb="3">
      <t>シ</t>
    </rPh>
    <rPh sb="3" eb="5">
      <t>ガッコウ</t>
    </rPh>
    <rPh sb="5" eb="7">
      <t>キュウショク</t>
    </rPh>
    <rPh sb="7" eb="8">
      <t>カイ</t>
    </rPh>
    <phoneticPr fontId="32"/>
  </si>
  <si>
    <t>岐阜市教育文化振興事業団</t>
    <rPh sb="0" eb="2">
      <t>ギフ</t>
    </rPh>
    <rPh sb="2" eb="3">
      <t>シ</t>
    </rPh>
    <rPh sb="3" eb="5">
      <t>キョウイク</t>
    </rPh>
    <rPh sb="5" eb="7">
      <t>ブンカ</t>
    </rPh>
    <rPh sb="7" eb="9">
      <t>シンコウ</t>
    </rPh>
    <rPh sb="9" eb="12">
      <t>ジギョウダン</t>
    </rPh>
    <phoneticPr fontId="32"/>
  </si>
  <si>
    <t>岐阜観光コンベンション協会</t>
    <rPh sb="0" eb="2">
      <t>ギフ</t>
    </rPh>
    <rPh sb="2" eb="4">
      <t>カンコウ</t>
    </rPh>
    <rPh sb="11" eb="13">
      <t>キョウカイ</t>
    </rPh>
    <phoneticPr fontId="32"/>
  </si>
  <si>
    <t>岐阜市国際交流協会</t>
    <rPh sb="0" eb="2">
      <t>ギフ</t>
    </rPh>
    <rPh sb="2" eb="3">
      <t>シ</t>
    </rPh>
    <rPh sb="3" eb="5">
      <t>コクサイ</t>
    </rPh>
    <rPh sb="5" eb="7">
      <t>コウリュウ</t>
    </rPh>
    <rPh sb="7" eb="9">
      <t>キョウカイ</t>
    </rPh>
    <phoneticPr fontId="32"/>
  </si>
  <si>
    <t>岐阜市土地開発公社</t>
    <rPh sb="0" eb="2">
      <t>ギフ</t>
    </rPh>
    <rPh sb="2" eb="3">
      <t>シ</t>
    </rPh>
    <rPh sb="3" eb="5">
      <t>トチ</t>
    </rPh>
    <rPh sb="5" eb="7">
      <t>カイハツ</t>
    </rPh>
    <rPh sb="7" eb="9">
      <t>コウシャ</t>
    </rPh>
    <phoneticPr fontId="32"/>
  </si>
  <si>
    <t>岐阜市公共ホール管理財団</t>
    <rPh sb="0" eb="2">
      <t>ギフ</t>
    </rPh>
    <rPh sb="2" eb="3">
      <t>シ</t>
    </rPh>
    <rPh sb="3" eb="5">
      <t>コウキョウ</t>
    </rPh>
    <rPh sb="8" eb="10">
      <t>カンリ</t>
    </rPh>
    <rPh sb="10" eb="12">
      <t>ザイダン</t>
    </rPh>
    <phoneticPr fontId="32"/>
  </si>
  <si>
    <t>岐阜乗合自動車</t>
    <rPh sb="0" eb="2">
      <t>ギフ</t>
    </rPh>
    <rPh sb="2" eb="4">
      <t>ノリアイ</t>
    </rPh>
    <rPh sb="4" eb="7">
      <t>ジドウシャ</t>
    </rPh>
    <phoneticPr fontId="32"/>
  </si>
  <si>
    <t>基金から1,805百万円繰入</t>
    <rPh sb="0" eb="2">
      <t>キキン</t>
    </rPh>
    <rPh sb="9" eb="10">
      <t>ヒャク</t>
    </rPh>
    <rPh sb="10" eb="12">
      <t>マンエン</t>
    </rPh>
    <rPh sb="12" eb="14">
      <t>クリイレ</t>
    </rPh>
    <phoneticPr fontId="2"/>
  </si>
  <si>
    <t>基金から3百万円繰入</t>
    <rPh sb="0" eb="2">
      <t>キキン</t>
    </rPh>
    <rPh sb="5" eb="6">
      <t>ヒャク</t>
    </rPh>
    <rPh sb="6" eb="8">
      <t>マンエン</t>
    </rPh>
    <rPh sb="8" eb="10">
      <t>クリイレ</t>
    </rPh>
    <phoneticPr fontId="2"/>
  </si>
  <si>
    <t>基金から420百万円繰入</t>
    <rPh sb="0" eb="2">
      <t>キキン</t>
    </rPh>
    <rPh sb="7" eb="8">
      <t>ヒャク</t>
    </rPh>
    <rPh sb="8" eb="10">
      <t>マンエン</t>
    </rPh>
    <rPh sb="10" eb="12">
      <t>クリイレ</t>
    </rPh>
    <phoneticPr fontId="2"/>
  </si>
  <si>
    <t>基金から2,400百万円繰入</t>
    <rPh sb="0" eb="2">
      <t>キキン</t>
    </rPh>
    <rPh sb="9" eb="10">
      <t>ヒャク</t>
    </rPh>
    <rPh sb="10" eb="12">
      <t>マンエン</t>
    </rPh>
    <rPh sb="12" eb="14">
      <t>クリイレ</t>
    </rPh>
    <phoneticPr fontId="2"/>
  </si>
  <si>
    <t>-</t>
    <phoneticPr fontId="38"/>
  </si>
  <si>
    <t>岐阜県後期高齢者医療広域連合（一般会計）</t>
    <rPh sb="0" eb="3">
      <t>ギフケン</t>
    </rPh>
    <rPh sb="3" eb="5">
      <t>コウキ</t>
    </rPh>
    <rPh sb="5" eb="8">
      <t>コウレイシャ</t>
    </rPh>
    <rPh sb="8" eb="10">
      <t>イリョウ</t>
    </rPh>
    <rPh sb="10" eb="12">
      <t>コウイキ</t>
    </rPh>
    <rPh sb="12" eb="14">
      <t>レンゴウ</t>
    </rPh>
    <rPh sb="15" eb="17">
      <t>イッパン</t>
    </rPh>
    <rPh sb="17" eb="19">
      <t>カイケイ</t>
    </rPh>
    <phoneticPr fontId="2"/>
  </si>
  <si>
    <t>岐阜県後期高齢者医療広域連合（後期高齢者医療特別会計）</t>
    <rPh sb="0" eb="3">
      <t>ギフケン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</si>
  <si>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岐阜県市町村会館組合</t>
    <rPh sb="0" eb="3">
      <t>ギフケン</t>
    </rPh>
    <rPh sb="3" eb="6">
      <t>シチョウソン</t>
    </rPh>
    <rPh sb="6" eb="8">
      <t>カイカン</t>
    </rPh>
    <rPh sb="8" eb="10">
      <t>クミアイ</t>
    </rPh>
    <phoneticPr fontId="2"/>
  </si>
  <si>
    <t>岐阜地域児童発達支援センター組合</t>
    <rPh sb="0" eb="2">
      <t>ギフ</t>
    </rPh>
    <rPh sb="2" eb="4">
      <t>チイキ</t>
    </rPh>
    <rPh sb="4" eb="6">
      <t>ジドウ</t>
    </rPh>
    <rPh sb="6" eb="8">
      <t>ハッタツ</t>
    </rPh>
    <rPh sb="8" eb="10">
      <t>シエン</t>
    </rPh>
    <rPh sb="14" eb="16">
      <t>クミアイ</t>
    </rPh>
    <phoneticPr fontId="2"/>
  </si>
  <si>
    <t>岐阜羽島衛生施設組合（一般会計）</t>
    <rPh sb="0" eb="2">
      <t>ギフ</t>
    </rPh>
    <rPh sb="2" eb="4">
      <t>ハシマ</t>
    </rPh>
    <rPh sb="4" eb="6">
      <t>エイセイ</t>
    </rPh>
    <rPh sb="6" eb="8">
      <t>シセツ</t>
    </rPh>
    <rPh sb="8" eb="10">
      <t>クミアイ</t>
    </rPh>
    <rPh sb="11" eb="13">
      <t>イッパン</t>
    </rPh>
    <rPh sb="13" eb="15">
      <t>カイケイ</t>
    </rPh>
    <phoneticPr fontId="2"/>
  </si>
  <si>
    <t>岐阜羽島衛生施設組合（公共用地取得事業特別会計）</t>
  </si>
  <si>
    <t>木曽川右岸地帯水防事務組合</t>
  </si>
  <si>
    <t>○</t>
    <phoneticPr fontId="2"/>
  </si>
  <si>
    <t>鉄道高架事業基金</t>
    <phoneticPr fontId="5"/>
  </si>
  <si>
    <t>公共施設等マネジメント基金</t>
    <phoneticPr fontId="5"/>
  </si>
  <si>
    <t>薬科大学整備基金</t>
    <phoneticPr fontId="5"/>
  </si>
  <si>
    <t>教育施設整備基金</t>
    <phoneticPr fontId="5"/>
  </si>
  <si>
    <t>市民福祉健康医療基金</t>
    <phoneticPr fontId="5"/>
  </si>
  <si>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</si>
  <si>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</si>
  <si>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</si>
  <si>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</si>
  <si>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</si>
  <si>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</si>
  <si>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過去の市債発行抑制や、将来の大規模財政需要に備えた基金の積立を計画的に行った結果、将来負担比率及び実質公債費比率ともに、類似団体平均を大きく下回っている。
今後も将来世代に過度な負担を残さないよう、健全な財政運営に努めていく。</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</si>
  <si>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</si>
  <si>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</si>
  <si>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</si>
  <si>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将来負担比率については、将来の大規模財政需要に備え、基金の積立を計画的に行ってきており、マイナスとなっている。
有形固定資産減価償却率については、類似団体平均よりも低い水準にあるが、今後も公共施設等総合管理計画に基づき、計画的な維持管理を行うことにより、将来世代に過度の負担を残さないよう、公共施設等の整備に努め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</si>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</sst>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6" fillId="0" borderId="40"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41" xfId="16"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A2D2698-0610-4199-B4A3-0979F03AF09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7DA5-496C-972C-66DB92EB90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75519</c:v>
                </c:pt>
                <c:pt idx="1">
                  <c:v>44821</c:v>
                </c:pt>
                <c:pt idx="2">
                  <c:v>51105</c:v>
                </c:pt>
                <c:pt idx="3">
                  <c:v>36184</c:v>
                </c:pt>
                <c:pt idx="4">
                  <c:v>55088</c:v>
                </c:pt>
              </c:numCache>
            </c:numRef>
          </c:val>
          <c:smooth val="0"/>
          <c:extLst>
            <c:ext xmlns:c16="http://schemas.microsoft.com/office/drawing/2014/chart" uri="{C3380CC4-5D6E-409C-BE32-E72D297353CC}">
              <c16:uniqueId val="{00000001-7DA5-496C-972C-66DB92EB90A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8.98</c:v>
                </c:pt>
                <c:pt idx="1">
                  <c:v>9.75</c:v>
                </c:pt>
                <c:pt idx="2">
                  <c:v>8.9600000000000009</c:v>
                </c:pt>
                <c:pt idx="3">
                  <c:v>8.3000000000000007</c:v>
                </c:pt>
                <c:pt idx="4">
                  <c:v>6.96</c:v>
                </c:pt>
              </c:numCache>
            </c:numRef>
          </c:val>
          <c:extLst>
            <c:ext xmlns:c16="http://schemas.microsoft.com/office/drawing/2014/chart" uri="{C3380CC4-5D6E-409C-BE32-E72D297353CC}">
              <c16:uniqueId val="{00000000-8B01-4BE8-A0CE-8C9BFC4136C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7.83</c:v>
                </c:pt>
                <c:pt idx="1">
                  <c:v>9.5399999999999991</c:v>
                </c:pt>
                <c:pt idx="2">
                  <c:v>10.92</c:v>
                </c:pt>
                <c:pt idx="3">
                  <c:v>11.86</c:v>
                </c:pt>
                <c:pt idx="4">
                  <c:v>10.95</c:v>
                </c:pt>
              </c:numCache>
            </c:numRef>
          </c:val>
          <c:extLst>
            <c:ext xmlns:c16="http://schemas.microsoft.com/office/drawing/2014/chart" uri="{C3380CC4-5D6E-409C-BE32-E72D297353CC}">
              <c16:uniqueId val="{00000001-8B01-4BE8-A0CE-8C9BFC4136C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-0.57999999999999996</c:v>
                </c:pt>
                <c:pt idx="1">
                  <c:v>3.52</c:v>
                </c:pt>
                <c:pt idx="2">
                  <c:v>0.08</c:v>
                </c:pt>
                <c:pt idx="3">
                  <c:v>0.59</c:v>
                </c:pt>
                <c:pt idx="4">
                  <c:v>-1.86</c:v>
                </c:pt>
              </c:numCache>
            </c:numRef>
          </c:val>
          <c:smooth val="0"/>
          <c:extLst>
            <c:ext xmlns:c16="http://schemas.microsoft.com/office/drawing/2014/chart" uri="{C3380CC4-5D6E-409C-BE32-E72D297353CC}">
              <c16:uniqueId val="{00000002-8B01-4BE8-A0CE-8C9BFC4136C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c:v>
                </c:pt>
                <c:pt idx="2">
                  <c:v>#N/A</c:v>
                </c:pt>
                <c:pt idx="3">
                  <c:v>0.66</c:v>
                </c:pt>
                <c:pt idx="4">
                  <c:v>#N/A</c:v>
                </c:pt>
                <c:pt idx="5">
                  <c:v>0.57999999999999996</c:v>
                </c:pt>
                <c:pt idx="6">
                  <c:v>#N/A</c:v>
                </c:pt>
                <c:pt idx="7">
                  <c:v>0.31</c:v>
                </c:pt>
                <c:pt idx="8">
                  <c:v>#N/A</c:v>
                </c:pt>
                <c:pt idx="9">
                  <c:v>0.32</c:v>
                </c:pt>
              </c:numCache>
            </c:numRef>
          </c:val>
          <c:extLst>
            <c:ext xmlns:c16="http://schemas.microsoft.com/office/drawing/2014/chart" uri="{C3380CC4-5D6E-409C-BE32-E72D297353CC}">
              <c16:uniqueId val="{00000000-7826-457F-87AE-BB78AE989D0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826-457F-87AE-BB78AE989D06}"/>
            </c:ext>
          </c:extLst>
        </c:ser>
        <c:ser>
          <c:idx val="2"/>
          <c:order val="2"/>
          <c:tx>
            <c:strRef>
              <c:f>データシート!$A$29</c:f>
              <c:strCache>
                <c:ptCount val="1"/>
                <c:pt idx="0">
                  <c:v>介護保険事業特別会計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1.6</c:v>
                </c:pt>
                <c:pt idx="2">
                  <c:v>#N/A</c:v>
                </c:pt>
                <c:pt idx="3">
                  <c:v>1.06</c:v>
                </c:pt>
                <c:pt idx="4">
                  <c:v>#N/A</c:v>
                </c:pt>
                <c:pt idx="5">
                  <c:v>1.74</c:v>
                </c:pt>
                <c:pt idx="6">
                  <c:v>#N/A</c:v>
                </c:pt>
                <c:pt idx="7">
                  <c:v>1.37</c:v>
                </c:pt>
                <c:pt idx="8">
                  <c:v>#N/A</c:v>
                </c:pt>
                <c:pt idx="9">
                  <c:v>0.42</c:v>
                </c:pt>
              </c:numCache>
            </c:numRef>
          </c:val>
          <c:extLst>
            <c:ext xmlns:c16="http://schemas.microsoft.com/office/drawing/2014/chart" uri="{C3380CC4-5D6E-409C-BE32-E72D297353CC}">
              <c16:uniqueId val="{00000002-7826-457F-87AE-BB78AE989D06}"/>
            </c:ext>
          </c:extLst>
        </c:ser>
        <c:ser>
          <c:idx val="3"/>
          <c:order val="3"/>
          <c:tx>
            <c:strRef>
              <c:f>データシート!$A$30</c:f>
              <c:strCache>
                <c:ptCount val="1"/>
                <c:pt idx="0">
                  <c:v>中央卸売市場事業会計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1.1499999999999999</c:v>
                </c:pt>
                <c:pt idx="2">
                  <c:v>#N/A</c:v>
                </c:pt>
                <c:pt idx="3">
                  <c:v>1.1100000000000001</c:v>
                </c:pt>
                <c:pt idx="4">
                  <c:v>#N/A</c:v>
                </c:pt>
                <c:pt idx="5">
                  <c:v>1.26</c:v>
                </c:pt>
                <c:pt idx="6">
                  <c:v>#N/A</c:v>
                </c:pt>
                <c:pt idx="7">
                  <c:v>1.39</c:v>
                </c:pt>
                <c:pt idx="8">
                  <c:v>#N/A</c:v>
                </c:pt>
                <c:pt idx="9">
                  <c:v>1.5</c:v>
                </c:pt>
              </c:numCache>
            </c:numRef>
          </c:val>
          <c:extLst>
            <c:ext xmlns:c16="http://schemas.microsoft.com/office/drawing/2014/chart" uri="{C3380CC4-5D6E-409C-BE32-E72D297353CC}">
              <c16:uniqueId val="{00000003-7826-457F-87AE-BB78AE989D06}"/>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2.96</c:v>
                </c:pt>
                <c:pt idx="2">
                  <c:v>#N/A</c:v>
                </c:pt>
                <c:pt idx="3">
                  <c:v>2.48</c:v>
                </c:pt>
                <c:pt idx="4">
                  <c:v>#N/A</c:v>
                </c:pt>
                <c:pt idx="5">
                  <c:v>2.04</c:v>
                </c:pt>
                <c:pt idx="6">
                  <c:v>#N/A</c:v>
                </c:pt>
                <c:pt idx="7">
                  <c:v>1.79</c:v>
                </c:pt>
                <c:pt idx="8">
                  <c:v>#N/A</c:v>
                </c:pt>
                <c:pt idx="9">
                  <c:v>1.65</c:v>
                </c:pt>
              </c:numCache>
            </c:numRef>
          </c:val>
          <c:extLst>
            <c:ext xmlns:c16="http://schemas.microsoft.com/office/drawing/2014/chart" uri="{C3380CC4-5D6E-409C-BE32-E72D297353CC}">
              <c16:uniqueId val="{00000004-7826-457F-87AE-BB78AE989D06}"/>
            </c:ext>
          </c:extLst>
        </c:ser>
        <c:ser>
          <c:idx val="5"/>
          <c:order val="5"/>
          <c:tx>
            <c:strRef>
              <c:f>データシート!$A$32</c:f>
              <c:strCache>
                <c:ptCount val="1"/>
                <c:pt idx="0">
                  <c:v>競輪事業特別会計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1.64</c:v>
                </c:pt>
                <c:pt idx="2">
                  <c:v>#N/A</c:v>
                </c:pt>
                <c:pt idx="3">
                  <c:v>1.6</c:v>
                </c:pt>
                <c:pt idx="4">
                  <c:v>#N/A</c:v>
                </c:pt>
                <c:pt idx="5">
                  <c:v>1.43</c:v>
                </c:pt>
                <c:pt idx="6">
                  <c:v>#N/A</c:v>
                </c:pt>
                <c:pt idx="7">
                  <c:v>1.22</c:v>
                </c:pt>
                <c:pt idx="8">
                  <c:v>#N/A</c:v>
                </c:pt>
                <c:pt idx="9">
                  <c:v>1.71</c:v>
                </c:pt>
              </c:numCache>
            </c:numRef>
          </c:val>
          <c:extLst>
            <c:ext xmlns:c16="http://schemas.microsoft.com/office/drawing/2014/chart" uri="{C3380CC4-5D6E-409C-BE32-E72D297353CC}">
              <c16:uniqueId val="{00000005-7826-457F-87AE-BB78AE989D06}"/>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2.19</c:v>
                </c:pt>
                <c:pt idx="2">
                  <c:v>#N/A</c:v>
                </c:pt>
                <c:pt idx="3">
                  <c:v>2.87</c:v>
                </c:pt>
                <c:pt idx="4">
                  <c:v>#N/A</c:v>
                </c:pt>
                <c:pt idx="5">
                  <c:v>2.79</c:v>
                </c:pt>
                <c:pt idx="6">
                  <c:v>#N/A</c:v>
                </c:pt>
                <c:pt idx="7">
                  <c:v>2.71</c:v>
                </c:pt>
                <c:pt idx="8">
                  <c:v>#N/A</c:v>
                </c:pt>
                <c:pt idx="9">
                  <c:v>2.12</c:v>
                </c:pt>
              </c:numCache>
            </c:numRef>
          </c:val>
          <c:extLst>
            <c:ext xmlns:c16="http://schemas.microsoft.com/office/drawing/2014/chart" uri="{C3380CC4-5D6E-409C-BE32-E72D297353CC}">
              <c16:uniqueId val="{00000006-7826-457F-87AE-BB78AE989D06}"/>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3.77</c:v>
                </c:pt>
                <c:pt idx="2">
                  <c:v>#N/A</c:v>
                </c:pt>
                <c:pt idx="3">
                  <c:v>3.27</c:v>
                </c:pt>
                <c:pt idx="4">
                  <c:v>#N/A</c:v>
                </c:pt>
                <c:pt idx="5">
                  <c:v>3.44</c:v>
                </c:pt>
                <c:pt idx="6">
                  <c:v>#N/A</c:v>
                </c:pt>
                <c:pt idx="7">
                  <c:v>3.4</c:v>
                </c:pt>
                <c:pt idx="8">
                  <c:v>#N/A</c:v>
                </c:pt>
                <c:pt idx="9">
                  <c:v>2.75</c:v>
                </c:pt>
              </c:numCache>
            </c:numRef>
          </c:val>
          <c:extLst>
            <c:ext xmlns:c16="http://schemas.microsoft.com/office/drawing/2014/chart" uri="{C3380CC4-5D6E-409C-BE32-E72D297353CC}">
              <c16:uniqueId val="{00000007-7826-457F-87AE-BB78AE989D06}"/>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7.12</c:v>
                </c:pt>
                <c:pt idx="2">
                  <c:v>#N/A</c:v>
                </c:pt>
                <c:pt idx="3">
                  <c:v>6.67</c:v>
                </c:pt>
                <c:pt idx="4">
                  <c:v>#N/A</c:v>
                </c:pt>
                <c:pt idx="5">
                  <c:v>7.73</c:v>
                </c:pt>
                <c:pt idx="6">
                  <c:v>#N/A</c:v>
                </c:pt>
                <c:pt idx="7">
                  <c:v>7.32</c:v>
                </c:pt>
                <c:pt idx="8">
                  <c:v>#N/A</c:v>
                </c:pt>
                <c:pt idx="9">
                  <c:v>5.75</c:v>
                </c:pt>
              </c:numCache>
            </c:numRef>
          </c:val>
          <c:extLst>
            <c:ext xmlns:c16="http://schemas.microsoft.com/office/drawing/2014/chart" uri="{C3380CC4-5D6E-409C-BE32-E72D297353CC}">
              <c16:uniqueId val="{00000008-7826-457F-87AE-BB78AE989D0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8.52</c:v>
                </c:pt>
                <c:pt idx="2">
                  <c:v>#N/A</c:v>
                </c:pt>
                <c:pt idx="3">
                  <c:v>9.36</c:v>
                </c:pt>
                <c:pt idx="4">
                  <c:v>#N/A</c:v>
                </c:pt>
                <c:pt idx="5">
                  <c:v>8.67</c:v>
                </c:pt>
                <c:pt idx="6">
                  <c:v>#N/A</c:v>
                </c:pt>
                <c:pt idx="7">
                  <c:v>8.2200000000000006</c:v>
                </c:pt>
                <c:pt idx="8">
                  <c:v>#N/A</c:v>
                </c:pt>
                <c:pt idx="9">
                  <c:v>6.91</c:v>
                </c:pt>
              </c:numCache>
            </c:numRef>
          </c:val>
          <c:extLst>
            <c:ext xmlns:c16="http://schemas.microsoft.com/office/drawing/2014/chart" uri="{C3380CC4-5D6E-409C-BE32-E72D297353CC}">
              <c16:uniqueId val="{00000009-7826-457F-87AE-BB78AE989D0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12480</c:v>
                </c:pt>
                <c:pt idx="5">
                  <c:v>12477</c:v>
                </c:pt>
                <c:pt idx="8">
                  <c:v>12618</c:v>
                </c:pt>
                <c:pt idx="11">
                  <c:v>12637</c:v>
                </c:pt>
                <c:pt idx="14">
                  <c:v>12397</c:v>
                </c:pt>
              </c:numCache>
            </c:numRef>
          </c:val>
          <c:extLst>
            <c:ext xmlns:c16="http://schemas.microsoft.com/office/drawing/2014/chart" uri="{C3380CC4-5D6E-409C-BE32-E72D297353CC}">
              <c16:uniqueId val="{00000000-3849-403C-808C-29F561ABF3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5</c:v>
                </c:pt>
              </c:numCache>
            </c:numRef>
          </c:val>
          <c:extLst>
            <c:ext xmlns:c16="http://schemas.microsoft.com/office/drawing/2014/chart" uri="{C3380CC4-5D6E-409C-BE32-E72D297353CC}">
              <c16:uniqueId val="{00000001-3849-403C-808C-29F561ABF3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10</c:v>
                </c:pt>
                <c:pt idx="6">
                  <c:v>12</c:v>
                </c:pt>
                <c:pt idx="9">
                  <c:v>8</c:v>
                </c:pt>
                <c:pt idx="12">
                  <c:v>0</c:v>
                </c:pt>
              </c:numCache>
            </c:numRef>
          </c:val>
          <c:extLst>
            <c:ext xmlns:c16="http://schemas.microsoft.com/office/drawing/2014/chart" uri="{C3380CC4-5D6E-409C-BE32-E72D297353CC}">
              <c16:uniqueId val="{00000002-3849-403C-808C-29F561ABF3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30</c:v>
                </c:pt>
                <c:pt idx="3">
                  <c:v>38</c:v>
                </c:pt>
                <c:pt idx="6">
                  <c:v>50</c:v>
                </c:pt>
                <c:pt idx="9">
                  <c:v>53</c:v>
                </c:pt>
                <c:pt idx="12">
                  <c:v>73</c:v>
                </c:pt>
              </c:numCache>
            </c:numRef>
          </c:val>
          <c:extLst>
            <c:ext xmlns:c16="http://schemas.microsoft.com/office/drawing/2014/chart" uri="{C3380CC4-5D6E-409C-BE32-E72D297353CC}">
              <c16:uniqueId val="{00000003-3849-403C-808C-29F561ABF3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2664</c:v>
                </c:pt>
                <c:pt idx="3">
                  <c:v>2411</c:v>
                </c:pt>
                <c:pt idx="6">
                  <c:v>1909</c:v>
                </c:pt>
                <c:pt idx="9">
                  <c:v>1823</c:v>
                </c:pt>
                <c:pt idx="12">
                  <c:v>1996</c:v>
                </c:pt>
              </c:numCache>
            </c:numRef>
          </c:val>
          <c:extLst>
            <c:ext xmlns:c16="http://schemas.microsoft.com/office/drawing/2014/chart" uri="{C3380CC4-5D6E-409C-BE32-E72D297353CC}">
              <c16:uniqueId val="{00000004-3849-403C-808C-29F561ABF3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849-403C-808C-29F561ABF3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849-403C-808C-29F561ABF3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12530</c:v>
                </c:pt>
                <c:pt idx="3">
                  <c:v>12372</c:v>
                </c:pt>
                <c:pt idx="6">
                  <c:v>12383</c:v>
                </c:pt>
                <c:pt idx="9">
                  <c:v>12704</c:v>
                </c:pt>
                <c:pt idx="12">
                  <c:v>12795</c:v>
                </c:pt>
              </c:numCache>
            </c:numRef>
          </c:val>
          <c:extLst>
            <c:ext xmlns:c16="http://schemas.microsoft.com/office/drawing/2014/chart" uri="{C3380CC4-5D6E-409C-BE32-E72D297353CC}">
              <c16:uniqueId val="{00000007-3849-403C-808C-29F561ABF39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2754</c:v>
                </c:pt>
                <c:pt idx="2">
                  <c:v>#N/A</c:v>
                </c:pt>
                <c:pt idx="3">
                  <c:v>#N/A</c:v>
                </c:pt>
                <c:pt idx="4">
                  <c:v>2354</c:v>
                </c:pt>
                <c:pt idx="5">
                  <c:v>#N/A</c:v>
                </c:pt>
                <c:pt idx="6">
                  <c:v>#N/A</c:v>
                </c:pt>
                <c:pt idx="7">
                  <c:v>1736</c:v>
                </c:pt>
                <c:pt idx="8">
                  <c:v>#N/A</c:v>
                </c:pt>
                <c:pt idx="9">
                  <c:v>#N/A</c:v>
                </c:pt>
                <c:pt idx="10">
                  <c:v>1951</c:v>
                </c:pt>
                <c:pt idx="11">
                  <c:v>#N/A</c:v>
                </c:pt>
                <c:pt idx="12">
                  <c:v>#N/A</c:v>
                </c:pt>
                <c:pt idx="13">
                  <c:v>2472</c:v>
                </c:pt>
                <c:pt idx="14">
                  <c:v>#N/A</c:v>
                </c:pt>
              </c:numCache>
            </c:numRef>
          </c:val>
          <c:smooth val="0"/>
          <c:extLst>
            <c:ext xmlns:c16="http://schemas.microsoft.com/office/drawing/2014/chart" uri="{C3380CC4-5D6E-409C-BE32-E72D297353CC}">
              <c16:uniqueId val="{00000008-3849-403C-808C-29F561ABF39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137035</c:v>
                </c:pt>
                <c:pt idx="5">
                  <c:v>138673</c:v>
                </c:pt>
                <c:pt idx="8">
                  <c:v>136684</c:v>
                </c:pt>
                <c:pt idx="11">
                  <c:v>133899</c:v>
                </c:pt>
                <c:pt idx="14">
                  <c:v>130273</c:v>
                </c:pt>
              </c:numCache>
            </c:numRef>
          </c:val>
          <c:extLst>
            <c:ext xmlns:c16="http://schemas.microsoft.com/office/drawing/2014/chart" uri="{C3380CC4-5D6E-409C-BE32-E72D297353CC}">
              <c16:uniqueId val="{00000000-2AC3-4F45-ABF7-3D7C1CC4FCC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32935</c:v>
                </c:pt>
                <c:pt idx="5">
                  <c:v>34170</c:v>
                </c:pt>
                <c:pt idx="8">
                  <c:v>35440</c:v>
                </c:pt>
                <c:pt idx="11">
                  <c:v>34399</c:v>
                </c:pt>
                <c:pt idx="14">
                  <c:v>34216</c:v>
                </c:pt>
              </c:numCache>
            </c:numRef>
          </c:val>
          <c:extLst>
            <c:ext xmlns:c16="http://schemas.microsoft.com/office/drawing/2014/chart" uri="{C3380CC4-5D6E-409C-BE32-E72D297353CC}">
              <c16:uniqueId val="{00000001-2AC3-4F45-ABF7-3D7C1CC4FCC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23081</c:v>
                </c:pt>
                <c:pt idx="5">
                  <c:v>28384</c:v>
                </c:pt>
                <c:pt idx="8">
                  <c:v>29724</c:v>
                </c:pt>
                <c:pt idx="11">
                  <c:v>30008</c:v>
                </c:pt>
                <c:pt idx="14">
                  <c:v>29097</c:v>
                </c:pt>
              </c:numCache>
            </c:numRef>
          </c:val>
          <c:extLst>
            <c:ext xmlns:c16="http://schemas.microsoft.com/office/drawing/2014/chart" uri="{C3380CC4-5D6E-409C-BE32-E72D297353CC}">
              <c16:uniqueId val="{00000002-2AC3-4F45-ABF7-3D7C1CC4FCC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AC3-4F45-ABF7-3D7C1CC4FCC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AC3-4F45-ABF7-3D7C1CC4FCC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AC3-4F45-ABF7-3D7C1CC4FCC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16468</c:v>
                </c:pt>
                <c:pt idx="3">
                  <c:v>16588</c:v>
                </c:pt>
                <c:pt idx="6">
                  <c:v>16729</c:v>
                </c:pt>
                <c:pt idx="9">
                  <c:v>17360</c:v>
                </c:pt>
                <c:pt idx="12">
                  <c:v>17184</c:v>
                </c:pt>
              </c:numCache>
            </c:numRef>
          </c:val>
          <c:extLst>
            <c:ext xmlns:c16="http://schemas.microsoft.com/office/drawing/2014/chart" uri="{C3380CC4-5D6E-409C-BE32-E72D297353CC}">
              <c16:uniqueId val="{00000006-2AC3-4F45-ABF7-3D7C1CC4FCC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504</c:v>
                </c:pt>
                <c:pt idx="3">
                  <c:v>587</c:v>
                </c:pt>
                <c:pt idx="6">
                  <c:v>535</c:v>
                </c:pt>
                <c:pt idx="9">
                  <c:v>450</c:v>
                </c:pt>
                <c:pt idx="12">
                  <c:v>596</c:v>
                </c:pt>
              </c:numCache>
            </c:numRef>
          </c:val>
          <c:extLst>
            <c:ext xmlns:c16="http://schemas.microsoft.com/office/drawing/2014/chart" uri="{C3380CC4-5D6E-409C-BE32-E72D297353CC}">
              <c16:uniqueId val="{00000007-2AC3-4F45-ABF7-3D7C1CC4FCC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24264</c:v>
                </c:pt>
                <c:pt idx="3">
                  <c:v>22128</c:v>
                </c:pt>
                <c:pt idx="6">
                  <c:v>20799</c:v>
                </c:pt>
                <c:pt idx="9">
                  <c:v>20546</c:v>
                </c:pt>
                <c:pt idx="12">
                  <c:v>19515</c:v>
                </c:pt>
              </c:numCache>
            </c:numRef>
          </c:val>
          <c:extLst>
            <c:ext xmlns:c16="http://schemas.microsoft.com/office/drawing/2014/chart" uri="{C3380CC4-5D6E-409C-BE32-E72D297353CC}">
              <c16:uniqueId val="{00000008-2AC3-4F45-ABF7-3D7C1CC4FCC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1626</c:v>
                </c:pt>
                <c:pt idx="3">
                  <c:v>1583</c:v>
                </c:pt>
                <c:pt idx="6">
                  <c:v>1431</c:v>
                </c:pt>
                <c:pt idx="9">
                  <c:v>1654</c:v>
                </c:pt>
                <c:pt idx="12">
                  <c:v>1992</c:v>
                </c:pt>
              </c:numCache>
            </c:numRef>
          </c:val>
          <c:extLst>
            <c:ext xmlns:c16="http://schemas.microsoft.com/office/drawing/2014/chart" uri="{C3380CC4-5D6E-409C-BE32-E72D297353CC}">
              <c16:uniqueId val="{00000009-2AC3-4F45-ABF7-3D7C1CC4FCC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145285</c:v>
                </c:pt>
                <c:pt idx="3">
                  <c:v>148023</c:v>
                </c:pt>
                <c:pt idx="6">
                  <c:v>148841</c:v>
                </c:pt>
                <c:pt idx="9">
                  <c:v>145188</c:v>
                </c:pt>
                <c:pt idx="12">
                  <c:v>144873</c:v>
                </c:pt>
              </c:numCache>
            </c:numRef>
          </c:val>
          <c:extLst>
            <c:ext xmlns:c16="http://schemas.microsoft.com/office/drawing/2014/chart" uri="{C3380CC4-5D6E-409C-BE32-E72D297353CC}">
              <c16:uniqueId val="{0000000A-2AC3-4F45-ABF7-3D7C1CC4FC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AC3-4F45-ABF7-3D7C1CC4FC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9691</c:v>
                </c:pt>
                <c:pt idx="1">
                  <c:v>10692</c:v>
                </c:pt>
                <c:pt idx="2">
                  <c:v>10070</c:v>
                </c:pt>
              </c:numCache>
            </c:numRef>
          </c:val>
          <c:extLst>
            <c:ext xmlns:c16="http://schemas.microsoft.com/office/drawing/2014/chart" uri="{C3380CC4-5D6E-409C-BE32-E72D297353CC}">
              <c16:uniqueId val="{00000000-BEA5-42FB-8529-51FB30139E0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EA5-42FB-8529-51FB30139E0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15403</c:v>
                </c:pt>
                <c:pt idx="1">
                  <c:v>15614</c:v>
                </c:pt>
                <c:pt idx="2">
                  <c:v>15013</c:v>
                </c:pt>
              </c:numCache>
            </c:numRef>
          </c:val>
          <c:extLst>
            <c:ext xmlns:c16="http://schemas.microsoft.com/office/drawing/2014/chart" uri="{C3380CC4-5D6E-409C-BE32-E72D297353CC}">
              <c16:uniqueId val="{00000002-BEA5-42FB-8529-51FB30139E0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{17DBD858-F9D3-407F-AE08-CC0E1902A2EF}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6C4-4A8D-A3FF-310A25493A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{8966D66B-97CA-4EAB-9345-29655CECFFCE}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C4-4A8D-A3FF-310A25493A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{8D4B7D4C-B5C2-41C4-9D6D-ACD4B4885BA3}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C4-4A8D-A3FF-310A25493A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{25D6E33F-9B67-4DFE-93FE-2E3C714A783B}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C4-4A8D-A3FF-310A25493A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{046DF40E-77D1-4436-BB83-9C318BFCEE2A}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C4-4A8D-A3FF-310A25493A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{5E5DC78B-3E7D-437D-853A-769F85271890}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6C4-4A8D-A3FF-310A25493A1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{F0DECEAF-2E97-44B8-949E-E656AACDF108}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6C4-4A8D-A3FF-310A25493A1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{E01BDD40-32EC-45D2-A2FD-C79D79162EE6}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6C4-4A8D-A3FF-310A25493A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{53C2A31B-DCE7-40F9-B657-827D01CF2C9C}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6C4-4A8D-A3FF-310A25493A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58.9</c:v>
                </c:pt>
                <c:pt idx="8">
                  <c:v>59.9</c:v>
                </c:pt>
                <c:pt idx="16">
                  <c:v>60.9</c:v>
                </c:pt>
                <c:pt idx="24">
                  <c:v>62.1</c:v>
                </c:pt>
                <c:pt idx="32">
                  <c:v>63.4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6C4-4A8D-A3FF-310A25493A1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{E80867DC-ABBE-4C94-9C79-3052BCFCDD88}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6C4-4A8D-A3FF-310A25493A1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{495C2B82-2F96-46DB-A784-9D1120E378C5}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C4-4A8D-A3FF-310A25493A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{3A60EBA6-2D63-4501-B492-00F01723386D}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C4-4A8D-A3FF-310A25493A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{85D00A12-4C9F-4E85-8C1E-A7FE14EFF140}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C4-4A8D-A3FF-310A25493A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{E78EFE23-9C8B-4EDB-94EC-514615639DA5}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C4-4A8D-A3FF-310A25493A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{D66810FB-C674-472C-A6F1-80CEB108564F}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6C4-4A8D-A3FF-310A25493A1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{F3798E5C-D47F-4181-95DD-00C57A77A52F}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6C4-4A8D-A3FF-310A25493A1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{408EE511-633A-43E3-92A0-D7FF78BFB878}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6C4-4A8D-A3FF-310A25493A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{30C60DD7-F3CC-4BB1-8F9F-FA7211686193}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6C4-4A8D-A3FF-310A25493A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16C4-4A8D-A3FF-310A25493A17}"/>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{1FE0600E-5845-4AFA-8503-19DB9DCAB8AC}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8C9-4487-B593-09A3B8CECA1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{299432D1-454E-4CEA-90BB-3C7D31C732CE}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C9-4487-B593-09A3B8CECA1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{5F7ABE0A-0012-4F69-AA64-6C61D13A355B}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C9-4487-B593-09A3B8CECA1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{46B4F6C4-BA58-460B-8F69-7C5A16A3481E}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C9-4487-B593-09A3B8CECA1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{5E28A1FD-DC81-4865-B7F7-D52913CAF387}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C9-4487-B593-09A3B8CECA1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{7F0E87A6-5036-4B4C-866E-AD7B824D84D4}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8C9-4487-B593-09A3B8CECA1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{3BDE2A5C-9A1D-4B24-9D6C-E5A7914BD57F}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8C9-4487-B593-09A3B8CECA1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{9FF2CEEB-0105-410A-9861-27D248A24192}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8C9-4487-B593-09A3B8CECA1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{FC9701E1-6956-4DF2-BBA8-B383D8461BA8}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8C9-4487-B593-09A3B8CECA1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3.5</c:v>
                </c:pt>
                <c:pt idx="16">
                  <c:v>2.9</c:v>
                </c:pt>
                <c:pt idx="24">
                  <c:v>2.5</c:v>
                </c:pt>
                <c:pt idx="32">
                  <c:v>2.5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8C9-4487-B593-09A3B8CECA1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{35E7EA77-2709-4837-9C4A-5377DAF8189E}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8C9-4487-B593-09A3B8CECA1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{4B51004B-29BA-4D2A-9964-342B7BB9F7E1}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C9-4487-B593-09A3B8CECA1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{752545F9-A8DE-4435-8F01-E50C1F6DE6DA}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C9-4487-B593-09A3B8CECA1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{4B26DA05-E5B1-4099-A40B-04740785182A}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C9-4487-B593-09A3B8CECA1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{46145B6F-D7E6-43D0-9594-5EBCC5C457F3}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C9-4487-B593-09A3B8CECA1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{B7309DC3-643D-4180-AADB-9DD4729AF568}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8C9-4487-B593-09A3B8CECA18}"/>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{75898A93-6EC2-4F4C-9DE1-E00B240E3522}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8C9-4487-B593-09A3B8CECA18}"/>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{D74454C1-BF42-43D0-9B78-4E52B67D65EB}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8C9-4487-B593-09A3B8CECA18}"/>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{73CE9750-AE79-4A1F-9725-E7C372807DF8}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8C9-4487-B593-09A3B8CECA1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08C9-4487-B593-09A3B8CECA18}"/>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年度は給与改定費や臨時財政対策債償還基金費の増により、分母となる財政需要額が増加したため、前年度と比べ減少している。	</a:t>
          </a:r>
        </a:p>
        <a:p>
          <a:r>
            <a:rPr kumimoji="1" lang="ja-JP" altLang="en-US" sz="1300">
              <a:latin typeface="ＭＳ Ｐゴシック" panose="020B0600070205080204" pitchFamily="50" charset="-128"/>
              <a:ea typeface="ＭＳ Ｐゴシック" panose="020B0600070205080204" pitchFamily="50" charset="-128"/>
            </a:rPr>
            <a:t>税収は、給与所得や法人収益の増などにより増加を見込むものの、さらなる税源を確保するために、引き続き、教育・子育て環境、地域資源を活用した観光振興、企業立地の促進等、様々な施策を推進し、定住・交流人口の増加、地域経済の回復と産業の活性化を図ることで、将来にわたり持続可能な都市運営を支える財政基盤を確立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93435</xdr:rowOff>
    </xdr:from>
    <xdr:to>
      <xdr:col>23</xdr:col>
      <xdr:colOff>133350</xdr:colOff>
      <xdr:row>41</xdr:row>
      <xdr:rowOff>110672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2288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58965</xdr:rowOff>
    </xdr:from>
    <xdr:to>
      <xdr:col>19</xdr:col>
      <xdr:colOff>133350</xdr:colOff>
      <xdr:row>41</xdr:row>
      <xdr:rowOff>93435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884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41728</xdr:rowOff>
    </xdr:from>
    <xdr:to>
      <xdr:col>15</xdr:col>
      <xdr:colOff>82550</xdr:colOff>
      <xdr:row>41</xdr:row>
      <xdr:rowOff>58965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711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7257</xdr:rowOff>
    </xdr:from>
    <xdr:to>
      <xdr:col>11</xdr:col>
      <xdr:colOff>31750</xdr:colOff>
      <xdr:row>41</xdr:row>
      <xdr:rowOff>41728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367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76399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3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42635</xdr:rowOff>
    </xdr:from>
    <xdr:to>
      <xdr:col>19</xdr:col>
      <xdr:colOff>184150</xdr:colOff>
      <xdr:row>41</xdr:row>
      <xdr:rowOff>144235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8165</xdr:rowOff>
    </xdr:from>
    <xdr:to>
      <xdr:col>15</xdr:col>
      <xdr:colOff>133350</xdr:colOff>
      <xdr:row>41</xdr:row>
      <xdr:rowOff>109765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162378</xdr:rowOff>
    </xdr:from>
    <xdr:to>
      <xdr:col>11</xdr:col>
      <xdr:colOff>82550</xdr:colOff>
      <xdr:row>41</xdr:row>
      <xdr:rowOff>92528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継続的な行財政改革により、普通債（臨時財政対策債等を除く地方債）残高の縮減や職員定数の削減など、義務的経費の縮減に努めてきたが、近年は類似団体平均を上回っている。令和</a:t>
          </a:r>
          <a:r>
            <a:rPr kumimoji="1" lang="en-US" altLang="ja-JP" sz="1250">
              <a:latin typeface="ＭＳ Ｐゴシック" panose="020B0600070205080204" pitchFamily="50" charset="-128"/>
              <a:ea typeface="ＭＳ Ｐゴシック" panose="020B0600070205080204" pitchFamily="50" charset="-128"/>
            </a:rPr>
            <a:t>6</a:t>
          </a:r>
          <a:r>
            <a:rPr kumimoji="1" lang="ja-JP" altLang="en-US" sz="1250">
              <a:latin typeface="ＭＳ Ｐゴシック" panose="020B0600070205080204" pitchFamily="50" charset="-128"/>
              <a:ea typeface="ＭＳ Ｐゴシック" panose="020B0600070205080204" pitchFamily="50" charset="-128"/>
            </a:rPr>
            <a:t>年度は、地方譲与税等や地方交付税の増により経常収入一般財源が増したものの、経常経費充当一般財源では、給与改定、退職手当の増、会計年度職員勤勉手当支給開始等の影響で人件費が増加したため、</a:t>
          </a:r>
          <a:r>
            <a:rPr kumimoji="1" lang="en-US" altLang="ja-JP" sz="1250">
              <a:latin typeface="ＭＳ Ｐゴシック" panose="020B0600070205080204" pitchFamily="50" charset="-128"/>
              <a:ea typeface="ＭＳ Ｐゴシック" panose="020B0600070205080204" pitchFamily="50" charset="-128"/>
            </a:rPr>
            <a:t>96.7</a:t>
          </a:r>
          <a:r>
            <a:rPr kumimoji="1" lang="ja-JP" altLang="en-US" sz="1250">
              <a:latin typeface="ＭＳ Ｐゴシック" panose="020B0600070205080204" pitchFamily="50" charset="-128"/>
              <a:ea typeface="ＭＳ Ｐゴシック" panose="020B0600070205080204" pitchFamily="50" charset="-128"/>
            </a:rPr>
            <a:t>％と対前年比で</a:t>
          </a:r>
          <a:r>
            <a:rPr kumimoji="1" lang="en-US" altLang="ja-JP" sz="1250">
              <a:latin typeface="ＭＳ Ｐゴシック" panose="020B0600070205080204" pitchFamily="50" charset="-128"/>
              <a:ea typeface="ＭＳ Ｐゴシック" panose="020B0600070205080204" pitchFamily="50" charset="-128"/>
            </a:rPr>
            <a:t>1.1</a:t>
          </a:r>
          <a:r>
            <a:rPr kumimoji="1" lang="ja-JP" altLang="en-US" sz="1250">
              <a:latin typeface="ＭＳ Ｐゴシック" panose="020B0600070205080204" pitchFamily="50" charset="-128"/>
              <a:ea typeface="ＭＳ Ｐゴシック" panose="020B0600070205080204" pitchFamily="50" charset="-128"/>
            </a:rPr>
            <a:t>ポイント上昇した。今後も人件費増に加え、物価高騰や社会保障関係経費の増等も見込まれることから、</a:t>
          </a:r>
          <a:r>
            <a:rPr kumimoji="1" lang="en-US" altLang="ja-JP" sz="1250">
              <a:latin typeface="ＭＳ Ｐゴシック" panose="020B0600070205080204" pitchFamily="50" charset="-128"/>
              <a:ea typeface="ＭＳ Ｐゴシック" panose="020B0600070205080204" pitchFamily="50" charset="-128"/>
            </a:rPr>
            <a:t>EBPM</a:t>
          </a:r>
          <a:r>
            <a:rPr kumimoji="1" lang="ja-JP" altLang="en-US" sz="1250">
              <a:latin typeface="ＭＳ Ｐゴシック" panose="020B0600070205080204" pitchFamily="50" charset="-128"/>
              <a:ea typeface="ＭＳ Ｐゴシック" panose="020B0600070205080204" pitchFamily="50" charset="-128"/>
            </a:rPr>
            <a:t>に基づいた事業見直しを行い、さらなる行財政改革を徹底する。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106680</xdr:rowOff>
    </xdr:from>
    <xdr:to>
      <xdr:col>23</xdr:col>
      <xdr:colOff>133350</xdr:colOff>
      <xdr:row>66</xdr:row>
      <xdr:rowOff>150919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422380"/>
          <a:ext cx="8382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54398</xdr:rowOff>
    </xdr:from>
    <xdr:to>
      <xdr:col>19</xdr:col>
      <xdr:colOff>133350</xdr:colOff>
      <xdr:row>66</xdr:row>
      <xdr:rowOff>106680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370098"/>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24765</xdr:rowOff>
    </xdr:from>
    <xdr:to>
      <xdr:col>15</xdr:col>
      <xdr:colOff>82550</xdr:colOff>
      <xdr:row>66</xdr:row>
      <xdr:rowOff>54398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69015"/>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24765</xdr:rowOff>
    </xdr:from>
    <xdr:to>
      <xdr:col>11</xdr:col>
      <xdr:colOff>31750</xdr:colOff>
      <xdr:row>66</xdr:row>
      <xdr:rowOff>94615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69015"/>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100119</xdr:rowOff>
    </xdr:from>
    <xdr:to>
      <xdr:col>23</xdr:col>
      <xdr:colOff>184150</xdr:colOff>
      <xdr:row>67</xdr:row>
      <xdr:rowOff>30269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41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72196</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87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55880</xdr:rowOff>
    </xdr:from>
    <xdr:to>
      <xdr:col>19</xdr:col>
      <xdr:colOff>184150</xdr:colOff>
      <xdr:row>66</xdr:row>
      <xdr:rowOff>157480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142257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5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3598</xdr:rowOff>
    </xdr:from>
    <xdr:to>
      <xdr:col>15</xdr:col>
      <xdr:colOff>133350</xdr:colOff>
      <xdr:row>66</xdr:row>
      <xdr:rowOff>105198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31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89975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405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145415</xdr:rowOff>
    </xdr:from>
    <xdr:to>
      <xdr:col>11</xdr:col>
      <xdr:colOff>82550</xdr:colOff>
      <xdr:row>65</xdr:row>
      <xdr:rowOff>75565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60342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43815</xdr:rowOff>
    </xdr:from>
    <xdr:to>
      <xdr:col>7</xdr:col>
      <xdr:colOff>31750</xdr:colOff>
      <xdr:row>66</xdr:row>
      <xdr:rowOff>145415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130192</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4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[149,863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保育所をはじめ、大学（短大・薬大）、高等学校や障がい者施設など多くの施設を直営で運営していること等の要因により、類似団体平均を上回って推移している。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年度は、給与改定、退職手当の増、会計年度職員勤勉手当支給開始等による人件費の増や、システム標準化対応、個別予防接種の経費増等による物件費の増で、対前年度比増となった。</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101245</xdr:rowOff>
    </xdr:from>
    <xdr:to>
      <xdr:col>23</xdr:col>
      <xdr:colOff>133350</xdr:colOff>
      <xdr:row>86</xdr:row>
      <xdr:rowOff>58629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674495"/>
          <a:ext cx="838200" cy="12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101245</xdr:rowOff>
    </xdr:from>
    <xdr:to>
      <xdr:col>19</xdr:col>
      <xdr:colOff>133350</xdr:colOff>
      <xdr:row>86</xdr:row>
      <xdr:rowOff>11897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674495"/>
          <a:ext cx="889000" cy="8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9390</xdr:rowOff>
    </xdr:from>
    <xdr:to>
      <xdr:col>15</xdr:col>
      <xdr:colOff>82550</xdr:colOff>
      <xdr:row>86</xdr:row>
      <xdr:rowOff>11897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82640"/>
          <a:ext cx="889000" cy="17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145858</xdr:rowOff>
    </xdr:from>
    <xdr:to>
      <xdr:col>11</xdr:col>
      <xdr:colOff>31750</xdr:colOff>
      <xdr:row>85</xdr:row>
      <xdr:rowOff>9390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76208"/>
          <a:ext cx="889000" cy="20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7829</xdr:rowOff>
    </xdr:from>
    <xdr:to>
      <xdr:col>23</xdr:col>
      <xdr:colOff>184150</xdr:colOff>
      <xdr:row>86</xdr:row>
      <xdr:rowOff>109429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75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151356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72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50445</xdr:rowOff>
    </xdr:from>
    <xdr:to>
      <xdr:col>19</xdr:col>
      <xdr:colOff>184150</xdr:colOff>
      <xdr:row>85</xdr:row>
      <xdr:rowOff>152045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2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136822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710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132547</xdr:rowOff>
    </xdr:from>
    <xdr:to>
      <xdr:col>15</xdr:col>
      <xdr:colOff>133350</xdr:colOff>
      <xdr:row>86</xdr:row>
      <xdr:rowOff>62697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70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47474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792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130040</xdr:rowOff>
    </xdr:from>
    <xdr:to>
      <xdr:col>11</xdr:col>
      <xdr:colOff>82550</xdr:colOff>
      <xdr:row>85</xdr:row>
      <xdr:rowOff>60190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44967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95058</xdr:rowOff>
    </xdr:from>
    <xdr:to>
      <xdr:col>7</xdr:col>
      <xdr:colOff>31750</xdr:colOff>
      <xdr:row>84</xdr:row>
      <xdr:rowOff>25208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2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9985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1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人事院勧告に準じ、高年齢層の昇給抑制を行うとともに、昇給制度も大きく見直し、平成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年に給与の総合的見直しを完全実施した。</a:t>
          </a:r>
        </a:p>
        <a:p>
          <a:r>
            <a:rPr kumimoji="1" lang="ja-JP" altLang="en-US" sz="1300">
              <a:latin typeface="ＭＳ Ｐゴシック" panose="020B0600070205080204" pitchFamily="50" charset="-128"/>
              <a:ea typeface="ＭＳ Ｐゴシック" panose="020B0600070205080204" pitchFamily="50" charset="-128"/>
            </a:rPr>
            <a:t>また、高年齢層のラスパイレス指数が高いことを踏まえ、格差を是正するために、平成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年度から若年層の昇格前倒し及び高年齢層の昇給抑制を実施している。令和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年度については職員構成の変動により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ポイント減少したため、今後も引続き給与の適正化に努めていく。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116681</xdr:rowOff>
    </xdr:from>
    <xdr:to>
      <xdr:col>81</xdr:col>
      <xdr:colOff>44450</xdr:colOff>
      <xdr:row>86</xdr:row>
      <xdr:rowOff>161925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861381"/>
          <a:ext cx="8382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131763</xdr:rowOff>
    </xdr:from>
    <xdr:to>
      <xdr:col>77</xdr:col>
      <xdr:colOff>44450</xdr:colOff>
      <xdr:row>86</xdr:row>
      <xdr:rowOff>161925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876463"/>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131763</xdr:rowOff>
    </xdr:from>
    <xdr:to>
      <xdr:col>72</xdr:col>
      <xdr:colOff>203200</xdr:colOff>
      <xdr:row>87</xdr:row>
      <xdr:rowOff>156369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876463"/>
          <a:ext cx="889000" cy="19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126206</xdr:rowOff>
    </xdr:from>
    <xdr:to>
      <xdr:col>68</xdr:col>
      <xdr:colOff>152400</xdr:colOff>
      <xdr:row>87</xdr:row>
      <xdr:rowOff>156369</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5042356"/>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65881</xdr:rowOff>
    </xdr:from>
    <xdr:to>
      <xdr:col>81</xdr:col>
      <xdr:colOff>95250</xdr:colOff>
      <xdr:row>86</xdr:row>
      <xdr:rowOff>167481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37958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8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111125</xdr:rowOff>
    </xdr:from>
    <xdr:to>
      <xdr:col>77</xdr:col>
      <xdr:colOff>95250</xdr:colOff>
      <xdr:row>87</xdr:row>
      <xdr:rowOff>41275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26052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4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80963</xdr:rowOff>
    </xdr:from>
    <xdr:to>
      <xdr:col>73</xdr:col>
      <xdr:colOff>44450</xdr:colOff>
      <xdr:row>87</xdr:row>
      <xdr:rowOff>11113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105569</xdr:rowOff>
    </xdr:from>
    <xdr:to>
      <xdr:col>68</xdr:col>
      <xdr:colOff>203200</xdr:colOff>
      <xdr:row>88</xdr:row>
      <xdr:rowOff>35719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502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20496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108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75406</xdr:rowOff>
    </xdr:from>
    <xdr:to>
      <xdr:col>64</xdr:col>
      <xdr:colOff>152400</xdr:colOff>
      <xdr:row>88</xdr:row>
      <xdr:rowOff>5556</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9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161783</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7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類似団体平均を上回っている主な要因としては、保育所をはじめ、大学（短大・薬大）、高等学校や障がい者施設などを直営で運営していることによるものである。</a:t>
          </a:r>
        </a:p>
        <a:p>
          <a:r>
            <a:rPr kumimoji="1" lang="ja-JP" altLang="en-US" sz="1300">
              <a:latin typeface="ＭＳ Ｐゴシック" panose="020B0600070205080204" pitchFamily="50" charset="-128"/>
              <a:ea typeface="ＭＳ Ｐゴシック" panose="020B0600070205080204" pitchFamily="50" charset="-128"/>
            </a:rPr>
            <a:t>職員定数については、民営化、委託化の推進などにより、ピーク時（昭和</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4,999</a:t>
          </a:r>
          <a:r>
            <a:rPr kumimoji="1" lang="ja-JP" altLang="en-US" sz="1300">
              <a:latin typeface="ＭＳ Ｐゴシック" panose="020B0600070205080204" pitchFamily="50" charset="-128"/>
              <a:ea typeface="ＭＳ Ｐゴシック" panose="020B0600070205080204" pitchFamily="50" charset="-128"/>
            </a:rPr>
            <a:t>人）と比較して、令和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4,217</a:t>
          </a:r>
          <a:r>
            <a:rPr kumimoji="1" lang="ja-JP" altLang="en-US" sz="1300">
              <a:latin typeface="ＭＳ Ｐゴシック" panose="020B0600070205080204" pitchFamily="50" charset="-128"/>
              <a:ea typeface="ＭＳ Ｐゴシック" panose="020B0600070205080204" pitchFamily="50" charset="-128"/>
            </a:rPr>
            <a:t>人と、約</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％削減するなど効率化を進めており、今後もさらなる行財政改革の取り組みにより、人件費の抑制に努めていく。</a:t>
          </a:r>
        </a:p>
        <a:p>
          <a:r>
            <a:rPr kumimoji="1" lang="ja-JP" altLang="en-US" sz="1300">
              <a:latin typeface="ＭＳ Ｐゴシック" panose="020B0600070205080204" pitchFamily="50" charset="-128"/>
              <a:ea typeface="ＭＳ Ｐゴシック" panose="020B0600070205080204" pitchFamily="50" charset="-128"/>
            </a:rPr>
            <a:t>（職員定数は令和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65133</xdr:rowOff>
    </xdr:from>
    <xdr:to>
      <xdr:col>81</xdr:col>
      <xdr:colOff>44450</xdr:colOff>
      <xdr:row>62</xdr:row>
      <xdr:rowOff>78922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695033"/>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51344</xdr:rowOff>
    </xdr:from>
    <xdr:to>
      <xdr:col>77</xdr:col>
      <xdr:colOff>44450</xdr:colOff>
      <xdr:row>62</xdr:row>
      <xdr:rowOff>65133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68124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34109</xdr:rowOff>
    </xdr:from>
    <xdr:to>
      <xdr:col>72</xdr:col>
      <xdr:colOff>203200</xdr:colOff>
      <xdr:row>62</xdr:row>
      <xdr:rowOff>51344</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66400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13426</xdr:rowOff>
    </xdr:from>
    <xdr:to>
      <xdr:col>68</xdr:col>
      <xdr:colOff>152400</xdr:colOff>
      <xdr:row>62</xdr:row>
      <xdr:rowOff>34109</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643326"/>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28122</xdr:rowOff>
    </xdr:from>
    <xdr:to>
      <xdr:col>81</xdr:col>
      <xdr:colOff>95250</xdr:colOff>
      <xdr:row>62</xdr:row>
      <xdr:rowOff>129722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65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199</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630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14333</xdr:rowOff>
    </xdr:from>
    <xdr:to>
      <xdr:col>77</xdr:col>
      <xdr:colOff>95250</xdr:colOff>
      <xdr:row>62</xdr:row>
      <xdr:rowOff>115933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64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100710</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730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544</xdr:rowOff>
    </xdr:from>
    <xdr:to>
      <xdr:col>73</xdr:col>
      <xdr:colOff>44450</xdr:colOff>
      <xdr:row>62</xdr:row>
      <xdr:rowOff>102144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86921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154759</xdr:rowOff>
    </xdr:from>
    <xdr:to>
      <xdr:col>68</xdr:col>
      <xdr:colOff>203200</xdr:colOff>
      <xdr:row>62</xdr:row>
      <xdr:rowOff>84909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61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69686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134076</xdr:rowOff>
    </xdr:from>
    <xdr:to>
      <xdr:col>64</xdr:col>
      <xdr:colOff>152400</xdr:colOff>
      <xdr:row>62</xdr:row>
      <xdr:rowOff>64226</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59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49003</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67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かねてより市債残高の抑制に意を用いてきたことと、利率の高い地方債の償還が終了してきていることから、類似団体平均を下回る状況が続いている。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年度は、公共施設等適正管理推進事業債等の元利償還金が増した一方、公営企業債の元利償還金が減したことにより繰入金が減少し、対前年度同値の</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今後も岐阜市行財政改革プランに定める実質公債費比率</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％未満の水準を堅持すべく適正な市債管理に努める。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97367</xdr:rowOff>
    </xdr:from>
    <xdr:to>
      <xdr:col>81</xdr:col>
      <xdr:colOff>44450</xdr:colOff>
      <xdr:row>39</xdr:row>
      <xdr:rowOff>97367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7839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39</xdr:row>
      <xdr:rowOff>129540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78391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129540</xdr:rowOff>
    </xdr:from>
    <xdr:to>
      <xdr:col>72</xdr:col>
      <xdr:colOff>203200</xdr:colOff>
      <xdr:row>40</xdr:row>
      <xdr:rowOff>6350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8160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54610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8643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63094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46567</xdr:rowOff>
    </xdr:from>
    <xdr:to>
      <xdr:col>77</xdr:col>
      <xdr:colOff>95250</xdr:colOff>
      <xdr:row>39</xdr:row>
      <xdr:rowOff>148167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158344</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78740</xdr:rowOff>
    </xdr:from>
    <xdr:to>
      <xdr:col>73</xdr:col>
      <xdr:colOff>44450</xdr:colOff>
      <xdr:row>40</xdr:row>
      <xdr:rowOff>8890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19067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127000</xdr:rowOff>
    </xdr:from>
    <xdr:to>
      <xdr:col>68</xdr:col>
      <xdr:colOff>203200</xdr:colOff>
      <xdr:row>40</xdr:row>
      <xdr:rowOff>57150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115587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前年度に続き「－」となり、類似団体平均を大きく下回る。普通債の残高増の一方、臨時財政対策債の残高減により将来負担額は減少したが、鉄道高架事業にかかる基金の取り崩しや、臨時財政対策債の償還進捗による基準財政需要額算入見込額の減等で充当可能財源等が減少し、将来負担比率のマイナスの幅は小さ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大規模な財政需要や公共施設等マネジメントに備えた基金の積立により充当可能財源等の確保に努め、今後も計画的な財政運営に努めていく。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主な要因としては、保育所をはじめ、大学（短大・薬大）、高等学校や障がい者施設などを直営で運営していることによるものである。職員定数については、民営化、委託化の推進などにより、ピーク時（昭和</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4,999</a:t>
          </a:r>
          <a:r>
            <a:rPr kumimoji="1" lang="ja-JP" altLang="en-US" sz="1300">
              <a:latin typeface="ＭＳ Ｐゴシック" panose="020B0600070205080204" pitchFamily="50" charset="-128"/>
              <a:ea typeface="ＭＳ Ｐゴシック" panose="020B0600070205080204" pitchFamily="50" charset="-128"/>
            </a:rPr>
            <a:t>人）と比較して、令和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4,319</a:t>
          </a:r>
          <a:r>
            <a:rPr kumimoji="1" lang="ja-JP" altLang="en-US" sz="1300">
              <a:latin typeface="ＭＳ Ｐゴシック" panose="020B0600070205080204" pitchFamily="50" charset="-128"/>
              <a:ea typeface="ＭＳ Ｐゴシック" panose="020B0600070205080204" pitchFamily="50" charset="-128"/>
            </a:rPr>
            <a:t>人と、約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％削減するなど効率化を進めており、今後もさらなる行財政改革の取り組みにより、人件費の抑制に努めていく。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153670</xdr:rowOff>
    </xdr:from>
    <xdr:to>
      <xdr:col>24</xdr:col>
      <xdr:colOff>25400</xdr:colOff>
      <xdr:row>38</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973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153670</xdr:rowOff>
    </xdr:from>
    <xdr:to>
      <xdr:col>19</xdr:col>
      <xdr:colOff>187325</xdr:colOff>
      <xdr:row>37</xdr:row>
      <xdr:rowOff>168910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973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92710</xdr:rowOff>
    </xdr:from>
    <xdr:to>
      <xdr:col>15</xdr:col>
      <xdr:colOff>98425</xdr:colOff>
      <xdr:row>37</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36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92710</xdr:rowOff>
    </xdr:from>
    <xdr:to>
      <xdr:col>11</xdr:col>
      <xdr:colOff>9525</xdr:colOff>
      <xdr:row>38</xdr:row>
      <xdr:rowOff>111760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3636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22860</xdr:rowOff>
    </xdr:from>
    <xdr:to>
      <xdr:col>24</xdr:col>
      <xdr:colOff>76200</xdr:colOff>
      <xdr:row>38</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166387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102870</xdr:rowOff>
    </xdr:from>
    <xdr:to>
      <xdr:col>20</xdr:col>
      <xdr:colOff>38100</xdr:colOff>
      <xdr:row>38</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17797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3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118110</xdr:rowOff>
    </xdr:from>
    <xdr:to>
      <xdr:col>15</xdr:col>
      <xdr:colOff>149225</xdr:colOff>
      <xdr:row>38</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33037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41910</xdr:rowOff>
    </xdr:from>
    <xdr:to>
      <xdr:col>11</xdr:col>
      <xdr:colOff>60325</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60960</xdr:rowOff>
    </xdr:from>
    <xdr:to>
      <xdr:col>6</xdr:col>
      <xdr:colOff>171450</xdr:colOff>
      <xdr:row>38</xdr:row>
      <xdr:rowOff>162560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147337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年度は個別予防接種や一般廃棄物</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プラスチック製容器包装収集運搬業務委託等の増により比率は増加した。</a:t>
          </a:r>
        </a:p>
        <a:p>
          <a:r>
            <a:rPr kumimoji="1" lang="ja-JP" altLang="en-US" sz="1300">
              <a:latin typeface="ＭＳ Ｐゴシック" panose="020B0600070205080204" pitchFamily="50" charset="-128"/>
              <a:ea typeface="ＭＳ Ｐゴシック" panose="020B0600070205080204" pitchFamily="50" charset="-128"/>
            </a:rPr>
            <a:t>今後も、</a:t>
          </a:r>
          <a:r>
            <a:rPr kumimoji="1" lang="en-US" altLang="ja-JP" sz="1300">
              <a:latin typeface="ＭＳ Ｐゴシック" panose="020B0600070205080204" pitchFamily="50" charset="-128"/>
              <a:ea typeface="ＭＳ Ｐゴシック" panose="020B0600070205080204" pitchFamily="50" charset="-128"/>
            </a:rPr>
            <a:t>EBPM</a:t>
          </a:r>
          <a:r>
            <a:rPr kumimoji="1" lang="ja-JP" altLang="en-US" sz="1300">
              <a:latin typeface="ＭＳ Ｐゴシック" panose="020B0600070205080204" pitchFamily="50" charset="-128"/>
              <a:ea typeface="ＭＳ Ｐゴシック" panose="020B0600070205080204" pitchFamily="50" charset="-128"/>
            </a:rPr>
            <a:t>に基づいた事業見直しや</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機器の活用などにより、組織・業務のスリム化、効率化に向けた取り組みを推進していく。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127000</xdr:rowOff>
    </xdr:from>
    <xdr:to>
      <xdr:col>82</xdr:col>
      <xdr:colOff>107950</xdr:colOff>
      <xdr:row>19</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131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127000</xdr:rowOff>
    </xdr:from>
    <xdr:to>
      <xdr:col>78</xdr:col>
      <xdr:colOff>69850</xdr:colOff>
      <xdr:row>19</xdr:row>
      <xdr:rowOff>1270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13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153670</xdr:rowOff>
    </xdr:from>
    <xdr:to>
      <xdr:col>73</xdr:col>
      <xdr:colOff>180975</xdr:colOff>
      <xdr:row>19</xdr:row>
      <xdr:rowOff>1270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683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153670</xdr:rowOff>
    </xdr:from>
    <xdr:to>
      <xdr:col>69</xdr:col>
      <xdr:colOff>92075</xdr:colOff>
      <xdr:row>18</xdr:row>
      <xdr:rowOff>50800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68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121920</xdr:rowOff>
    </xdr:from>
    <xdr:to>
      <xdr:col>82</xdr:col>
      <xdr:colOff>158750</xdr:colOff>
      <xdr:row>19</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93997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76200</xdr:rowOff>
    </xdr:from>
    <xdr:to>
      <xdr:col>78</xdr:col>
      <xdr:colOff>120650</xdr:colOff>
      <xdr:row>19</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162577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4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121920</xdr:rowOff>
    </xdr:from>
    <xdr:to>
      <xdr:col>74</xdr:col>
      <xdr:colOff>31750</xdr:colOff>
      <xdr:row>19</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36847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9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102870</xdr:rowOff>
    </xdr:from>
    <xdr:to>
      <xdr:col>69</xdr:col>
      <xdr:colOff>142875</xdr:colOff>
      <xdr:row>18</xdr:row>
      <xdr:rowOff>33020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17797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0</xdr:rowOff>
    </xdr:from>
    <xdr:to>
      <xdr:col>65</xdr:col>
      <xdr:colOff>53975</xdr:colOff>
      <xdr:row>18</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類似団体平均と同様に、近年は増加傾向で推移しており、令和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主な要因としては、障害者介護給付、障害者訓練等給付の増加によるものである。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120650</xdr:rowOff>
    </xdr:from>
    <xdr:to>
      <xdr:col>24</xdr:col>
      <xdr:colOff>25400</xdr:colOff>
      <xdr:row>57</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933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139700</xdr:rowOff>
    </xdr:from>
    <xdr:to>
      <xdr:col>19</xdr:col>
      <xdr:colOff>187325</xdr:colOff>
      <xdr:row>57</xdr:row>
      <xdr:rowOff>120650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40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139700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90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56</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90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111777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69850</xdr:rowOff>
    </xdr:from>
    <xdr:to>
      <xdr:col>20</xdr:col>
      <xdr:colOff>38100</xdr:colOff>
      <xdr:row>58</xdr:row>
      <xdr:rowOff>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88900</xdr:rowOff>
    </xdr:from>
    <xdr:to>
      <xdr:col>15</xdr:col>
      <xdr:colOff>149225</xdr:colOff>
      <xdr:row>57</xdr:row>
      <xdr:rowOff>19050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％と、対前年度比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主な要因は、高齢化の進展に伴い、後期高齢者医療広域連合療養給付費負担金が増加したことによるものである。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120650</xdr:rowOff>
    </xdr:from>
    <xdr:to>
      <xdr:col>82</xdr:col>
      <xdr:colOff>107950</xdr:colOff>
      <xdr:row>59</xdr:row>
      <xdr:rowOff>133350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36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19050</xdr:rowOff>
    </xdr:from>
    <xdr:to>
      <xdr:col>78</xdr:col>
      <xdr:colOff>69850</xdr:colOff>
      <xdr:row>59</xdr:row>
      <xdr:rowOff>120650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34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19050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19050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82550</xdr:rowOff>
    </xdr:from>
    <xdr:to>
      <xdr:col>82</xdr:col>
      <xdr:colOff>158750</xdr:colOff>
      <xdr:row>60</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54627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69850</xdr:rowOff>
    </xdr:from>
    <xdr:to>
      <xdr:col>78</xdr:col>
      <xdr:colOff>120650</xdr:colOff>
      <xdr:row>60</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156227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139700</xdr:rowOff>
    </xdr:from>
    <xdr:to>
      <xdr:col>74</xdr:col>
      <xdr:colOff>31750</xdr:colOff>
      <xdr:row>59</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139700</xdr:rowOff>
    </xdr:from>
    <xdr:to>
      <xdr:col>65</xdr:col>
      <xdr:colOff>53975</xdr:colOff>
      <xdr:row>59</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主に、企業会計への補助金の変動である。</a:t>
          </a:r>
        </a:p>
        <a:p>
          <a:r>
            <a:rPr kumimoji="1" lang="ja-JP" altLang="en-US" sz="1300">
              <a:latin typeface="ＭＳ Ｐゴシック" panose="020B0600070205080204" pitchFamily="50" charset="-128"/>
              <a:ea typeface="ＭＳ Ｐゴシック" panose="020B0600070205080204" pitchFamily="50" charset="-128"/>
            </a:rPr>
            <a:t>今後も、岐阜市行財政改革プランに基づき、補助金・負担金の見直しを継続して行っていく。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44704</xdr:rowOff>
    </xdr:from>
    <xdr:to>
      <xdr:col>82</xdr:col>
      <xdr:colOff>107950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87400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99568</xdr:rowOff>
    </xdr:from>
    <xdr:to>
      <xdr:col>78</xdr:col>
      <xdr:colOff>69850</xdr:colOff>
      <xdr:row>34</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9288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108712</xdr:rowOff>
    </xdr:from>
    <xdr:to>
      <xdr:col>73</xdr:col>
      <xdr:colOff>180975</xdr:colOff>
      <xdr:row>34</xdr:row>
      <xdr:rowOff>127000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9380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108712</xdr:rowOff>
    </xdr:from>
    <xdr:to>
      <xdr:col>69</xdr:col>
      <xdr:colOff>92075</xdr:colOff>
      <xdr:row>34</xdr:row>
      <xdr:rowOff>145288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380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165354</xdr:rowOff>
    </xdr:from>
    <xdr:to>
      <xdr:col>82</xdr:col>
      <xdr:colOff>158750</xdr:colOff>
      <xdr:row>34</xdr:row>
      <xdr:rowOff>95504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10431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6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48768</xdr:rowOff>
    </xdr:from>
    <xdr:to>
      <xdr:col>78</xdr:col>
      <xdr:colOff>120650</xdr:colOff>
      <xdr:row>34</xdr:row>
      <xdr:rowOff>150368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160545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46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76200</xdr:rowOff>
    </xdr:from>
    <xdr:to>
      <xdr:col>74</xdr:col>
      <xdr:colOff>31750</xdr:colOff>
      <xdr:row>35</xdr:row>
      <xdr:rowOff>6350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16527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57912</xdr:rowOff>
    </xdr:from>
    <xdr:to>
      <xdr:col>69</xdr:col>
      <xdr:colOff>142875</xdr:colOff>
      <xdr:row>34</xdr:row>
      <xdr:rowOff>159512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169689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94488</xdr:rowOff>
    </xdr:from>
    <xdr:to>
      <xdr:col>65</xdr:col>
      <xdr:colOff>53975</xdr:colOff>
      <xdr:row>35</xdr:row>
      <xdr:rowOff>24638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34815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継続的に、普通債（臨時財政対策債等を除く地方債）残高の縮減を図ってきたことにより、ピーク時（平成</a:t>
          </a:r>
          <a:r>
            <a:rPr kumimoji="1" lang="en-US" altLang="ja-JP" sz="1250">
              <a:latin typeface="ＭＳ Ｐゴシック" panose="020B0600070205080204" pitchFamily="50" charset="-128"/>
              <a:ea typeface="ＭＳ Ｐゴシック" panose="020B0600070205080204" pitchFamily="50" charset="-128"/>
            </a:rPr>
            <a:t>11</a:t>
          </a:r>
          <a:r>
            <a:rPr kumimoji="1" lang="ja-JP" altLang="en-US" sz="1250">
              <a:latin typeface="ＭＳ Ｐゴシック" panose="020B0600070205080204" pitchFamily="50" charset="-128"/>
              <a:ea typeface="ＭＳ Ｐゴシック" panose="020B0600070205080204" pitchFamily="50" charset="-128"/>
            </a:rPr>
            <a:t>年・</a:t>
          </a:r>
          <a:r>
            <a:rPr kumimoji="1" lang="en-US" altLang="ja-JP" sz="1250">
              <a:latin typeface="ＭＳ Ｐゴシック" panose="020B0600070205080204" pitchFamily="50" charset="-128"/>
              <a:ea typeface="ＭＳ Ｐゴシック" panose="020B0600070205080204" pitchFamily="50" charset="-128"/>
            </a:rPr>
            <a:t>1,363</a:t>
          </a:r>
          <a:r>
            <a:rPr kumimoji="1" lang="ja-JP" altLang="en-US" sz="1250">
              <a:latin typeface="ＭＳ Ｐゴシック" panose="020B0600070205080204" pitchFamily="50" charset="-128"/>
              <a:ea typeface="ＭＳ Ｐゴシック" panose="020B0600070205080204" pitchFamily="50" charset="-128"/>
            </a:rPr>
            <a:t>億円）と比較し、平成</a:t>
          </a:r>
          <a:r>
            <a:rPr kumimoji="1" lang="en-US" altLang="ja-JP" sz="1250">
              <a:latin typeface="ＭＳ Ｐゴシック" panose="020B0600070205080204" pitchFamily="50" charset="-128"/>
              <a:ea typeface="ＭＳ Ｐゴシック" panose="020B0600070205080204" pitchFamily="50" charset="-128"/>
            </a:rPr>
            <a:t>30</a:t>
          </a:r>
          <a:r>
            <a:rPr kumimoji="1" lang="ja-JP" altLang="en-US" sz="1250">
              <a:latin typeface="ＭＳ Ｐゴシック" panose="020B0600070205080204" pitchFamily="50" charset="-128"/>
              <a:ea typeface="ＭＳ Ｐゴシック" panose="020B0600070205080204" pitchFamily="50" charset="-128"/>
            </a:rPr>
            <a:t>年度末には約</a:t>
          </a:r>
          <a:r>
            <a:rPr kumimoji="1" lang="en-US" altLang="ja-JP" sz="1250">
              <a:latin typeface="ＭＳ Ｐゴシック" panose="020B0600070205080204" pitchFamily="50" charset="-128"/>
              <a:ea typeface="ＭＳ Ｐゴシック" panose="020B0600070205080204" pitchFamily="50" charset="-128"/>
            </a:rPr>
            <a:t>50</a:t>
          </a:r>
          <a:r>
            <a:rPr kumimoji="1" lang="ja-JP" altLang="en-US" sz="1250">
              <a:latin typeface="ＭＳ Ｐゴシック" panose="020B0600070205080204" pitchFamily="50" charset="-128"/>
              <a:ea typeface="ＭＳ Ｐゴシック" panose="020B0600070205080204" pitchFamily="50" charset="-128"/>
            </a:rPr>
            <a:t>％縮減され</a:t>
          </a:r>
          <a:r>
            <a:rPr kumimoji="1" lang="en-US" altLang="ja-JP" sz="1250">
              <a:latin typeface="ＭＳ Ｐゴシック" panose="020B0600070205080204" pitchFamily="50" charset="-128"/>
              <a:ea typeface="ＭＳ Ｐゴシック" panose="020B0600070205080204" pitchFamily="50" charset="-128"/>
            </a:rPr>
            <a:t>680</a:t>
          </a:r>
          <a:r>
            <a:rPr kumimoji="1" lang="ja-JP" altLang="en-US" sz="1250">
              <a:latin typeface="ＭＳ Ｐゴシック" panose="020B0600070205080204" pitchFamily="50" charset="-128"/>
              <a:ea typeface="ＭＳ Ｐゴシック" panose="020B0600070205080204" pitchFamily="50" charset="-128"/>
            </a:rPr>
            <a:t>億円となった。</a:t>
          </a:r>
        </a:p>
        <a:p>
          <a:r>
            <a:rPr kumimoji="1" lang="ja-JP" altLang="en-US" sz="1250">
              <a:latin typeface="ＭＳ Ｐゴシック" panose="020B0600070205080204" pitchFamily="50" charset="-128"/>
              <a:ea typeface="ＭＳ Ｐゴシック" panose="020B0600070205080204" pitchFamily="50" charset="-128"/>
            </a:rPr>
            <a:t>近年は、過去の地方債の償還が完了したことなどにより、比率は減少傾向にあったが、令和</a:t>
          </a:r>
          <a:r>
            <a:rPr kumimoji="1" lang="en-US" altLang="ja-JP" sz="1250">
              <a:latin typeface="ＭＳ Ｐゴシック" panose="020B0600070205080204" pitchFamily="50" charset="-128"/>
              <a:ea typeface="ＭＳ Ｐゴシック" panose="020B0600070205080204" pitchFamily="50" charset="-128"/>
            </a:rPr>
            <a:t>2</a:t>
          </a:r>
          <a:r>
            <a:rPr kumimoji="1" lang="ja-JP" altLang="en-US" sz="1250">
              <a:latin typeface="ＭＳ Ｐゴシック" panose="020B0600070205080204" pitchFamily="50" charset="-128"/>
              <a:ea typeface="ＭＳ Ｐゴシック" panose="020B0600070205080204" pitchFamily="50" charset="-128"/>
            </a:rPr>
            <a:t>年度以降、新庁舎建設などにより普通債残高が増したことで、やや増～横ばいとなっている。令和</a:t>
          </a:r>
          <a:r>
            <a:rPr kumimoji="1" lang="en-US" altLang="ja-JP" sz="1250">
              <a:latin typeface="ＭＳ Ｐゴシック" panose="020B0600070205080204" pitchFamily="50" charset="-128"/>
              <a:ea typeface="ＭＳ Ｐゴシック" panose="020B0600070205080204" pitchFamily="50" charset="-128"/>
            </a:rPr>
            <a:t>6</a:t>
          </a:r>
          <a:r>
            <a:rPr kumimoji="1" lang="ja-JP" altLang="en-US" sz="1250">
              <a:latin typeface="ＭＳ Ｐゴシック" panose="020B0600070205080204" pitchFamily="50" charset="-128"/>
              <a:ea typeface="ＭＳ Ｐゴシック" panose="020B0600070205080204" pitchFamily="50" charset="-128"/>
            </a:rPr>
            <a:t>年度は対前年比</a:t>
          </a:r>
          <a:r>
            <a:rPr kumimoji="1" lang="en-US" altLang="ja-JP" sz="1250">
              <a:latin typeface="ＭＳ Ｐゴシック" panose="020B0600070205080204" pitchFamily="50" charset="-128"/>
              <a:ea typeface="ＭＳ Ｐゴシック" panose="020B0600070205080204" pitchFamily="50" charset="-128"/>
            </a:rPr>
            <a:t>0.4</a:t>
          </a:r>
          <a:r>
            <a:rPr kumimoji="1" lang="ja-JP" altLang="en-US" sz="1250">
              <a:latin typeface="ＭＳ Ｐゴシック" panose="020B0600070205080204" pitchFamily="50" charset="-128"/>
              <a:ea typeface="ＭＳ Ｐゴシック" panose="020B0600070205080204" pitchFamily="50" charset="-128"/>
            </a:rPr>
            <a:t>ポイント減の</a:t>
          </a:r>
          <a:r>
            <a:rPr kumimoji="1" lang="en-US" altLang="ja-JP" sz="1250">
              <a:latin typeface="ＭＳ Ｐゴシック" panose="020B0600070205080204" pitchFamily="50" charset="-128"/>
              <a:ea typeface="ＭＳ Ｐゴシック" panose="020B0600070205080204" pitchFamily="50" charset="-128"/>
            </a:rPr>
            <a:t>13.4</a:t>
          </a:r>
          <a:r>
            <a:rPr kumimoji="1" lang="ja-JP" altLang="en-US" sz="1250">
              <a:latin typeface="ＭＳ Ｐゴシック" panose="020B0600070205080204" pitchFamily="50" charset="-128"/>
              <a:ea typeface="ＭＳ Ｐゴシック" panose="020B0600070205080204" pitchFamily="50" charset="-128"/>
            </a:rPr>
            <a:t>％となった。引き続き適正な市債管理を行い公債費の縮減に努める。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119380</xdr:rowOff>
    </xdr:from>
    <xdr:to>
      <xdr:col>24</xdr:col>
      <xdr:colOff>25400</xdr:colOff>
      <xdr:row>76</xdr:row>
      <xdr:rowOff>149861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1495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119380</xdr:rowOff>
    </xdr:from>
    <xdr:to>
      <xdr:col>19</xdr:col>
      <xdr:colOff>187325</xdr:colOff>
      <xdr:row>76</xdr:row>
      <xdr:rowOff>149861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1495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96520</xdr:rowOff>
    </xdr:from>
    <xdr:to>
      <xdr:col>15</xdr:col>
      <xdr:colOff>98425</xdr:colOff>
      <xdr:row>76</xdr:row>
      <xdr:rowOff>119380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126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96520</xdr:rowOff>
    </xdr:from>
    <xdr:to>
      <xdr:col>11</xdr:col>
      <xdr:colOff>9525</xdr:colOff>
      <xdr:row>77</xdr:row>
      <xdr:rowOff>24130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1267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68580</xdr:rowOff>
    </xdr:from>
    <xdr:to>
      <xdr:col>24</xdr:col>
      <xdr:colOff>76200</xdr:colOff>
      <xdr:row>76</xdr:row>
      <xdr:rowOff>170180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85107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99061</xdr:rowOff>
    </xdr:from>
    <xdr:to>
      <xdr:col>20</xdr:col>
      <xdr:colOff>38100</xdr:colOff>
      <xdr:row>77</xdr:row>
      <xdr:rowOff>29211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68580</xdr:rowOff>
    </xdr:from>
    <xdr:to>
      <xdr:col>15</xdr:col>
      <xdr:colOff>149225</xdr:colOff>
      <xdr:row>76</xdr:row>
      <xdr:rowOff>170180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8907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45720</xdr:rowOff>
    </xdr:from>
    <xdr:to>
      <xdr:col>11</xdr:col>
      <xdr:colOff>60325</xdr:colOff>
      <xdr:row>76</xdr:row>
      <xdr:rowOff>147320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公債費以外の推移は、人件費・物件費欄に記載の理由により、類似団体平均を上回っている。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職員定数、市債残高の縮減をはじめ、民間活力の積極的な活用その他の効率的な行政運営の実現のため、岐阜市行財政改革プランに基づき、継続的に取り組んでいく。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24130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34008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104139</xdr:rowOff>
    </xdr:from>
    <xdr:to>
      <xdr:col>78</xdr:col>
      <xdr:colOff>69850</xdr:colOff>
      <xdr:row>77</xdr:row>
      <xdr:rowOff>138430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3057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96520</xdr:rowOff>
    </xdr:from>
    <xdr:to>
      <xdr:col>73</xdr:col>
      <xdr:colOff>180975</xdr:colOff>
      <xdr:row>77</xdr:row>
      <xdr:rowOff>104139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126720"/>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96520</xdr:rowOff>
    </xdr:from>
    <xdr:to>
      <xdr:col>69</xdr:col>
      <xdr:colOff>92075</xdr:colOff>
      <xdr:row>77</xdr:row>
      <xdr:rowOff>104139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126720"/>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144780</xdr:rowOff>
    </xdr:from>
    <xdr:to>
      <xdr:col>82</xdr:col>
      <xdr:colOff>158750</xdr:colOff>
      <xdr:row>78</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116857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53339</xdr:rowOff>
    </xdr:from>
    <xdr:to>
      <xdr:col>74</xdr:col>
      <xdr:colOff>31750</xdr:colOff>
      <xdr:row>77</xdr:row>
      <xdr:rowOff>154939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139716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45720</xdr:rowOff>
    </xdr:from>
    <xdr:to>
      <xdr:col>69</xdr:col>
      <xdr:colOff>142875</xdr:colOff>
      <xdr:row>76</xdr:row>
      <xdr:rowOff>147320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132097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53339</xdr:rowOff>
    </xdr:from>
    <xdr:to>
      <xdr:col>65</xdr:col>
      <xdr:colOff>53975</xdr:colOff>
      <xdr:row>77</xdr:row>
      <xdr:rowOff>154939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139716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95834</xdr:rowOff>
    </xdr:from>
    <xdr:to>
      <xdr:col>29</xdr:col>
      <xdr:colOff>127000</xdr:colOff>
      <xdr:row>14</xdr:row>
      <xdr:rowOff>104178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72309"/>
          <a:ext cx="647700" cy="179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104178</xdr:rowOff>
    </xdr:from>
    <xdr:to>
      <xdr:col>26</xdr:col>
      <xdr:colOff>50800</xdr:colOff>
      <xdr:row>15</xdr:row>
      <xdr:rowOff>14414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52103"/>
          <a:ext cx="698500" cy="81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14414</xdr:rowOff>
    </xdr:from>
    <xdr:to>
      <xdr:col>22</xdr:col>
      <xdr:colOff>114300</xdr:colOff>
      <xdr:row>15</xdr:row>
      <xdr:rowOff>18720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33789"/>
          <a:ext cx="698500" cy="4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167767</xdr:rowOff>
    </xdr:from>
    <xdr:to>
      <xdr:col>18</xdr:col>
      <xdr:colOff>177800</xdr:colOff>
      <xdr:row>15</xdr:row>
      <xdr:rowOff>18720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615692"/>
          <a:ext cx="698500" cy="22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45034</xdr:rowOff>
    </xdr:from>
    <xdr:to>
      <xdr:col>29</xdr:col>
      <xdr:colOff>177800</xdr:colOff>
      <xdr:row>13</xdr:row>
      <xdr:rowOff>146634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21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61561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6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53378</xdr:rowOff>
    </xdr:from>
    <xdr:to>
      <xdr:col>26</xdr:col>
      <xdr:colOff>101600</xdr:colOff>
      <xdr:row>14</xdr:row>
      <xdr:rowOff>154978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01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165155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701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135064</xdr:rowOff>
    </xdr:from>
    <xdr:to>
      <xdr:col>22</xdr:col>
      <xdr:colOff>165100</xdr:colOff>
      <xdr:row>15</xdr:row>
      <xdr:rowOff>65214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82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75391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51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139370</xdr:rowOff>
    </xdr:from>
    <xdr:to>
      <xdr:col>19</xdr:col>
      <xdr:colOff>38100</xdr:colOff>
      <xdr:row>15</xdr:row>
      <xdr:rowOff>69520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87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79697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56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116967</xdr:rowOff>
    </xdr:from>
    <xdr:to>
      <xdr:col>15</xdr:col>
      <xdr:colOff>101600</xdr:colOff>
      <xdr:row>15</xdr:row>
      <xdr:rowOff>47117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64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57294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3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329044</xdr:rowOff>
    </xdr:from>
    <xdr:to>
      <xdr:col>29</xdr:col>
      <xdr:colOff>127000</xdr:colOff>
      <xdr:row>36</xdr:row>
      <xdr:rowOff>36932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39394"/>
          <a:ext cx="647700" cy="50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36932</xdr:rowOff>
    </xdr:from>
    <xdr:to>
      <xdr:col>26</xdr:col>
      <xdr:colOff>50800</xdr:colOff>
      <xdr:row>36</xdr:row>
      <xdr:rowOff>57848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90182"/>
          <a:ext cx="698500" cy="20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394</xdr:rowOff>
    </xdr:from>
    <xdr:to>
      <xdr:col>22</xdr:col>
      <xdr:colOff>114300</xdr:colOff>
      <xdr:row>36</xdr:row>
      <xdr:rowOff>57848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53644"/>
          <a:ext cx="698500" cy="57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307556</xdr:rowOff>
    </xdr:from>
    <xdr:to>
      <xdr:col>18</xdr:col>
      <xdr:colOff>177800</xdr:colOff>
      <xdr:row>36</xdr:row>
      <xdr:rowOff>394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17906"/>
          <a:ext cx="698500" cy="35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278244</xdr:rowOff>
    </xdr:from>
    <xdr:to>
      <xdr:col>29</xdr:col>
      <xdr:colOff>177800</xdr:colOff>
      <xdr:row>36</xdr:row>
      <xdr:rowOff>36944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88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250321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60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329032</xdr:rowOff>
    </xdr:from>
    <xdr:to>
      <xdr:col>26</xdr:col>
      <xdr:colOff>101600</xdr:colOff>
      <xdr:row>36</xdr:row>
      <xdr:rowOff>87732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39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72509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25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7048</xdr:rowOff>
    </xdr:from>
    <xdr:to>
      <xdr:col>22</xdr:col>
      <xdr:colOff>165100</xdr:colOff>
      <xdr:row>36</xdr:row>
      <xdr:rowOff>108648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60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93425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4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292494</xdr:rowOff>
    </xdr:from>
    <xdr:to>
      <xdr:col>19</xdr:col>
      <xdr:colOff>38100</xdr:colOff>
      <xdr:row>36</xdr:row>
      <xdr:rowOff>51194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02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35971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8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256756</xdr:rowOff>
    </xdr:from>
    <xdr:to>
      <xdr:col>15</xdr:col>
      <xdr:colOff>101600</xdr:colOff>
      <xdr:row>36</xdr:row>
      <xdr:rowOff>15456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67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233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53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34446</xdr:rowOff>
    </xdr:from>
    <xdr:to>
      <xdr:col>24</xdr:col>
      <xdr:colOff>63500</xdr:colOff>
      <xdr:row>35</xdr:row>
      <xdr:rowOff>73275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63746"/>
          <a:ext cx="838200" cy="21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73275</xdr:rowOff>
    </xdr:from>
    <xdr:to>
      <xdr:col>19</xdr:col>
      <xdr:colOff>177800</xdr:colOff>
      <xdr:row>35</xdr:row>
      <xdr:rowOff>112301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74025"/>
          <a:ext cx="889000" cy="3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106390</xdr:rowOff>
    </xdr:from>
    <xdr:to>
      <xdr:col>15</xdr:col>
      <xdr:colOff>50800</xdr:colOff>
      <xdr:row>35</xdr:row>
      <xdr:rowOff>112301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07140"/>
          <a:ext cx="889000" cy="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106390</xdr:rowOff>
    </xdr:from>
    <xdr:to>
      <xdr:col>10</xdr:col>
      <xdr:colOff>114300</xdr:colOff>
      <xdr:row>35</xdr:row>
      <xdr:rowOff>128564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07140"/>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155096</xdr:rowOff>
    </xdr:from>
    <xdr:to>
      <xdr:col>24</xdr:col>
      <xdr:colOff>114300</xdr:colOff>
      <xdr:row>34</xdr:row>
      <xdr:rowOff>85246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1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6523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6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22475</xdr:rowOff>
    </xdr:from>
    <xdr:to>
      <xdr:col>20</xdr:col>
      <xdr:colOff>38100</xdr:colOff>
      <xdr:row>35</xdr:row>
      <xdr:rowOff>124075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2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140602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98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61501</xdr:rowOff>
    </xdr:from>
    <xdr:to>
      <xdr:col>15</xdr:col>
      <xdr:colOff>101600</xdr:colOff>
      <xdr:row>35</xdr:row>
      <xdr:rowOff>163101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6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8178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37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55590</xdr:rowOff>
    </xdr:from>
    <xdr:to>
      <xdr:col>10</xdr:col>
      <xdr:colOff>165100</xdr:colOff>
      <xdr:row>35</xdr:row>
      <xdr:rowOff>157190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5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2267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3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77764</xdr:rowOff>
    </xdr:from>
    <xdr:to>
      <xdr:col>6</xdr:col>
      <xdr:colOff>38100</xdr:colOff>
      <xdr:row>36</xdr:row>
      <xdr:rowOff>7914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7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24441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5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2083</xdr:rowOff>
    </xdr:from>
    <xdr:to>
      <xdr:col>24</xdr:col>
      <xdr:colOff>63500</xdr:colOff>
      <xdr:row>55</xdr:row>
      <xdr:rowOff>48202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431833"/>
          <a:ext cx="838200" cy="4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34372</xdr:rowOff>
    </xdr:from>
    <xdr:to>
      <xdr:col>19</xdr:col>
      <xdr:colOff>177800</xdr:colOff>
      <xdr:row>55</xdr:row>
      <xdr:rowOff>48202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292672"/>
          <a:ext cx="889000" cy="18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34372</xdr:rowOff>
    </xdr:from>
    <xdr:to>
      <xdr:col>15</xdr:col>
      <xdr:colOff>50800</xdr:colOff>
      <xdr:row>55</xdr:row>
      <xdr:rowOff>119440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292672"/>
          <a:ext cx="889000" cy="25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119440</xdr:rowOff>
    </xdr:from>
    <xdr:to>
      <xdr:col>10</xdr:col>
      <xdr:colOff>114300</xdr:colOff>
      <xdr:row>57</xdr:row>
      <xdr:rowOff>28886</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549190"/>
          <a:ext cx="889000" cy="25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122733</xdr:rowOff>
    </xdr:from>
    <xdr:to>
      <xdr:col>24</xdr:col>
      <xdr:colOff>114300</xdr:colOff>
      <xdr:row>55</xdr:row>
      <xdr:rowOff>52883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38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145610</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23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168852</xdr:rowOff>
    </xdr:from>
    <xdr:to>
      <xdr:col>20</xdr:col>
      <xdr:colOff>38100</xdr:colOff>
      <xdr:row>55</xdr:row>
      <xdr:rowOff>99002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42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115529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20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155022</xdr:rowOff>
    </xdr:from>
    <xdr:to>
      <xdr:col>15</xdr:col>
      <xdr:colOff>101600</xdr:colOff>
      <xdr:row>54</xdr:row>
      <xdr:rowOff>85172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24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101699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01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68640</xdr:rowOff>
    </xdr:from>
    <xdr:to>
      <xdr:col>10</xdr:col>
      <xdr:colOff>165100</xdr:colOff>
      <xdr:row>55</xdr:row>
      <xdr:rowOff>170240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4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15317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27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149536</xdr:rowOff>
    </xdr:from>
    <xdr:to>
      <xdr:col>6</xdr:col>
      <xdr:colOff>38100</xdr:colOff>
      <xdr:row>57</xdr:row>
      <xdr:rowOff>79686</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7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96213</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52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160914</xdr:rowOff>
    </xdr:from>
    <xdr:to>
      <xdr:col>24</xdr:col>
      <xdr:colOff>63500</xdr:colOff>
      <xdr:row>77</xdr:row>
      <xdr:rowOff>161920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62564"/>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161920</xdr:rowOff>
    </xdr:from>
    <xdr:to>
      <xdr:col>19</xdr:col>
      <xdr:colOff>177800</xdr:colOff>
      <xdr:row>78</xdr:row>
      <xdr:rowOff>6015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63570"/>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164161</xdr:rowOff>
    </xdr:from>
    <xdr:to>
      <xdr:col>15</xdr:col>
      <xdr:colOff>50800</xdr:colOff>
      <xdr:row>78</xdr:row>
      <xdr:rowOff>6015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65811"/>
          <a:ext cx="889000" cy="1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164161</xdr:rowOff>
    </xdr:from>
    <xdr:to>
      <xdr:col>10</xdr:col>
      <xdr:colOff>114300</xdr:colOff>
      <xdr:row>78</xdr:row>
      <xdr:rowOff>4643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65811"/>
          <a:ext cx="889000" cy="1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110114</xdr:rowOff>
    </xdr:from>
    <xdr:to>
      <xdr:col>24</xdr:col>
      <xdr:colOff>114300</xdr:colOff>
      <xdr:row>78</xdr:row>
      <xdr:rowOff>40264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88541</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9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111120</xdr:rowOff>
    </xdr:from>
    <xdr:to>
      <xdr:col>20</xdr:col>
      <xdr:colOff>38100</xdr:colOff>
      <xdr:row>78</xdr:row>
      <xdr:rowOff>41270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1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32397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0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126665</xdr:rowOff>
    </xdr:from>
    <xdr:to>
      <xdr:col>15</xdr:col>
      <xdr:colOff>101600</xdr:colOff>
      <xdr:row>78</xdr:row>
      <xdr:rowOff>56815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2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47942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2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113361</xdr:rowOff>
    </xdr:from>
    <xdr:to>
      <xdr:col>10</xdr:col>
      <xdr:colOff>165100</xdr:colOff>
      <xdr:row>78</xdr:row>
      <xdr:rowOff>43511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34638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0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125293</xdr:rowOff>
    </xdr:from>
    <xdr:to>
      <xdr:col>6</xdr:col>
      <xdr:colOff>38100</xdr:colOff>
      <xdr:row>78</xdr:row>
      <xdr:rowOff>55443</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2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46570</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1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129544</xdr:rowOff>
    </xdr:from>
    <xdr:to>
      <xdr:col>24</xdr:col>
      <xdr:colOff>63500</xdr:colOff>
      <xdr:row>97</xdr:row>
      <xdr:rowOff>80732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88744"/>
          <a:ext cx="838200" cy="12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80732</xdr:rowOff>
    </xdr:from>
    <xdr:to>
      <xdr:col>19</xdr:col>
      <xdr:colOff>177800</xdr:colOff>
      <xdr:row>97</xdr:row>
      <xdr:rowOff>147527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711382"/>
          <a:ext cx="889000" cy="6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22875</xdr:rowOff>
    </xdr:from>
    <xdr:to>
      <xdr:col>15</xdr:col>
      <xdr:colOff>50800</xdr:colOff>
      <xdr:row>97</xdr:row>
      <xdr:rowOff>147527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653525"/>
          <a:ext cx="889000" cy="12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22875</xdr:rowOff>
    </xdr:from>
    <xdr:to>
      <xdr:col>10</xdr:col>
      <xdr:colOff>114300</xdr:colOff>
      <xdr:row>98</xdr:row>
      <xdr:rowOff>134541</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653525"/>
          <a:ext cx="889000" cy="28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78744</xdr:rowOff>
    </xdr:from>
    <xdr:to>
      <xdr:col>24</xdr:col>
      <xdr:colOff>114300</xdr:colOff>
      <xdr:row>97</xdr:row>
      <xdr:rowOff>8894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3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57171</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16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29932</xdr:rowOff>
    </xdr:from>
    <xdr:to>
      <xdr:col>20</xdr:col>
      <xdr:colOff>38100</xdr:colOff>
      <xdr:row>97</xdr:row>
      <xdr:rowOff>131532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66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122659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753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96727</xdr:rowOff>
    </xdr:from>
    <xdr:to>
      <xdr:col>15</xdr:col>
      <xdr:colOff>101600</xdr:colOff>
      <xdr:row>98</xdr:row>
      <xdr:rowOff>26877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72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18004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820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143525</xdr:rowOff>
    </xdr:from>
    <xdr:to>
      <xdr:col>10</xdr:col>
      <xdr:colOff>165100</xdr:colOff>
      <xdr:row>97</xdr:row>
      <xdr:rowOff>73675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60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64802</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95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83741</xdr:rowOff>
    </xdr:from>
    <xdr:to>
      <xdr:col>6</xdr:col>
      <xdr:colOff>38100</xdr:colOff>
      <xdr:row>99</xdr:row>
      <xdr:rowOff>13891</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8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5018</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78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150270</xdr:rowOff>
    </xdr:from>
    <xdr:to>
      <xdr:col>55</xdr:col>
      <xdr:colOff>0</xdr:colOff>
      <xdr:row>37</xdr:row>
      <xdr:rowOff>167056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493920"/>
          <a:ext cx="838200" cy="1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128586</xdr:rowOff>
    </xdr:from>
    <xdr:to>
      <xdr:col>50</xdr:col>
      <xdr:colOff>114300</xdr:colOff>
      <xdr:row>37</xdr:row>
      <xdr:rowOff>150270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72236"/>
          <a:ext cx="889000" cy="2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85511</xdr:rowOff>
    </xdr:from>
    <xdr:to>
      <xdr:col>45</xdr:col>
      <xdr:colOff>177800</xdr:colOff>
      <xdr:row>37</xdr:row>
      <xdr:rowOff>128586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7861300" y="6429161"/>
          <a:ext cx="889000" cy="4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30157</xdr:rowOff>
    </xdr:from>
    <xdr:to>
      <xdr:col>41</xdr:col>
      <xdr:colOff>50800</xdr:colOff>
      <xdr:row>37</xdr:row>
      <xdr:rowOff>85511</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45107"/>
          <a:ext cx="889000" cy="108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116256</xdr:rowOff>
    </xdr:from>
    <xdr:to>
      <xdr:col>55</xdr:col>
      <xdr:colOff>50800</xdr:colOff>
      <xdr:row>38</xdr:row>
      <xdr:rowOff>46406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31183</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7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99470</xdr:rowOff>
    </xdr:from>
    <xdr:to>
      <xdr:col>50</xdr:col>
      <xdr:colOff>165100</xdr:colOff>
      <xdr:row>38</xdr:row>
      <xdr:rowOff>29620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44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20747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53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77786</xdr:rowOff>
    </xdr:from>
    <xdr:to>
      <xdr:col>46</xdr:col>
      <xdr:colOff>38100</xdr:colOff>
      <xdr:row>38</xdr:row>
      <xdr:rowOff>7936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4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170513</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51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34711</xdr:rowOff>
    </xdr:from>
    <xdr:to>
      <xdr:col>41</xdr:col>
      <xdr:colOff>101600</xdr:colOff>
      <xdr:row>37</xdr:row>
      <xdr:rowOff>136311</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37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127438</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47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150807</xdr:rowOff>
    </xdr:from>
    <xdr:to>
      <xdr:col>36</xdr:col>
      <xdr:colOff>165100</xdr:colOff>
      <xdr:row>31</xdr:row>
      <xdr:rowOff>80957</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9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72084</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87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61823</xdr:rowOff>
    </xdr:from>
    <xdr:to>
      <xdr:col>55</xdr:col>
      <xdr:colOff>0</xdr:colOff>
      <xdr:row>57</xdr:row>
      <xdr:rowOff>79045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491573"/>
          <a:ext cx="838200" cy="3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137700</xdr:rowOff>
    </xdr:from>
    <xdr:to>
      <xdr:col>50</xdr:col>
      <xdr:colOff>114300</xdr:colOff>
      <xdr:row>57</xdr:row>
      <xdr:rowOff>79045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567450"/>
          <a:ext cx="889000" cy="28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137700</xdr:rowOff>
    </xdr:from>
    <xdr:to>
      <xdr:col>45</xdr:col>
      <xdr:colOff>177800</xdr:colOff>
      <xdr:row>56</xdr:row>
      <xdr:rowOff>85960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567450"/>
          <a:ext cx="889000" cy="11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15513</xdr:rowOff>
    </xdr:from>
    <xdr:to>
      <xdr:col>41</xdr:col>
      <xdr:colOff>50800</xdr:colOff>
      <xdr:row>56</xdr:row>
      <xdr:rowOff>85960</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102363"/>
          <a:ext cx="889000" cy="58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11023</xdr:rowOff>
    </xdr:from>
    <xdr:to>
      <xdr:col>55</xdr:col>
      <xdr:colOff>50800</xdr:colOff>
      <xdr:row>55</xdr:row>
      <xdr:rowOff>112623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44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33900</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29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28245</xdr:rowOff>
    </xdr:from>
    <xdr:to>
      <xdr:col>50</xdr:col>
      <xdr:colOff>165100</xdr:colOff>
      <xdr:row>57</xdr:row>
      <xdr:rowOff>129845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8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120972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8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86900</xdr:rowOff>
    </xdr:from>
    <xdr:to>
      <xdr:col>46</xdr:col>
      <xdr:colOff>38100</xdr:colOff>
      <xdr:row>56</xdr:row>
      <xdr:rowOff>17050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5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33577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29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35160</xdr:rowOff>
    </xdr:from>
    <xdr:to>
      <xdr:col>41</xdr:col>
      <xdr:colOff>101600</xdr:colOff>
      <xdr:row>56</xdr:row>
      <xdr:rowOff>136760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63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127887</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2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136163</xdr:rowOff>
    </xdr:from>
    <xdr:to>
      <xdr:col>36</xdr:col>
      <xdr:colOff>165100</xdr:colOff>
      <xdr:row>53</xdr:row>
      <xdr:rowOff>66313</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05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82840</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882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128842</xdr:rowOff>
    </xdr:from>
    <xdr:to>
      <xdr:col>55</xdr:col>
      <xdr:colOff>0</xdr:colOff>
      <xdr:row>76</xdr:row>
      <xdr:rowOff>90627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2816142"/>
          <a:ext cx="838200" cy="30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159741</xdr:rowOff>
    </xdr:from>
    <xdr:to>
      <xdr:col>50</xdr:col>
      <xdr:colOff>114300</xdr:colOff>
      <xdr:row>76</xdr:row>
      <xdr:rowOff>90627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2847041"/>
          <a:ext cx="889000" cy="27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58851</xdr:rowOff>
    </xdr:from>
    <xdr:to>
      <xdr:col>45</xdr:col>
      <xdr:colOff>177800</xdr:colOff>
      <xdr:row>74</xdr:row>
      <xdr:rowOff>159741</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2746151"/>
          <a:ext cx="889000" cy="10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58851</xdr:rowOff>
    </xdr:from>
    <xdr:to>
      <xdr:col>41</xdr:col>
      <xdr:colOff>50800</xdr:colOff>
      <xdr:row>75</xdr:row>
      <xdr:rowOff>81369</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2746151"/>
          <a:ext cx="889000" cy="19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74795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0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78042</xdr:rowOff>
    </xdr:from>
    <xdr:to>
      <xdr:col>55</xdr:col>
      <xdr:colOff>50800</xdr:colOff>
      <xdr:row>75</xdr:row>
      <xdr:rowOff>8192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276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100919</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61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39827</xdr:rowOff>
    </xdr:from>
    <xdr:to>
      <xdr:col>50</xdr:col>
      <xdr:colOff>165100</xdr:colOff>
      <xdr:row>76</xdr:row>
      <xdr:rowOff>141427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07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157954</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84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108941</xdr:rowOff>
    </xdr:from>
    <xdr:to>
      <xdr:col>46</xdr:col>
      <xdr:colOff>38100</xdr:colOff>
      <xdr:row>75</xdr:row>
      <xdr:rowOff>39091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79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55618</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57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8051</xdr:rowOff>
    </xdr:from>
    <xdr:to>
      <xdr:col>41</xdr:col>
      <xdr:colOff>101600</xdr:colOff>
      <xdr:row>74</xdr:row>
      <xdr:rowOff>109651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269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126178</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247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30569</xdr:rowOff>
    </xdr:from>
    <xdr:to>
      <xdr:col>36</xdr:col>
      <xdr:colOff>165100</xdr:colOff>
      <xdr:row>75</xdr:row>
      <xdr:rowOff>132169</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88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148696</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266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89466</xdr:rowOff>
    </xdr:from>
    <xdr:to>
      <xdr:col>55</xdr:col>
      <xdr:colOff>0</xdr:colOff>
      <xdr:row>97</xdr:row>
      <xdr:rowOff>45422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548666"/>
          <a:ext cx="838200" cy="12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45422</xdr:rowOff>
    </xdr:from>
    <xdr:to>
      <xdr:col>50</xdr:col>
      <xdr:colOff>114300</xdr:colOff>
      <xdr:row>97</xdr:row>
      <xdr:rowOff>104666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676072"/>
          <a:ext cx="889000" cy="59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104666</xdr:rowOff>
    </xdr:from>
    <xdr:to>
      <xdr:col>45</xdr:col>
      <xdr:colOff>177800</xdr:colOff>
      <xdr:row>97</xdr:row>
      <xdr:rowOff>113601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735316"/>
          <a:ext cx="889000" cy="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121050</xdr:rowOff>
    </xdr:from>
    <xdr:to>
      <xdr:col>41</xdr:col>
      <xdr:colOff>50800</xdr:colOff>
      <xdr:row>97</xdr:row>
      <xdr:rowOff>113601</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065900"/>
          <a:ext cx="889000" cy="67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38666</xdr:rowOff>
    </xdr:from>
    <xdr:to>
      <xdr:col>55</xdr:col>
      <xdr:colOff>50800</xdr:colOff>
      <xdr:row>96</xdr:row>
      <xdr:rowOff>140266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49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17093</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47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166072</xdr:rowOff>
    </xdr:from>
    <xdr:to>
      <xdr:col>50</xdr:col>
      <xdr:colOff>165100</xdr:colOff>
      <xdr:row>97</xdr:row>
      <xdr:rowOff>96222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6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87349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71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53866</xdr:rowOff>
    </xdr:from>
    <xdr:to>
      <xdr:col>46</xdr:col>
      <xdr:colOff>38100</xdr:colOff>
      <xdr:row>97</xdr:row>
      <xdr:rowOff>155466</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68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146593</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77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62801</xdr:rowOff>
    </xdr:from>
    <xdr:to>
      <xdr:col>41</xdr:col>
      <xdr:colOff>101600</xdr:colOff>
      <xdr:row>97</xdr:row>
      <xdr:rowOff>164401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9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155528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78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70250</xdr:rowOff>
    </xdr:from>
    <xdr:to>
      <xdr:col>36</xdr:col>
      <xdr:colOff>165100</xdr:colOff>
      <xdr:row>94</xdr:row>
      <xdr:rowOff>400</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0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16927</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579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92673</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79223"/>
          <a:ext cx="8382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92673</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779223"/>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122827</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5952127"/>
          <a:ext cx="889000" cy="83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157352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50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41873</xdr:rowOff>
    </xdr:from>
    <xdr:to>
      <xdr:col>81</xdr:col>
      <xdr:colOff>101600</xdr:colOff>
      <xdr:row>39</xdr:row>
      <xdr:rowOff>143473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134600</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24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72027</xdr:rowOff>
    </xdr:from>
    <xdr:to>
      <xdr:col>67</xdr:col>
      <xdr:colOff>101600</xdr:colOff>
      <xdr:row>35</xdr:row>
      <xdr:rowOff>2177</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590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33</xdr:row>
      <xdr:rowOff>18704</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567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37722</xdr:rowOff>
    </xdr:from>
    <xdr:to>
      <xdr:col>85</xdr:col>
      <xdr:colOff>127000</xdr:colOff>
      <xdr:row>77</xdr:row>
      <xdr:rowOff>46225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239372"/>
          <a:ext cx="838200" cy="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46225</xdr:rowOff>
    </xdr:from>
    <xdr:to>
      <xdr:col>81</xdr:col>
      <xdr:colOff>50800</xdr:colOff>
      <xdr:row>77</xdr:row>
      <xdr:rowOff>69109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247875"/>
          <a:ext cx="889000" cy="2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69109</xdr:rowOff>
    </xdr:from>
    <xdr:to>
      <xdr:col>76</xdr:col>
      <xdr:colOff>114300</xdr:colOff>
      <xdr:row>77</xdr:row>
      <xdr:rowOff>72354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270759"/>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66456</xdr:rowOff>
    </xdr:from>
    <xdr:to>
      <xdr:col>71</xdr:col>
      <xdr:colOff>177800</xdr:colOff>
      <xdr:row>77</xdr:row>
      <xdr:rowOff>72354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268106"/>
          <a:ext cx="8890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158372</xdr:rowOff>
    </xdr:from>
    <xdr:to>
      <xdr:col>85</xdr:col>
      <xdr:colOff>177800</xdr:colOff>
      <xdr:row>77</xdr:row>
      <xdr:rowOff>88522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8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136799</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66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166875</xdr:rowOff>
    </xdr:from>
    <xdr:to>
      <xdr:col>81</xdr:col>
      <xdr:colOff>101600</xdr:colOff>
      <xdr:row>77</xdr:row>
      <xdr:rowOff>97025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9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88152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8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18309</xdr:rowOff>
    </xdr:from>
    <xdr:to>
      <xdr:col>76</xdr:col>
      <xdr:colOff>165100</xdr:colOff>
      <xdr:row>77</xdr:row>
      <xdr:rowOff>119909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21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111036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31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21554</xdr:rowOff>
    </xdr:from>
    <xdr:to>
      <xdr:col>72</xdr:col>
      <xdr:colOff>38100</xdr:colOff>
      <xdr:row>77</xdr:row>
      <xdr:rowOff>123154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2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114281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31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15656</xdr:rowOff>
    </xdr:from>
    <xdr:to>
      <xdr:col>67</xdr:col>
      <xdr:colOff>101600</xdr:colOff>
      <xdr:row>77</xdr:row>
      <xdr:rowOff>117256</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1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108383</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1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102609</xdr:rowOff>
    </xdr:from>
    <xdr:to>
      <xdr:col>85</xdr:col>
      <xdr:colOff>127000</xdr:colOff>
      <xdr:row>98</xdr:row>
      <xdr:rowOff>167951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04709"/>
          <a:ext cx="838200" cy="6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36677</xdr:rowOff>
    </xdr:from>
    <xdr:to>
      <xdr:col>81</xdr:col>
      <xdr:colOff>50800</xdr:colOff>
      <xdr:row>98</xdr:row>
      <xdr:rowOff>102609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838777"/>
          <a:ext cx="889000" cy="6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109125</xdr:rowOff>
    </xdr:from>
    <xdr:to>
      <xdr:col>76</xdr:col>
      <xdr:colOff>114300</xdr:colOff>
      <xdr:row>98</xdr:row>
      <xdr:rowOff>36677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739775"/>
          <a:ext cx="889000" cy="9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109125</xdr:rowOff>
    </xdr:from>
    <xdr:to>
      <xdr:col>71</xdr:col>
      <xdr:colOff>177800</xdr:colOff>
      <xdr:row>99</xdr:row>
      <xdr:rowOff>17971</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39775"/>
          <a:ext cx="889000" cy="25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117151</xdr:rowOff>
    </xdr:from>
    <xdr:to>
      <xdr:col>85</xdr:col>
      <xdr:colOff>177800</xdr:colOff>
      <xdr:row>99</xdr:row>
      <xdr:rowOff>47301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1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32078</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3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51809</xdr:rowOff>
    </xdr:from>
    <xdr:to>
      <xdr:col>81</xdr:col>
      <xdr:colOff>101600</xdr:colOff>
      <xdr:row>98</xdr:row>
      <xdr:rowOff>153409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5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144536</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4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157327</xdr:rowOff>
    </xdr:from>
    <xdr:to>
      <xdr:col>76</xdr:col>
      <xdr:colOff>165100</xdr:colOff>
      <xdr:row>98</xdr:row>
      <xdr:rowOff>87477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8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78604</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688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58325</xdr:rowOff>
    </xdr:from>
    <xdr:to>
      <xdr:col>72</xdr:col>
      <xdr:colOff>38100</xdr:colOff>
      <xdr:row>97</xdr:row>
      <xdr:rowOff>159925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8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5002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46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138621</xdr:rowOff>
    </xdr:from>
    <xdr:to>
      <xdr:col>67</xdr:col>
      <xdr:colOff>101600</xdr:colOff>
      <xdr:row>99</xdr:row>
      <xdr:rowOff>68771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4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59898</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3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69062</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584162"/>
          <a:ext cx="838200" cy="7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69062</xdr:rowOff>
    </xdr:from>
    <xdr:to>
      <xdr:col>111</xdr:col>
      <xdr:colOff>177800</xdr:colOff>
      <xdr:row>38</xdr:row>
      <xdr:rowOff>85065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84162"/>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68605</xdr:rowOff>
    </xdr:from>
    <xdr:to>
      <xdr:col>107</xdr:col>
      <xdr:colOff>50800</xdr:colOff>
      <xdr:row>38</xdr:row>
      <xdr:rowOff>85065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83705"/>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68605</xdr:rowOff>
    </xdr:from>
    <xdr:to>
      <xdr:col>102</xdr:col>
      <xdr:colOff>114300</xdr:colOff>
      <xdr:row>38</xdr:row>
      <xdr:rowOff>104039</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83705"/>
          <a:ext cx="889000" cy="3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18262</xdr:rowOff>
    </xdr:from>
    <xdr:to>
      <xdr:col>112</xdr:col>
      <xdr:colOff>38100</xdr:colOff>
      <xdr:row>38</xdr:row>
      <xdr:rowOff>119862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110989</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626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34265</xdr:rowOff>
    </xdr:from>
    <xdr:to>
      <xdr:col>107</xdr:col>
      <xdr:colOff>101600</xdr:colOff>
      <xdr:row>38</xdr:row>
      <xdr:rowOff>135865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4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126992</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642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17805</xdr:rowOff>
    </xdr:from>
    <xdr:to>
      <xdr:col>102</xdr:col>
      <xdr:colOff>165100</xdr:colOff>
      <xdr:row>38</xdr:row>
      <xdr:rowOff>119405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110532</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25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53239</xdr:rowOff>
    </xdr:from>
    <xdr:to>
      <xdr:col>98</xdr:col>
      <xdr:colOff>38100</xdr:colOff>
      <xdr:row>38</xdr:row>
      <xdr:rowOff>154839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6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145966</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66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43821</xdr:rowOff>
    </xdr:from>
    <xdr:to>
      <xdr:col>116</xdr:col>
      <xdr:colOff>63500</xdr:colOff>
      <xdr:row>54</xdr:row>
      <xdr:rowOff>106800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302121"/>
          <a:ext cx="838200" cy="6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43821</xdr:rowOff>
    </xdr:from>
    <xdr:to>
      <xdr:col>111</xdr:col>
      <xdr:colOff>177800</xdr:colOff>
      <xdr:row>54</xdr:row>
      <xdr:rowOff>46565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302121"/>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122669</xdr:rowOff>
    </xdr:from>
    <xdr:to>
      <xdr:col>107</xdr:col>
      <xdr:colOff>50800</xdr:colOff>
      <xdr:row>54</xdr:row>
      <xdr:rowOff>46565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209519"/>
          <a:ext cx="889000" cy="9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129775</xdr:rowOff>
    </xdr:from>
    <xdr:to>
      <xdr:col>102</xdr:col>
      <xdr:colOff>114300</xdr:colOff>
      <xdr:row>53</xdr:row>
      <xdr:rowOff>122669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8702275"/>
          <a:ext cx="889000" cy="5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56000</xdr:rowOff>
    </xdr:from>
    <xdr:to>
      <xdr:col>116</xdr:col>
      <xdr:colOff>114300</xdr:colOff>
      <xdr:row>54</xdr:row>
      <xdr:rowOff>157600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31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78877</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16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164471</xdr:rowOff>
    </xdr:from>
    <xdr:to>
      <xdr:col>112</xdr:col>
      <xdr:colOff>38100</xdr:colOff>
      <xdr:row>54</xdr:row>
      <xdr:rowOff>94621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25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111148</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026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167215</xdr:rowOff>
    </xdr:from>
    <xdr:to>
      <xdr:col>107</xdr:col>
      <xdr:colOff>101600</xdr:colOff>
      <xdr:row>54</xdr:row>
      <xdr:rowOff>97365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25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113892</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902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71869</xdr:rowOff>
    </xdr:from>
    <xdr:to>
      <xdr:col>102</xdr:col>
      <xdr:colOff>165100</xdr:colOff>
      <xdr:row>54</xdr:row>
      <xdr:rowOff>2019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15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18546</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893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78975</xdr:rowOff>
    </xdr:from>
    <xdr:to>
      <xdr:col>98</xdr:col>
      <xdr:colOff>38100</xdr:colOff>
      <xdr:row>51</xdr:row>
      <xdr:rowOff>9125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86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25652</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842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42888</xdr:rowOff>
    </xdr:from>
    <xdr:to>
      <xdr:col>116</xdr:col>
      <xdr:colOff>63500</xdr:colOff>
      <xdr:row>74</xdr:row>
      <xdr:rowOff>101447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30188"/>
          <a:ext cx="838200" cy="58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101447</xdr:rowOff>
    </xdr:from>
    <xdr:to>
      <xdr:col>111</xdr:col>
      <xdr:colOff>177800</xdr:colOff>
      <xdr:row>74</xdr:row>
      <xdr:rowOff>170561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788747"/>
          <a:ext cx="889000" cy="69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170561</xdr:rowOff>
    </xdr:from>
    <xdr:to>
      <xdr:col>107</xdr:col>
      <xdr:colOff>50800</xdr:colOff>
      <xdr:row>75</xdr:row>
      <xdr:rowOff>20218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57861"/>
          <a:ext cx="889000" cy="2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20218</xdr:rowOff>
    </xdr:from>
    <xdr:to>
      <xdr:col>102</xdr:col>
      <xdr:colOff>114300</xdr:colOff>
      <xdr:row>75</xdr:row>
      <xdr:rowOff>39992</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878968"/>
          <a:ext cx="8890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163538</xdr:rowOff>
    </xdr:from>
    <xdr:to>
      <xdr:col>116</xdr:col>
      <xdr:colOff>114300</xdr:colOff>
      <xdr:row>74</xdr:row>
      <xdr:rowOff>93688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7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14965</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3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50647</xdr:rowOff>
    </xdr:from>
    <xdr:to>
      <xdr:col>112</xdr:col>
      <xdr:colOff>38100</xdr:colOff>
      <xdr:row>74</xdr:row>
      <xdr:rowOff>152247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3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168774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1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119761</xdr:rowOff>
    </xdr:from>
    <xdr:to>
      <xdr:col>107</xdr:col>
      <xdr:colOff>101600</xdr:colOff>
      <xdr:row>75</xdr:row>
      <xdr:rowOff>49911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0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66438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58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140868</xdr:rowOff>
    </xdr:from>
    <xdr:to>
      <xdr:col>102</xdr:col>
      <xdr:colOff>165100</xdr:colOff>
      <xdr:row>75</xdr:row>
      <xdr:rowOff>71018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2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87545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0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160642</xdr:rowOff>
    </xdr:from>
    <xdr:to>
      <xdr:col>98</xdr:col>
      <xdr:colOff>38100</xdr:colOff>
      <xdr:row>75</xdr:row>
      <xdr:rowOff>90792</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4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107319</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62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年度の歳出決算総額は、住民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483,831</a:t>
          </a:r>
          <a:r>
            <a:rPr kumimoji="1" lang="ja-JP" altLang="en-US" sz="1300">
              <a:latin typeface="ＭＳ Ｐゴシック" panose="020B0600070205080204" pitchFamily="50" charset="-128"/>
              <a:ea typeface="ＭＳ Ｐゴシック" panose="020B0600070205080204" pitchFamily="50" charset="-128"/>
            </a:rPr>
            <a:t>円となり、前年度</a:t>
          </a:r>
          <a:r>
            <a:rPr kumimoji="1" lang="en-US" altLang="ja-JP" sz="1300">
              <a:latin typeface="ＭＳ Ｐゴシック" panose="020B0600070205080204" pitchFamily="50" charset="-128"/>
              <a:ea typeface="ＭＳ Ｐゴシック" panose="020B0600070205080204" pitchFamily="50" charset="-128"/>
            </a:rPr>
            <a:t>452,318</a:t>
          </a:r>
          <a:r>
            <a:rPr kumimoji="1" lang="ja-JP" altLang="en-US" sz="1300">
              <a:latin typeface="ＭＳ Ｐゴシック" panose="020B0600070205080204" pitchFamily="50" charset="-128"/>
              <a:ea typeface="ＭＳ Ｐゴシック" panose="020B0600070205080204" pitchFamily="50" charset="-128"/>
            </a:rPr>
            <a:t>円より増加した。</a:t>
          </a:r>
        </a:p>
        <a:p>
          <a:r>
            <a:rPr kumimoji="1" lang="ja-JP" altLang="en-US" sz="1300">
              <a:latin typeface="ＭＳ Ｐゴシック" panose="020B0600070205080204" pitchFamily="50" charset="-128"/>
              <a:ea typeface="ＭＳ Ｐゴシック" panose="020B0600070205080204" pitchFamily="50" charset="-128"/>
            </a:rPr>
            <a:t>増となった主な要因は、扶助費が定額減税に伴う補足給付金等により、また、普通建設事業費が長良川国際会議場改修事業の進捗等により、それぞれ増加したことによるものである。</a:t>
          </a:r>
        </a:p>
        <a:p>
          <a:r>
            <a:rPr kumimoji="1" lang="ja-JP" altLang="en-US" sz="1300">
              <a:latin typeface="ＭＳ Ｐゴシック" panose="020B0600070205080204" pitchFamily="50" charset="-128"/>
              <a:ea typeface="ＭＳ Ｐゴシック" panose="020B0600070205080204" pitchFamily="50" charset="-128"/>
            </a:rPr>
            <a:t>また、類似団体と比較して、貸付金が高い傾向で推移しているが、制度融資による貸付金によるものである。これらについては、年度内に貸付及び償還がなされるため、一般財源に影響を及ぼすものではな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50546</xdr:rowOff>
    </xdr:from>
    <xdr:to>
      <xdr:col>24</xdr:col>
      <xdr:colOff>63500</xdr:colOff>
      <xdr:row>35</xdr:row>
      <xdr:rowOff>61214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51296"/>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61214</xdr:rowOff>
    </xdr:from>
    <xdr:to>
      <xdr:col>19</xdr:col>
      <xdr:colOff>177800</xdr:colOff>
      <xdr:row>35</xdr:row>
      <xdr:rowOff>75692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6196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75692</xdr:rowOff>
    </xdr:from>
    <xdr:to>
      <xdr:col>15</xdr:col>
      <xdr:colOff>50800</xdr:colOff>
      <xdr:row>35</xdr:row>
      <xdr:rowOff>80264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7644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71120</xdr:rowOff>
    </xdr:from>
    <xdr:to>
      <xdr:col>10</xdr:col>
      <xdr:colOff>114300</xdr:colOff>
      <xdr:row>35</xdr:row>
      <xdr:rowOff>80264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7187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171196</xdr:rowOff>
    </xdr:from>
    <xdr:to>
      <xdr:col>24</xdr:col>
      <xdr:colOff>114300</xdr:colOff>
      <xdr:row>35</xdr:row>
      <xdr:rowOff>101346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22623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1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10414</xdr:rowOff>
    </xdr:from>
    <xdr:to>
      <xdr:col>20</xdr:col>
      <xdr:colOff>38100</xdr:colOff>
      <xdr:row>35</xdr:row>
      <xdr:rowOff>112014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1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128541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8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24892</xdr:rowOff>
    </xdr:from>
    <xdr:to>
      <xdr:col>15</xdr:col>
      <xdr:colOff>101600</xdr:colOff>
      <xdr:row>35</xdr:row>
      <xdr:rowOff>126492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2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143019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0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29464</xdr:rowOff>
    </xdr:from>
    <xdr:to>
      <xdr:col>10</xdr:col>
      <xdr:colOff>165100</xdr:colOff>
      <xdr:row>35</xdr:row>
      <xdr:rowOff>131064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3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147591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0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20320</xdr:rowOff>
    </xdr:from>
    <xdr:to>
      <xdr:col>6</xdr:col>
      <xdr:colOff>38100</xdr:colOff>
      <xdr:row>35</xdr:row>
      <xdr:rowOff>121920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138447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85718</xdr:rowOff>
    </xdr:from>
    <xdr:to>
      <xdr:col>24</xdr:col>
      <xdr:colOff>62865</xdr:colOff>
      <xdr:row>59</xdr:row>
      <xdr:rowOff>100903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344018"/>
          <a:ext cx="1270" cy="87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104730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2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100903</xdr:rowOff>
    </xdr:from>
    <xdr:to>
      <xdr:col>24</xdr:col>
      <xdr:colOff>152400</xdr:colOff>
      <xdr:row>59</xdr:row>
      <xdr:rowOff>100903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1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32395</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11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85718</xdr:rowOff>
    </xdr:from>
    <xdr:to>
      <xdr:col>24</xdr:col>
      <xdr:colOff>152400</xdr:colOff>
      <xdr:row>54</xdr:row>
      <xdr:rowOff>85718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34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160448</xdr:rowOff>
    </xdr:from>
    <xdr:to>
      <xdr:col>24</xdr:col>
      <xdr:colOff>63500</xdr:colOff>
      <xdr:row>58</xdr:row>
      <xdr:rowOff>168101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3797300" y="10104548"/>
          <a:ext cx="838200" cy="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45417</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818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22540</xdr:rowOff>
    </xdr:from>
    <xdr:to>
      <xdr:col>24</xdr:col>
      <xdr:colOff>114300</xdr:colOff>
      <xdr:row>58</xdr:row>
      <xdr:rowOff>124140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143270</xdr:rowOff>
    </xdr:from>
    <xdr:to>
      <xdr:col>19</xdr:col>
      <xdr:colOff>177800</xdr:colOff>
      <xdr:row>58</xdr:row>
      <xdr:rowOff>160448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10087370"/>
          <a:ext cx="889000" cy="1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75522</xdr:rowOff>
    </xdr:from>
    <xdr:to>
      <xdr:col>20</xdr:col>
      <xdr:colOff>38100</xdr:colOff>
      <xdr:row>59</xdr:row>
      <xdr:rowOff>5672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22199</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79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116329</xdr:rowOff>
    </xdr:from>
    <xdr:to>
      <xdr:col>15</xdr:col>
      <xdr:colOff>50800</xdr:colOff>
      <xdr:row>58</xdr:row>
      <xdr:rowOff>143270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10060429"/>
          <a:ext cx="889000" cy="2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56090</xdr:rowOff>
    </xdr:from>
    <xdr:to>
      <xdr:col>15</xdr:col>
      <xdr:colOff>101600</xdr:colOff>
      <xdr:row>58</xdr:row>
      <xdr:rowOff>157690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100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2767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77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128455</xdr:rowOff>
    </xdr:from>
    <xdr:to>
      <xdr:col>10</xdr:col>
      <xdr:colOff>114300</xdr:colOff>
      <xdr:row>58</xdr:row>
      <xdr:rowOff>116329</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00955"/>
          <a:ext cx="889000" cy="135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56874</xdr:rowOff>
    </xdr:from>
    <xdr:to>
      <xdr:col>10</xdr:col>
      <xdr:colOff>165100</xdr:colOff>
      <xdr:row>58</xdr:row>
      <xdr:rowOff>158474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1000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3551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7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37791</xdr:rowOff>
    </xdr:from>
    <xdr:to>
      <xdr:col>6</xdr:col>
      <xdr:colOff>38100</xdr:colOff>
      <xdr:row>52</xdr:row>
      <xdr:rowOff>139391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95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130518</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04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117301</xdr:rowOff>
    </xdr:from>
    <xdr:to>
      <xdr:col>24</xdr:col>
      <xdr:colOff>114300</xdr:colOff>
      <xdr:row>59</xdr:row>
      <xdr:rowOff>47451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1006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32228</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97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109648</xdr:rowOff>
    </xdr:from>
    <xdr:to>
      <xdr:col>20</xdr:col>
      <xdr:colOff>38100</xdr:colOff>
      <xdr:row>59</xdr:row>
      <xdr:rowOff>39798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1005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30925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14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92470</xdr:rowOff>
    </xdr:from>
    <xdr:to>
      <xdr:col>15</xdr:col>
      <xdr:colOff>101600</xdr:colOff>
      <xdr:row>59</xdr:row>
      <xdr:rowOff>22620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1003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13747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1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65529</xdr:rowOff>
    </xdr:from>
    <xdr:to>
      <xdr:col>10</xdr:col>
      <xdr:colOff>165100</xdr:colOff>
      <xdr:row>58</xdr:row>
      <xdr:rowOff>167129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1000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158256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10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77655</xdr:rowOff>
    </xdr:from>
    <xdr:to>
      <xdr:col>6</xdr:col>
      <xdr:colOff>38100</xdr:colOff>
      <xdr:row>51</xdr:row>
      <xdr:rowOff>7805</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65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24332</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425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43086</xdr:rowOff>
    </xdr:from>
    <xdr:to>
      <xdr:col>24</xdr:col>
      <xdr:colOff>63500</xdr:colOff>
      <xdr:row>77</xdr:row>
      <xdr:rowOff>155329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244736"/>
          <a:ext cx="838200" cy="11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155329</xdr:rowOff>
    </xdr:from>
    <xdr:to>
      <xdr:col>19</xdr:col>
      <xdr:colOff>177800</xdr:colOff>
      <xdr:row>78</xdr:row>
      <xdr:rowOff>37157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356979"/>
          <a:ext cx="889000" cy="5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148890</xdr:rowOff>
    </xdr:from>
    <xdr:to>
      <xdr:col>15</xdr:col>
      <xdr:colOff>50800</xdr:colOff>
      <xdr:row>78</xdr:row>
      <xdr:rowOff>37157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350540"/>
          <a:ext cx="889000" cy="5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148890</xdr:rowOff>
    </xdr:from>
    <xdr:to>
      <xdr:col>10</xdr:col>
      <xdr:colOff>114300</xdr:colOff>
      <xdr:row>79</xdr:row>
      <xdr:rowOff>3012</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350540"/>
          <a:ext cx="889000" cy="19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163736</xdr:rowOff>
    </xdr:from>
    <xdr:to>
      <xdr:col>24</xdr:col>
      <xdr:colOff>114300</xdr:colOff>
      <xdr:row>77</xdr:row>
      <xdr:rowOff>93886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9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142163</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172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104529</xdr:rowOff>
    </xdr:from>
    <xdr:to>
      <xdr:col>20</xdr:col>
      <xdr:colOff>38100</xdr:colOff>
      <xdr:row>78</xdr:row>
      <xdr:rowOff>34679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30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25806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398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157807</xdr:rowOff>
    </xdr:from>
    <xdr:to>
      <xdr:col>15</xdr:col>
      <xdr:colOff>101600</xdr:colOff>
      <xdr:row>78</xdr:row>
      <xdr:rowOff>87957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35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79084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452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98090</xdr:rowOff>
    </xdr:from>
    <xdr:to>
      <xdr:col>10</xdr:col>
      <xdr:colOff>165100</xdr:colOff>
      <xdr:row>78</xdr:row>
      <xdr:rowOff>28240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29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19367</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39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123662</xdr:rowOff>
    </xdr:from>
    <xdr:to>
      <xdr:col>6</xdr:col>
      <xdr:colOff>38100</xdr:colOff>
      <xdr:row>79</xdr:row>
      <xdr:rowOff>53812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49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44939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589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44534</xdr:rowOff>
    </xdr:from>
    <xdr:to>
      <xdr:col>24</xdr:col>
      <xdr:colOff>63500</xdr:colOff>
      <xdr:row>96</xdr:row>
      <xdr:rowOff>54249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503734"/>
          <a:ext cx="8382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49335</xdr:rowOff>
    </xdr:from>
    <xdr:to>
      <xdr:col>19</xdr:col>
      <xdr:colOff>177800</xdr:colOff>
      <xdr:row>96</xdr:row>
      <xdr:rowOff>54249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337085"/>
          <a:ext cx="889000" cy="17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119720</xdr:rowOff>
    </xdr:from>
    <xdr:to>
      <xdr:col>15</xdr:col>
      <xdr:colOff>50800</xdr:colOff>
      <xdr:row>95</xdr:row>
      <xdr:rowOff>49335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236020"/>
          <a:ext cx="889000" cy="10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119720</xdr:rowOff>
    </xdr:from>
    <xdr:to>
      <xdr:col>10</xdr:col>
      <xdr:colOff>114300</xdr:colOff>
      <xdr:row>96</xdr:row>
      <xdr:rowOff>134145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236020"/>
          <a:ext cx="889000" cy="35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165184</xdr:rowOff>
    </xdr:from>
    <xdr:to>
      <xdr:col>24</xdr:col>
      <xdr:colOff>114300</xdr:colOff>
      <xdr:row>96</xdr:row>
      <xdr:rowOff>95334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143611</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3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3449</xdr:rowOff>
    </xdr:from>
    <xdr:to>
      <xdr:col>20</xdr:col>
      <xdr:colOff>38100</xdr:colOff>
      <xdr:row>96</xdr:row>
      <xdr:rowOff>105049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46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96176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5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169985</xdr:rowOff>
    </xdr:from>
    <xdr:to>
      <xdr:col>15</xdr:col>
      <xdr:colOff>101600</xdr:colOff>
      <xdr:row>95</xdr:row>
      <xdr:rowOff>100135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28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91262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37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68920</xdr:rowOff>
    </xdr:from>
    <xdr:to>
      <xdr:col>10</xdr:col>
      <xdr:colOff>165100</xdr:colOff>
      <xdr:row>94</xdr:row>
      <xdr:rowOff>170520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18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15597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96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83345</xdr:rowOff>
    </xdr:from>
    <xdr:to>
      <xdr:col>6</xdr:col>
      <xdr:colOff>38100</xdr:colOff>
      <xdr:row>97</xdr:row>
      <xdr:rowOff>13495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5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4622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63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86208</xdr:rowOff>
    </xdr:from>
    <xdr:to>
      <xdr:col>55</xdr:col>
      <xdr:colOff>0</xdr:colOff>
      <xdr:row>37</xdr:row>
      <xdr:rowOff>116383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429858"/>
          <a:ext cx="8382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86208</xdr:rowOff>
    </xdr:from>
    <xdr:to>
      <xdr:col>50</xdr:col>
      <xdr:colOff>114300</xdr:colOff>
      <xdr:row>38</xdr:row>
      <xdr:rowOff>1625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29858"/>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1625</xdr:rowOff>
    </xdr:from>
    <xdr:to>
      <xdr:col>45</xdr:col>
      <xdr:colOff>177800</xdr:colOff>
      <xdr:row>38</xdr:row>
      <xdr:rowOff>33172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16725"/>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144729</xdr:rowOff>
    </xdr:from>
    <xdr:to>
      <xdr:col>41</xdr:col>
      <xdr:colOff>50800</xdr:colOff>
      <xdr:row>38</xdr:row>
      <xdr:rowOff>33172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488379"/>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65583</xdr:rowOff>
    </xdr:from>
    <xdr:to>
      <xdr:col>55</xdr:col>
      <xdr:colOff>50800</xdr:colOff>
      <xdr:row>37</xdr:row>
      <xdr:rowOff>167183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0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44010</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87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35408</xdr:rowOff>
    </xdr:from>
    <xdr:to>
      <xdr:col>50</xdr:col>
      <xdr:colOff>165100</xdr:colOff>
      <xdr:row>37</xdr:row>
      <xdr:rowOff>137008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7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128135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471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122275</xdr:rowOff>
    </xdr:from>
    <xdr:to>
      <xdr:col>46</xdr:col>
      <xdr:colOff>38100</xdr:colOff>
      <xdr:row>38</xdr:row>
      <xdr:rowOff>52425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6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43552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558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153822</xdr:rowOff>
    </xdr:from>
    <xdr:to>
      <xdr:col>41</xdr:col>
      <xdr:colOff>101600</xdr:colOff>
      <xdr:row>38</xdr:row>
      <xdr:rowOff>83972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9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75099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590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93929</xdr:rowOff>
    </xdr:from>
    <xdr:to>
      <xdr:col>36</xdr:col>
      <xdr:colOff>165100</xdr:colOff>
      <xdr:row>38</xdr:row>
      <xdr:rowOff>24079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3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15206</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530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125984</xdr:rowOff>
    </xdr:from>
    <xdr:to>
      <xdr:col>55</xdr:col>
      <xdr:colOff>0</xdr:colOff>
      <xdr:row>57</xdr:row>
      <xdr:rowOff>129642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98634"/>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129642</xdr:rowOff>
    </xdr:from>
    <xdr:to>
      <xdr:col>50</xdr:col>
      <xdr:colOff>114300</xdr:colOff>
      <xdr:row>57</xdr:row>
      <xdr:rowOff>147320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902292"/>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147320</xdr:rowOff>
    </xdr:from>
    <xdr:to>
      <xdr:col>45</xdr:col>
      <xdr:colOff>177800</xdr:colOff>
      <xdr:row>57</xdr:row>
      <xdr:rowOff>166370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199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149301</xdr:rowOff>
    </xdr:from>
    <xdr:to>
      <xdr:col>41</xdr:col>
      <xdr:colOff>50800</xdr:colOff>
      <xdr:row>57</xdr:row>
      <xdr:rowOff>166370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21951"/>
          <a:ext cx="889000" cy="1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75184</xdr:rowOff>
    </xdr:from>
    <xdr:to>
      <xdr:col>55</xdr:col>
      <xdr:colOff>50800</xdr:colOff>
      <xdr:row>58</xdr:row>
      <xdr:rowOff>5334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53611</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2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78842</xdr:rowOff>
    </xdr:from>
    <xdr:to>
      <xdr:col>50</xdr:col>
      <xdr:colOff>165100</xdr:colOff>
      <xdr:row>58</xdr:row>
      <xdr:rowOff>8992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5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119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94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96520</xdr:rowOff>
    </xdr:from>
    <xdr:to>
      <xdr:col>46</xdr:col>
      <xdr:colOff>38100</xdr:colOff>
      <xdr:row>58</xdr:row>
      <xdr:rowOff>26670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6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17797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96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115570</xdr:rowOff>
    </xdr:from>
    <xdr:to>
      <xdr:col>41</xdr:col>
      <xdr:colOff>101600</xdr:colOff>
      <xdr:row>58</xdr:row>
      <xdr:rowOff>45720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8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36847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98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98501</xdr:rowOff>
    </xdr:from>
    <xdr:to>
      <xdr:col>36</xdr:col>
      <xdr:colOff>165100</xdr:colOff>
      <xdr:row>58</xdr:row>
      <xdr:rowOff>28651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7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19778</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96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156959</xdr:rowOff>
    </xdr:from>
    <xdr:to>
      <xdr:col>54</xdr:col>
      <xdr:colOff>189865</xdr:colOff>
      <xdr:row>79</xdr:row>
      <xdr:rowOff>86762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329909"/>
          <a:ext cx="1270" cy="1301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90589</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5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86762</xdr:rowOff>
    </xdr:from>
    <xdr:to>
      <xdr:col>55</xdr:col>
      <xdr:colOff>88900</xdr:colOff>
      <xdr:row>79</xdr:row>
      <xdr:rowOff>86762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1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103636</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10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156959</xdr:rowOff>
    </xdr:from>
    <xdr:to>
      <xdr:col>55</xdr:col>
      <xdr:colOff>88900</xdr:colOff>
      <xdr:row>71</xdr:row>
      <xdr:rowOff>156959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329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101915</xdr:rowOff>
    </xdr:from>
    <xdr:to>
      <xdr:col>55</xdr:col>
      <xdr:colOff>0</xdr:colOff>
      <xdr:row>74</xdr:row>
      <xdr:rowOff>114113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789215"/>
          <a:ext cx="838200" cy="1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163518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3651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13641</xdr:rowOff>
    </xdr:from>
    <xdr:to>
      <xdr:col>55</xdr:col>
      <xdr:colOff>50800</xdr:colOff>
      <xdr:row>78</xdr:row>
      <xdr:rowOff>115241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3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51248</xdr:rowOff>
    </xdr:from>
    <xdr:to>
      <xdr:col>50</xdr:col>
      <xdr:colOff>114300</xdr:colOff>
      <xdr:row>74</xdr:row>
      <xdr:rowOff>101915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738548"/>
          <a:ext cx="889000" cy="5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167587</xdr:rowOff>
    </xdr:from>
    <xdr:to>
      <xdr:col>50</xdr:col>
      <xdr:colOff>165100</xdr:colOff>
      <xdr:row>78</xdr:row>
      <xdr:rowOff>97737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369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88864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46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95596</xdr:rowOff>
    </xdr:from>
    <xdr:to>
      <xdr:col>45</xdr:col>
      <xdr:colOff>177800</xdr:colOff>
      <xdr:row>74</xdr:row>
      <xdr:rowOff>51248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611446"/>
          <a:ext cx="889000" cy="12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122504</xdr:rowOff>
    </xdr:from>
    <xdr:to>
      <xdr:col>46</xdr:col>
      <xdr:colOff>38100</xdr:colOff>
      <xdr:row>78</xdr:row>
      <xdr:rowOff>52654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43781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41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5152</xdr:rowOff>
    </xdr:from>
    <xdr:to>
      <xdr:col>41</xdr:col>
      <xdr:colOff>50800</xdr:colOff>
      <xdr:row>73</xdr:row>
      <xdr:rowOff>95596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178102"/>
          <a:ext cx="889000" cy="43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95431</xdr:rowOff>
    </xdr:from>
    <xdr:to>
      <xdr:col>41</xdr:col>
      <xdr:colOff>101600</xdr:colOff>
      <xdr:row>78</xdr:row>
      <xdr:rowOff>25581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29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16708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38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68914</xdr:rowOff>
    </xdr:from>
    <xdr:to>
      <xdr:col>36</xdr:col>
      <xdr:colOff>165100</xdr:colOff>
      <xdr:row>77</xdr:row>
      <xdr:rowOff>170514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27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161641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363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63313</xdr:rowOff>
    </xdr:from>
    <xdr:to>
      <xdr:col>55</xdr:col>
      <xdr:colOff>50800</xdr:colOff>
      <xdr:row>74</xdr:row>
      <xdr:rowOff>164913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75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86190</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60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51115</xdr:rowOff>
    </xdr:from>
    <xdr:to>
      <xdr:col>50</xdr:col>
      <xdr:colOff>165100</xdr:colOff>
      <xdr:row>74</xdr:row>
      <xdr:rowOff>152715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73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169242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51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448</xdr:rowOff>
    </xdr:from>
    <xdr:to>
      <xdr:col>46</xdr:col>
      <xdr:colOff>38100</xdr:colOff>
      <xdr:row>74</xdr:row>
      <xdr:rowOff>102048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68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118575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46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44796</xdr:rowOff>
    </xdr:from>
    <xdr:to>
      <xdr:col>41</xdr:col>
      <xdr:colOff>101600</xdr:colOff>
      <xdr:row>73</xdr:row>
      <xdr:rowOff>146396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56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162923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33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125802</xdr:rowOff>
    </xdr:from>
    <xdr:to>
      <xdr:col>36</xdr:col>
      <xdr:colOff>165100</xdr:colOff>
      <xdr:row>71</xdr:row>
      <xdr:rowOff>55952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12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72479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190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105239</xdr:rowOff>
    </xdr:from>
    <xdr:to>
      <xdr:col>55</xdr:col>
      <xdr:colOff>0</xdr:colOff>
      <xdr:row>97</xdr:row>
      <xdr:rowOff>32696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64439"/>
          <a:ext cx="838200" cy="9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170295</xdr:rowOff>
    </xdr:from>
    <xdr:to>
      <xdr:col>50</xdr:col>
      <xdr:colOff>114300</xdr:colOff>
      <xdr:row>97</xdr:row>
      <xdr:rowOff>32696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58045"/>
          <a:ext cx="889000" cy="20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170295</xdr:rowOff>
    </xdr:from>
    <xdr:to>
      <xdr:col>45</xdr:col>
      <xdr:colOff>177800</xdr:colOff>
      <xdr:row>96</xdr:row>
      <xdr:rowOff>150673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58045"/>
          <a:ext cx="889000" cy="15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150673</xdr:rowOff>
    </xdr:from>
    <xdr:to>
      <xdr:col>41</xdr:col>
      <xdr:colOff>50800</xdr:colOff>
      <xdr:row>97</xdr:row>
      <xdr:rowOff>16236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609873"/>
          <a:ext cx="889000" cy="3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54439</xdr:rowOff>
    </xdr:from>
    <xdr:to>
      <xdr:col>55</xdr:col>
      <xdr:colOff>50800</xdr:colOff>
      <xdr:row>96</xdr:row>
      <xdr:rowOff>156039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1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32866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9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153346</xdr:rowOff>
    </xdr:from>
    <xdr:to>
      <xdr:col>50</xdr:col>
      <xdr:colOff>165100</xdr:colOff>
      <xdr:row>97</xdr:row>
      <xdr:rowOff>83496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1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74623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119495</xdr:rowOff>
    </xdr:from>
    <xdr:to>
      <xdr:col>46</xdr:col>
      <xdr:colOff>38100</xdr:colOff>
      <xdr:row>96</xdr:row>
      <xdr:rowOff>49645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0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66172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18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99873</xdr:rowOff>
    </xdr:from>
    <xdr:to>
      <xdr:col>41</xdr:col>
      <xdr:colOff>101600</xdr:colOff>
      <xdr:row>97</xdr:row>
      <xdr:rowOff>30023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5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21150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5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136886</xdr:rowOff>
    </xdr:from>
    <xdr:to>
      <xdr:col>36</xdr:col>
      <xdr:colOff>165100</xdr:colOff>
      <xdr:row>97</xdr:row>
      <xdr:rowOff>67036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9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58163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8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89408</xdr:rowOff>
    </xdr:from>
    <xdr:to>
      <xdr:col>85</xdr:col>
      <xdr:colOff>127000</xdr:colOff>
      <xdr:row>33</xdr:row>
      <xdr:rowOff>147102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5232908"/>
          <a:ext cx="838200" cy="57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147102</xdr:rowOff>
    </xdr:from>
    <xdr:to>
      <xdr:col>81</xdr:col>
      <xdr:colOff>50800</xdr:colOff>
      <xdr:row>34</xdr:row>
      <xdr:rowOff>24202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5804952"/>
          <a:ext cx="889000" cy="4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24202</xdr:rowOff>
    </xdr:from>
    <xdr:to>
      <xdr:col>76</xdr:col>
      <xdr:colOff>114300</xdr:colOff>
      <xdr:row>34</xdr:row>
      <xdr:rowOff>105519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5853502"/>
          <a:ext cx="889000" cy="8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78087</xdr:rowOff>
    </xdr:from>
    <xdr:to>
      <xdr:col>71</xdr:col>
      <xdr:colOff>177800</xdr:colOff>
      <xdr:row>34</xdr:row>
      <xdr:rowOff>105519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5907387"/>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38608</xdr:rowOff>
    </xdr:from>
    <xdr:to>
      <xdr:col>85</xdr:col>
      <xdr:colOff>177800</xdr:colOff>
      <xdr:row>30</xdr:row>
      <xdr:rowOff>140208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518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163085</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13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96302</xdr:rowOff>
    </xdr:from>
    <xdr:to>
      <xdr:col>81</xdr:col>
      <xdr:colOff>101600</xdr:colOff>
      <xdr:row>34</xdr:row>
      <xdr:rowOff>26452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575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42979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52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144852</xdr:rowOff>
    </xdr:from>
    <xdr:to>
      <xdr:col>76</xdr:col>
      <xdr:colOff>165100</xdr:colOff>
      <xdr:row>34</xdr:row>
      <xdr:rowOff>75002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580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91529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557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54719</xdr:rowOff>
    </xdr:from>
    <xdr:to>
      <xdr:col>72</xdr:col>
      <xdr:colOff>38100</xdr:colOff>
      <xdr:row>34</xdr:row>
      <xdr:rowOff>156319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588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1396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65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27287</xdr:rowOff>
    </xdr:from>
    <xdr:to>
      <xdr:col>67</xdr:col>
      <xdr:colOff>101600</xdr:colOff>
      <xdr:row>34</xdr:row>
      <xdr:rowOff>128887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585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145414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631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146815</xdr:rowOff>
    </xdr:from>
    <xdr:to>
      <xdr:col>85</xdr:col>
      <xdr:colOff>127000</xdr:colOff>
      <xdr:row>57</xdr:row>
      <xdr:rowOff>5369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576565"/>
          <a:ext cx="838200" cy="20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123469</xdr:rowOff>
    </xdr:from>
    <xdr:to>
      <xdr:col>81</xdr:col>
      <xdr:colOff>50800</xdr:colOff>
      <xdr:row>57</xdr:row>
      <xdr:rowOff>5369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724669"/>
          <a:ext cx="889000" cy="5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123469</xdr:rowOff>
    </xdr:from>
    <xdr:to>
      <xdr:col>76</xdr:col>
      <xdr:colOff>114300</xdr:colOff>
      <xdr:row>57</xdr:row>
      <xdr:rowOff>41631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724669"/>
          <a:ext cx="889000" cy="8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41631</xdr:rowOff>
    </xdr:from>
    <xdr:to>
      <xdr:col>71</xdr:col>
      <xdr:colOff>177800</xdr:colOff>
      <xdr:row>57</xdr:row>
      <xdr:rowOff>80921</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814281"/>
          <a:ext cx="889000" cy="3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96015</xdr:rowOff>
    </xdr:from>
    <xdr:to>
      <xdr:col>85</xdr:col>
      <xdr:colOff>177800</xdr:colOff>
      <xdr:row>56</xdr:row>
      <xdr:rowOff>26165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52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118892</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37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126019</xdr:rowOff>
    </xdr:from>
    <xdr:to>
      <xdr:col>81</xdr:col>
      <xdr:colOff>101600</xdr:colOff>
      <xdr:row>57</xdr:row>
      <xdr:rowOff>56169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2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47296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81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72669</xdr:rowOff>
    </xdr:from>
    <xdr:to>
      <xdr:col>76</xdr:col>
      <xdr:colOff>165100</xdr:colOff>
      <xdr:row>57</xdr:row>
      <xdr:rowOff>2819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7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19346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4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162281</xdr:rowOff>
    </xdr:from>
    <xdr:to>
      <xdr:col>72</xdr:col>
      <xdr:colOff>38100</xdr:colOff>
      <xdr:row>57</xdr:row>
      <xdr:rowOff>92431</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76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83558</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85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30121</xdr:rowOff>
    </xdr:from>
    <xdr:to>
      <xdr:col>67</xdr:col>
      <xdr:colOff>101600</xdr:colOff>
      <xdr:row>57</xdr:row>
      <xdr:rowOff>131721</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80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122848</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89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a:extLst>
            <a:ext uri="{FF2B5EF4-FFF2-40B4-BE49-F238E27FC236}">
              <a16:creationId xmlns:a16="http://schemas.microsoft.com/office/drawing/2014/main" id="{00000000-0008-0000-0700-00007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1" name="災害復旧費最小値テキスト">
          <a:extLst>
            <a:ext uri="{FF2B5EF4-FFF2-40B4-BE49-F238E27FC236}">
              <a16:creationId xmlns:a16="http://schemas.microsoft.com/office/drawing/2014/main" id="{00000000-0008-0000-0700-000081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43" name="災害復旧費最大値テキスト">
          <a:extLst>
            <a:ext uri="{FF2B5EF4-FFF2-40B4-BE49-F238E27FC236}">
              <a16:creationId xmlns:a16="http://schemas.microsoft.com/office/drawing/2014/main" id="{00000000-0008-0000-0700-000083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92673</xdr:rowOff>
    </xdr:from>
    <xdr:to>
      <xdr:col>85</xdr:col>
      <xdr:colOff>127000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5481300" y="13637223"/>
          <a:ext cx="8382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6" name="災害復旧費平均値テキスト">
          <a:extLst>
            <a:ext uri="{FF2B5EF4-FFF2-40B4-BE49-F238E27FC236}">
              <a16:creationId xmlns:a16="http://schemas.microsoft.com/office/drawing/2014/main" id="{00000000-0008-0000-0700-000086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92673</xdr:rowOff>
    </xdr:from>
    <xdr:to>
      <xdr:col>81</xdr:col>
      <xdr:colOff>50800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4592300" y="13637223"/>
          <a:ext cx="8890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122827</xdr:rowOff>
    </xdr:from>
    <xdr:to>
      <xdr:col>71</xdr:col>
      <xdr:colOff>177800</xdr:colOff>
      <xdr:row>79</xdr:row>
      <xdr:rowOff>98879</xdr:rowOff>
    </xdr:to>
    <xdr:cxnSp macro="">
      <xdr:nvCxnSpPr>
        <xdr:cNvPr id="654" name="直線コネクタ 653">
          <a:extLst>
            <a:ext uri="{FF2B5EF4-FFF2-40B4-BE49-F238E27FC236}">
              <a16:creationId xmlns:a16="http://schemas.microsoft.com/office/drawing/2014/main" id="{00000000-0008-0000-0700-00008E020000}"/>
            </a:ext>
          </a:extLst>
        </xdr:cNvPr>
        <xdr:cNvCxnSpPr/>
      </xdr:nvCxnSpPr>
      <xdr:spPr>
        <a:xfrm>
          <a:off x="12814300" y="12810127"/>
          <a:ext cx="889000" cy="83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157353</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35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5" name="災害復旧費該当値テキスト">
          <a:extLst>
            <a:ext uri="{FF2B5EF4-FFF2-40B4-BE49-F238E27FC236}">
              <a16:creationId xmlns:a16="http://schemas.microsoft.com/office/drawing/2014/main" id="{00000000-0008-0000-0700-000099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41873</xdr:rowOff>
    </xdr:from>
    <xdr:to>
      <xdr:col>81</xdr:col>
      <xdr:colOff>101600</xdr:colOff>
      <xdr:row>79</xdr:row>
      <xdr:rowOff>143473</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5430500" y="135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134600</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5324333" y="13679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72027</xdr:rowOff>
    </xdr:from>
    <xdr:to>
      <xdr:col>67</xdr:col>
      <xdr:colOff>101600</xdr:colOff>
      <xdr:row>75</xdr:row>
      <xdr:rowOff>2177</xdr:rowOff>
    </xdr:to>
    <xdr:sp macro="" textlink="">
      <xdr:nvSpPr>
        <xdr:cNvPr id="672" name="楕円 671">
          <a:extLst>
            <a:ext uri="{FF2B5EF4-FFF2-40B4-BE49-F238E27FC236}">
              <a16:creationId xmlns:a16="http://schemas.microsoft.com/office/drawing/2014/main" id="{00000000-0008-0000-0700-0000A0020000}"/>
            </a:ext>
          </a:extLst>
        </xdr:cNvPr>
        <xdr:cNvSpPr/>
      </xdr:nvSpPr>
      <xdr:spPr>
        <a:xfrm>
          <a:off x="12763500" y="1275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18704</xdr:rowOff>
    </xdr:from>
    <xdr:ext cx="469744"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579428" y="1253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37722</xdr:rowOff>
    </xdr:from>
    <xdr:to>
      <xdr:col>85</xdr:col>
      <xdr:colOff>127000</xdr:colOff>
      <xdr:row>97</xdr:row>
      <xdr:rowOff>46225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668372"/>
          <a:ext cx="838200" cy="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46225</xdr:rowOff>
    </xdr:from>
    <xdr:to>
      <xdr:col>81</xdr:col>
      <xdr:colOff>50800</xdr:colOff>
      <xdr:row>97</xdr:row>
      <xdr:rowOff>69109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676875"/>
          <a:ext cx="889000" cy="2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69109</xdr:rowOff>
    </xdr:from>
    <xdr:to>
      <xdr:col>76</xdr:col>
      <xdr:colOff>114300</xdr:colOff>
      <xdr:row>97</xdr:row>
      <xdr:rowOff>72354</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699759"/>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66456</xdr:rowOff>
    </xdr:from>
    <xdr:to>
      <xdr:col>71</xdr:col>
      <xdr:colOff>177800</xdr:colOff>
      <xdr:row>97</xdr:row>
      <xdr:rowOff>72354</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a:off x="12814300" y="16697106"/>
          <a:ext cx="8890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158372</xdr:rowOff>
    </xdr:from>
    <xdr:to>
      <xdr:col>85</xdr:col>
      <xdr:colOff>177800</xdr:colOff>
      <xdr:row>97</xdr:row>
      <xdr:rowOff>88522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61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136799</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59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166875</xdr:rowOff>
    </xdr:from>
    <xdr:to>
      <xdr:col>81</xdr:col>
      <xdr:colOff>101600</xdr:colOff>
      <xdr:row>97</xdr:row>
      <xdr:rowOff>97025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6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88152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71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18309</xdr:rowOff>
    </xdr:from>
    <xdr:to>
      <xdr:col>76</xdr:col>
      <xdr:colOff>165100</xdr:colOff>
      <xdr:row>97</xdr:row>
      <xdr:rowOff>119909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64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111036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74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21554</xdr:rowOff>
    </xdr:from>
    <xdr:to>
      <xdr:col>72</xdr:col>
      <xdr:colOff>38100</xdr:colOff>
      <xdr:row>97</xdr:row>
      <xdr:rowOff>123154</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6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114281</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74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15656</xdr:rowOff>
    </xdr:from>
    <xdr:to>
      <xdr:col>67</xdr:col>
      <xdr:colOff>101600</xdr:colOff>
      <xdr:row>97</xdr:row>
      <xdr:rowOff>117256</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64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108383</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73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の前年度からの特徴的な増減としては、民生費が定額減税に伴う補足給付金等により、消防費が北消防署及び消防整備工場建設により、教育費が薬科大学新キャンパス整備によりそれぞれ増加している。</a:t>
          </a:r>
        </a:p>
        <a:p>
          <a:r>
            <a:rPr kumimoji="1" lang="ja-JP" altLang="en-US" sz="1300">
              <a:latin typeface="ＭＳ Ｐゴシック" panose="020B0600070205080204" pitchFamily="50" charset="-128"/>
              <a:ea typeface="ＭＳ Ｐゴシック" panose="020B0600070205080204" pitchFamily="50" charset="-128"/>
            </a:rPr>
            <a:t>類似団体平均との比較においては、商工費は制度融資にかかる貸付金により決算額を押し上げる要因となっている。また、消防費については、４市１町消防広域化に伴い一時的に費用を負担しているため、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一方、公債費については、市債残高の抑制に継続的に取り組んできたことと、利率の高い地方債の償還が終了してきていることから、類似団体平均を下回って推移している。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年度は、実質収支が対前年度比</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億円減の</a:t>
          </a:r>
          <a:r>
            <a:rPr kumimoji="1" lang="en-US" altLang="ja-JP" sz="1400">
              <a:latin typeface="ＭＳ ゴシック" pitchFamily="49" charset="-128"/>
              <a:ea typeface="ＭＳ ゴシック" pitchFamily="49" charset="-128"/>
            </a:rPr>
            <a:t>64</a:t>
          </a:r>
          <a:r>
            <a:rPr kumimoji="1" lang="ja-JP" altLang="en-US" sz="1400">
              <a:latin typeface="ＭＳ ゴシック" pitchFamily="49" charset="-128"/>
              <a:ea typeface="ＭＳ ゴシック" pitchFamily="49" charset="-128"/>
            </a:rPr>
            <a:t>億円となった。</a:t>
          </a:r>
        </a:p>
        <a:p>
          <a:r>
            <a:rPr kumimoji="1" lang="ja-JP" altLang="en-US" sz="1400">
              <a:latin typeface="ＭＳ ゴシック" pitchFamily="49" charset="-128"/>
              <a:ea typeface="ＭＳ ゴシック" pitchFamily="49" charset="-128"/>
            </a:rPr>
            <a:t>また、財政調整基金を</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億円取り崩したため、標準財政規模比における実質単年度収支は前年度比△</a:t>
          </a:r>
          <a:r>
            <a:rPr kumimoji="1" lang="en-US" altLang="ja-JP" sz="1400">
              <a:latin typeface="ＭＳ ゴシック" pitchFamily="49" charset="-128"/>
              <a:ea typeface="ＭＳ ゴシック" pitchFamily="49" charset="-128"/>
            </a:rPr>
            <a:t>2.45</a:t>
          </a:r>
          <a:r>
            <a:rPr kumimoji="1" lang="ja-JP" altLang="en-US" sz="1400">
              <a:latin typeface="ＭＳ ゴシック" pitchFamily="49" charset="-128"/>
              <a:ea typeface="ＭＳ ゴシック" pitchFamily="49" charset="-128"/>
            </a:rPr>
            <a:t>ポイント減となり、</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年ぶりにマイナスとなった。財政調整基金残高は、</a:t>
          </a:r>
          <a:r>
            <a:rPr kumimoji="1" lang="en-US" altLang="ja-JP" sz="1400">
              <a:latin typeface="ＭＳ ゴシック" pitchFamily="49" charset="-128"/>
              <a:ea typeface="ＭＳ ゴシック" pitchFamily="49" charset="-128"/>
            </a:rPr>
            <a:t>101</a:t>
          </a:r>
          <a:r>
            <a:rPr kumimoji="1" lang="ja-JP" altLang="en-US" sz="1400">
              <a:latin typeface="ＭＳ ゴシック" pitchFamily="49" charset="-128"/>
              <a:ea typeface="ＭＳ ゴシック" pitchFamily="49" charset="-128"/>
            </a:rPr>
            <a:t>億円となり、類似団体（中核市</a:t>
          </a:r>
          <a:r>
            <a:rPr kumimoji="1" lang="en-US" altLang="ja-JP" sz="1400">
              <a:latin typeface="ＭＳ ゴシック" pitchFamily="49" charset="-128"/>
              <a:ea typeface="ＭＳ ゴシック" pitchFamily="49" charset="-128"/>
            </a:rPr>
            <a:t>62</a:t>
          </a:r>
          <a:r>
            <a:rPr kumimoji="1" lang="ja-JP" altLang="en-US" sz="1400">
              <a:latin typeface="ＭＳ ゴシック" pitchFamily="49" charset="-128"/>
              <a:ea typeface="ＭＳ ゴシック" pitchFamily="49" charset="-128"/>
            </a:rPr>
            <a:t>市）中</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位の水準となっている。</a:t>
          </a:r>
        </a:p>
        <a:p>
          <a:r>
            <a:rPr kumimoji="1" lang="ja-JP" altLang="en-US" sz="1400">
              <a:latin typeface="ＭＳ ゴシック" pitchFamily="49" charset="-128"/>
              <a:ea typeface="ＭＳ ゴシック" pitchFamily="49" charset="-128"/>
            </a:rPr>
            <a:t>今後も財政調整基金残高及び実質収支額の維持に努めていく。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年度も赤字となった会計はなく、各会計とも黒字を確保したところである。</a:t>
          </a:r>
        </a:p>
        <a:p>
          <a:r>
            <a:rPr kumimoji="1" lang="ja-JP" altLang="en-US" sz="1400">
              <a:latin typeface="ＭＳ ゴシック" pitchFamily="49" charset="-128"/>
              <a:ea typeface="ＭＳ ゴシック" pitchFamily="49" charset="-128"/>
            </a:rPr>
            <a:t>一般会計は、歳出において、物価高騰を受けた物件費の増等を受け、令和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年度と比べ黒字額が減少した。また、他会計においては、ほぼ前年度並みの黒字を維持している。</a:t>
          </a:r>
        </a:p>
        <a:p>
          <a:r>
            <a:rPr kumimoji="1" lang="ja-JP" altLang="en-US" sz="1400">
              <a:latin typeface="ＭＳ ゴシック" pitchFamily="49" charset="-128"/>
              <a:ea typeface="ＭＳ ゴシック" pitchFamily="49" charset="-128"/>
            </a:rPr>
            <a:t>今後も健全で将来にわたって持続可能な運営に努めていく。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防災・減災対策や公共施設の更新、長寿命化にかかる起債の増により、元利償還金等の合計は増加している。令和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年度の算入公債費等の減は、主に過去の臨時財政対策債の償還進捗による、臨時財政対策債償還費の減。</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年度の実質公債費比率は前年同値の</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普通債の残高増の一方、臨時財政対策債の残高減により将来負担額は減少したが、鉄道高架事業にかかる基金の取り崩しや、臨時財政対策債の償還進捗による基準財政需要額算入見込額の減等で充当可能財源等が減小し、将来負担比率の分子は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大規模な財政需要に備え基金積立を計画的に行い、充当可能財源等の確保に努めていく。</a:t>
          </a:r>
        </a:p>
        <a:p>
          <a:r>
            <a:rPr kumimoji="1" lang="ja-JP" altLang="en-US" sz="1400">
              <a:latin typeface="ＭＳ ゴシック" pitchFamily="49" charset="-128"/>
              <a:ea typeface="ＭＳ ゴシック" pitchFamily="49" charset="-128"/>
            </a:rPr>
            <a:t>将来負担比率（分子）は平成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年度からマイナスに転じており、令和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年度も引き続きマイナス状態を維持している。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岐阜県岐阜市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鉄道高架事業の財源として約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億円を鉄道高架事業基金から、義務教育学校整備などの財源として約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億円を教育施設整備基金からそれぞれ取り崩した。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また、財政調整基金について、予算で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億円の取崩しを見込んだが、決算収支見込みを踏まえ、最終的に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一方、将来の負担に備えるため、薬科大学整備基金及び公共施設等マネジメント基金に計画的に積立てを行った。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これらの結果、基金全体としては、約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基金全体を通しての積立目標等は設定していない。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財政調整基金については、積立ては、一般会計の毎会計年度において新たに生じた歳入歳出の決算剰余金の範囲内とし、取崩しは、決算収支を踏まえた必要額の繰入れを行う。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また、岐阜市行財政改革プランにおいて、財政規律を堅持するため、財政調整基金と前年度繰越金の合計で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億円を維持する目標を設定している。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特定目的基金については、大型プロジェクト事業の実施にあたり、財政需要の年度間の平準化を図るため、計画的に積立て、事業進捗に合わせた取崩しを行う。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・鉄道高架事業基金：鉄道高架事業（名鉄名古屋本線の鉄道高架事業に係る負担金、周辺のまちづくりなど）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・公共施設等マネジメント基金：公共施設等の計画的な維持更新（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・薬科大学整備基金：薬科大学の整備に充てるため（新キャンパス整備など）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・教育施設整備基金：義務教育施設の整備（小中学校改築、大規模修繕など）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・市民福祉健康医療基金：市民の健やかな生活を支えるための福祉、健康及び医療に係る事業の推進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・鉄道高架事業基金：鉄道高架事業のために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億円を取崩したことなどによる減少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・公共施設等マネジメント基金：公共施設等の計画的な維持更新のため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・薬科大学整備基金：新キャンパス整備のため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億円を積み立てたことなどによる増加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・市民福祉健康医療基金：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HPV</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ワクチン接種等のために約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億円を充当したことによる減少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・鉄道高架事業基金：鉄道高架事業の進捗に合わせて必要額を取崩す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・公共施設等マネジメント基金：教育施設整備基金の取崩しが終了するまでに、所要額を積立てる予定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・薬科大学整備基金：新キャンパス整備の進捗に合わせて必要額を取崩す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・教育施設整備基金：義務教育施設の整備予定に合わせて必要額を取崩す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・市民福祉健康医療基金：将来の社会保障関係経費の急増に備えるため、予算の範囲内で積立て、急激な税収減や臨時的かつ大規模な財政需要が生じた際に必要額を取崩す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財源不足を補うため、令和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年度予算編成では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億円の取崩しを見込んだが、決算収支見込みを踏まえ、最終的に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ては、一般会計の毎会計年度において生じた歳入歳出の決算剰余金の範囲内とし、取崩しは、決算収支を踏まえた必要額の繰入れを行う。また、岐阜市行財政改革プランにおいて、財政規律を堅持するため、財政調整基金と前年度繰越金の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億円を維持する目標を設定している。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残高はゼロである。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当面減債基金の積立ての予定はない。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3C5B024-A819-4DF8-B5FB-27C9E66313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DDFF86C-AE64-4355-8658-0F422211F3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36DCA30-A0E0-407A-8541-8FA7AA6F30DF}"/>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1B86B8C-7103-44A4-9404-D2324405F03D}"/>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598EF43-96D5-4E7B-8B26-C9BC86F1DDA7}"/>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E796F93-B8B8-47EC-8669-5BF71BF46650}"/>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8C66139-07B6-478A-84AC-A98586861E83}"/>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5A030A5-1AEA-4542-B0B3-D69C2E62F198}"/>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BB8A46C-D9E5-4C7F-897D-5E31F99B2A30}"/>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5E2CB7D-6CBD-4001-A15B-0B04147DD06E}"/>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EDCC08D-FFDF-4DC3-A058-4BFE4EE2E103}"/>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8773F24-5EA5-4127-864A-1EE5B35D2CD8}"/>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9C5BE73-2B19-45C1-887F-8F3FBF6A60D3}"/>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45CD501-2DB0-4252-808B-B0E104B2DA3D}"/>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0969D0C-6815-40A8-8BC4-D36DCDCF09BF}"/>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BE651DE-8D80-4B90-A1CC-9A31B67CB683}"/>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F9382E5-FC51-48B4-9CE6-64996CBA5C4E}"/>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18D959D-E18B-4651-B990-24A153DEFA78}"/>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985CF95-5EB0-492A-8F9A-0F981740006E}"/>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D946202-E994-4C72-BD99-AF5F2C57A8C8}"/>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0309DED-5099-42D8-8FE7-D47A93A72393}"/>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FEF003B-37AB-4D08-89C9-3151A4CA6846}"/>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59DC594-5B3B-491A-BDC1-5792B03F20B0}"/>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F8EB99D-EFDF-4FF9-B7B6-344D1ACAFD25}"/>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695CC1D-302D-48D7-B129-C90C759D2F16}"/>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8797E08-F349-42E5-9A57-3C03B879096F}"/>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E4AC62F-5053-4250-B2A9-7B65D1A301BF}"/>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EB905E9-7295-487D-BB66-2DC5FBD43779}"/>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3AB0971-8872-4338-A39F-66814988F709}"/>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2109063-8F71-4F5D-B96F-E8C5B62EEA9D}"/>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6B3940F-40E7-4644-B42A-C6FBF647219D}"/>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DE692A8-B466-4F21-880A-7CC526E5B713}"/>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5317693-52CA-4FC5-9EAD-D4FBE083E17F}"/>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7D01324-EEB7-414A-A3E8-32CE1AD1D0D1}"/>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D1CCF35-D5EC-474F-A211-0A645D8AFFB4}"/>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FE4A39F-B05D-42DB-8A53-C92C16805729}"/>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C88EB93-3670-4A02-AF92-C42FFF9072EC}"/>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E04AAC2-B079-47AD-BF92-BAD0F5AA25C9}"/>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3247C1F-FF14-4CEC-9E27-68E9D9266183}"/>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45CF15F-FA8F-4602-9677-391576DB1DDB}"/>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960E107-4EF5-4B8C-96AF-9582E07A248F}"/>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9777758-BF3D-4C68-9A2C-E3E6D705E9D4}"/>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537EE09-4514-4DEF-9703-912D70E7514A}"/>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785BFC2-A1C1-4F6A-A1C6-4C5270F7A7B7}"/>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21A8245-BA6D-431E-9991-03F0F37D4A26}"/>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E3038CD-6864-4CA1-8BDF-B5B2E1457F67}"/>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2AF1DED-AE0F-4D9B-920D-440840137062}"/>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B645FFE-F758-4DE2-9EC9-79236E1B582A}"/>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DAF4A73-344C-40FE-94CC-44DBB5FC8574}"/>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9F75488-A363-4D1B-BBD0-508715EE34D7}"/>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EBEB796-47EB-439C-A077-9C92574328A3}"/>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6D70C56-48E3-437F-8477-39F637AD11FB}"/>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6B25FB1-3F3D-4C39-A798-2E19C4C3AE01}"/>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CA30C38-92FC-45F7-83EF-B218F7CB5FD3}"/>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2639F9B-A0D3-46DB-ABD6-6252D06E2456}"/>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785D70F-193F-45C0-8455-3C2C250F88AE}"/>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3B2732F-31B9-42C8-B080-02010DF138A0}"/>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新庁舎建設完了</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以降、</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減価償却</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率は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増加傾向となっている。類似団体内平均値より低い水準にあるが、今後も「岐阜市公共施設等総合管理計画」に基づき、施設の最適化を進めていく。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08A27B8-4B85-44B6-A256-5995F1449B4C}"/>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210EDD2-B094-4FAE-93D2-A9EF3FD88D02}"/>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820A3E06-F4C2-4711-94A9-5C201CE54AE5}"/>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40F80E7-F53C-443D-8E8D-9AAAD88DEC83}"/>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3C1EBA60-0375-4B91-941E-86430C134B02}"/>
            </a:ext>
          </a:extLst>
        </xdr:cNvPr>
        <xdr:cNvSpPr txBox="1"/>
      </xdr:nvSpPr>
      <xdr:spPr>
        <a:xfrm>
          <a:off x="772811" y="57573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769BDCB-64CD-4FE7-9A88-B4AB65E38C89}"/>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ED46BF4A-9AD7-4C5E-A98B-4E4EFFDF8F42}"/>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B0994697-C885-41FD-83E6-8B2984C51118}"/>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801301AE-74E1-4E3E-A912-242264A5A4F1}"/>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694A394-2281-450C-BD50-AC1919B2261C}"/>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F65F4C2-93CD-44F2-A376-498862E3F573}"/>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8F132B3-C2BC-4CEA-908B-48940E3E66D7}"/>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1BE0C1D5-268C-4E2C-8CCF-6A7486C8FB1F}"/>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07B3AD9-1B80-40F3-A3CE-D3721F01E955}"/>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397A859B-D13E-460A-B98F-2C960F8A9363}"/>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FC698DCD-469D-4971-9288-148C4101AB6A}"/>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40972E04-D4ED-4CA2-9783-46DD524B2246}"/>
            </a:ext>
          </a:extLst>
        </xdr:cNvPr>
        <xdr:cNvCxnSpPr/>
      </xdr:nvCxnSpPr>
      <xdr:spPr>
        <a:xfrm flipV="1">
          <a:off x="4206240" y="4585970"/>
          <a:ext cx="1270" cy="121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D1CC02D6-6E68-49D2-AAE1-FA7880C91934}"/>
            </a:ext>
          </a:extLst>
        </xdr:cNvPr>
        <xdr:cNvSpPr txBox="1"/>
      </xdr:nvSpPr>
      <xdr:spPr>
        <a:xfrm>
          <a:off x="4258945" y="5804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450D9EB6-9129-4E5B-812E-949B627E5B53}"/>
            </a:ext>
          </a:extLst>
        </xdr:cNvPr>
        <xdr:cNvCxnSpPr/>
      </xdr:nvCxnSpPr>
      <xdr:spPr>
        <a:xfrm>
          <a:off x="4119245" y="580072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0A6925DE-8D3C-4FE1-90A7-BB81E7E848D0}"/>
            </a:ext>
          </a:extLst>
        </xdr:cNvPr>
        <xdr:cNvSpPr txBox="1"/>
      </xdr:nvSpPr>
      <xdr:spPr>
        <a:xfrm>
          <a:off x="4258945" y="436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9A269223-2F8B-48C8-8C49-9D273497E700}"/>
            </a:ext>
          </a:extLst>
        </xdr:cNvPr>
        <xdr:cNvCxnSpPr/>
      </xdr:nvCxnSpPr>
      <xdr:spPr>
        <a:xfrm>
          <a:off x="4119245" y="458597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80" name="有形固定資産減価償却率平均値テキスト">
          <a:extLst>
            <a:ext uri="{FF2B5EF4-FFF2-40B4-BE49-F238E27FC236}">
              <a16:creationId xmlns:a16="http://schemas.microsoft.com/office/drawing/2014/main" id="{3F44A81B-91E2-4C22-9C70-657927864E93}"/>
            </a:ext>
          </a:extLst>
        </xdr:cNvPr>
        <xdr:cNvSpPr txBox="1"/>
      </xdr:nvSpPr>
      <xdr:spPr>
        <a:xfrm>
          <a:off x="4258945" y="53115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07945E45-FA01-44AC-ABB1-D5103760F13E}"/>
            </a:ext>
          </a:extLst>
        </xdr:cNvPr>
        <xdr:cNvSpPr/>
      </xdr:nvSpPr>
      <xdr:spPr>
        <a:xfrm>
          <a:off x="4157345" y="5333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D3F73E74-6FA7-41D4-B3A9-4305566CB4A6}"/>
            </a:ext>
          </a:extLst>
        </xdr:cNvPr>
        <xdr:cNvSpPr/>
      </xdr:nvSpPr>
      <xdr:spPr>
        <a:xfrm>
          <a:off x="3537585" y="5300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0F8092FA-8B71-47BE-B4A6-05E0CA16483C}"/>
            </a:ext>
          </a:extLst>
        </xdr:cNvPr>
        <xdr:cNvSpPr/>
      </xdr:nvSpPr>
      <xdr:spPr>
        <a:xfrm>
          <a:off x="2867025" y="52683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FDB8C1AC-EF27-412B-BAFC-F32B5D00F7ED}"/>
            </a:ext>
          </a:extLst>
        </xdr:cNvPr>
        <xdr:cNvSpPr/>
      </xdr:nvSpPr>
      <xdr:spPr>
        <a:xfrm>
          <a:off x="2196465" y="5232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3BE855E3-F619-4A10-8512-3C0E62892681}"/>
            </a:ext>
          </a:extLst>
        </xdr:cNvPr>
        <xdr:cNvSpPr/>
      </xdr:nvSpPr>
      <xdr:spPr>
        <a:xfrm>
          <a:off x="1525905" y="5200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45EC3EA-4ECA-4FDC-B3F0-1A9C983A294A}"/>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A3B195A-49D0-432D-BC5F-EEC281B3D6A3}"/>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FF1267A-67D0-4A11-A6FA-4C9512E9AD11}"/>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0614563-6E25-44AE-84DA-AA925BD4D3C6}"/>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C480047-C284-4296-BD24-22A6AFCD38A7}"/>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17568</xdr:rowOff>
    </xdr:from>
    <xdr:to>
      <xdr:col>23</xdr:col>
      <xdr:colOff>136525</xdr:colOff>
      <xdr:row>31</xdr:row>
      <xdr:rowOff>119168</xdr:rowOff>
    </xdr:to>
    <xdr:sp macro="" textlink="">
      <xdr:nvSpPr>
        <xdr:cNvPr id="91" name="楕円 90">
          <a:extLst>
            <a:ext uri="{FF2B5EF4-FFF2-40B4-BE49-F238E27FC236}">
              <a16:creationId xmlns:a16="http://schemas.microsoft.com/office/drawing/2014/main" id="{0C86917D-A96B-4C24-8068-77C63F8DC7A6}"/>
            </a:ext>
          </a:extLst>
        </xdr:cNvPr>
        <xdr:cNvSpPr/>
      </xdr:nvSpPr>
      <xdr:spPr>
        <a:xfrm>
          <a:off x="4157345" y="521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40445</xdr:rowOff>
    </xdr:from>
    <xdr:ext cx="405111" cy="259045"/>
    <xdr:sp macro="" textlink="">
      <xdr:nvSpPr>
        <xdr:cNvPr id="92" name="有形固定資産減価償却率該当値テキスト">
          <a:extLst>
            <a:ext uri="{FF2B5EF4-FFF2-40B4-BE49-F238E27FC236}">
              <a16:creationId xmlns:a16="http://schemas.microsoft.com/office/drawing/2014/main" id="{CEDD2933-FA82-4FEC-9A33-70D809E4B6E9}"/>
            </a:ext>
          </a:extLst>
        </xdr:cNvPr>
        <xdr:cNvSpPr txBox="1"/>
      </xdr:nvSpPr>
      <xdr:spPr>
        <a:xfrm>
          <a:off x="4258945" y="506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142240</xdr:rowOff>
    </xdr:from>
    <xdr:to>
      <xdr:col>19</xdr:col>
      <xdr:colOff>187325</xdr:colOff>
      <xdr:row>31</xdr:row>
      <xdr:rowOff>72390</xdr:rowOff>
    </xdr:to>
    <xdr:sp macro="" textlink="">
      <xdr:nvSpPr>
        <xdr:cNvPr id="93" name="楕円 92">
          <a:extLst>
            <a:ext uri="{FF2B5EF4-FFF2-40B4-BE49-F238E27FC236}">
              <a16:creationId xmlns:a16="http://schemas.microsoft.com/office/drawing/2014/main" id="{BFC81377-5CDC-4326-B9FF-0834670B9595}"/>
            </a:ext>
          </a:extLst>
        </xdr:cNvPr>
        <xdr:cNvSpPr/>
      </xdr:nvSpPr>
      <xdr:spPr>
        <a:xfrm>
          <a:off x="3537585" y="5171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21590</xdr:rowOff>
    </xdr:from>
    <xdr:to>
      <xdr:col>23</xdr:col>
      <xdr:colOff>85725</xdr:colOff>
      <xdr:row>31</xdr:row>
      <xdr:rowOff>68368</xdr:rowOff>
    </xdr:to>
    <xdr:cxnSp macro="">
      <xdr:nvCxnSpPr>
        <xdr:cNvPr id="94" name="直線コネクタ 93">
          <a:extLst>
            <a:ext uri="{FF2B5EF4-FFF2-40B4-BE49-F238E27FC236}">
              <a16:creationId xmlns:a16="http://schemas.microsoft.com/office/drawing/2014/main" id="{B84B724C-3F6E-4793-8F26-3DD84A7BCAA3}"/>
            </a:ext>
          </a:extLst>
        </xdr:cNvPr>
        <xdr:cNvCxnSpPr/>
      </xdr:nvCxnSpPr>
      <xdr:spPr>
        <a:xfrm>
          <a:off x="3588385" y="5218430"/>
          <a:ext cx="61976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99060</xdr:rowOff>
    </xdr:from>
    <xdr:to>
      <xdr:col>15</xdr:col>
      <xdr:colOff>187325</xdr:colOff>
      <xdr:row>31</xdr:row>
      <xdr:rowOff>29210</xdr:rowOff>
    </xdr:to>
    <xdr:sp macro="" textlink="">
      <xdr:nvSpPr>
        <xdr:cNvPr id="95" name="楕円 94">
          <a:extLst>
            <a:ext uri="{FF2B5EF4-FFF2-40B4-BE49-F238E27FC236}">
              <a16:creationId xmlns:a16="http://schemas.microsoft.com/office/drawing/2014/main" id="{F27375A0-73A2-4D2B-91D7-F7D38231C9FB}"/>
            </a:ext>
          </a:extLst>
        </xdr:cNvPr>
        <xdr:cNvSpPr/>
      </xdr:nvSpPr>
      <xdr:spPr>
        <a:xfrm>
          <a:off x="2867025" y="5128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149860</xdr:rowOff>
    </xdr:from>
    <xdr:to>
      <xdr:col>19</xdr:col>
      <xdr:colOff>136525</xdr:colOff>
      <xdr:row>31</xdr:row>
      <xdr:rowOff>21590</xdr:rowOff>
    </xdr:to>
    <xdr:cxnSp macro="">
      <xdr:nvCxnSpPr>
        <xdr:cNvPr id="96" name="直線コネクタ 95">
          <a:extLst>
            <a:ext uri="{FF2B5EF4-FFF2-40B4-BE49-F238E27FC236}">
              <a16:creationId xmlns:a16="http://schemas.microsoft.com/office/drawing/2014/main" id="{0AA78732-53DC-498B-B55B-F9556D393B95}"/>
            </a:ext>
          </a:extLst>
        </xdr:cNvPr>
        <xdr:cNvCxnSpPr/>
      </xdr:nvCxnSpPr>
      <xdr:spPr>
        <a:xfrm>
          <a:off x="2917825" y="5179060"/>
          <a:ext cx="6705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63077</xdr:rowOff>
    </xdr:from>
    <xdr:to>
      <xdr:col>11</xdr:col>
      <xdr:colOff>187325</xdr:colOff>
      <xdr:row>30</xdr:row>
      <xdr:rowOff>164677</xdr:rowOff>
    </xdr:to>
    <xdr:sp macro="" textlink="">
      <xdr:nvSpPr>
        <xdr:cNvPr id="97" name="楕円 96">
          <a:extLst>
            <a:ext uri="{FF2B5EF4-FFF2-40B4-BE49-F238E27FC236}">
              <a16:creationId xmlns:a16="http://schemas.microsoft.com/office/drawing/2014/main" id="{CFB3E547-AFE9-43A1-8C8B-99DBD23920DF}"/>
            </a:ext>
          </a:extLst>
        </xdr:cNvPr>
        <xdr:cNvSpPr/>
      </xdr:nvSpPr>
      <xdr:spPr>
        <a:xfrm>
          <a:off x="2196465" y="50922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113877</xdr:rowOff>
    </xdr:from>
    <xdr:to>
      <xdr:col>15</xdr:col>
      <xdr:colOff>136525</xdr:colOff>
      <xdr:row>30</xdr:row>
      <xdr:rowOff>149860</xdr:rowOff>
    </xdr:to>
    <xdr:cxnSp macro="">
      <xdr:nvCxnSpPr>
        <xdr:cNvPr id="98" name="直線コネクタ 97">
          <a:extLst>
            <a:ext uri="{FF2B5EF4-FFF2-40B4-BE49-F238E27FC236}">
              <a16:creationId xmlns:a16="http://schemas.microsoft.com/office/drawing/2014/main" id="{2339E2C4-48F5-43AA-8868-16C5A4DDD82C}"/>
            </a:ext>
          </a:extLst>
        </xdr:cNvPr>
        <xdr:cNvCxnSpPr/>
      </xdr:nvCxnSpPr>
      <xdr:spPr>
        <a:xfrm>
          <a:off x="2247265" y="5143077"/>
          <a:ext cx="67056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27093</xdr:rowOff>
    </xdr:from>
    <xdr:to>
      <xdr:col>7</xdr:col>
      <xdr:colOff>187325</xdr:colOff>
      <xdr:row>30</xdr:row>
      <xdr:rowOff>128693</xdr:rowOff>
    </xdr:to>
    <xdr:sp macro="" textlink="">
      <xdr:nvSpPr>
        <xdr:cNvPr id="99" name="楕円 98">
          <a:extLst>
            <a:ext uri="{FF2B5EF4-FFF2-40B4-BE49-F238E27FC236}">
              <a16:creationId xmlns:a16="http://schemas.microsoft.com/office/drawing/2014/main" id="{BA475478-8212-4611-BE93-1284F333E00D}"/>
            </a:ext>
          </a:extLst>
        </xdr:cNvPr>
        <xdr:cNvSpPr/>
      </xdr:nvSpPr>
      <xdr:spPr>
        <a:xfrm>
          <a:off x="1525905" y="50562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77893</xdr:rowOff>
    </xdr:from>
    <xdr:to>
      <xdr:col>11</xdr:col>
      <xdr:colOff>136525</xdr:colOff>
      <xdr:row>30</xdr:row>
      <xdr:rowOff>113877</xdr:rowOff>
    </xdr:to>
    <xdr:cxnSp macro="">
      <xdr:nvCxnSpPr>
        <xdr:cNvPr id="100" name="直線コネクタ 99">
          <a:extLst>
            <a:ext uri="{FF2B5EF4-FFF2-40B4-BE49-F238E27FC236}">
              <a16:creationId xmlns:a16="http://schemas.microsoft.com/office/drawing/2014/main" id="{77FAEFAE-D0D5-4076-969E-025D68224311}"/>
            </a:ext>
          </a:extLst>
        </xdr:cNvPr>
        <xdr:cNvCxnSpPr/>
      </xdr:nvCxnSpPr>
      <xdr:spPr>
        <a:xfrm>
          <a:off x="1576705" y="5107093"/>
          <a:ext cx="67056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101" name="n_1aveValue有形固定資産減価償却率">
          <a:extLst>
            <a:ext uri="{FF2B5EF4-FFF2-40B4-BE49-F238E27FC236}">
              <a16:creationId xmlns:a16="http://schemas.microsoft.com/office/drawing/2014/main" id="{C2B4EA83-DBA9-4CF7-975A-406CD6B38D02}"/>
            </a:ext>
          </a:extLst>
        </xdr:cNvPr>
        <xdr:cNvSpPr txBox="1"/>
      </xdr:nvSpPr>
      <xdr:spPr>
        <a:xfrm>
          <a:off x="3395989" y="538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102" name="n_2aveValue有形固定資産減価償却率">
          <a:extLst>
            <a:ext uri="{FF2B5EF4-FFF2-40B4-BE49-F238E27FC236}">
              <a16:creationId xmlns:a16="http://schemas.microsoft.com/office/drawing/2014/main" id="{FE15D095-107F-4D59-A578-623AD60BFA4E}"/>
            </a:ext>
          </a:extLst>
        </xdr:cNvPr>
        <xdr:cNvSpPr txBox="1"/>
      </xdr:nvSpPr>
      <xdr:spPr>
        <a:xfrm>
          <a:off x="2738129" y="536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103" name="n_3aveValue有形固定資産減価償却率">
          <a:extLst>
            <a:ext uri="{FF2B5EF4-FFF2-40B4-BE49-F238E27FC236}">
              <a16:creationId xmlns:a16="http://schemas.microsoft.com/office/drawing/2014/main" id="{CFA68A86-FFB0-4250-858B-29D06659D0F5}"/>
            </a:ext>
          </a:extLst>
        </xdr:cNvPr>
        <xdr:cNvSpPr txBox="1"/>
      </xdr:nvSpPr>
      <xdr:spPr>
        <a:xfrm>
          <a:off x="2067569" y="53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104" name="n_4aveValue有形固定資産減価償却率">
          <a:extLst>
            <a:ext uri="{FF2B5EF4-FFF2-40B4-BE49-F238E27FC236}">
              <a16:creationId xmlns:a16="http://schemas.microsoft.com/office/drawing/2014/main" id="{A6D93515-EC1A-4C0A-A541-3D18AD92D2A1}"/>
            </a:ext>
          </a:extLst>
        </xdr:cNvPr>
        <xdr:cNvSpPr txBox="1"/>
      </xdr:nvSpPr>
      <xdr:spPr>
        <a:xfrm>
          <a:off x="1397009" y="5289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88917</xdr:rowOff>
    </xdr:from>
    <xdr:ext cx="405111" cy="259045"/>
    <xdr:sp macro="" textlink="">
      <xdr:nvSpPr>
        <xdr:cNvPr id="105" name="n_1mainValue有形固定資産減価償却率">
          <a:extLst>
            <a:ext uri="{FF2B5EF4-FFF2-40B4-BE49-F238E27FC236}">
              <a16:creationId xmlns:a16="http://schemas.microsoft.com/office/drawing/2014/main" id="{21C1867E-9963-45DD-B509-CAEB61EB2AC9}"/>
            </a:ext>
          </a:extLst>
        </xdr:cNvPr>
        <xdr:cNvSpPr txBox="1"/>
      </xdr:nvSpPr>
      <xdr:spPr>
        <a:xfrm>
          <a:off x="3395989" y="49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45737</xdr:rowOff>
    </xdr:from>
    <xdr:ext cx="405111" cy="259045"/>
    <xdr:sp macro="" textlink="">
      <xdr:nvSpPr>
        <xdr:cNvPr id="106" name="n_2mainValue有形固定資産減価償却率">
          <a:extLst>
            <a:ext uri="{FF2B5EF4-FFF2-40B4-BE49-F238E27FC236}">
              <a16:creationId xmlns:a16="http://schemas.microsoft.com/office/drawing/2014/main" id="{EA46F713-0A7D-438B-A12B-4C91DD4FAC82}"/>
            </a:ext>
          </a:extLst>
        </xdr:cNvPr>
        <xdr:cNvSpPr txBox="1"/>
      </xdr:nvSpPr>
      <xdr:spPr>
        <a:xfrm>
          <a:off x="2738129" y="490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9754</xdr:rowOff>
    </xdr:from>
    <xdr:ext cx="405111" cy="259045"/>
    <xdr:sp macro="" textlink="">
      <xdr:nvSpPr>
        <xdr:cNvPr id="107" name="n_3mainValue有形固定資産減価償却率">
          <a:extLst>
            <a:ext uri="{FF2B5EF4-FFF2-40B4-BE49-F238E27FC236}">
              <a16:creationId xmlns:a16="http://schemas.microsoft.com/office/drawing/2014/main" id="{73837696-BCA7-470E-9887-64B2EE3B0E0E}"/>
            </a:ext>
          </a:extLst>
        </xdr:cNvPr>
        <xdr:cNvSpPr txBox="1"/>
      </xdr:nvSpPr>
      <xdr:spPr>
        <a:xfrm>
          <a:off x="2067569" y="487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108" name="n_4mainValue有形固定資産減価償却率">
          <a:extLst>
            <a:ext uri="{FF2B5EF4-FFF2-40B4-BE49-F238E27FC236}">
              <a16:creationId xmlns:a16="http://schemas.microsoft.com/office/drawing/2014/main" id="{57BF625A-391B-4687-B7B5-C01686F535B7}"/>
            </a:ext>
          </a:extLst>
        </xdr:cNvPr>
        <xdr:cNvSpPr txBox="1"/>
      </xdr:nvSpPr>
      <xdr:spPr>
        <a:xfrm>
          <a:off x="1397009" y="483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8A77FBA5-D22C-4049-BCE3-67E14C9A9CA2}"/>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866F48EA-CD89-47EC-AA25-26E69B31169F}"/>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61B4B1F4-8BAB-4AC3-B25B-16028968E29F}"/>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A29B90D9-BBA4-4A0F-B008-A67773F7EA17}"/>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0AC4739-09E7-4BCF-925C-DDA766E2D765}"/>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8C09095C-7E5B-4D52-989F-E46586594DA9}"/>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2892753-0BBD-4F37-8E20-1B37FCED7353}"/>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75AD5FCB-D5B4-4E0A-8403-E6976996C02F}"/>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0A96106-BB95-44B0-8512-95681537EED7}"/>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650FDDB-AB5B-408E-BC01-25E9F403A72C}"/>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D6B9135-EAEF-4ACC-8290-085471201371}"/>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079B782-23A9-4AEA-9A6A-165199120BB7}"/>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3130A85C-3C13-4A06-9D24-625CB68B69B3}"/>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人件費の増に加え、個別予防接種や廃棄物収集運搬業務などの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物件費の増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一般</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財源等が増加したこと</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比率が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上昇</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債務償還比率は類似団体平均を上回る水準となっ</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ており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、今後は地方債残高に留意しつつ、大型事業に備え、計画的に基金を積み立てるなど、健全な財政運営に努める。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A28D1B4-7DCB-4D86-9BE0-E10BBA7B0DA0}"/>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45848B6-2EB8-49D2-BE09-F6B4DE604244}"/>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60C470FC-95A5-47D4-9CF1-BD64CDD9F69A}"/>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241FD4F8-54C7-42F0-A7E0-2F856E6D0989}"/>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DA76D13E-B3EA-40CF-802E-5148A3130C6D}"/>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51F4243D-352F-4AF9-AE72-ABD3EF998CBD}"/>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7A4AE34F-FB35-4937-AD13-06B2526CF409}"/>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2A3EB37C-F679-4A27-B016-18E85F1E9220}"/>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B648629-2CBC-40B9-8DEA-77DDD8F540D7}"/>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B6E068DB-1F4B-4283-B450-2087FAF44EBB}"/>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27B1D231-17A2-44C4-9FD5-3C1DEDD781CA}"/>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CD447656-2B87-4DE3-963D-72ABE1A5F5CB}"/>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435FF0A3-4F73-44B6-8CB2-9004377C0A8D}"/>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DC4DF49E-BDDA-4627-822C-E231B86E5046}"/>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E663BDFB-12D9-40B0-AD4B-398822B1E259}"/>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74C3025C-758A-47C4-A857-0445B18B1E91}"/>
            </a:ext>
          </a:extLst>
        </xdr:cNvPr>
        <xdr:cNvCxnSpPr/>
      </xdr:nvCxnSpPr>
      <xdr:spPr>
        <a:xfrm flipV="1">
          <a:off x="13027660" y="4442248"/>
          <a:ext cx="1269" cy="1437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5E97A8BE-D161-45EC-9FBD-449B31DF6A56}"/>
            </a:ext>
          </a:extLst>
        </xdr:cNvPr>
        <xdr:cNvSpPr txBox="1"/>
      </xdr:nvSpPr>
      <xdr:spPr>
        <a:xfrm>
          <a:off x="13080365" y="588386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01F85249-A1AC-494D-81C3-0C88835A1FFE}"/>
            </a:ext>
          </a:extLst>
        </xdr:cNvPr>
        <xdr:cNvCxnSpPr/>
      </xdr:nvCxnSpPr>
      <xdr:spPr>
        <a:xfrm>
          <a:off x="12963525" y="58800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5196639C-E5E6-4346-9E3C-22CE10F129C9}"/>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B2724B98-C24D-4EC7-AF76-DF27906608F4}"/>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42" name="債務償還比率平均値テキスト">
          <a:extLst>
            <a:ext uri="{FF2B5EF4-FFF2-40B4-BE49-F238E27FC236}">
              <a16:creationId xmlns:a16="http://schemas.microsoft.com/office/drawing/2014/main" id="{45A17E1A-8FA1-4A8C-9BFA-9725BA07E179}"/>
            </a:ext>
          </a:extLst>
        </xdr:cNvPr>
        <xdr:cNvSpPr txBox="1"/>
      </xdr:nvSpPr>
      <xdr:spPr>
        <a:xfrm>
          <a:off x="13080365" y="49036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517D0038-66EE-444E-8B42-EE923ED8C270}"/>
            </a:ext>
          </a:extLst>
        </xdr:cNvPr>
        <xdr:cNvSpPr/>
      </xdr:nvSpPr>
      <xdr:spPr>
        <a:xfrm>
          <a:off x="13001625" y="50483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A177EAEB-AD24-469D-83FF-803FDE429B09}"/>
            </a:ext>
          </a:extLst>
        </xdr:cNvPr>
        <xdr:cNvSpPr/>
      </xdr:nvSpPr>
      <xdr:spPr>
        <a:xfrm>
          <a:off x="12359005" y="506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337ED461-103B-4516-A66E-50FEDE91A3F9}"/>
            </a:ext>
          </a:extLst>
        </xdr:cNvPr>
        <xdr:cNvSpPr/>
      </xdr:nvSpPr>
      <xdr:spPr>
        <a:xfrm>
          <a:off x="11688445" y="505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C0C4BCB4-18C6-4540-AA23-3E9388B5F441}"/>
            </a:ext>
          </a:extLst>
        </xdr:cNvPr>
        <xdr:cNvSpPr/>
      </xdr:nvSpPr>
      <xdr:spPr>
        <a:xfrm>
          <a:off x="11017885" y="49868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A7A5732B-7A0C-47BA-B1D1-539238C16F32}"/>
            </a:ext>
          </a:extLst>
        </xdr:cNvPr>
        <xdr:cNvSpPr/>
      </xdr:nvSpPr>
      <xdr:spPr>
        <a:xfrm>
          <a:off x="10347325" y="51649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EF29EDE-26F1-4B3B-BDDF-78094027A7AD}"/>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4E6FC69-130C-4E35-ADC4-94D8B121C69C}"/>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B0B262D-79FE-48BD-837A-275E49B055A7}"/>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00B450E-FF87-4774-8601-9E6B109F2A06}"/>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366C595-4005-4A4F-8683-97EBD2015633}"/>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8093</xdr:rowOff>
    </xdr:from>
    <xdr:to>
      <xdr:col>76</xdr:col>
      <xdr:colOff>73025</xdr:colOff>
      <xdr:row>31</xdr:row>
      <xdr:rowOff>109693</xdr:rowOff>
    </xdr:to>
    <xdr:sp macro="" textlink="">
      <xdr:nvSpPr>
        <xdr:cNvPr id="153" name="楕円 152">
          <a:extLst>
            <a:ext uri="{FF2B5EF4-FFF2-40B4-BE49-F238E27FC236}">
              <a16:creationId xmlns:a16="http://schemas.microsoft.com/office/drawing/2014/main" id="{9173762D-A8AA-45DB-A1C4-12DB3767F4E0}"/>
            </a:ext>
          </a:extLst>
        </xdr:cNvPr>
        <xdr:cNvSpPr/>
      </xdr:nvSpPr>
      <xdr:spPr>
        <a:xfrm>
          <a:off x="13001625" y="52049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157970</xdr:rowOff>
    </xdr:from>
    <xdr:ext cx="469744" cy="259045"/>
    <xdr:sp macro="" textlink="">
      <xdr:nvSpPr>
        <xdr:cNvPr id="154" name="債務償還比率該当値テキスト">
          <a:extLst>
            <a:ext uri="{FF2B5EF4-FFF2-40B4-BE49-F238E27FC236}">
              <a16:creationId xmlns:a16="http://schemas.microsoft.com/office/drawing/2014/main" id="{7D2D4EA0-FF34-4C03-83B8-CFA6A4AC922F}"/>
            </a:ext>
          </a:extLst>
        </xdr:cNvPr>
        <xdr:cNvSpPr txBox="1"/>
      </xdr:nvSpPr>
      <xdr:spPr>
        <a:xfrm>
          <a:off x="13080365" y="5187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152795</xdr:rowOff>
    </xdr:from>
    <xdr:to>
      <xdr:col>72</xdr:col>
      <xdr:colOff>123825</xdr:colOff>
      <xdr:row>31</xdr:row>
      <xdr:rowOff>82945</xdr:rowOff>
    </xdr:to>
    <xdr:sp macro="" textlink="">
      <xdr:nvSpPr>
        <xdr:cNvPr id="155" name="楕円 154">
          <a:extLst>
            <a:ext uri="{FF2B5EF4-FFF2-40B4-BE49-F238E27FC236}">
              <a16:creationId xmlns:a16="http://schemas.microsoft.com/office/drawing/2014/main" id="{C7D93E4A-E31C-4EE4-BE41-A313388BE7F0}"/>
            </a:ext>
          </a:extLst>
        </xdr:cNvPr>
        <xdr:cNvSpPr/>
      </xdr:nvSpPr>
      <xdr:spPr>
        <a:xfrm>
          <a:off x="12359005" y="5181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32145</xdr:rowOff>
    </xdr:from>
    <xdr:to>
      <xdr:col>76</xdr:col>
      <xdr:colOff>22225</xdr:colOff>
      <xdr:row>31</xdr:row>
      <xdr:rowOff>58893</xdr:rowOff>
    </xdr:to>
    <xdr:cxnSp macro="">
      <xdr:nvCxnSpPr>
        <xdr:cNvPr id="156" name="直線コネクタ 155">
          <a:extLst>
            <a:ext uri="{FF2B5EF4-FFF2-40B4-BE49-F238E27FC236}">
              <a16:creationId xmlns:a16="http://schemas.microsoft.com/office/drawing/2014/main" id="{B44D97E6-6A18-499F-84E6-92360049B641}"/>
            </a:ext>
          </a:extLst>
        </xdr:cNvPr>
        <xdr:cNvCxnSpPr/>
      </xdr:nvCxnSpPr>
      <xdr:spPr>
        <a:xfrm>
          <a:off x="12409805" y="5228985"/>
          <a:ext cx="619760" cy="2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127847</xdr:rowOff>
    </xdr:from>
    <xdr:to>
      <xdr:col>68</xdr:col>
      <xdr:colOff>123825</xdr:colOff>
      <xdr:row>31</xdr:row>
      <xdr:rowOff>57997</xdr:rowOff>
    </xdr:to>
    <xdr:sp macro="" textlink="">
      <xdr:nvSpPr>
        <xdr:cNvPr id="157" name="楕円 156">
          <a:extLst>
            <a:ext uri="{FF2B5EF4-FFF2-40B4-BE49-F238E27FC236}">
              <a16:creationId xmlns:a16="http://schemas.microsoft.com/office/drawing/2014/main" id="{308C563E-3B6A-46F9-9E25-2CFEDA08C810}"/>
            </a:ext>
          </a:extLst>
        </xdr:cNvPr>
        <xdr:cNvSpPr/>
      </xdr:nvSpPr>
      <xdr:spPr>
        <a:xfrm>
          <a:off x="11688445" y="51570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7197</xdr:rowOff>
    </xdr:from>
    <xdr:to>
      <xdr:col>72</xdr:col>
      <xdr:colOff>73025</xdr:colOff>
      <xdr:row>31</xdr:row>
      <xdr:rowOff>32145</xdr:rowOff>
    </xdr:to>
    <xdr:cxnSp macro="">
      <xdr:nvCxnSpPr>
        <xdr:cNvPr id="158" name="直線コネクタ 157">
          <a:extLst>
            <a:ext uri="{FF2B5EF4-FFF2-40B4-BE49-F238E27FC236}">
              <a16:creationId xmlns:a16="http://schemas.microsoft.com/office/drawing/2014/main" id="{5B54DDDE-898D-44EA-8CEF-9980BA6B5203}"/>
            </a:ext>
          </a:extLst>
        </xdr:cNvPr>
        <xdr:cNvCxnSpPr/>
      </xdr:nvCxnSpPr>
      <xdr:spPr>
        <a:xfrm>
          <a:off x="11739245" y="5204037"/>
          <a:ext cx="670560" cy="2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90833</xdr:rowOff>
    </xdr:from>
    <xdr:to>
      <xdr:col>64</xdr:col>
      <xdr:colOff>123825</xdr:colOff>
      <xdr:row>30</xdr:row>
      <xdr:rowOff>20983</xdr:rowOff>
    </xdr:to>
    <xdr:sp macro="" textlink="">
      <xdr:nvSpPr>
        <xdr:cNvPr id="159" name="楕円 158">
          <a:extLst>
            <a:ext uri="{FF2B5EF4-FFF2-40B4-BE49-F238E27FC236}">
              <a16:creationId xmlns:a16="http://schemas.microsoft.com/office/drawing/2014/main" id="{F6A2FFCF-D22A-4343-9FB7-8522D2478276}"/>
            </a:ext>
          </a:extLst>
        </xdr:cNvPr>
        <xdr:cNvSpPr/>
      </xdr:nvSpPr>
      <xdr:spPr>
        <a:xfrm>
          <a:off x="11017885" y="49523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141633</xdr:rowOff>
    </xdr:from>
    <xdr:to>
      <xdr:col>68</xdr:col>
      <xdr:colOff>73025</xdr:colOff>
      <xdr:row>31</xdr:row>
      <xdr:rowOff>7197</xdr:rowOff>
    </xdr:to>
    <xdr:cxnSp macro="">
      <xdr:nvCxnSpPr>
        <xdr:cNvPr id="160" name="直線コネクタ 159">
          <a:extLst>
            <a:ext uri="{FF2B5EF4-FFF2-40B4-BE49-F238E27FC236}">
              <a16:creationId xmlns:a16="http://schemas.microsoft.com/office/drawing/2014/main" id="{686D3A1E-E933-4F27-AA2B-3BB4F0B8C3E7}"/>
            </a:ext>
          </a:extLst>
        </xdr:cNvPr>
        <xdr:cNvCxnSpPr/>
      </xdr:nvCxnSpPr>
      <xdr:spPr>
        <a:xfrm>
          <a:off x="11068685" y="5003193"/>
          <a:ext cx="670560" cy="200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31842</xdr:rowOff>
    </xdr:from>
    <xdr:to>
      <xdr:col>60</xdr:col>
      <xdr:colOff>123825</xdr:colOff>
      <xdr:row>31</xdr:row>
      <xdr:rowOff>133442</xdr:rowOff>
    </xdr:to>
    <xdr:sp macro="" textlink="">
      <xdr:nvSpPr>
        <xdr:cNvPr id="161" name="楕円 160">
          <a:extLst>
            <a:ext uri="{FF2B5EF4-FFF2-40B4-BE49-F238E27FC236}">
              <a16:creationId xmlns:a16="http://schemas.microsoft.com/office/drawing/2014/main" id="{4DD91DDA-5FC7-42F6-8DCE-EE9FC86CF501}"/>
            </a:ext>
          </a:extLst>
        </xdr:cNvPr>
        <xdr:cNvSpPr/>
      </xdr:nvSpPr>
      <xdr:spPr>
        <a:xfrm>
          <a:off x="10347325" y="522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141633</xdr:rowOff>
    </xdr:from>
    <xdr:to>
      <xdr:col>64</xdr:col>
      <xdr:colOff>73025</xdr:colOff>
      <xdr:row>31</xdr:row>
      <xdr:rowOff>82642</xdr:rowOff>
    </xdr:to>
    <xdr:cxnSp macro="">
      <xdr:nvCxnSpPr>
        <xdr:cNvPr id="162" name="直線コネクタ 161">
          <a:extLst>
            <a:ext uri="{FF2B5EF4-FFF2-40B4-BE49-F238E27FC236}">
              <a16:creationId xmlns:a16="http://schemas.microsoft.com/office/drawing/2014/main" id="{7DFA26DE-BD15-407D-B0F2-849347187969}"/>
            </a:ext>
          </a:extLst>
        </xdr:cNvPr>
        <xdr:cNvCxnSpPr/>
      </xdr:nvCxnSpPr>
      <xdr:spPr>
        <a:xfrm flipV="1">
          <a:off x="10398125" y="5003193"/>
          <a:ext cx="670560" cy="27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63" name="n_1aveValue債務償還比率">
          <a:extLst>
            <a:ext uri="{FF2B5EF4-FFF2-40B4-BE49-F238E27FC236}">
              <a16:creationId xmlns:a16="http://schemas.microsoft.com/office/drawing/2014/main" id="{33FE1B1C-9ABB-4C89-9511-CFB0F33A87A4}"/>
            </a:ext>
          </a:extLst>
        </xdr:cNvPr>
        <xdr:cNvSpPr txBox="1"/>
      </xdr:nvSpPr>
      <xdr:spPr>
        <a:xfrm>
          <a:off x="12185092" y="4847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64" name="n_2aveValue債務償還比率">
          <a:extLst>
            <a:ext uri="{FF2B5EF4-FFF2-40B4-BE49-F238E27FC236}">
              <a16:creationId xmlns:a16="http://schemas.microsoft.com/office/drawing/2014/main" id="{30F49E05-810B-4A8F-ADE3-E6660C71BC87}"/>
            </a:ext>
          </a:extLst>
        </xdr:cNvPr>
        <xdr:cNvSpPr txBox="1"/>
      </xdr:nvSpPr>
      <xdr:spPr>
        <a:xfrm>
          <a:off x="11527232" y="484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CC6A5032-3A23-4C4D-81DF-4B2B373C1938}"/>
            </a:ext>
          </a:extLst>
        </xdr:cNvPr>
        <xdr:cNvSpPr txBox="1"/>
      </xdr:nvSpPr>
      <xdr:spPr>
        <a:xfrm>
          <a:off x="10856672" y="507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66" name="n_4aveValue債務償還比率">
          <a:extLst>
            <a:ext uri="{FF2B5EF4-FFF2-40B4-BE49-F238E27FC236}">
              <a16:creationId xmlns:a16="http://schemas.microsoft.com/office/drawing/2014/main" id="{4DDC5E16-237B-4BEA-9F1D-4BAEBB890518}"/>
            </a:ext>
          </a:extLst>
        </xdr:cNvPr>
        <xdr:cNvSpPr txBox="1"/>
      </xdr:nvSpPr>
      <xdr:spPr>
        <a:xfrm>
          <a:off x="10186112" y="494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74072</xdr:rowOff>
    </xdr:from>
    <xdr:ext cx="469744" cy="259045"/>
    <xdr:sp macro="" textlink="">
      <xdr:nvSpPr>
        <xdr:cNvPr id="167" name="n_1mainValue債務償還比率">
          <a:extLst>
            <a:ext uri="{FF2B5EF4-FFF2-40B4-BE49-F238E27FC236}">
              <a16:creationId xmlns:a16="http://schemas.microsoft.com/office/drawing/2014/main" id="{1C1C4569-DACE-4212-B5EF-E033B107EE73}"/>
            </a:ext>
          </a:extLst>
        </xdr:cNvPr>
        <xdr:cNvSpPr txBox="1"/>
      </xdr:nvSpPr>
      <xdr:spPr>
        <a:xfrm>
          <a:off x="12185092" y="527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49124</xdr:rowOff>
    </xdr:from>
    <xdr:ext cx="469744" cy="259045"/>
    <xdr:sp macro="" textlink="">
      <xdr:nvSpPr>
        <xdr:cNvPr id="168" name="n_2mainValue債務償還比率">
          <a:extLst>
            <a:ext uri="{FF2B5EF4-FFF2-40B4-BE49-F238E27FC236}">
              <a16:creationId xmlns:a16="http://schemas.microsoft.com/office/drawing/2014/main" id="{39CFCBEB-7B2E-436B-80FA-5724E4E9C102}"/>
            </a:ext>
          </a:extLst>
        </xdr:cNvPr>
        <xdr:cNvSpPr txBox="1"/>
      </xdr:nvSpPr>
      <xdr:spPr>
        <a:xfrm>
          <a:off x="11527232" y="524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37510</xdr:rowOff>
    </xdr:from>
    <xdr:ext cx="469744" cy="259045"/>
    <xdr:sp macro="" textlink="">
      <xdr:nvSpPr>
        <xdr:cNvPr id="169" name="n_3mainValue債務償還比率">
          <a:extLst>
            <a:ext uri="{FF2B5EF4-FFF2-40B4-BE49-F238E27FC236}">
              <a16:creationId xmlns:a16="http://schemas.microsoft.com/office/drawing/2014/main" id="{A14925B8-0D8C-48A1-9463-90F71999A97C}"/>
            </a:ext>
          </a:extLst>
        </xdr:cNvPr>
        <xdr:cNvSpPr txBox="1"/>
      </xdr:nvSpPr>
      <xdr:spPr>
        <a:xfrm>
          <a:off x="10856672" y="473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124569</xdr:rowOff>
    </xdr:from>
    <xdr:ext cx="469744" cy="259045"/>
    <xdr:sp macro="" textlink="">
      <xdr:nvSpPr>
        <xdr:cNvPr id="170" name="n_4mainValue債務償還比率">
          <a:extLst>
            <a:ext uri="{FF2B5EF4-FFF2-40B4-BE49-F238E27FC236}">
              <a16:creationId xmlns:a16="http://schemas.microsoft.com/office/drawing/2014/main" id="{B1975F77-9F20-4413-A66B-FF41D5C4E65E}"/>
            </a:ext>
          </a:extLst>
        </xdr:cNvPr>
        <xdr:cNvSpPr txBox="1"/>
      </xdr:nvSpPr>
      <xdr:spPr>
        <a:xfrm>
          <a:off x="10186112" y="5321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B0B47E86-4ADF-4035-9101-7A2C49BF8596}"/>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329BDD0B-8B76-4259-92B5-A55DD5AFB86A}"/>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83D9235B-7B01-4789-9BE5-DA5F74FAC65F}"/>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E661630-2377-4824-91F6-432C0363F663}"/>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33B28272-EE2B-4717-AFA3-AB06AECF0C05}"/>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D95D581-C0EA-444B-B47B-F7870D3E0304}"/>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5BDF0E-D828-43BB-B64D-07C884E8359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A4B9C5E-1479-4075-B506-4568BC5205C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0AA9F22-D01C-4A20-AE76-6A3D4E75DFC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3272451-CD94-418E-867D-1E1BB5DC1A9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A3992E-C375-4DE5-AEC6-9D5D0CE83D6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83F917-8B8A-47CC-B1CB-CF273B69437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D545451-6454-4079-8913-CE362A4E37C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84C58D-7420-49BC-AA9E-E6B954F58AB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276AE43-3C1C-4973-B46D-F2B3161DA02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5E54831-02A2-418C-B43F-DD650C1DA13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9157E93-F112-4A28-A783-BDB9A96B587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CAD130-DFE1-4635-8C73-2557BABB063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9225C29-8451-48BE-AD24-3D06EC0B6B6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13129A-E866-470A-B635-37C1FA3DAB7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7C1B869-C757-4812-BCA6-4C0CA023510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9924835-3423-4847-8C61-EE032FD8FD9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8C86566-710D-492B-8DAD-FC61FC48F89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98525E-3B65-4ADE-916B-3F5D12C87A4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0830C33-83E8-4BB2-A25F-87E9C8BC8FB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F341A60-EEFA-40E7-8ED1-4C41DB967B4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F969F0E-E89C-4AFD-9466-C368FACDF2D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73905F-150E-4E12-9D1B-49CC129B5F9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43389A6-7521-4BCA-8A4E-81CE948E3DA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BA7C16-8DFB-47D1-A3DC-E6CDD584CE2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18AEA7F-6FE8-4FAB-BB96-7CF615F7CB5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9FB6A84-C4E3-4FBC-984F-4E6E32D8608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597FAE-9A34-4168-93C6-0CFCB62D3D4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322D70D-8567-4DC2-9CE3-59793562D73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FFD8BB3-B508-4ED7-801C-3184BF1297B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5CCA30-7AF2-4D6A-B4B5-24840B7661A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48955F7-60B8-46AB-B067-38E95F5B120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CEF80EB-D360-4E04-A4AF-E1506E6F0EA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E9A7B28-1392-4BC3-A176-C98920E3A99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F343FC-4F59-4A5E-B0E4-20EBD22CE43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3600112-3977-426E-8EE4-F239188E759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8458437-9B3E-464B-8B7B-936035A1475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0C6593A-49B0-4974-85D2-5BEFD7FB05F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910D99-D968-465F-9EF8-FDE1A2AF090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EF25054-F15E-4E33-A6AA-FDC94F177CC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022259C-E76D-45A9-B25E-567039EBA8C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21D2E85-A822-484F-910C-6E2CF14CC63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23D42C2-05BA-4F79-9652-83D5EBE1ECA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5D0BFEA-E050-44D7-BB4D-E0B6F4EBCB3C}"/>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C5FF567-8CBD-4FE7-93C1-2F0514E3A08D}"/>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3E7C68D-AB8A-4E7B-ACB0-C20F15FEB8FA}"/>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7D20066-FDE1-4881-9F08-C08E606D2130}"/>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88F35B8-19C5-4B1A-B387-31EE6DBFD86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F0A0A6D-3ED0-4782-84D9-FDDCAC996EEB}"/>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F714790-C9AC-421A-8CBD-9F723A8582E3}"/>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7261544-2B1D-47CD-BA13-BE2D749D3807}"/>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9375DDD-6C54-48B9-A0FD-E2956669E14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3DAAC38-52C9-4102-A004-535F933EDC2C}"/>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97FDF46-9C97-4F9E-B56C-559095D6F28C}"/>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7F7AB9DE-6042-46AB-A8BE-841AB7AD1B4B}"/>
            </a:ext>
          </a:extLst>
        </xdr:cNvPr>
        <xdr:cNvCxnSpPr/>
      </xdr:nvCxnSpPr>
      <xdr:spPr>
        <a:xfrm flipV="1">
          <a:off x="4086225" y="5679186"/>
          <a:ext cx="0" cy="127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ACA5FB96-C1C9-4EF7-A540-5AD8FA91D34A}"/>
            </a:ext>
          </a:extLst>
        </xdr:cNvPr>
        <xdr:cNvSpPr txBox="1"/>
      </xdr:nvSpPr>
      <xdr:spPr>
        <a:xfrm>
          <a:off x="4124960" y="696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7F072B0D-D537-4C02-B86F-1975BF5ECE40}"/>
            </a:ext>
          </a:extLst>
        </xdr:cNvPr>
        <xdr:cNvCxnSpPr/>
      </xdr:nvCxnSpPr>
      <xdr:spPr>
        <a:xfrm>
          <a:off x="402082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1728C224-9B4A-45EE-ADF5-30955BC35EF8}"/>
            </a:ext>
          </a:extLst>
        </xdr:cNvPr>
        <xdr:cNvSpPr txBox="1"/>
      </xdr:nvSpPr>
      <xdr:spPr>
        <a:xfrm>
          <a:off x="4124960" y="545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31E2D860-8FD0-4BBC-96F4-8B96ADDE3196}"/>
            </a:ext>
          </a:extLst>
        </xdr:cNvPr>
        <xdr:cNvCxnSpPr/>
      </xdr:nvCxnSpPr>
      <xdr:spPr>
        <a:xfrm>
          <a:off x="4020820" y="567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EE7797EE-8122-4172-9862-2C288618662D}"/>
            </a:ext>
          </a:extLst>
        </xdr:cNvPr>
        <xdr:cNvSpPr txBox="1"/>
      </xdr:nvSpPr>
      <xdr:spPr>
        <a:xfrm>
          <a:off x="4124960" y="6270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B6E4A2A2-4C45-4647-A9F0-059E1B6744A4}"/>
            </a:ext>
          </a:extLst>
        </xdr:cNvPr>
        <xdr:cNvSpPr/>
      </xdr:nvSpPr>
      <xdr:spPr>
        <a:xfrm>
          <a:off x="4036060" y="6292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198543DF-1BBC-4FA4-B1CE-2F9FAC07A843}"/>
            </a:ext>
          </a:extLst>
        </xdr:cNvPr>
        <xdr:cNvSpPr/>
      </xdr:nvSpPr>
      <xdr:spPr>
        <a:xfrm>
          <a:off x="3312160" y="62486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0B4084A1-7B1E-46A9-856C-0844945D9FB8}"/>
            </a:ext>
          </a:extLst>
        </xdr:cNvPr>
        <xdr:cNvSpPr/>
      </xdr:nvSpPr>
      <xdr:spPr>
        <a:xfrm>
          <a:off x="2514600" y="622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B4C50C64-D1A5-4F45-A04C-D62B5DDB9F86}"/>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43D1B6EB-5765-45E6-BE27-F1CE5BA9383A}"/>
            </a:ext>
          </a:extLst>
        </xdr:cNvPr>
        <xdr:cNvSpPr/>
      </xdr:nvSpPr>
      <xdr:spPr>
        <a:xfrm>
          <a:off x="965200" y="6167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DB2D8DC-AF54-4FA5-ADC6-74885803C69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4938581-5C7D-4B7A-AD70-8BD15E4087E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CA6AD4C-EB2A-45BE-8217-2693AE5DF2E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4C73182-5B82-493A-AD2E-38E7CDD64E5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EE7CDBC-E991-4FE5-897E-B05E777633C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169418</xdr:rowOff>
    </xdr:from>
    <xdr:to>
      <xdr:col>24</xdr:col>
      <xdr:colOff>114300</xdr:colOff>
      <xdr:row>36</xdr:row>
      <xdr:rowOff>99568</xdr:rowOff>
    </xdr:to>
    <xdr:sp macro="" textlink="">
      <xdr:nvSpPr>
        <xdr:cNvPr id="71" name="楕円 70">
          <a:extLst>
            <a:ext uri="{FF2B5EF4-FFF2-40B4-BE49-F238E27FC236}">
              <a16:creationId xmlns:a16="http://schemas.microsoft.com/office/drawing/2014/main" id="{8AB25668-2E45-4442-A96E-CBF5E3BFE4E7}"/>
            </a:ext>
          </a:extLst>
        </xdr:cNvPr>
        <xdr:cNvSpPr/>
      </xdr:nvSpPr>
      <xdr:spPr>
        <a:xfrm>
          <a:off x="4036060" y="6036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20845</xdr:rowOff>
    </xdr:from>
    <xdr:ext cx="405111" cy="259045"/>
    <xdr:sp macro="" textlink="">
      <xdr:nvSpPr>
        <xdr:cNvPr id="72" name="【道路】&#10;有形固定資産減価償却率該当値テキスト">
          <a:extLst>
            <a:ext uri="{FF2B5EF4-FFF2-40B4-BE49-F238E27FC236}">
              <a16:creationId xmlns:a16="http://schemas.microsoft.com/office/drawing/2014/main" id="{306592C9-B549-4B07-A86F-667FDB892E6D}"/>
            </a:ext>
          </a:extLst>
        </xdr:cNvPr>
        <xdr:cNvSpPr txBox="1"/>
      </xdr:nvSpPr>
      <xdr:spPr>
        <a:xfrm>
          <a:off x="4124960" y="588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137414</xdr:rowOff>
    </xdr:from>
    <xdr:to>
      <xdr:col>20</xdr:col>
      <xdr:colOff>38100</xdr:colOff>
      <xdr:row>36</xdr:row>
      <xdr:rowOff>67564</xdr:rowOff>
    </xdr:to>
    <xdr:sp macro="" textlink="">
      <xdr:nvSpPr>
        <xdr:cNvPr id="73" name="楕円 72">
          <a:extLst>
            <a:ext uri="{FF2B5EF4-FFF2-40B4-BE49-F238E27FC236}">
              <a16:creationId xmlns:a16="http://schemas.microsoft.com/office/drawing/2014/main" id="{30DEE3A8-EF81-4625-9644-D5ECCCA71102}"/>
            </a:ext>
          </a:extLst>
        </xdr:cNvPr>
        <xdr:cNvSpPr/>
      </xdr:nvSpPr>
      <xdr:spPr>
        <a:xfrm>
          <a:off x="3312160" y="60048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16764</xdr:rowOff>
    </xdr:from>
    <xdr:to>
      <xdr:col>24</xdr:col>
      <xdr:colOff>63500</xdr:colOff>
      <xdr:row>36</xdr:row>
      <xdr:rowOff>48768</xdr:rowOff>
    </xdr:to>
    <xdr:cxnSp macro="">
      <xdr:nvCxnSpPr>
        <xdr:cNvPr id="74" name="直線コネクタ 73">
          <a:extLst>
            <a:ext uri="{FF2B5EF4-FFF2-40B4-BE49-F238E27FC236}">
              <a16:creationId xmlns:a16="http://schemas.microsoft.com/office/drawing/2014/main" id="{53E45C05-B498-44E5-9DC7-0334A4AD20EE}"/>
            </a:ext>
          </a:extLst>
        </xdr:cNvPr>
        <xdr:cNvCxnSpPr/>
      </xdr:nvCxnSpPr>
      <xdr:spPr>
        <a:xfrm>
          <a:off x="3355340" y="6051804"/>
          <a:ext cx="7315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105410</xdr:rowOff>
    </xdr:from>
    <xdr:to>
      <xdr:col>15</xdr:col>
      <xdr:colOff>101600</xdr:colOff>
      <xdr:row>36</xdr:row>
      <xdr:rowOff>35560</xdr:rowOff>
    </xdr:to>
    <xdr:sp macro="" textlink="">
      <xdr:nvSpPr>
        <xdr:cNvPr id="75" name="楕円 74">
          <a:extLst>
            <a:ext uri="{FF2B5EF4-FFF2-40B4-BE49-F238E27FC236}">
              <a16:creationId xmlns:a16="http://schemas.microsoft.com/office/drawing/2014/main" id="{2543470B-93CA-4349-8EF9-E1B58ADBB9BE}"/>
            </a:ext>
          </a:extLst>
        </xdr:cNvPr>
        <xdr:cNvSpPr/>
      </xdr:nvSpPr>
      <xdr:spPr>
        <a:xfrm>
          <a:off x="2514600" y="5972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156210</xdr:rowOff>
    </xdr:from>
    <xdr:to>
      <xdr:col>19</xdr:col>
      <xdr:colOff>177800</xdr:colOff>
      <xdr:row>36</xdr:row>
      <xdr:rowOff>16764</xdr:rowOff>
    </xdr:to>
    <xdr:cxnSp macro="">
      <xdr:nvCxnSpPr>
        <xdr:cNvPr id="76" name="直線コネクタ 75">
          <a:extLst>
            <a:ext uri="{FF2B5EF4-FFF2-40B4-BE49-F238E27FC236}">
              <a16:creationId xmlns:a16="http://schemas.microsoft.com/office/drawing/2014/main" id="{E57FAB5D-2B83-49E6-B5BB-71077901BABD}"/>
            </a:ext>
          </a:extLst>
        </xdr:cNvPr>
        <xdr:cNvCxnSpPr/>
      </xdr:nvCxnSpPr>
      <xdr:spPr>
        <a:xfrm>
          <a:off x="2565400" y="6023610"/>
          <a:ext cx="78994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73406</xdr:rowOff>
    </xdr:from>
    <xdr:to>
      <xdr:col>10</xdr:col>
      <xdr:colOff>165100</xdr:colOff>
      <xdr:row>36</xdr:row>
      <xdr:rowOff>3556</xdr:rowOff>
    </xdr:to>
    <xdr:sp macro="" textlink="">
      <xdr:nvSpPr>
        <xdr:cNvPr id="77" name="楕円 76">
          <a:extLst>
            <a:ext uri="{FF2B5EF4-FFF2-40B4-BE49-F238E27FC236}">
              <a16:creationId xmlns:a16="http://schemas.microsoft.com/office/drawing/2014/main" id="{DE0EB2F2-ED9A-4135-A7AB-1ED08E16AE2A}"/>
            </a:ext>
          </a:extLst>
        </xdr:cNvPr>
        <xdr:cNvSpPr/>
      </xdr:nvSpPr>
      <xdr:spPr>
        <a:xfrm>
          <a:off x="1739900" y="59408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124206</xdr:rowOff>
    </xdr:from>
    <xdr:to>
      <xdr:col>15</xdr:col>
      <xdr:colOff>50800</xdr:colOff>
      <xdr:row>35</xdr:row>
      <xdr:rowOff>156210</xdr:rowOff>
    </xdr:to>
    <xdr:cxnSp macro="">
      <xdr:nvCxnSpPr>
        <xdr:cNvPr id="78" name="直線コネクタ 77">
          <a:extLst>
            <a:ext uri="{FF2B5EF4-FFF2-40B4-BE49-F238E27FC236}">
              <a16:creationId xmlns:a16="http://schemas.microsoft.com/office/drawing/2014/main" id="{0C86C485-6CC5-4C1B-B107-729D1DFDB6F6}"/>
            </a:ext>
          </a:extLst>
        </xdr:cNvPr>
        <xdr:cNvCxnSpPr/>
      </xdr:nvCxnSpPr>
      <xdr:spPr>
        <a:xfrm>
          <a:off x="1790700" y="5991606"/>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43688</xdr:rowOff>
    </xdr:from>
    <xdr:to>
      <xdr:col>6</xdr:col>
      <xdr:colOff>38100</xdr:colOff>
      <xdr:row>35</xdr:row>
      <xdr:rowOff>145288</xdr:rowOff>
    </xdr:to>
    <xdr:sp macro="" textlink="">
      <xdr:nvSpPr>
        <xdr:cNvPr id="79" name="楕円 78">
          <a:extLst>
            <a:ext uri="{FF2B5EF4-FFF2-40B4-BE49-F238E27FC236}">
              <a16:creationId xmlns:a16="http://schemas.microsoft.com/office/drawing/2014/main" id="{36A66F11-D811-44B6-B556-A34631F9A5CA}"/>
            </a:ext>
          </a:extLst>
        </xdr:cNvPr>
        <xdr:cNvSpPr/>
      </xdr:nvSpPr>
      <xdr:spPr>
        <a:xfrm>
          <a:off x="965200" y="59110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94488</xdr:rowOff>
    </xdr:from>
    <xdr:to>
      <xdr:col>10</xdr:col>
      <xdr:colOff>114300</xdr:colOff>
      <xdr:row>35</xdr:row>
      <xdr:rowOff>124206</xdr:rowOff>
    </xdr:to>
    <xdr:cxnSp macro="">
      <xdr:nvCxnSpPr>
        <xdr:cNvPr id="80" name="直線コネクタ 79">
          <a:extLst>
            <a:ext uri="{FF2B5EF4-FFF2-40B4-BE49-F238E27FC236}">
              <a16:creationId xmlns:a16="http://schemas.microsoft.com/office/drawing/2014/main" id="{6C9F4486-180D-4A25-8BD6-38CEB3A48C56}"/>
            </a:ext>
          </a:extLst>
        </xdr:cNvPr>
        <xdr:cNvCxnSpPr/>
      </xdr:nvCxnSpPr>
      <xdr:spPr>
        <a:xfrm>
          <a:off x="1008380" y="5961888"/>
          <a:ext cx="78232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5A4BC99C-D337-44D3-8E31-41D48226D3CB}"/>
            </a:ext>
          </a:extLst>
        </xdr:cNvPr>
        <xdr:cNvSpPr txBox="1"/>
      </xdr:nvSpPr>
      <xdr:spPr>
        <a:xfrm>
          <a:off x="3170564" y="634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6F70E8F7-2C06-4EBD-BC72-AA193093F3B9}"/>
            </a:ext>
          </a:extLst>
        </xdr:cNvPr>
        <xdr:cNvSpPr txBox="1"/>
      </xdr:nvSpPr>
      <xdr:spPr>
        <a:xfrm>
          <a:off x="2385704" y="631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FBD5CAC4-05E3-4D89-961A-81F83157942C}"/>
            </a:ext>
          </a:extLst>
        </xdr:cNvPr>
        <xdr:cNvSpPr txBox="1"/>
      </xdr:nvSpPr>
      <xdr:spPr>
        <a:xfrm>
          <a:off x="1611004" y="628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C1B2A323-BEEA-49D2-BA88-6C3687057775}"/>
            </a:ext>
          </a:extLst>
        </xdr:cNvPr>
        <xdr:cNvSpPr txBox="1"/>
      </xdr:nvSpPr>
      <xdr:spPr>
        <a:xfrm>
          <a:off x="8363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84091</xdr:rowOff>
    </xdr:from>
    <xdr:ext cx="405111" cy="259045"/>
    <xdr:sp macro="" textlink="">
      <xdr:nvSpPr>
        <xdr:cNvPr id="85" name="n_1mainValue【道路】&#10;有形固定資産減価償却率">
          <a:extLst>
            <a:ext uri="{FF2B5EF4-FFF2-40B4-BE49-F238E27FC236}">
              <a16:creationId xmlns:a16="http://schemas.microsoft.com/office/drawing/2014/main" id="{2ADBA618-CB20-4478-B78E-D08AEDB8AD74}"/>
            </a:ext>
          </a:extLst>
        </xdr:cNvPr>
        <xdr:cNvSpPr txBox="1"/>
      </xdr:nvSpPr>
      <xdr:spPr>
        <a:xfrm>
          <a:off x="3170564" y="578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52087</xdr:rowOff>
    </xdr:from>
    <xdr:ext cx="405111" cy="259045"/>
    <xdr:sp macro="" textlink="">
      <xdr:nvSpPr>
        <xdr:cNvPr id="86" name="n_2mainValue【道路】&#10;有形固定資産減価償却率">
          <a:extLst>
            <a:ext uri="{FF2B5EF4-FFF2-40B4-BE49-F238E27FC236}">
              <a16:creationId xmlns:a16="http://schemas.microsoft.com/office/drawing/2014/main" id="{A5954090-E6DE-4F0E-B941-15FFE8970B8F}"/>
            </a:ext>
          </a:extLst>
        </xdr:cNvPr>
        <xdr:cNvSpPr txBox="1"/>
      </xdr:nvSpPr>
      <xdr:spPr>
        <a:xfrm>
          <a:off x="238570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20083</xdr:rowOff>
    </xdr:from>
    <xdr:ext cx="405111" cy="259045"/>
    <xdr:sp macro="" textlink="">
      <xdr:nvSpPr>
        <xdr:cNvPr id="87" name="n_3mainValue【道路】&#10;有形固定資産減価償却率">
          <a:extLst>
            <a:ext uri="{FF2B5EF4-FFF2-40B4-BE49-F238E27FC236}">
              <a16:creationId xmlns:a16="http://schemas.microsoft.com/office/drawing/2014/main" id="{0B712F2D-DB11-4081-8F73-FA3E6126CC15}"/>
            </a:ext>
          </a:extLst>
        </xdr:cNvPr>
        <xdr:cNvSpPr txBox="1"/>
      </xdr:nvSpPr>
      <xdr:spPr>
        <a:xfrm>
          <a:off x="1611004" y="571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07B0C51E-84EE-48AF-82D6-F375E26D1A33}"/>
            </a:ext>
          </a:extLst>
        </xdr:cNvPr>
        <xdr:cNvSpPr txBox="1"/>
      </xdr:nvSpPr>
      <xdr:spPr>
        <a:xfrm>
          <a:off x="836304" y="569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7EC474B-2585-433C-BFC2-09B2DBCBA4E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7367FBD-9283-4971-BAB1-BB6041AFF81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7A5C25F-7ECB-4C61-A7DF-C80FB0E57C0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79A8A2C-7167-41C6-8A5F-5B39E26FBC1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3480BFA-4601-422E-9482-4BDC721B8C8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4A5B3E0-1C22-4736-A739-651EBE7BA24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EB7C3EF-716B-4787-9E42-99CE570FD24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28C3EC8-C3CD-47D5-AAB2-F8D65ABC908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2055491-754E-43DF-8CDD-2BA88B6690D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8488DC7-D750-426F-8DEB-260A89D8958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B7E69ECF-34EA-491E-B3A9-6D3AE0A14B30}"/>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98F59E33-306E-4107-9E97-D5D2C31C77A8}"/>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83CD3732-BCB1-4AB8-878F-A05BB71BDB18}"/>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EF2A63C6-243F-49F7-963F-2B889911A199}"/>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561E95FD-70E2-4B87-9BBB-3EFB90C661BE}"/>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B9249998-9F5F-4EA8-82BC-F9F0BF292C68}"/>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EBF7BE04-334D-4E8B-A435-FFD1D937FB16}"/>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E71CE124-8966-44A8-A152-4E5A809375F0}"/>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8B9B296-974E-4226-B7DF-71D0D366A5B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6DFECD93-9AF4-4D03-B049-8ABF56EC9D28}"/>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CAB6B3B3-0750-4889-93AF-3F7ECC29AFA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0351AB59-C905-4198-9663-0D1B62A53474}"/>
            </a:ext>
          </a:extLst>
        </xdr:cNvPr>
        <xdr:cNvCxnSpPr/>
      </xdr:nvCxnSpPr>
      <xdr:spPr>
        <a:xfrm flipV="1">
          <a:off x="9219565" y="5555651"/>
          <a:ext cx="0" cy="138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40965637-9ADE-42CC-8781-E86ACEF5A409}"/>
            </a:ext>
          </a:extLst>
        </xdr:cNvPr>
        <xdr:cNvSpPr txBox="1"/>
      </xdr:nvSpPr>
      <xdr:spPr>
        <a:xfrm>
          <a:off x="9258300" y="694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21793954-5927-4774-B385-CB1AD5AB72E3}"/>
            </a:ext>
          </a:extLst>
        </xdr:cNvPr>
        <xdr:cNvCxnSpPr/>
      </xdr:nvCxnSpPr>
      <xdr:spPr>
        <a:xfrm>
          <a:off x="9154160" y="694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DC9E456B-0E16-46AA-B4BE-252EED6F0D2E}"/>
            </a:ext>
          </a:extLst>
        </xdr:cNvPr>
        <xdr:cNvSpPr txBox="1"/>
      </xdr:nvSpPr>
      <xdr:spPr>
        <a:xfrm>
          <a:off x="9258300" y="533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22E8EFCC-DC4C-41C6-8FE5-412CE1B45C08}"/>
            </a:ext>
          </a:extLst>
        </xdr:cNvPr>
        <xdr:cNvCxnSpPr/>
      </xdr:nvCxnSpPr>
      <xdr:spPr>
        <a:xfrm>
          <a:off x="9154160" y="5555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D822DF4F-3A42-4A5A-987B-32EAEF428A75}"/>
            </a:ext>
          </a:extLst>
        </xdr:cNvPr>
        <xdr:cNvSpPr txBox="1"/>
      </xdr:nvSpPr>
      <xdr:spPr>
        <a:xfrm>
          <a:off x="9258300" y="6394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9396C6C7-6270-49E0-9294-88DCA0366B77}"/>
            </a:ext>
          </a:extLst>
        </xdr:cNvPr>
        <xdr:cNvSpPr/>
      </xdr:nvSpPr>
      <xdr:spPr>
        <a:xfrm>
          <a:off x="9192260" y="64162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755D5F23-0502-410A-81B0-ED90412CE85E}"/>
            </a:ext>
          </a:extLst>
        </xdr:cNvPr>
        <xdr:cNvSpPr/>
      </xdr:nvSpPr>
      <xdr:spPr>
        <a:xfrm>
          <a:off x="8445500" y="6422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DBC596DD-FAF0-4960-AF13-B21CF4BF6C21}"/>
            </a:ext>
          </a:extLst>
        </xdr:cNvPr>
        <xdr:cNvSpPr/>
      </xdr:nvSpPr>
      <xdr:spPr>
        <a:xfrm>
          <a:off x="7670800" y="64359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016FB558-1B58-47D7-A59A-1D362559A2C3}"/>
            </a:ext>
          </a:extLst>
        </xdr:cNvPr>
        <xdr:cNvSpPr/>
      </xdr:nvSpPr>
      <xdr:spPr>
        <a:xfrm>
          <a:off x="6873240" y="64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07442ECA-74D6-4300-B449-D13B74A31066}"/>
            </a:ext>
          </a:extLst>
        </xdr:cNvPr>
        <xdr:cNvSpPr/>
      </xdr:nvSpPr>
      <xdr:spPr>
        <a:xfrm>
          <a:off x="6098540" y="6446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C712E962-BB6C-4AB9-9DDE-14247B7B06C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E524A861-03AD-4F2B-9AF7-AC0847DA863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17276A8-FE25-401B-AF50-53ACED0A94F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51C9509-158E-4A4F-A9DF-919931934FC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35452D1-56D6-4981-A348-6A15308EE49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xdr:rowOff>
    </xdr:from>
    <xdr:to>
      <xdr:col>55</xdr:col>
      <xdr:colOff>50800</xdr:colOff>
      <xdr:row>38</xdr:row>
      <xdr:rowOff>106426</xdr:rowOff>
    </xdr:to>
    <xdr:sp macro="" textlink="">
      <xdr:nvSpPr>
        <xdr:cNvPr id="126" name="楕円 125">
          <a:extLst>
            <a:ext uri="{FF2B5EF4-FFF2-40B4-BE49-F238E27FC236}">
              <a16:creationId xmlns:a16="http://schemas.microsoft.com/office/drawing/2014/main" id="{2E8ED6EA-94E9-4558-B29A-86F6F2FD3163}"/>
            </a:ext>
          </a:extLst>
        </xdr:cNvPr>
        <xdr:cNvSpPr/>
      </xdr:nvSpPr>
      <xdr:spPr>
        <a:xfrm>
          <a:off x="9192260" y="63751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27703</xdr:rowOff>
    </xdr:from>
    <xdr:ext cx="469744" cy="259045"/>
    <xdr:sp macro="" textlink="">
      <xdr:nvSpPr>
        <xdr:cNvPr id="127" name="【道路】&#10;一人当たり延長該当値テキスト">
          <a:extLst>
            <a:ext uri="{FF2B5EF4-FFF2-40B4-BE49-F238E27FC236}">
              <a16:creationId xmlns:a16="http://schemas.microsoft.com/office/drawing/2014/main" id="{F77FED14-BBE1-497E-9166-237F95528B9D}"/>
            </a:ext>
          </a:extLst>
        </xdr:cNvPr>
        <xdr:cNvSpPr txBox="1"/>
      </xdr:nvSpPr>
      <xdr:spPr>
        <a:xfrm>
          <a:off x="9258300" y="6230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8027</xdr:rowOff>
    </xdr:from>
    <xdr:to>
      <xdr:col>50</xdr:col>
      <xdr:colOff>165100</xdr:colOff>
      <xdr:row>38</xdr:row>
      <xdr:rowOff>109627</xdr:rowOff>
    </xdr:to>
    <xdr:sp macro="" textlink="">
      <xdr:nvSpPr>
        <xdr:cNvPr id="128" name="楕円 127">
          <a:extLst>
            <a:ext uri="{FF2B5EF4-FFF2-40B4-BE49-F238E27FC236}">
              <a16:creationId xmlns:a16="http://schemas.microsoft.com/office/drawing/2014/main" id="{F8779DE0-8374-4A2E-909E-2781E735FB5A}"/>
            </a:ext>
          </a:extLst>
        </xdr:cNvPr>
        <xdr:cNvSpPr/>
      </xdr:nvSpPr>
      <xdr:spPr>
        <a:xfrm>
          <a:off x="8445500" y="637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55626</xdr:rowOff>
    </xdr:from>
    <xdr:to>
      <xdr:col>55</xdr:col>
      <xdr:colOff>0</xdr:colOff>
      <xdr:row>38</xdr:row>
      <xdr:rowOff>58827</xdr:rowOff>
    </xdr:to>
    <xdr:cxnSp macro="">
      <xdr:nvCxnSpPr>
        <xdr:cNvPr id="129" name="直線コネクタ 128">
          <a:extLst>
            <a:ext uri="{FF2B5EF4-FFF2-40B4-BE49-F238E27FC236}">
              <a16:creationId xmlns:a16="http://schemas.microsoft.com/office/drawing/2014/main" id="{B82B0A68-54A7-4187-A042-CCDD30706246}"/>
            </a:ext>
          </a:extLst>
        </xdr:cNvPr>
        <xdr:cNvCxnSpPr/>
      </xdr:nvCxnSpPr>
      <xdr:spPr>
        <a:xfrm flipV="1">
          <a:off x="8496300" y="6425946"/>
          <a:ext cx="7239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9398</xdr:rowOff>
    </xdr:from>
    <xdr:to>
      <xdr:col>46</xdr:col>
      <xdr:colOff>38100</xdr:colOff>
      <xdr:row>38</xdr:row>
      <xdr:rowOff>110998</xdr:rowOff>
    </xdr:to>
    <xdr:sp macro="" textlink="">
      <xdr:nvSpPr>
        <xdr:cNvPr id="130" name="楕円 129">
          <a:extLst>
            <a:ext uri="{FF2B5EF4-FFF2-40B4-BE49-F238E27FC236}">
              <a16:creationId xmlns:a16="http://schemas.microsoft.com/office/drawing/2014/main" id="{509D9156-8384-4EA1-A197-557F3A99C883}"/>
            </a:ext>
          </a:extLst>
        </xdr:cNvPr>
        <xdr:cNvSpPr/>
      </xdr:nvSpPr>
      <xdr:spPr>
        <a:xfrm>
          <a:off x="7670800" y="63797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58827</xdr:rowOff>
    </xdr:from>
    <xdr:to>
      <xdr:col>50</xdr:col>
      <xdr:colOff>114300</xdr:colOff>
      <xdr:row>38</xdr:row>
      <xdr:rowOff>60198</xdr:rowOff>
    </xdr:to>
    <xdr:cxnSp macro="">
      <xdr:nvCxnSpPr>
        <xdr:cNvPr id="131" name="直線コネクタ 130">
          <a:extLst>
            <a:ext uri="{FF2B5EF4-FFF2-40B4-BE49-F238E27FC236}">
              <a16:creationId xmlns:a16="http://schemas.microsoft.com/office/drawing/2014/main" id="{7C80B765-66DD-40EB-810E-52EAFE3564CA}"/>
            </a:ext>
          </a:extLst>
        </xdr:cNvPr>
        <xdr:cNvCxnSpPr/>
      </xdr:nvCxnSpPr>
      <xdr:spPr>
        <a:xfrm flipV="1">
          <a:off x="7713980" y="6429147"/>
          <a:ext cx="78232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12416</xdr:rowOff>
    </xdr:from>
    <xdr:to>
      <xdr:col>41</xdr:col>
      <xdr:colOff>101600</xdr:colOff>
      <xdr:row>38</xdr:row>
      <xdr:rowOff>114016</xdr:rowOff>
    </xdr:to>
    <xdr:sp macro="" textlink="">
      <xdr:nvSpPr>
        <xdr:cNvPr id="132" name="楕円 131">
          <a:extLst>
            <a:ext uri="{FF2B5EF4-FFF2-40B4-BE49-F238E27FC236}">
              <a16:creationId xmlns:a16="http://schemas.microsoft.com/office/drawing/2014/main" id="{3DD648D8-0E01-44DD-92FB-969CDA289749}"/>
            </a:ext>
          </a:extLst>
        </xdr:cNvPr>
        <xdr:cNvSpPr/>
      </xdr:nvSpPr>
      <xdr:spPr>
        <a:xfrm>
          <a:off x="6873240" y="638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60198</xdr:rowOff>
    </xdr:from>
    <xdr:to>
      <xdr:col>45</xdr:col>
      <xdr:colOff>177800</xdr:colOff>
      <xdr:row>38</xdr:row>
      <xdr:rowOff>63216</xdr:rowOff>
    </xdr:to>
    <xdr:cxnSp macro="">
      <xdr:nvCxnSpPr>
        <xdr:cNvPr id="133" name="直線コネクタ 132">
          <a:extLst>
            <a:ext uri="{FF2B5EF4-FFF2-40B4-BE49-F238E27FC236}">
              <a16:creationId xmlns:a16="http://schemas.microsoft.com/office/drawing/2014/main" id="{0F3AC427-794B-43E8-83E3-E0A87CBCE6C4}"/>
            </a:ext>
          </a:extLst>
        </xdr:cNvPr>
        <xdr:cNvCxnSpPr/>
      </xdr:nvCxnSpPr>
      <xdr:spPr>
        <a:xfrm flipV="1">
          <a:off x="6924040" y="6430518"/>
          <a:ext cx="78994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17811</xdr:rowOff>
    </xdr:from>
    <xdr:to>
      <xdr:col>36</xdr:col>
      <xdr:colOff>165100</xdr:colOff>
      <xdr:row>38</xdr:row>
      <xdr:rowOff>119411</xdr:rowOff>
    </xdr:to>
    <xdr:sp macro="" textlink="">
      <xdr:nvSpPr>
        <xdr:cNvPr id="134" name="楕円 133">
          <a:extLst>
            <a:ext uri="{FF2B5EF4-FFF2-40B4-BE49-F238E27FC236}">
              <a16:creationId xmlns:a16="http://schemas.microsoft.com/office/drawing/2014/main" id="{510D2C15-69CB-40AA-9BBB-218B841B5426}"/>
            </a:ext>
          </a:extLst>
        </xdr:cNvPr>
        <xdr:cNvSpPr/>
      </xdr:nvSpPr>
      <xdr:spPr>
        <a:xfrm>
          <a:off x="6098540" y="638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63216</xdr:rowOff>
    </xdr:from>
    <xdr:to>
      <xdr:col>41</xdr:col>
      <xdr:colOff>50800</xdr:colOff>
      <xdr:row>38</xdr:row>
      <xdr:rowOff>68611</xdr:rowOff>
    </xdr:to>
    <xdr:cxnSp macro="">
      <xdr:nvCxnSpPr>
        <xdr:cNvPr id="135" name="直線コネクタ 134">
          <a:extLst>
            <a:ext uri="{FF2B5EF4-FFF2-40B4-BE49-F238E27FC236}">
              <a16:creationId xmlns:a16="http://schemas.microsoft.com/office/drawing/2014/main" id="{081B7FBA-F63D-4D6B-8A24-C626BF4D9992}"/>
            </a:ext>
          </a:extLst>
        </xdr:cNvPr>
        <xdr:cNvCxnSpPr/>
      </xdr:nvCxnSpPr>
      <xdr:spPr>
        <a:xfrm flipV="1">
          <a:off x="6149340" y="6433536"/>
          <a:ext cx="7747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7273F5E4-105E-4676-AC9D-8A6BE4830D6E}"/>
            </a:ext>
          </a:extLst>
        </xdr:cNvPr>
        <xdr:cNvSpPr txBox="1"/>
      </xdr:nvSpPr>
      <xdr:spPr>
        <a:xfrm>
          <a:off x="8271587" y="6515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B16F93F0-44DE-4EB9-A6AB-AF3CB3889869}"/>
            </a:ext>
          </a:extLst>
        </xdr:cNvPr>
        <xdr:cNvSpPr txBox="1"/>
      </xdr:nvSpPr>
      <xdr:spPr>
        <a:xfrm>
          <a:off x="7509587" y="65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FAAE7F5E-2FE0-4895-B5FD-06D86096CDFA}"/>
            </a:ext>
          </a:extLst>
        </xdr:cNvPr>
        <xdr:cNvSpPr txBox="1"/>
      </xdr:nvSpPr>
      <xdr:spPr>
        <a:xfrm>
          <a:off x="6712027" y="65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DA2E546F-5760-448E-957D-85C731430FF8}"/>
            </a:ext>
          </a:extLst>
        </xdr:cNvPr>
        <xdr:cNvSpPr txBox="1"/>
      </xdr:nvSpPr>
      <xdr:spPr>
        <a:xfrm>
          <a:off x="5937327" y="653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126153</xdr:rowOff>
    </xdr:from>
    <xdr:ext cx="469744" cy="259045"/>
    <xdr:sp macro="" textlink="">
      <xdr:nvSpPr>
        <xdr:cNvPr id="140" name="n_1mainValue【道路】&#10;一人当たり延長">
          <a:extLst>
            <a:ext uri="{FF2B5EF4-FFF2-40B4-BE49-F238E27FC236}">
              <a16:creationId xmlns:a16="http://schemas.microsoft.com/office/drawing/2014/main" id="{C2729BE2-B4C1-4802-840E-3A9EE2172316}"/>
            </a:ext>
          </a:extLst>
        </xdr:cNvPr>
        <xdr:cNvSpPr txBox="1"/>
      </xdr:nvSpPr>
      <xdr:spPr>
        <a:xfrm>
          <a:off x="8271587" y="616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127525</xdr:rowOff>
    </xdr:from>
    <xdr:ext cx="469744" cy="259045"/>
    <xdr:sp macro="" textlink="">
      <xdr:nvSpPr>
        <xdr:cNvPr id="141" name="n_2mainValue【道路】&#10;一人当たり延長">
          <a:extLst>
            <a:ext uri="{FF2B5EF4-FFF2-40B4-BE49-F238E27FC236}">
              <a16:creationId xmlns:a16="http://schemas.microsoft.com/office/drawing/2014/main" id="{491C8544-A6A4-4B09-B8BC-BA739AC76DCD}"/>
            </a:ext>
          </a:extLst>
        </xdr:cNvPr>
        <xdr:cNvSpPr txBox="1"/>
      </xdr:nvSpPr>
      <xdr:spPr>
        <a:xfrm>
          <a:off x="7509587" y="6162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130543</xdr:rowOff>
    </xdr:from>
    <xdr:ext cx="469744" cy="259045"/>
    <xdr:sp macro="" textlink="">
      <xdr:nvSpPr>
        <xdr:cNvPr id="142" name="n_3mainValue【道路】&#10;一人当たり延長">
          <a:extLst>
            <a:ext uri="{FF2B5EF4-FFF2-40B4-BE49-F238E27FC236}">
              <a16:creationId xmlns:a16="http://schemas.microsoft.com/office/drawing/2014/main" id="{A30825EC-C45B-49A9-B722-1F632A5CBC32}"/>
            </a:ext>
          </a:extLst>
        </xdr:cNvPr>
        <xdr:cNvSpPr txBox="1"/>
      </xdr:nvSpPr>
      <xdr:spPr>
        <a:xfrm>
          <a:off x="6712027" y="616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135938</xdr:rowOff>
    </xdr:from>
    <xdr:ext cx="469744" cy="259045"/>
    <xdr:sp macro="" textlink="">
      <xdr:nvSpPr>
        <xdr:cNvPr id="143" name="n_4mainValue【道路】&#10;一人当たり延長">
          <a:extLst>
            <a:ext uri="{FF2B5EF4-FFF2-40B4-BE49-F238E27FC236}">
              <a16:creationId xmlns:a16="http://schemas.microsoft.com/office/drawing/2014/main" id="{76AC8ACB-B333-408C-95A5-E880F32EF82B}"/>
            </a:ext>
          </a:extLst>
        </xdr:cNvPr>
        <xdr:cNvSpPr txBox="1"/>
      </xdr:nvSpPr>
      <xdr:spPr>
        <a:xfrm>
          <a:off x="5937327" y="6170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CD2D6F72-B23A-4680-99E8-2DE18EA7376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41995B37-8EF0-4BDA-AB3A-8C42B66366D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F7637C5F-F9A0-413A-86A3-3904498A77F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1020A19E-DACF-471B-8E00-2F06B742FA6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3A59BF09-DED9-400C-A56A-47B78F21D1A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261A09F8-C2FF-4A5C-BD8F-514EEA33F34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F7E543C-4353-476D-B07D-EE7E41EA180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130D7372-9153-443A-BF47-A3E0BE02E4C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0C28B38-8EDB-4AA1-8AD3-5AFAE75E60C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9DE4065E-A767-4254-A6A5-64C8B871113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EF980579-CA0C-489C-A5B6-E5590251FB5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A5DAC246-8EA3-4215-910E-AD8E58D5AF25}"/>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0BEE0A98-3789-4EB3-B93A-E9E7C07E864D}"/>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683F4ABB-3B66-402D-A77E-91FBD1632BEB}"/>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A974B79-A8AD-4EA4-A4B0-196F5AC98754}"/>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63302F91-1624-4804-AD72-B884325CCFD9}"/>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F8768507-81A2-45E9-9CF3-64CDC06D08C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D63B0DB0-259E-4978-8EED-E1870BF8FBCF}"/>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3E3C06EE-354A-47A4-87A7-1360FFEEAF3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CA888905-C950-4E55-9F39-B516785B670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704672C7-7CC7-4AB7-82BF-34847B93668A}"/>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E28C5BEC-E5CD-4E61-9D84-DAC0E655C1C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9F1AE52F-9EFE-4083-962B-B97D682940C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37A6BA07-E4AE-47A2-A01D-F479E73B276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ACB74018-26E6-4C05-B334-AAB3E2D0AD54}"/>
            </a:ext>
          </a:extLst>
        </xdr:cNvPr>
        <xdr:cNvCxnSpPr/>
      </xdr:nvCxnSpPr>
      <xdr:spPr>
        <a:xfrm flipV="1">
          <a:off x="4086225" y="9309735"/>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2D64A2E0-5DE1-4855-BD37-83FC5D006F73}"/>
            </a:ext>
          </a:extLst>
        </xdr:cNvPr>
        <xdr:cNvSpPr txBox="1"/>
      </xdr:nvSpPr>
      <xdr:spPr>
        <a:xfrm>
          <a:off x="4124960"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827A2165-AD23-4FF9-9866-B2DA5A278A6E}"/>
            </a:ext>
          </a:extLst>
        </xdr:cNvPr>
        <xdr:cNvCxnSpPr/>
      </xdr:nvCxnSpPr>
      <xdr:spPr>
        <a:xfrm>
          <a:off x="4020820" y="1060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59C119EA-7450-4459-86DB-A8DC68A74C53}"/>
            </a:ext>
          </a:extLst>
        </xdr:cNvPr>
        <xdr:cNvSpPr txBox="1"/>
      </xdr:nvSpPr>
      <xdr:spPr>
        <a:xfrm>
          <a:off x="4124960" y="908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9BBCAFE0-7089-4B36-95B6-47A86DE6D043}"/>
            </a:ext>
          </a:extLst>
        </xdr:cNvPr>
        <xdr:cNvCxnSpPr/>
      </xdr:nvCxnSpPr>
      <xdr:spPr>
        <a:xfrm>
          <a:off x="4020820" y="930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F18C1248-B81A-485D-85F5-42E3B7C9C40A}"/>
            </a:ext>
          </a:extLst>
        </xdr:cNvPr>
        <xdr:cNvSpPr txBox="1"/>
      </xdr:nvSpPr>
      <xdr:spPr>
        <a:xfrm>
          <a:off x="4124960" y="10075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DF3E7894-D29A-45EE-8B90-DD4F47427B7D}"/>
            </a:ext>
          </a:extLst>
        </xdr:cNvPr>
        <xdr:cNvSpPr/>
      </xdr:nvSpPr>
      <xdr:spPr>
        <a:xfrm>
          <a:off x="403606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6CD0D2A2-7EE4-409B-A043-9878E5CAA485}"/>
            </a:ext>
          </a:extLst>
        </xdr:cNvPr>
        <xdr:cNvSpPr/>
      </xdr:nvSpPr>
      <xdr:spPr>
        <a:xfrm>
          <a:off x="3312160" y="100704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04E6CEF0-B755-4E1A-98A5-D47BD9DE41EA}"/>
            </a:ext>
          </a:extLst>
        </xdr:cNvPr>
        <xdr:cNvSpPr/>
      </xdr:nvSpPr>
      <xdr:spPr>
        <a:xfrm>
          <a:off x="2514600" y="1005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874A8EFC-C17E-4D4C-88A4-B2A62B13C597}"/>
            </a:ext>
          </a:extLst>
        </xdr:cNvPr>
        <xdr:cNvSpPr/>
      </xdr:nvSpPr>
      <xdr:spPr>
        <a:xfrm>
          <a:off x="1739900" y="1002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A152FA51-311D-429D-92BB-7AD327FAB7AF}"/>
            </a:ext>
          </a:extLst>
        </xdr:cNvPr>
        <xdr:cNvSpPr/>
      </xdr:nvSpPr>
      <xdr:spPr>
        <a:xfrm>
          <a:off x="965200" y="10017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1C11896-62B5-415D-81EB-B956DBE7B61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3C20B90-11A7-40D2-95BD-3D701E798F3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BFECC98-A371-4066-80AB-E8C5CF695CE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965C455-9CDB-4EBF-B46D-3DA2ACEFAB4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D11FB5A-C0D1-410D-98E9-503D4915BCA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xdr:rowOff>
    </xdr:from>
    <xdr:to>
      <xdr:col>24</xdr:col>
      <xdr:colOff>114300</xdr:colOff>
      <xdr:row>60</xdr:row>
      <xdr:rowOff>102235</xdr:rowOff>
    </xdr:to>
    <xdr:sp macro="" textlink="">
      <xdr:nvSpPr>
        <xdr:cNvPr id="184" name="楕円 183">
          <a:extLst>
            <a:ext uri="{FF2B5EF4-FFF2-40B4-BE49-F238E27FC236}">
              <a16:creationId xmlns:a16="http://schemas.microsoft.com/office/drawing/2014/main" id="{4AA06673-87FF-46CC-93E4-F45D321886CB}"/>
            </a:ext>
          </a:extLst>
        </xdr:cNvPr>
        <xdr:cNvSpPr/>
      </xdr:nvSpPr>
      <xdr:spPr>
        <a:xfrm>
          <a:off x="403606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23512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C17EDEF9-16BF-42F5-8982-20B89F2BB793}"/>
            </a:ext>
          </a:extLst>
        </xdr:cNvPr>
        <xdr:cNvSpPr txBox="1"/>
      </xdr:nvSpPr>
      <xdr:spPr>
        <a:xfrm>
          <a:off x="4124960"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154940</xdr:rowOff>
    </xdr:from>
    <xdr:to>
      <xdr:col>20</xdr:col>
      <xdr:colOff>38100</xdr:colOff>
      <xdr:row>60</xdr:row>
      <xdr:rowOff>85090</xdr:rowOff>
    </xdr:to>
    <xdr:sp macro="" textlink="">
      <xdr:nvSpPr>
        <xdr:cNvPr id="186" name="楕円 185">
          <a:extLst>
            <a:ext uri="{FF2B5EF4-FFF2-40B4-BE49-F238E27FC236}">
              <a16:creationId xmlns:a16="http://schemas.microsoft.com/office/drawing/2014/main" id="{51DEB14D-AC16-4D6D-9BD4-932C0CDA2B2A}"/>
            </a:ext>
          </a:extLst>
        </xdr:cNvPr>
        <xdr:cNvSpPr/>
      </xdr:nvSpPr>
      <xdr:spPr>
        <a:xfrm>
          <a:off x="3312160" y="10045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34290</xdr:rowOff>
    </xdr:from>
    <xdr:to>
      <xdr:col>24</xdr:col>
      <xdr:colOff>63500</xdr:colOff>
      <xdr:row>60</xdr:row>
      <xdr:rowOff>51435</xdr:rowOff>
    </xdr:to>
    <xdr:cxnSp macro="">
      <xdr:nvCxnSpPr>
        <xdr:cNvPr id="187" name="直線コネクタ 186">
          <a:extLst>
            <a:ext uri="{FF2B5EF4-FFF2-40B4-BE49-F238E27FC236}">
              <a16:creationId xmlns:a16="http://schemas.microsoft.com/office/drawing/2014/main" id="{ED3F398E-23EB-4189-9A8C-EB0436D49260}"/>
            </a:ext>
          </a:extLst>
        </xdr:cNvPr>
        <xdr:cNvCxnSpPr/>
      </xdr:nvCxnSpPr>
      <xdr:spPr>
        <a:xfrm>
          <a:off x="3355340" y="10092690"/>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126365</xdr:rowOff>
    </xdr:from>
    <xdr:to>
      <xdr:col>15</xdr:col>
      <xdr:colOff>101600</xdr:colOff>
      <xdr:row>60</xdr:row>
      <xdr:rowOff>56515</xdr:rowOff>
    </xdr:to>
    <xdr:sp macro="" textlink="">
      <xdr:nvSpPr>
        <xdr:cNvPr id="188" name="楕円 187">
          <a:extLst>
            <a:ext uri="{FF2B5EF4-FFF2-40B4-BE49-F238E27FC236}">
              <a16:creationId xmlns:a16="http://schemas.microsoft.com/office/drawing/2014/main" id="{CB920EF6-A05A-4DF7-BFBA-816D75D393FC}"/>
            </a:ext>
          </a:extLst>
        </xdr:cNvPr>
        <xdr:cNvSpPr/>
      </xdr:nvSpPr>
      <xdr:spPr>
        <a:xfrm>
          <a:off x="2514600" y="10017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xdr:rowOff>
    </xdr:from>
    <xdr:to>
      <xdr:col>19</xdr:col>
      <xdr:colOff>177800</xdr:colOff>
      <xdr:row>60</xdr:row>
      <xdr:rowOff>34290</xdr:rowOff>
    </xdr:to>
    <xdr:cxnSp macro="">
      <xdr:nvCxnSpPr>
        <xdr:cNvPr id="189" name="直線コネクタ 188">
          <a:extLst>
            <a:ext uri="{FF2B5EF4-FFF2-40B4-BE49-F238E27FC236}">
              <a16:creationId xmlns:a16="http://schemas.microsoft.com/office/drawing/2014/main" id="{52B54CF2-8B5A-4241-84E1-59699D0E88B6}"/>
            </a:ext>
          </a:extLst>
        </xdr:cNvPr>
        <xdr:cNvCxnSpPr/>
      </xdr:nvCxnSpPr>
      <xdr:spPr>
        <a:xfrm>
          <a:off x="2565400" y="1006411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99695</xdr:rowOff>
    </xdr:from>
    <xdr:to>
      <xdr:col>10</xdr:col>
      <xdr:colOff>165100</xdr:colOff>
      <xdr:row>60</xdr:row>
      <xdr:rowOff>29845</xdr:rowOff>
    </xdr:to>
    <xdr:sp macro="" textlink="">
      <xdr:nvSpPr>
        <xdr:cNvPr id="190" name="楕円 189">
          <a:extLst>
            <a:ext uri="{FF2B5EF4-FFF2-40B4-BE49-F238E27FC236}">
              <a16:creationId xmlns:a16="http://schemas.microsoft.com/office/drawing/2014/main" id="{83BE4FFB-7ECA-421D-A10B-22C59BDDFF6E}"/>
            </a:ext>
          </a:extLst>
        </xdr:cNvPr>
        <xdr:cNvSpPr/>
      </xdr:nvSpPr>
      <xdr:spPr>
        <a:xfrm>
          <a:off x="1739900" y="9990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150495</xdr:rowOff>
    </xdr:from>
    <xdr:to>
      <xdr:col>15</xdr:col>
      <xdr:colOff>50800</xdr:colOff>
      <xdr:row>60</xdr:row>
      <xdr:rowOff>5715</xdr:rowOff>
    </xdr:to>
    <xdr:cxnSp macro="">
      <xdr:nvCxnSpPr>
        <xdr:cNvPr id="191" name="直線コネクタ 190">
          <a:extLst>
            <a:ext uri="{FF2B5EF4-FFF2-40B4-BE49-F238E27FC236}">
              <a16:creationId xmlns:a16="http://schemas.microsoft.com/office/drawing/2014/main" id="{200509C4-E9F0-41AE-A9CE-DC09D7CDF4BF}"/>
            </a:ext>
          </a:extLst>
        </xdr:cNvPr>
        <xdr:cNvCxnSpPr/>
      </xdr:nvCxnSpPr>
      <xdr:spPr>
        <a:xfrm>
          <a:off x="1790700" y="1004125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71120</xdr:rowOff>
    </xdr:from>
    <xdr:to>
      <xdr:col>6</xdr:col>
      <xdr:colOff>38100</xdr:colOff>
      <xdr:row>60</xdr:row>
      <xdr:rowOff>1270</xdr:rowOff>
    </xdr:to>
    <xdr:sp macro="" textlink="">
      <xdr:nvSpPr>
        <xdr:cNvPr id="192" name="楕円 191">
          <a:extLst>
            <a:ext uri="{FF2B5EF4-FFF2-40B4-BE49-F238E27FC236}">
              <a16:creationId xmlns:a16="http://schemas.microsoft.com/office/drawing/2014/main" id="{8EB64F0D-A7C4-4D42-9325-BAD72FCD0350}"/>
            </a:ext>
          </a:extLst>
        </xdr:cNvPr>
        <xdr:cNvSpPr/>
      </xdr:nvSpPr>
      <xdr:spPr>
        <a:xfrm>
          <a:off x="965200" y="996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121920</xdr:rowOff>
    </xdr:from>
    <xdr:to>
      <xdr:col>10</xdr:col>
      <xdr:colOff>114300</xdr:colOff>
      <xdr:row>59</xdr:row>
      <xdr:rowOff>150495</xdr:rowOff>
    </xdr:to>
    <xdr:cxnSp macro="">
      <xdr:nvCxnSpPr>
        <xdr:cNvPr id="193" name="直線コネクタ 192">
          <a:extLst>
            <a:ext uri="{FF2B5EF4-FFF2-40B4-BE49-F238E27FC236}">
              <a16:creationId xmlns:a16="http://schemas.microsoft.com/office/drawing/2014/main" id="{C0961668-CFBA-4C10-9E65-CB83D10A2AD2}"/>
            </a:ext>
          </a:extLst>
        </xdr:cNvPr>
        <xdr:cNvCxnSpPr/>
      </xdr:nvCxnSpPr>
      <xdr:spPr>
        <a:xfrm>
          <a:off x="1008380" y="1001268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F6289C7D-04F6-4C1E-9D84-4C81B21C406E}"/>
            </a:ext>
          </a:extLst>
        </xdr:cNvPr>
        <xdr:cNvSpPr txBox="1"/>
      </xdr:nvSpPr>
      <xdr:spPr>
        <a:xfrm>
          <a:off x="317056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207D7B68-AD22-468F-8881-EA6560EEBA03}"/>
            </a:ext>
          </a:extLst>
        </xdr:cNvPr>
        <xdr:cNvSpPr txBox="1"/>
      </xdr:nvSpPr>
      <xdr:spPr>
        <a:xfrm>
          <a:off x="238570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C913938B-5CEB-478B-A25D-D8C6B00A8CD0}"/>
            </a:ext>
          </a:extLst>
        </xdr:cNvPr>
        <xdr:cNvSpPr txBox="1"/>
      </xdr:nvSpPr>
      <xdr:spPr>
        <a:xfrm>
          <a:off x="161100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F780718A-9EC8-4A9E-B8E7-A95132C92467}"/>
            </a:ext>
          </a:extLst>
        </xdr:cNvPr>
        <xdr:cNvSpPr txBox="1"/>
      </xdr:nvSpPr>
      <xdr:spPr>
        <a:xfrm>
          <a:off x="836304"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101617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9CC01DFD-9048-4E28-AA45-253DE8E3A52D}"/>
            </a:ext>
          </a:extLst>
        </xdr:cNvPr>
        <xdr:cNvSpPr txBox="1"/>
      </xdr:nvSpPr>
      <xdr:spPr>
        <a:xfrm>
          <a:off x="317056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73042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F5378083-7A23-4F70-A30D-4895F27C4239}"/>
            </a:ext>
          </a:extLst>
        </xdr:cNvPr>
        <xdr:cNvSpPr txBox="1"/>
      </xdr:nvSpPr>
      <xdr:spPr>
        <a:xfrm>
          <a:off x="2385704"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46372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F6F860E4-93AF-4F8E-812D-7EB4541A5055}"/>
            </a:ext>
          </a:extLst>
        </xdr:cNvPr>
        <xdr:cNvSpPr txBox="1"/>
      </xdr:nvSpPr>
      <xdr:spPr>
        <a:xfrm>
          <a:off x="161100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0A309F94-65B3-4EC3-866D-AA7159FF2AF7}"/>
            </a:ext>
          </a:extLst>
        </xdr:cNvPr>
        <xdr:cNvSpPr txBox="1"/>
      </xdr:nvSpPr>
      <xdr:spPr>
        <a:xfrm>
          <a:off x="83630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EBEC3A81-E7E8-4370-9C92-22F70D233B8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3B29121F-8F07-4EFA-A3B4-B339DD24756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4C993E1C-CB5C-4987-9CB0-B715BDE36CC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8217B59-077A-49B0-A042-3715A6FF553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C51B7223-E427-4033-B6A7-B4BC0604900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D2067BBB-4A9F-49AF-B28B-7E04FC71308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98C5533B-5D81-4701-B4AE-7C9EFF4B4D5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8772CF40-02B3-4D3B-A658-07B626D8729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D90ECA97-32F3-4CEC-9FE0-B6AB1FA11F9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E4447E60-DD17-4FB9-A918-0B536602465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AC3DAE4F-987C-47D9-AE08-73751DFCF42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F8468967-C94B-4BFF-813D-884B5B475A2E}"/>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2A7F57A5-CD3A-4BC6-864F-BF248834148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E51B8FB5-8C1B-4BD6-A6DA-B33F4CAE2708}"/>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B75AAF36-4E3C-45D3-949A-8757747AF6F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BF62C6E1-9CDE-4509-A2F2-EE65406F39ED}"/>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CB417D6F-7A55-4D37-8D2D-E3D3029C043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CFB423B7-0ECC-4D52-ACA6-148074262DD6}"/>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7E8A8CAC-7BB9-499F-8D19-8EF26DFD33B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8C001F7E-EF04-4A0E-B919-3A48CEC808D2}"/>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412018D-B61F-4D23-AC58-6AFF85180C0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ABFC27D0-23EB-4845-A6D3-97DDA7A35611}"/>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C3C0D7CD-2B7F-41AA-9C7D-1745C06B75F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644FD864-003B-48CF-A935-34D3C22DE36B}"/>
            </a:ext>
          </a:extLst>
        </xdr:cNvPr>
        <xdr:cNvCxnSpPr/>
      </xdr:nvCxnSpPr>
      <xdr:spPr>
        <a:xfrm flipV="1">
          <a:off x="9219565" y="9334081"/>
          <a:ext cx="0" cy="1466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E0F28301-8F33-4299-AB6D-C92DF41AB3FF}"/>
            </a:ext>
          </a:extLst>
        </xdr:cNvPr>
        <xdr:cNvSpPr txBox="1"/>
      </xdr:nvSpPr>
      <xdr:spPr>
        <a:xfrm>
          <a:off x="9258300" y="1080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7EA6FADE-032C-4936-B384-A4E08D272E2B}"/>
            </a:ext>
          </a:extLst>
        </xdr:cNvPr>
        <xdr:cNvCxnSpPr/>
      </xdr:nvCxnSpPr>
      <xdr:spPr>
        <a:xfrm>
          <a:off x="9154160" y="10800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E3C26C0-79C0-44BF-A0A9-4AD817A17AB2}"/>
            </a:ext>
          </a:extLst>
        </xdr:cNvPr>
        <xdr:cNvSpPr txBox="1"/>
      </xdr:nvSpPr>
      <xdr:spPr>
        <a:xfrm>
          <a:off x="9258300" y="9113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22BCBE0C-C47D-4127-B73C-320AFCB2481B}"/>
            </a:ext>
          </a:extLst>
        </xdr:cNvPr>
        <xdr:cNvCxnSpPr/>
      </xdr:nvCxnSpPr>
      <xdr:spPr>
        <a:xfrm>
          <a:off x="9154160" y="9334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B3E82947-A963-4716-AD7E-9255232EE3F7}"/>
            </a:ext>
          </a:extLst>
        </xdr:cNvPr>
        <xdr:cNvSpPr txBox="1"/>
      </xdr:nvSpPr>
      <xdr:spPr>
        <a:xfrm>
          <a:off x="9258300" y="10357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C80F1564-DF40-4EB9-AD33-74BA6B12F315}"/>
            </a:ext>
          </a:extLst>
        </xdr:cNvPr>
        <xdr:cNvSpPr/>
      </xdr:nvSpPr>
      <xdr:spPr>
        <a:xfrm>
          <a:off x="9192260" y="1037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A1BEB011-43F9-4104-B376-73B344BC085F}"/>
            </a:ext>
          </a:extLst>
        </xdr:cNvPr>
        <xdr:cNvSpPr/>
      </xdr:nvSpPr>
      <xdr:spPr>
        <a:xfrm>
          <a:off x="8445500" y="10386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44200089-98F3-4D46-9FDF-C0B723B6E63C}"/>
            </a:ext>
          </a:extLst>
        </xdr:cNvPr>
        <xdr:cNvSpPr/>
      </xdr:nvSpPr>
      <xdr:spPr>
        <a:xfrm>
          <a:off x="7670800" y="103916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7AF1A463-D2A8-463C-9A6E-40FAF8B442F2}"/>
            </a:ext>
          </a:extLst>
        </xdr:cNvPr>
        <xdr:cNvSpPr/>
      </xdr:nvSpPr>
      <xdr:spPr>
        <a:xfrm>
          <a:off x="6873240" y="103954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0829222B-A0E5-4721-90B2-265297ED45B6}"/>
            </a:ext>
          </a:extLst>
        </xdr:cNvPr>
        <xdr:cNvSpPr/>
      </xdr:nvSpPr>
      <xdr:spPr>
        <a:xfrm>
          <a:off x="6098540" y="1039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B7954AEB-6846-49AA-B400-83F8051C05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1F83B47-2F26-4EAF-8969-D02D71D7C4A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C5674DF-BDED-432C-B800-9C55388A563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F4D419D-64E3-4A80-A34A-B647E598020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F2568BB-65EF-41A7-B6AC-C3B0E5C0614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145720</xdr:rowOff>
    </xdr:from>
    <xdr:to>
      <xdr:col>55</xdr:col>
      <xdr:colOff>50800</xdr:colOff>
      <xdr:row>61</xdr:row>
      <xdr:rowOff>75870</xdr:rowOff>
    </xdr:to>
    <xdr:sp macro="" textlink="">
      <xdr:nvSpPr>
        <xdr:cNvPr id="241" name="楕円 240">
          <a:extLst>
            <a:ext uri="{FF2B5EF4-FFF2-40B4-BE49-F238E27FC236}">
              <a16:creationId xmlns:a16="http://schemas.microsoft.com/office/drawing/2014/main" id="{FD03CCDC-F5E4-4B99-AD56-DBCAF860675C}"/>
            </a:ext>
          </a:extLst>
        </xdr:cNvPr>
        <xdr:cNvSpPr/>
      </xdr:nvSpPr>
      <xdr:spPr>
        <a:xfrm>
          <a:off x="9192260" y="102041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168597</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68914096-C655-4903-8614-E038F033BB35}"/>
            </a:ext>
          </a:extLst>
        </xdr:cNvPr>
        <xdr:cNvSpPr txBox="1"/>
      </xdr:nvSpPr>
      <xdr:spPr>
        <a:xfrm>
          <a:off x="9258300" y="1005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154361</xdr:rowOff>
    </xdr:from>
    <xdr:to>
      <xdr:col>50</xdr:col>
      <xdr:colOff>165100</xdr:colOff>
      <xdr:row>61</xdr:row>
      <xdr:rowOff>84511</xdr:rowOff>
    </xdr:to>
    <xdr:sp macro="" textlink="">
      <xdr:nvSpPr>
        <xdr:cNvPr id="243" name="楕円 242">
          <a:extLst>
            <a:ext uri="{FF2B5EF4-FFF2-40B4-BE49-F238E27FC236}">
              <a16:creationId xmlns:a16="http://schemas.microsoft.com/office/drawing/2014/main" id="{B15CA704-F54E-493A-8C41-8BA9D8C8F9E7}"/>
            </a:ext>
          </a:extLst>
        </xdr:cNvPr>
        <xdr:cNvSpPr/>
      </xdr:nvSpPr>
      <xdr:spPr>
        <a:xfrm>
          <a:off x="8445500" y="10212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25070</xdr:rowOff>
    </xdr:from>
    <xdr:to>
      <xdr:col>55</xdr:col>
      <xdr:colOff>0</xdr:colOff>
      <xdr:row>61</xdr:row>
      <xdr:rowOff>33711</xdr:rowOff>
    </xdr:to>
    <xdr:cxnSp macro="">
      <xdr:nvCxnSpPr>
        <xdr:cNvPr id="244" name="直線コネクタ 243">
          <a:extLst>
            <a:ext uri="{FF2B5EF4-FFF2-40B4-BE49-F238E27FC236}">
              <a16:creationId xmlns:a16="http://schemas.microsoft.com/office/drawing/2014/main" id="{C6B36B37-DC7A-486F-BE32-B96949233C43}"/>
            </a:ext>
          </a:extLst>
        </xdr:cNvPr>
        <xdr:cNvCxnSpPr/>
      </xdr:nvCxnSpPr>
      <xdr:spPr>
        <a:xfrm flipV="1">
          <a:off x="8496300" y="10251110"/>
          <a:ext cx="7239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158000</xdr:rowOff>
    </xdr:from>
    <xdr:to>
      <xdr:col>46</xdr:col>
      <xdr:colOff>38100</xdr:colOff>
      <xdr:row>61</xdr:row>
      <xdr:rowOff>88150</xdr:rowOff>
    </xdr:to>
    <xdr:sp macro="" textlink="">
      <xdr:nvSpPr>
        <xdr:cNvPr id="245" name="楕円 244">
          <a:extLst>
            <a:ext uri="{FF2B5EF4-FFF2-40B4-BE49-F238E27FC236}">
              <a16:creationId xmlns:a16="http://schemas.microsoft.com/office/drawing/2014/main" id="{31DD3863-8547-4FE4-BBD0-C984E89549AA}"/>
            </a:ext>
          </a:extLst>
        </xdr:cNvPr>
        <xdr:cNvSpPr/>
      </xdr:nvSpPr>
      <xdr:spPr>
        <a:xfrm>
          <a:off x="7670800" y="10216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33711</xdr:rowOff>
    </xdr:from>
    <xdr:to>
      <xdr:col>50</xdr:col>
      <xdr:colOff>114300</xdr:colOff>
      <xdr:row>61</xdr:row>
      <xdr:rowOff>37350</xdr:rowOff>
    </xdr:to>
    <xdr:cxnSp macro="">
      <xdr:nvCxnSpPr>
        <xdr:cNvPr id="246" name="直線コネクタ 245">
          <a:extLst>
            <a:ext uri="{FF2B5EF4-FFF2-40B4-BE49-F238E27FC236}">
              <a16:creationId xmlns:a16="http://schemas.microsoft.com/office/drawing/2014/main" id="{9904DE8D-4095-4EBB-80DD-BE8F798ACF41}"/>
            </a:ext>
          </a:extLst>
        </xdr:cNvPr>
        <xdr:cNvCxnSpPr/>
      </xdr:nvCxnSpPr>
      <xdr:spPr>
        <a:xfrm flipV="1">
          <a:off x="7713980" y="10259751"/>
          <a:ext cx="782320" cy="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163040</xdr:rowOff>
    </xdr:from>
    <xdr:to>
      <xdr:col>41</xdr:col>
      <xdr:colOff>101600</xdr:colOff>
      <xdr:row>61</xdr:row>
      <xdr:rowOff>93190</xdr:rowOff>
    </xdr:to>
    <xdr:sp macro="" textlink="">
      <xdr:nvSpPr>
        <xdr:cNvPr id="247" name="楕円 246">
          <a:extLst>
            <a:ext uri="{FF2B5EF4-FFF2-40B4-BE49-F238E27FC236}">
              <a16:creationId xmlns:a16="http://schemas.microsoft.com/office/drawing/2014/main" id="{552F4ED9-2F42-41E2-B7C1-1F400D6D4638}"/>
            </a:ext>
          </a:extLst>
        </xdr:cNvPr>
        <xdr:cNvSpPr/>
      </xdr:nvSpPr>
      <xdr:spPr>
        <a:xfrm>
          <a:off x="6873240" y="1022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37350</xdr:rowOff>
    </xdr:from>
    <xdr:to>
      <xdr:col>45</xdr:col>
      <xdr:colOff>177800</xdr:colOff>
      <xdr:row>61</xdr:row>
      <xdr:rowOff>42390</xdr:rowOff>
    </xdr:to>
    <xdr:cxnSp macro="">
      <xdr:nvCxnSpPr>
        <xdr:cNvPr id="248" name="直線コネクタ 247">
          <a:extLst>
            <a:ext uri="{FF2B5EF4-FFF2-40B4-BE49-F238E27FC236}">
              <a16:creationId xmlns:a16="http://schemas.microsoft.com/office/drawing/2014/main" id="{4C719B8F-7CE6-43CC-8B93-5FECD1770A7D}"/>
            </a:ext>
          </a:extLst>
        </xdr:cNvPr>
        <xdr:cNvCxnSpPr/>
      </xdr:nvCxnSpPr>
      <xdr:spPr>
        <a:xfrm flipV="1">
          <a:off x="6924040" y="10263390"/>
          <a:ext cx="789940" cy="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168911</xdr:rowOff>
    </xdr:from>
    <xdr:to>
      <xdr:col>36</xdr:col>
      <xdr:colOff>165100</xdr:colOff>
      <xdr:row>61</xdr:row>
      <xdr:rowOff>99061</xdr:rowOff>
    </xdr:to>
    <xdr:sp macro="" textlink="">
      <xdr:nvSpPr>
        <xdr:cNvPr id="249" name="楕円 248">
          <a:extLst>
            <a:ext uri="{FF2B5EF4-FFF2-40B4-BE49-F238E27FC236}">
              <a16:creationId xmlns:a16="http://schemas.microsoft.com/office/drawing/2014/main" id="{06D29BFE-EEF4-434A-A16E-D88CCA30718A}"/>
            </a:ext>
          </a:extLst>
        </xdr:cNvPr>
        <xdr:cNvSpPr/>
      </xdr:nvSpPr>
      <xdr:spPr>
        <a:xfrm>
          <a:off x="6098540" y="10227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42390</xdr:rowOff>
    </xdr:from>
    <xdr:to>
      <xdr:col>41</xdr:col>
      <xdr:colOff>50800</xdr:colOff>
      <xdr:row>61</xdr:row>
      <xdr:rowOff>48261</xdr:rowOff>
    </xdr:to>
    <xdr:cxnSp macro="">
      <xdr:nvCxnSpPr>
        <xdr:cNvPr id="250" name="直線コネクタ 249">
          <a:extLst>
            <a:ext uri="{FF2B5EF4-FFF2-40B4-BE49-F238E27FC236}">
              <a16:creationId xmlns:a16="http://schemas.microsoft.com/office/drawing/2014/main" id="{0B16D97C-E932-4DC5-A97B-E53A61CC3773}"/>
            </a:ext>
          </a:extLst>
        </xdr:cNvPr>
        <xdr:cNvCxnSpPr/>
      </xdr:nvCxnSpPr>
      <xdr:spPr>
        <a:xfrm flipV="1">
          <a:off x="6149340" y="10268430"/>
          <a:ext cx="774700" cy="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7B1572DF-2FA3-49E9-A352-6564CE678DF4}"/>
            </a:ext>
          </a:extLst>
        </xdr:cNvPr>
        <xdr:cNvSpPr txBox="1"/>
      </xdr:nvSpPr>
      <xdr:spPr>
        <a:xfrm>
          <a:off x="8239271" y="1047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15F3AE72-0780-485E-9CFD-AF9BA5057D3F}"/>
            </a:ext>
          </a:extLst>
        </xdr:cNvPr>
        <xdr:cNvSpPr txBox="1"/>
      </xdr:nvSpPr>
      <xdr:spPr>
        <a:xfrm>
          <a:off x="7477271" y="1048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DC7BC506-AA7B-4704-B760-2C295409E00D}"/>
            </a:ext>
          </a:extLst>
        </xdr:cNvPr>
        <xdr:cNvSpPr txBox="1"/>
      </xdr:nvSpPr>
      <xdr:spPr>
        <a:xfrm>
          <a:off x="6702571" y="1048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6FF1FAC0-EA2C-43AB-8B7F-10B7DC321F47}"/>
            </a:ext>
          </a:extLst>
        </xdr:cNvPr>
        <xdr:cNvSpPr txBox="1"/>
      </xdr:nvSpPr>
      <xdr:spPr>
        <a:xfrm>
          <a:off x="5905011" y="1049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101038</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3DC15591-4DBF-4DD8-840A-502EA9118932}"/>
            </a:ext>
          </a:extLst>
        </xdr:cNvPr>
        <xdr:cNvSpPr txBox="1"/>
      </xdr:nvSpPr>
      <xdr:spPr>
        <a:xfrm>
          <a:off x="8214575" y="9991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104677</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5E55A4AB-5D62-46BF-B070-F6454CE1DA45}"/>
            </a:ext>
          </a:extLst>
        </xdr:cNvPr>
        <xdr:cNvSpPr txBox="1"/>
      </xdr:nvSpPr>
      <xdr:spPr>
        <a:xfrm>
          <a:off x="7444955" y="9995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109717</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52AEE8F2-9717-47ED-A033-0670285A610A}"/>
            </a:ext>
          </a:extLst>
        </xdr:cNvPr>
        <xdr:cNvSpPr txBox="1"/>
      </xdr:nvSpPr>
      <xdr:spPr>
        <a:xfrm>
          <a:off x="6670255" y="10000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115588</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CFD53C90-9E55-4D5E-ABC9-ACF6BDE76F88}"/>
            </a:ext>
          </a:extLst>
        </xdr:cNvPr>
        <xdr:cNvSpPr txBox="1"/>
      </xdr:nvSpPr>
      <xdr:spPr>
        <a:xfrm>
          <a:off x="5872695" y="10006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9B53509-C7C9-4DB4-9DD0-B7B72E6A842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59469D50-FD5A-49D7-A348-C0B6BA8159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E0511B6A-44CB-4936-B9F4-7ADFB4D27DB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7262803-6D0D-45EF-9F97-309B5524FDE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88DB4EA3-BAE6-4B93-A9DB-56A6DD853D2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80E62D46-7939-4AC5-BF0D-E6099A083B2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21A8B76E-B554-490D-87F0-6931EB6AFD9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5ACE85EF-DEF0-4383-AC31-DC682AA9C6D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DBAF0AFE-AFED-46B7-A624-610F678207F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C19B8503-9A20-487B-9E4E-EE0C1AA4036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DBF4D67C-DA97-49EE-B8AB-D7AB6560B04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203AD462-9BEE-4B30-9B2C-D5D67BB36EDC}"/>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6B71E77E-6D98-4A92-8811-4865655C4D59}"/>
            </a:ext>
          </a:extLst>
        </xdr:cNvPr>
        <xdr:cNvSpPr txBox="1"/>
      </xdr:nvSpPr>
      <xdr:spPr>
        <a:xfrm>
          <a:off x="336081" y="144435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D4E202ED-8F5C-43C9-9C80-ACE57ADD3F23}"/>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28B4B55B-60EE-450E-9E80-DC251F9AC094}"/>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F2FE5547-DDAB-4DAA-BBA5-2E13F4EC6105}"/>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80FEF46C-95A4-43BA-BA2F-87014841E584}"/>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D21A9FDA-2F56-4570-BB78-78A9F5D3D982}"/>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78A42D34-E5DF-471C-BEE4-20E6700821C1}"/>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C4E1D9F8-D120-4F57-8AA9-A36DD2A5BE1A}"/>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BC4F0FEE-3ABF-478E-B59B-E92C3BF60816}"/>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310EB74C-1D3D-4ECE-8BCB-CDAB3E956CD5}"/>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2DD81996-3FE0-468D-AA98-E90B4EF46EB0}"/>
            </a:ext>
          </a:extLst>
        </xdr:cNvPr>
        <xdr:cNvSpPr txBox="1"/>
      </xdr:nvSpPr>
      <xdr:spPr>
        <a:xfrm>
          <a:off x="33608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629FCDD-C142-4B91-8EFE-C821461EDA3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F1D9CFCA-478E-44CE-A00A-988C1C1CF9A4}"/>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3062A45-6F15-4455-AAB9-8C0A5B5685A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A8AEF2C7-1561-4280-84A7-ABFF7A17F2E7}"/>
            </a:ext>
          </a:extLst>
        </xdr:cNvPr>
        <xdr:cNvCxnSpPr/>
      </xdr:nvCxnSpPr>
      <xdr:spPr>
        <a:xfrm flipV="1">
          <a:off x="4086225" y="13097691"/>
          <a:ext cx="0" cy="1309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2E9ECDC5-ABD4-43A7-A9CF-6163F9DFCF4F}"/>
            </a:ext>
          </a:extLst>
        </xdr:cNvPr>
        <xdr:cNvSpPr txBox="1"/>
      </xdr:nvSpPr>
      <xdr:spPr>
        <a:xfrm>
          <a:off x="4124960" y="1441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4F5E3E59-B914-4ADD-AAF8-EE68F839C7B6}"/>
            </a:ext>
          </a:extLst>
        </xdr:cNvPr>
        <xdr:cNvCxnSpPr/>
      </xdr:nvCxnSpPr>
      <xdr:spPr>
        <a:xfrm>
          <a:off x="4020820" y="144066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867A91D1-5198-4BF5-81EE-FCD99F175F71}"/>
            </a:ext>
          </a:extLst>
        </xdr:cNvPr>
        <xdr:cNvSpPr txBox="1"/>
      </xdr:nvSpPr>
      <xdr:spPr>
        <a:xfrm>
          <a:off x="4124960" y="1288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ED4610A0-09B4-4946-9528-5ECF389723A2}"/>
            </a:ext>
          </a:extLst>
        </xdr:cNvPr>
        <xdr:cNvCxnSpPr/>
      </xdr:nvCxnSpPr>
      <xdr:spPr>
        <a:xfrm>
          <a:off x="4020820" y="130976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7DAA3A30-1BC4-4249-B85F-B42FF3B49D52}"/>
            </a:ext>
          </a:extLst>
        </xdr:cNvPr>
        <xdr:cNvSpPr txBox="1"/>
      </xdr:nvSpPr>
      <xdr:spPr>
        <a:xfrm>
          <a:off x="4124960" y="137582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13BFD5BA-03E3-42AB-BC93-FEC4F70C95D9}"/>
            </a:ext>
          </a:extLst>
        </xdr:cNvPr>
        <xdr:cNvSpPr/>
      </xdr:nvSpPr>
      <xdr:spPr>
        <a:xfrm>
          <a:off x="403606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10075636-DADC-43F8-8FEA-95A0CFD535CB}"/>
            </a:ext>
          </a:extLst>
        </xdr:cNvPr>
        <xdr:cNvSpPr/>
      </xdr:nvSpPr>
      <xdr:spPr>
        <a:xfrm>
          <a:off x="3312160" y="13857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AFC73E45-86CB-421D-ADB3-B9BC702CF113}"/>
            </a:ext>
          </a:extLst>
        </xdr:cNvPr>
        <xdr:cNvSpPr/>
      </xdr:nvSpPr>
      <xdr:spPr>
        <a:xfrm>
          <a:off x="2514600" y="138219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4041A9B7-8A82-46CA-A017-016A6ED5D038}"/>
            </a:ext>
          </a:extLst>
        </xdr:cNvPr>
        <xdr:cNvSpPr/>
      </xdr:nvSpPr>
      <xdr:spPr>
        <a:xfrm>
          <a:off x="1739900" y="13786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DE3787D6-4D1D-4701-9BD8-3854F20FCA20}"/>
            </a:ext>
          </a:extLst>
        </xdr:cNvPr>
        <xdr:cNvSpPr/>
      </xdr:nvSpPr>
      <xdr:spPr>
        <a:xfrm>
          <a:off x="96520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691AE09-85D0-4E60-A398-C85ADB49A99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74D683A-13B1-4D02-8EAD-29A7F37EAC0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C1D0B1F-A518-480E-BFFB-04201AE53EF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F8FB3A5-2A8D-4F88-9AF9-77454E2390D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9FB1EA0-3623-4980-9AF1-64CAA96CF88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106499</xdr:rowOff>
    </xdr:from>
    <xdr:to>
      <xdr:col>24</xdr:col>
      <xdr:colOff>114300</xdr:colOff>
      <xdr:row>86</xdr:row>
      <xdr:rowOff>36649</xdr:rowOff>
    </xdr:to>
    <xdr:sp macro="" textlink="">
      <xdr:nvSpPr>
        <xdr:cNvPr id="301" name="楕円 300">
          <a:extLst>
            <a:ext uri="{FF2B5EF4-FFF2-40B4-BE49-F238E27FC236}">
              <a16:creationId xmlns:a16="http://schemas.microsoft.com/office/drawing/2014/main" id="{94E4793F-8A26-40E3-B620-924055EB4AF6}"/>
            </a:ext>
          </a:extLst>
        </xdr:cNvPr>
        <xdr:cNvSpPr/>
      </xdr:nvSpPr>
      <xdr:spPr>
        <a:xfrm>
          <a:off x="4036060" y="143558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21426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258421D2-23B9-4A68-A8C8-58A8EE41E3F1}"/>
            </a:ext>
          </a:extLst>
        </xdr:cNvPr>
        <xdr:cNvSpPr txBox="1"/>
      </xdr:nvSpPr>
      <xdr:spPr>
        <a:xfrm>
          <a:off x="4124960" y="14270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86905</xdr:rowOff>
    </xdr:from>
    <xdr:to>
      <xdr:col>20</xdr:col>
      <xdr:colOff>38100</xdr:colOff>
      <xdr:row>86</xdr:row>
      <xdr:rowOff>17055</xdr:rowOff>
    </xdr:to>
    <xdr:sp macro="" textlink="">
      <xdr:nvSpPr>
        <xdr:cNvPr id="303" name="楕円 302">
          <a:extLst>
            <a:ext uri="{FF2B5EF4-FFF2-40B4-BE49-F238E27FC236}">
              <a16:creationId xmlns:a16="http://schemas.microsoft.com/office/drawing/2014/main" id="{A2DFF47A-F164-46CA-9960-D9012D013C2E}"/>
            </a:ext>
          </a:extLst>
        </xdr:cNvPr>
        <xdr:cNvSpPr/>
      </xdr:nvSpPr>
      <xdr:spPr>
        <a:xfrm>
          <a:off x="3312160" y="14336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137705</xdr:rowOff>
    </xdr:from>
    <xdr:to>
      <xdr:col>24</xdr:col>
      <xdr:colOff>63500</xdr:colOff>
      <xdr:row>85</xdr:row>
      <xdr:rowOff>157299</xdr:rowOff>
    </xdr:to>
    <xdr:cxnSp macro="">
      <xdr:nvCxnSpPr>
        <xdr:cNvPr id="304" name="直線コネクタ 303">
          <a:extLst>
            <a:ext uri="{FF2B5EF4-FFF2-40B4-BE49-F238E27FC236}">
              <a16:creationId xmlns:a16="http://schemas.microsoft.com/office/drawing/2014/main" id="{F0023E48-B541-4874-9578-7C36BE9B3970}"/>
            </a:ext>
          </a:extLst>
        </xdr:cNvPr>
        <xdr:cNvCxnSpPr/>
      </xdr:nvCxnSpPr>
      <xdr:spPr>
        <a:xfrm>
          <a:off x="3355340" y="14387105"/>
          <a:ext cx="7315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70576</xdr:rowOff>
    </xdr:from>
    <xdr:to>
      <xdr:col>15</xdr:col>
      <xdr:colOff>101600</xdr:colOff>
      <xdr:row>86</xdr:row>
      <xdr:rowOff>726</xdr:rowOff>
    </xdr:to>
    <xdr:sp macro="" textlink="">
      <xdr:nvSpPr>
        <xdr:cNvPr id="305" name="楕円 304">
          <a:extLst>
            <a:ext uri="{FF2B5EF4-FFF2-40B4-BE49-F238E27FC236}">
              <a16:creationId xmlns:a16="http://schemas.microsoft.com/office/drawing/2014/main" id="{2FE1629F-593A-49E0-AF30-AF72270984EF}"/>
            </a:ext>
          </a:extLst>
        </xdr:cNvPr>
        <xdr:cNvSpPr/>
      </xdr:nvSpPr>
      <xdr:spPr>
        <a:xfrm>
          <a:off x="2514600" y="14319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121376</xdr:rowOff>
    </xdr:from>
    <xdr:to>
      <xdr:col>19</xdr:col>
      <xdr:colOff>177800</xdr:colOff>
      <xdr:row>85</xdr:row>
      <xdr:rowOff>137705</xdr:rowOff>
    </xdr:to>
    <xdr:cxnSp macro="">
      <xdr:nvCxnSpPr>
        <xdr:cNvPr id="306" name="直線コネクタ 305">
          <a:extLst>
            <a:ext uri="{FF2B5EF4-FFF2-40B4-BE49-F238E27FC236}">
              <a16:creationId xmlns:a16="http://schemas.microsoft.com/office/drawing/2014/main" id="{5DE5DF34-2F02-4A2D-AB3F-B3C7978C7FFD}"/>
            </a:ext>
          </a:extLst>
        </xdr:cNvPr>
        <xdr:cNvCxnSpPr/>
      </xdr:nvCxnSpPr>
      <xdr:spPr>
        <a:xfrm>
          <a:off x="2565400" y="14370776"/>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50981</xdr:rowOff>
    </xdr:from>
    <xdr:to>
      <xdr:col>10</xdr:col>
      <xdr:colOff>165100</xdr:colOff>
      <xdr:row>85</xdr:row>
      <xdr:rowOff>152581</xdr:rowOff>
    </xdr:to>
    <xdr:sp macro="" textlink="">
      <xdr:nvSpPr>
        <xdr:cNvPr id="307" name="楕円 306">
          <a:extLst>
            <a:ext uri="{FF2B5EF4-FFF2-40B4-BE49-F238E27FC236}">
              <a16:creationId xmlns:a16="http://schemas.microsoft.com/office/drawing/2014/main" id="{E13B4399-5F6E-47DB-A544-DBD22FDC9562}"/>
            </a:ext>
          </a:extLst>
        </xdr:cNvPr>
        <xdr:cNvSpPr/>
      </xdr:nvSpPr>
      <xdr:spPr>
        <a:xfrm>
          <a:off x="1739900" y="1430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101781</xdr:rowOff>
    </xdr:from>
    <xdr:to>
      <xdr:col>15</xdr:col>
      <xdr:colOff>50800</xdr:colOff>
      <xdr:row>85</xdr:row>
      <xdr:rowOff>121376</xdr:rowOff>
    </xdr:to>
    <xdr:cxnSp macro="">
      <xdr:nvCxnSpPr>
        <xdr:cNvPr id="308" name="直線コネクタ 307">
          <a:extLst>
            <a:ext uri="{FF2B5EF4-FFF2-40B4-BE49-F238E27FC236}">
              <a16:creationId xmlns:a16="http://schemas.microsoft.com/office/drawing/2014/main" id="{77DBC440-28B5-410C-A6A0-5EDC91CE7BE2}"/>
            </a:ext>
          </a:extLst>
        </xdr:cNvPr>
        <xdr:cNvCxnSpPr/>
      </xdr:nvCxnSpPr>
      <xdr:spPr>
        <a:xfrm>
          <a:off x="1790700" y="14351181"/>
          <a:ext cx="7747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21589</xdr:rowOff>
    </xdr:from>
    <xdr:to>
      <xdr:col>6</xdr:col>
      <xdr:colOff>38100</xdr:colOff>
      <xdr:row>85</xdr:row>
      <xdr:rowOff>123189</xdr:rowOff>
    </xdr:to>
    <xdr:sp macro="" textlink="">
      <xdr:nvSpPr>
        <xdr:cNvPr id="309" name="楕円 308">
          <a:extLst>
            <a:ext uri="{FF2B5EF4-FFF2-40B4-BE49-F238E27FC236}">
              <a16:creationId xmlns:a16="http://schemas.microsoft.com/office/drawing/2014/main" id="{63A8DC5A-E6A3-49E2-9C6B-4387E9E8C4C0}"/>
            </a:ext>
          </a:extLst>
        </xdr:cNvPr>
        <xdr:cNvSpPr/>
      </xdr:nvSpPr>
      <xdr:spPr>
        <a:xfrm>
          <a:off x="965200" y="142709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72389</xdr:rowOff>
    </xdr:from>
    <xdr:to>
      <xdr:col>10</xdr:col>
      <xdr:colOff>114300</xdr:colOff>
      <xdr:row>85</xdr:row>
      <xdr:rowOff>101781</xdr:rowOff>
    </xdr:to>
    <xdr:cxnSp macro="">
      <xdr:nvCxnSpPr>
        <xdr:cNvPr id="310" name="直線コネクタ 309">
          <a:extLst>
            <a:ext uri="{FF2B5EF4-FFF2-40B4-BE49-F238E27FC236}">
              <a16:creationId xmlns:a16="http://schemas.microsoft.com/office/drawing/2014/main" id="{76EF1247-6A00-4BD4-96EF-19310636CC3B}"/>
            </a:ext>
          </a:extLst>
        </xdr:cNvPr>
        <xdr:cNvCxnSpPr/>
      </xdr:nvCxnSpPr>
      <xdr:spPr>
        <a:xfrm>
          <a:off x="1008380" y="14321789"/>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7722C394-BA04-4EF6-8634-8396EBF50129}"/>
            </a:ext>
          </a:extLst>
        </xdr:cNvPr>
        <xdr:cNvSpPr txBox="1"/>
      </xdr:nvSpPr>
      <xdr:spPr>
        <a:xfrm>
          <a:off x="3170564" y="1363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ED2BBEB7-D78F-48A7-A976-DFB75DDA3BCB}"/>
            </a:ext>
          </a:extLst>
        </xdr:cNvPr>
        <xdr:cNvSpPr txBox="1"/>
      </xdr:nvSpPr>
      <xdr:spPr>
        <a:xfrm>
          <a:off x="2385704" y="1360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19F2F2FD-6E0A-4936-AAA6-9603846A058D}"/>
            </a:ext>
          </a:extLst>
        </xdr:cNvPr>
        <xdr:cNvSpPr txBox="1"/>
      </xdr:nvSpPr>
      <xdr:spPr>
        <a:xfrm>
          <a:off x="1611004" y="1356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33AAD0F3-920B-4F23-AF93-24553CEF000B}"/>
            </a:ext>
          </a:extLst>
        </xdr:cNvPr>
        <xdr:cNvSpPr txBox="1"/>
      </xdr:nvSpPr>
      <xdr:spPr>
        <a:xfrm>
          <a:off x="836304" y="1353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8182</xdr:rowOff>
    </xdr:from>
    <xdr:ext cx="405111" cy="259045"/>
    <xdr:sp macro="" textlink="">
      <xdr:nvSpPr>
        <xdr:cNvPr id="315" name="n_1mainValue【公営住宅】&#10;有形固定資産減価償却率">
          <a:extLst>
            <a:ext uri="{FF2B5EF4-FFF2-40B4-BE49-F238E27FC236}">
              <a16:creationId xmlns:a16="http://schemas.microsoft.com/office/drawing/2014/main" id="{01497CD7-3649-4605-ACE0-4B204918E394}"/>
            </a:ext>
          </a:extLst>
        </xdr:cNvPr>
        <xdr:cNvSpPr txBox="1"/>
      </xdr:nvSpPr>
      <xdr:spPr>
        <a:xfrm>
          <a:off x="3170564" y="1442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163303</xdr:rowOff>
    </xdr:from>
    <xdr:ext cx="405111" cy="259045"/>
    <xdr:sp macro="" textlink="">
      <xdr:nvSpPr>
        <xdr:cNvPr id="316" name="n_2mainValue【公営住宅】&#10;有形固定資産減価償却率">
          <a:extLst>
            <a:ext uri="{FF2B5EF4-FFF2-40B4-BE49-F238E27FC236}">
              <a16:creationId xmlns:a16="http://schemas.microsoft.com/office/drawing/2014/main" id="{F3884F04-386E-48EC-B7B4-EB2A81CC79BC}"/>
            </a:ext>
          </a:extLst>
        </xdr:cNvPr>
        <xdr:cNvSpPr txBox="1"/>
      </xdr:nvSpPr>
      <xdr:spPr>
        <a:xfrm>
          <a:off x="2385704" y="14412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143708</xdr:rowOff>
    </xdr:from>
    <xdr:ext cx="405111" cy="259045"/>
    <xdr:sp macro="" textlink="">
      <xdr:nvSpPr>
        <xdr:cNvPr id="317" name="n_3mainValue【公営住宅】&#10;有形固定資産減価償却率">
          <a:extLst>
            <a:ext uri="{FF2B5EF4-FFF2-40B4-BE49-F238E27FC236}">
              <a16:creationId xmlns:a16="http://schemas.microsoft.com/office/drawing/2014/main" id="{216B792D-2ECD-42C5-8898-2B5F3AF2BF0F}"/>
            </a:ext>
          </a:extLst>
        </xdr:cNvPr>
        <xdr:cNvSpPr txBox="1"/>
      </xdr:nvSpPr>
      <xdr:spPr>
        <a:xfrm>
          <a:off x="1611004" y="14393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114316</xdr:rowOff>
    </xdr:from>
    <xdr:ext cx="405111" cy="259045"/>
    <xdr:sp macro="" textlink="">
      <xdr:nvSpPr>
        <xdr:cNvPr id="318" name="n_4mainValue【公営住宅】&#10;有形固定資産減価償却率">
          <a:extLst>
            <a:ext uri="{FF2B5EF4-FFF2-40B4-BE49-F238E27FC236}">
              <a16:creationId xmlns:a16="http://schemas.microsoft.com/office/drawing/2014/main" id="{352B3E32-8D3B-46F6-8035-E4FB9B414696}"/>
            </a:ext>
          </a:extLst>
        </xdr:cNvPr>
        <xdr:cNvSpPr txBox="1"/>
      </xdr:nvSpPr>
      <xdr:spPr>
        <a:xfrm>
          <a:off x="836304"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B63CA950-33F0-433E-AE2E-11E7C2E9C09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76822FF-B4AD-44A4-BEC5-006AE92286D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314EBD86-5CF0-40DD-938A-9CD37C46774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6B9F295F-8CA3-4089-9F40-907599277FF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69546A9A-48B1-44B2-82FF-943633AD4EF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B9B5404F-314C-4E67-AC7D-D2EBF053498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469568E-66B2-4EE6-AE74-20E6B09F8EE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6090A4F-42BA-43C7-82C3-B40D20C14BBC}"/>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77F62428-FD84-4A1F-9ED6-2F82EC9D34F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814EDB33-4B79-4C90-826B-D2DBE12DBE4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2B5BCA3F-78B0-4822-A065-B9482E340414}"/>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EB7E247C-6C65-4540-B365-4A1782FA19CE}"/>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86CA90A2-11B1-4C9F-A384-C7588D6CDCD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DE55AC8C-22BC-468C-B366-6C4E00D1F7D6}"/>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A695BF01-401C-4C55-AE97-776C7ADA4504}"/>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4ACB7D7B-CB23-4BF0-8753-95399D1EBFE6}"/>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CA98952C-116E-4969-ADF5-D996A7FC1C23}"/>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E89C3973-2DC1-40E9-86CA-F49D51D361DE}"/>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FCC41CB9-0A4B-4A96-AA75-E9ADA1DB7FE5}"/>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9FCD006F-EC28-43D8-99D6-CEB001BAA04A}"/>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9368705-45BF-4C0E-A513-E796CAF8587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F388A33-C26D-421D-B513-E487992ABA8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0436E48-44F1-4BCB-AA42-D997225122C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16910182-85F8-47E2-ACBB-EE820B494560}"/>
            </a:ext>
          </a:extLst>
        </xdr:cNvPr>
        <xdr:cNvCxnSpPr/>
      </xdr:nvCxnSpPr>
      <xdr:spPr>
        <a:xfrm flipV="1">
          <a:off x="9219565" y="13158216"/>
          <a:ext cx="0" cy="1369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ED6548D3-D996-462F-B337-56C55760A2E9}"/>
            </a:ext>
          </a:extLst>
        </xdr:cNvPr>
        <xdr:cNvSpPr txBox="1"/>
      </xdr:nvSpPr>
      <xdr:spPr>
        <a:xfrm>
          <a:off x="9258300" y="1453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D000FBA6-3434-4F67-875D-45A65071A5EE}"/>
            </a:ext>
          </a:extLst>
        </xdr:cNvPr>
        <xdr:cNvCxnSpPr/>
      </xdr:nvCxnSpPr>
      <xdr:spPr>
        <a:xfrm>
          <a:off x="915416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6D5BB214-0D1D-4C31-AC12-78A5F5F93A0E}"/>
            </a:ext>
          </a:extLst>
        </xdr:cNvPr>
        <xdr:cNvSpPr txBox="1"/>
      </xdr:nvSpPr>
      <xdr:spPr>
        <a:xfrm>
          <a:off x="9258300" y="1293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1BD56059-CDCE-4FDE-9717-CED94606A0B6}"/>
            </a:ext>
          </a:extLst>
        </xdr:cNvPr>
        <xdr:cNvCxnSpPr/>
      </xdr:nvCxnSpPr>
      <xdr:spPr>
        <a:xfrm>
          <a:off x="9154160" y="131582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B9D04459-34ED-4EF0-867F-CC9D04E36E97}"/>
            </a:ext>
          </a:extLst>
        </xdr:cNvPr>
        <xdr:cNvSpPr txBox="1"/>
      </xdr:nvSpPr>
      <xdr:spPr>
        <a:xfrm>
          <a:off x="9258300" y="13825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D6D43C4A-CA5A-4B64-8557-A1E32B52D394}"/>
            </a:ext>
          </a:extLst>
        </xdr:cNvPr>
        <xdr:cNvSpPr/>
      </xdr:nvSpPr>
      <xdr:spPr>
        <a:xfrm>
          <a:off x="9192260" y="139707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300C7AB2-5B2A-435E-8E6F-AC5EEA82B294}"/>
            </a:ext>
          </a:extLst>
        </xdr:cNvPr>
        <xdr:cNvSpPr/>
      </xdr:nvSpPr>
      <xdr:spPr>
        <a:xfrm>
          <a:off x="8445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66A4C886-B1E0-4551-BED8-7D5D65A18932}"/>
            </a:ext>
          </a:extLst>
        </xdr:cNvPr>
        <xdr:cNvSpPr/>
      </xdr:nvSpPr>
      <xdr:spPr>
        <a:xfrm>
          <a:off x="7670800" y="139738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FF18FE9A-FB87-466E-B9CA-CE327990AE0C}"/>
            </a:ext>
          </a:extLst>
        </xdr:cNvPr>
        <xdr:cNvSpPr/>
      </xdr:nvSpPr>
      <xdr:spPr>
        <a:xfrm>
          <a:off x="6873240" y="1397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9BC4FA1C-FE07-4FB9-BB90-A7411594B986}"/>
            </a:ext>
          </a:extLst>
        </xdr:cNvPr>
        <xdr:cNvSpPr/>
      </xdr:nvSpPr>
      <xdr:spPr>
        <a:xfrm>
          <a:off x="6098540" y="1397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0A33FB6-1F99-4B36-8D85-79BCF19644A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42F28B0-0D5D-40F4-8DE9-5E4EEC7A965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0F96B79-1F38-4643-A621-2EC54E75ECA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C126747-3433-4D37-B6A7-CC823C4FCDF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2B0652E-D11F-4981-906C-C9D56D1831C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58" name="楕円 357">
          <a:extLst>
            <a:ext uri="{FF2B5EF4-FFF2-40B4-BE49-F238E27FC236}">
              <a16:creationId xmlns:a16="http://schemas.microsoft.com/office/drawing/2014/main" id="{7C0338A1-5A99-4F45-A0ED-2C7A4CDFC250}"/>
            </a:ext>
          </a:extLst>
        </xdr:cNvPr>
        <xdr:cNvSpPr/>
      </xdr:nvSpPr>
      <xdr:spPr>
        <a:xfrm>
          <a:off x="9192260" y="140873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155464</xdr:rowOff>
    </xdr:from>
    <xdr:ext cx="469744" cy="259045"/>
    <xdr:sp macro="" textlink="">
      <xdr:nvSpPr>
        <xdr:cNvPr id="359" name="【公営住宅】&#10;一人当たり面積該当値テキスト">
          <a:extLst>
            <a:ext uri="{FF2B5EF4-FFF2-40B4-BE49-F238E27FC236}">
              <a16:creationId xmlns:a16="http://schemas.microsoft.com/office/drawing/2014/main" id="{06874155-492D-4922-9C82-8C665A5225BA}"/>
            </a:ext>
          </a:extLst>
        </xdr:cNvPr>
        <xdr:cNvSpPr txBox="1"/>
      </xdr:nvSpPr>
      <xdr:spPr>
        <a:xfrm>
          <a:off x="9258300" y="1406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5587</xdr:rowOff>
    </xdr:from>
    <xdr:to>
      <xdr:col>50</xdr:col>
      <xdr:colOff>165100</xdr:colOff>
      <xdr:row>84</xdr:row>
      <xdr:rowOff>107187</xdr:rowOff>
    </xdr:to>
    <xdr:sp macro="" textlink="">
      <xdr:nvSpPr>
        <xdr:cNvPr id="360" name="楕円 359">
          <a:extLst>
            <a:ext uri="{FF2B5EF4-FFF2-40B4-BE49-F238E27FC236}">
              <a16:creationId xmlns:a16="http://schemas.microsoft.com/office/drawing/2014/main" id="{3A6A870E-87C4-4D14-8888-9DD295F8FAEC}"/>
            </a:ext>
          </a:extLst>
        </xdr:cNvPr>
        <xdr:cNvSpPr/>
      </xdr:nvSpPr>
      <xdr:spPr>
        <a:xfrm>
          <a:off x="8445500" y="1408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56387</xdr:rowOff>
    </xdr:from>
    <xdr:to>
      <xdr:col>55</xdr:col>
      <xdr:colOff>0</xdr:colOff>
      <xdr:row>84</xdr:row>
      <xdr:rowOff>56387</xdr:rowOff>
    </xdr:to>
    <xdr:cxnSp macro="">
      <xdr:nvCxnSpPr>
        <xdr:cNvPr id="361" name="直線コネクタ 360">
          <a:extLst>
            <a:ext uri="{FF2B5EF4-FFF2-40B4-BE49-F238E27FC236}">
              <a16:creationId xmlns:a16="http://schemas.microsoft.com/office/drawing/2014/main" id="{49D210D4-5CD6-4772-93A2-25E5FD0A022E}"/>
            </a:ext>
          </a:extLst>
        </xdr:cNvPr>
        <xdr:cNvCxnSpPr/>
      </xdr:nvCxnSpPr>
      <xdr:spPr>
        <a:xfrm>
          <a:off x="8496300" y="1413814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5587</xdr:rowOff>
    </xdr:from>
    <xdr:to>
      <xdr:col>46</xdr:col>
      <xdr:colOff>38100</xdr:colOff>
      <xdr:row>84</xdr:row>
      <xdr:rowOff>107187</xdr:rowOff>
    </xdr:to>
    <xdr:sp macro="" textlink="">
      <xdr:nvSpPr>
        <xdr:cNvPr id="362" name="楕円 361">
          <a:extLst>
            <a:ext uri="{FF2B5EF4-FFF2-40B4-BE49-F238E27FC236}">
              <a16:creationId xmlns:a16="http://schemas.microsoft.com/office/drawing/2014/main" id="{1D0951AE-6B7E-40DF-ACE4-E770847B1191}"/>
            </a:ext>
          </a:extLst>
        </xdr:cNvPr>
        <xdr:cNvSpPr/>
      </xdr:nvSpPr>
      <xdr:spPr>
        <a:xfrm>
          <a:off x="7670800" y="140873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56387</xdr:rowOff>
    </xdr:from>
    <xdr:to>
      <xdr:col>50</xdr:col>
      <xdr:colOff>114300</xdr:colOff>
      <xdr:row>84</xdr:row>
      <xdr:rowOff>56387</xdr:rowOff>
    </xdr:to>
    <xdr:cxnSp macro="">
      <xdr:nvCxnSpPr>
        <xdr:cNvPr id="363" name="直線コネクタ 362">
          <a:extLst>
            <a:ext uri="{FF2B5EF4-FFF2-40B4-BE49-F238E27FC236}">
              <a16:creationId xmlns:a16="http://schemas.microsoft.com/office/drawing/2014/main" id="{CF6B37E9-0E54-4B23-9A80-7CDE8C1475D1}"/>
            </a:ext>
          </a:extLst>
        </xdr:cNvPr>
        <xdr:cNvCxnSpPr/>
      </xdr:nvCxnSpPr>
      <xdr:spPr>
        <a:xfrm>
          <a:off x="7713980" y="1413814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29211</xdr:rowOff>
    </xdr:from>
    <xdr:to>
      <xdr:col>41</xdr:col>
      <xdr:colOff>101600</xdr:colOff>
      <xdr:row>84</xdr:row>
      <xdr:rowOff>130811</xdr:rowOff>
    </xdr:to>
    <xdr:sp macro="" textlink="">
      <xdr:nvSpPr>
        <xdr:cNvPr id="364" name="楕円 363">
          <a:extLst>
            <a:ext uri="{FF2B5EF4-FFF2-40B4-BE49-F238E27FC236}">
              <a16:creationId xmlns:a16="http://schemas.microsoft.com/office/drawing/2014/main" id="{C5EF5651-5863-452F-AFA1-F180BE4C483F}"/>
            </a:ext>
          </a:extLst>
        </xdr:cNvPr>
        <xdr:cNvSpPr/>
      </xdr:nvSpPr>
      <xdr:spPr>
        <a:xfrm>
          <a:off x="6873240" y="1411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56387</xdr:rowOff>
    </xdr:from>
    <xdr:to>
      <xdr:col>45</xdr:col>
      <xdr:colOff>177800</xdr:colOff>
      <xdr:row>84</xdr:row>
      <xdr:rowOff>80011</xdr:rowOff>
    </xdr:to>
    <xdr:cxnSp macro="">
      <xdr:nvCxnSpPr>
        <xdr:cNvPr id="365" name="直線コネクタ 364">
          <a:extLst>
            <a:ext uri="{FF2B5EF4-FFF2-40B4-BE49-F238E27FC236}">
              <a16:creationId xmlns:a16="http://schemas.microsoft.com/office/drawing/2014/main" id="{09FA2D45-6721-40B6-A0DF-F51C04FBDFBF}"/>
            </a:ext>
          </a:extLst>
        </xdr:cNvPr>
        <xdr:cNvCxnSpPr/>
      </xdr:nvCxnSpPr>
      <xdr:spPr>
        <a:xfrm flipV="1">
          <a:off x="6924040" y="14138147"/>
          <a:ext cx="789940" cy="2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30735</xdr:rowOff>
    </xdr:from>
    <xdr:to>
      <xdr:col>36</xdr:col>
      <xdr:colOff>165100</xdr:colOff>
      <xdr:row>84</xdr:row>
      <xdr:rowOff>132335</xdr:rowOff>
    </xdr:to>
    <xdr:sp macro="" textlink="">
      <xdr:nvSpPr>
        <xdr:cNvPr id="366" name="楕円 365">
          <a:extLst>
            <a:ext uri="{FF2B5EF4-FFF2-40B4-BE49-F238E27FC236}">
              <a16:creationId xmlns:a16="http://schemas.microsoft.com/office/drawing/2014/main" id="{CED39A6E-C968-47A6-BDF9-3656AB928946}"/>
            </a:ext>
          </a:extLst>
        </xdr:cNvPr>
        <xdr:cNvSpPr/>
      </xdr:nvSpPr>
      <xdr:spPr>
        <a:xfrm>
          <a:off x="6098540" y="1411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80011</xdr:rowOff>
    </xdr:from>
    <xdr:to>
      <xdr:col>41</xdr:col>
      <xdr:colOff>50800</xdr:colOff>
      <xdr:row>84</xdr:row>
      <xdr:rowOff>81535</xdr:rowOff>
    </xdr:to>
    <xdr:cxnSp macro="">
      <xdr:nvCxnSpPr>
        <xdr:cNvPr id="367" name="直線コネクタ 366">
          <a:extLst>
            <a:ext uri="{FF2B5EF4-FFF2-40B4-BE49-F238E27FC236}">
              <a16:creationId xmlns:a16="http://schemas.microsoft.com/office/drawing/2014/main" id="{0F9E3BD6-FEED-4537-8955-8BF17920EAF3}"/>
            </a:ext>
          </a:extLst>
        </xdr:cNvPr>
        <xdr:cNvCxnSpPr/>
      </xdr:nvCxnSpPr>
      <xdr:spPr>
        <a:xfrm flipV="1">
          <a:off x="6149340" y="14161771"/>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D746F2CB-88E9-4467-B3E2-5DA7BB7044DC}"/>
            </a:ext>
          </a:extLst>
        </xdr:cNvPr>
        <xdr:cNvSpPr txBox="1"/>
      </xdr:nvSpPr>
      <xdr:spPr>
        <a:xfrm>
          <a:off x="827158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FBB15A7A-E898-4C86-A692-C18B29C69100}"/>
            </a:ext>
          </a:extLst>
        </xdr:cNvPr>
        <xdr:cNvSpPr txBox="1"/>
      </xdr:nvSpPr>
      <xdr:spPr>
        <a:xfrm>
          <a:off x="750958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ACA42332-7952-4460-AD26-92AD99BE4072}"/>
            </a:ext>
          </a:extLst>
        </xdr:cNvPr>
        <xdr:cNvSpPr txBox="1"/>
      </xdr:nvSpPr>
      <xdr:spPr>
        <a:xfrm>
          <a:off x="6712027" y="1375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CB9848B9-BE24-401C-AF18-CB01D1161326}"/>
            </a:ext>
          </a:extLst>
        </xdr:cNvPr>
        <xdr:cNvSpPr txBox="1"/>
      </xdr:nvSpPr>
      <xdr:spPr>
        <a:xfrm>
          <a:off x="593732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98314</xdr:rowOff>
    </xdr:from>
    <xdr:ext cx="469744" cy="259045"/>
    <xdr:sp macro="" textlink="">
      <xdr:nvSpPr>
        <xdr:cNvPr id="372" name="n_1mainValue【公営住宅】&#10;一人当たり面積">
          <a:extLst>
            <a:ext uri="{FF2B5EF4-FFF2-40B4-BE49-F238E27FC236}">
              <a16:creationId xmlns:a16="http://schemas.microsoft.com/office/drawing/2014/main" id="{9A4E02C8-DFC6-42C0-B593-E6160D244753}"/>
            </a:ext>
          </a:extLst>
        </xdr:cNvPr>
        <xdr:cNvSpPr txBox="1"/>
      </xdr:nvSpPr>
      <xdr:spPr>
        <a:xfrm>
          <a:off x="8271587" y="141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3" name="n_2mainValue【公営住宅】&#10;一人当たり面積">
          <a:extLst>
            <a:ext uri="{FF2B5EF4-FFF2-40B4-BE49-F238E27FC236}">
              <a16:creationId xmlns:a16="http://schemas.microsoft.com/office/drawing/2014/main" id="{439E22EC-4DD5-4C02-B028-53A5A53AB6E1}"/>
            </a:ext>
          </a:extLst>
        </xdr:cNvPr>
        <xdr:cNvSpPr txBox="1"/>
      </xdr:nvSpPr>
      <xdr:spPr>
        <a:xfrm>
          <a:off x="7509587" y="141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121938</xdr:rowOff>
    </xdr:from>
    <xdr:ext cx="469744" cy="259045"/>
    <xdr:sp macro="" textlink="">
      <xdr:nvSpPr>
        <xdr:cNvPr id="374" name="n_3mainValue【公営住宅】&#10;一人当たり面積">
          <a:extLst>
            <a:ext uri="{FF2B5EF4-FFF2-40B4-BE49-F238E27FC236}">
              <a16:creationId xmlns:a16="http://schemas.microsoft.com/office/drawing/2014/main" id="{07CDA54C-B812-4CEA-9361-B5BEDB186580}"/>
            </a:ext>
          </a:extLst>
        </xdr:cNvPr>
        <xdr:cNvSpPr txBox="1"/>
      </xdr:nvSpPr>
      <xdr:spPr>
        <a:xfrm>
          <a:off x="6712027" y="1420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123462</xdr:rowOff>
    </xdr:from>
    <xdr:ext cx="469744" cy="259045"/>
    <xdr:sp macro="" textlink="">
      <xdr:nvSpPr>
        <xdr:cNvPr id="375" name="n_4mainValue【公営住宅】&#10;一人当たり面積">
          <a:extLst>
            <a:ext uri="{FF2B5EF4-FFF2-40B4-BE49-F238E27FC236}">
              <a16:creationId xmlns:a16="http://schemas.microsoft.com/office/drawing/2014/main" id="{383B0CCC-9C38-4CA6-9CD2-0189E9E3BD60}"/>
            </a:ext>
          </a:extLst>
        </xdr:cNvPr>
        <xdr:cNvSpPr txBox="1"/>
      </xdr:nvSpPr>
      <xdr:spPr>
        <a:xfrm>
          <a:off x="5937327" y="1420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5246688-FAAC-4E23-83FC-4C0B8102FB3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3ED0B6A-D5A2-41A3-89BF-B2AC2FC5866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8BA7B43-B6F4-4868-ADDD-79DAD9AE586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506D29A-839B-484E-BC8C-47E002C81E2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6586B2C-BDFD-492D-834C-8F509B8B78E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C7D9EDB-AA5F-497F-B0F6-50DB657B107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D62C144-001B-4351-BC0E-185AACDC956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3EC065D-E719-41FF-B924-538F84C819E7}"/>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522583A9-A8D7-43C4-A277-AA572015F21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EEDEE74-E226-4982-97E1-85934DA32DE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CF6BDFF7-9A44-47F0-9E8E-D89AA8C05B1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2A3D0505-DA07-4D69-8997-5796A5368B6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BD1065B-1DCD-4C88-9196-CB744685F0B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11B2A541-9622-4155-9B30-CBA7A19CA2A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5041F0-E586-4341-8204-E0BB585B2B5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CC1C338-737D-4E52-9539-30ADB95BEBF2}"/>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C164064-EB2A-466B-A382-CA2A578A0E3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5829B189-4B53-4624-94C2-E972E19F82E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3E5F8E9E-7ABD-4F24-B23E-70F162132FE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EFFA540-9020-4A6C-A9F4-AD733DEFD53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A200EE94-7554-4236-9B93-DB0D27350E4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53C7098-4AD8-40B8-A720-56CC106605F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79DF658-D154-4494-83BD-D69A351678C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476715D-6214-4C49-92E5-AF8377FC872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A280239-FC16-43B8-B8B2-D49E62EA44E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D0C9090E-5E88-4A59-9DF2-2814EF62665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08AF3B2-D2D5-43E3-BF7B-1B6BEAAF98C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A6FD3DA4-7185-4A7C-B38C-89640C104AA2}"/>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65DDDCAC-F6F9-4FF4-A4FC-AAC120202874}"/>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691A34E6-E71A-4428-82D7-4647DA7A8203}"/>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4B67294E-C98C-47E9-93A6-4F5D92956788}"/>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4F86D5F9-91F9-4433-A830-6D5AA08CB8DD}"/>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1E9BC7A9-7FE4-4752-B794-7AA615594C4E}"/>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3D5B47FF-B18C-4FBA-9E24-10ADD9E47428}"/>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59242DB1-5F29-4C85-BB88-74E8AE9B5D4C}"/>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29BBAED8-EA39-4E38-B439-5D4445D5FBA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911802AC-951E-4D11-8E7C-F43487D82EFF}"/>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2F0E0286-0E45-4D62-84ED-35A6697044F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DB827352-AAFC-41AC-ACD4-8D44AFF6FA6C}"/>
            </a:ext>
          </a:extLst>
        </xdr:cNvPr>
        <xdr:cNvCxnSpPr/>
      </xdr:nvCxnSpPr>
      <xdr:spPr>
        <a:xfrm flipV="1">
          <a:off x="14375764" y="5615178"/>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BA23312F-6DAE-46E9-8387-E8B7BC67BE12}"/>
            </a:ext>
          </a:extLst>
        </xdr:cNvPr>
        <xdr:cNvSpPr txBox="1"/>
      </xdr:nvSpPr>
      <xdr:spPr>
        <a:xfrm>
          <a:off x="14414500" y="682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1D325FBB-B1D6-449D-95A3-FC60A15FA925}"/>
            </a:ext>
          </a:extLst>
        </xdr:cNvPr>
        <xdr:cNvCxnSpPr/>
      </xdr:nvCxnSpPr>
      <xdr:spPr>
        <a:xfrm>
          <a:off x="14287500" y="6822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885E0D30-B8FC-4C8F-856C-2818296BA1EF}"/>
            </a:ext>
          </a:extLst>
        </xdr:cNvPr>
        <xdr:cNvSpPr txBox="1"/>
      </xdr:nvSpPr>
      <xdr:spPr>
        <a:xfrm>
          <a:off x="14414500" y="5394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B5DECFBA-7A81-4DA5-ADA0-414A888BA30E}"/>
            </a:ext>
          </a:extLst>
        </xdr:cNvPr>
        <xdr:cNvCxnSpPr/>
      </xdr:nvCxnSpPr>
      <xdr:spPr>
        <a:xfrm>
          <a:off x="14287500" y="5615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5A5702FC-3A4A-43AC-B017-040FC409CFAF}"/>
            </a:ext>
          </a:extLst>
        </xdr:cNvPr>
        <xdr:cNvSpPr txBox="1"/>
      </xdr:nvSpPr>
      <xdr:spPr>
        <a:xfrm>
          <a:off x="14414500" y="5972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4C57CC81-3BDF-4EF4-8E86-25F252A9A07E}"/>
            </a:ext>
          </a:extLst>
        </xdr:cNvPr>
        <xdr:cNvSpPr/>
      </xdr:nvSpPr>
      <xdr:spPr>
        <a:xfrm>
          <a:off x="14325600" y="6117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7E25F469-5DF8-4E7B-8668-F24C26EA8B3C}"/>
            </a:ext>
          </a:extLst>
        </xdr:cNvPr>
        <xdr:cNvSpPr/>
      </xdr:nvSpPr>
      <xdr:spPr>
        <a:xfrm>
          <a:off x="13578840" y="611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A172F1A5-63F0-458B-A047-60EFA3F23CC4}"/>
            </a:ext>
          </a:extLst>
        </xdr:cNvPr>
        <xdr:cNvSpPr/>
      </xdr:nvSpPr>
      <xdr:spPr>
        <a:xfrm>
          <a:off x="1280414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E1C839C7-F779-44BD-8280-3796036F1E5A}"/>
            </a:ext>
          </a:extLst>
        </xdr:cNvPr>
        <xdr:cNvSpPr/>
      </xdr:nvSpPr>
      <xdr:spPr>
        <a:xfrm>
          <a:off x="12029440" y="6042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80120D94-3BE1-4DB7-AFB0-2D52B4C781A2}"/>
            </a:ext>
          </a:extLst>
        </xdr:cNvPr>
        <xdr:cNvSpPr/>
      </xdr:nvSpPr>
      <xdr:spPr>
        <a:xfrm>
          <a:off x="11231880" y="6013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AEE8F2F7-A527-46F0-B158-318410FEE2D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8FF1FDF-4C8F-4AE9-9BD1-1D256F949C9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102FE59-A8EA-4A71-AF18-CC6C8B261C2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3A9EFA4-8446-43EC-BC8A-7DCA00CBEA8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B19CEE5-7FAC-45FF-A0E4-2BD8D7A9630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132842</xdr:rowOff>
    </xdr:from>
    <xdr:to>
      <xdr:col>85</xdr:col>
      <xdr:colOff>177800</xdr:colOff>
      <xdr:row>38</xdr:row>
      <xdr:rowOff>62992</xdr:rowOff>
    </xdr:to>
    <xdr:sp macro="" textlink="">
      <xdr:nvSpPr>
        <xdr:cNvPr id="430" name="楕円 429">
          <a:extLst>
            <a:ext uri="{FF2B5EF4-FFF2-40B4-BE49-F238E27FC236}">
              <a16:creationId xmlns:a16="http://schemas.microsoft.com/office/drawing/2014/main" id="{3E9B58C3-81F3-4B6E-AFC4-406EF45997F1}"/>
            </a:ext>
          </a:extLst>
        </xdr:cNvPr>
        <xdr:cNvSpPr/>
      </xdr:nvSpPr>
      <xdr:spPr>
        <a:xfrm>
          <a:off x="14325600" y="633552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111269</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D7FAA43-EC3B-43BC-896E-F5E86C807B30}"/>
            </a:ext>
          </a:extLst>
        </xdr:cNvPr>
        <xdr:cNvSpPr txBox="1"/>
      </xdr:nvSpPr>
      <xdr:spPr>
        <a:xfrm>
          <a:off x="14414500" y="631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114554</xdr:rowOff>
    </xdr:from>
    <xdr:to>
      <xdr:col>81</xdr:col>
      <xdr:colOff>101600</xdr:colOff>
      <xdr:row>38</xdr:row>
      <xdr:rowOff>44704</xdr:rowOff>
    </xdr:to>
    <xdr:sp macro="" textlink="">
      <xdr:nvSpPr>
        <xdr:cNvPr id="432" name="楕円 431">
          <a:extLst>
            <a:ext uri="{FF2B5EF4-FFF2-40B4-BE49-F238E27FC236}">
              <a16:creationId xmlns:a16="http://schemas.microsoft.com/office/drawing/2014/main" id="{EB1F9338-128F-43E2-87F5-8D70254D6BD1}"/>
            </a:ext>
          </a:extLst>
        </xdr:cNvPr>
        <xdr:cNvSpPr/>
      </xdr:nvSpPr>
      <xdr:spPr>
        <a:xfrm>
          <a:off x="13578840" y="63172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165354</xdr:rowOff>
    </xdr:from>
    <xdr:to>
      <xdr:col>85</xdr:col>
      <xdr:colOff>127000</xdr:colOff>
      <xdr:row>38</xdr:row>
      <xdr:rowOff>12192</xdr:rowOff>
    </xdr:to>
    <xdr:cxnSp macro="">
      <xdr:nvCxnSpPr>
        <xdr:cNvPr id="433" name="直線コネクタ 432">
          <a:extLst>
            <a:ext uri="{FF2B5EF4-FFF2-40B4-BE49-F238E27FC236}">
              <a16:creationId xmlns:a16="http://schemas.microsoft.com/office/drawing/2014/main" id="{DB188029-F5D8-41FE-9F2E-B496B8D5F6CC}"/>
            </a:ext>
          </a:extLst>
        </xdr:cNvPr>
        <xdr:cNvCxnSpPr/>
      </xdr:nvCxnSpPr>
      <xdr:spPr>
        <a:xfrm>
          <a:off x="13629640" y="6368034"/>
          <a:ext cx="74676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137414</xdr:rowOff>
    </xdr:from>
    <xdr:to>
      <xdr:col>76</xdr:col>
      <xdr:colOff>165100</xdr:colOff>
      <xdr:row>38</xdr:row>
      <xdr:rowOff>67564</xdr:rowOff>
    </xdr:to>
    <xdr:sp macro="" textlink="">
      <xdr:nvSpPr>
        <xdr:cNvPr id="434" name="楕円 433">
          <a:extLst>
            <a:ext uri="{FF2B5EF4-FFF2-40B4-BE49-F238E27FC236}">
              <a16:creationId xmlns:a16="http://schemas.microsoft.com/office/drawing/2014/main" id="{5903E861-02FC-45E8-8E32-DF84442CD2AD}"/>
            </a:ext>
          </a:extLst>
        </xdr:cNvPr>
        <xdr:cNvSpPr/>
      </xdr:nvSpPr>
      <xdr:spPr>
        <a:xfrm>
          <a:off x="12804140" y="63400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165354</xdr:rowOff>
    </xdr:from>
    <xdr:to>
      <xdr:col>81</xdr:col>
      <xdr:colOff>50800</xdr:colOff>
      <xdr:row>38</xdr:row>
      <xdr:rowOff>16764</xdr:rowOff>
    </xdr:to>
    <xdr:cxnSp macro="">
      <xdr:nvCxnSpPr>
        <xdr:cNvPr id="435" name="直線コネクタ 434">
          <a:extLst>
            <a:ext uri="{FF2B5EF4-FFF2-40B4-BE49-F238E27FC236}">
              <a16:creationId xmlns:a16="http://schemas.microsoft.com/office/drawing/2014/main" id="{F755FE0F-78B1-4645-A9E7-5084A4C3C5E0}"/>
            </a:ext>
          </a:extLst>
        </xdr:cNvPr>
        <xdr:cNvCxnSpPr/>
      </xdr:nvCxnSpPr>
      <xdr:spPr>
        <a:xfrm flipV="1">
          <a:off x="12854940" y="6368034"/>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109982</xdr:rowOff>
    </xdr:from>
    <xdr:to>
      <xdr:col>72</xdr:col>
      <xdr:colOff>38100</xdr:colOff>
      <xdr:row>38</xdr:row>
      <xdr:rowOff>40132</xdr:rowOff>
    </xdr:to>
    <xdr:sp macro="" textlink="">
      <xdr:nvSpPr>
        <xdr:cNvPr id="436" name="楕円 435">
          <a:extLst>
            <a:ext uri="{FF2B5EF4-FFF2-40B4-BE49-F238E27FC236}">
              <a16:creationId xmlns:a16="http://schemas.microsoft.com/office/drawing/2014/main" id="{8141FD78-3118-4921-B0D8-BA3555F45314}"/>
            </a:ext>
          </a:extLst>
        </xdr:cNvPr>
        <xdr:cNvSpPr/>
      </xdr:nvSpPr>
      <xdr:spPr>
        <a:xfrm>
          <a:off x="12029440" y="63126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160782</xdr:rowOff>
    </xdr:from>
    <xdr:to>
      <xdr:col>76</xdr:col>
      <xdr:colOff>114300</xdr:colOff>
      <xdr:row>38</xdr:row>
      <xdr:rowOff>16764</xdr:rowOff>
    </xdr:to>
    <xdr:cxnSp macro="">
      <xdr:nvCxnSpPr>
        <xdr:cNvPr id="437" name="直線コネクタ 436">
          <a:extLst>
            <a:ext uri="{FF2B5EF4-FFF2-40B4-BE49-F238E27FC236}">
              <a16:creationId xmlns:a16="http://schemas.microsoft.com/office/drawing/2014/main" id="{8660DC9F-7BB0-4193-9A26-D9142388C161}"/>
            </a:ext>
          </a:extLst>
        </xdr:cNvPr>
        <xdr:cNvCxnSpPr/>
      </xdr:nvCxnSpPr>
      <xdr:spPr>
        <a:xfrm>
          <a:off x="12072620" y="6363462"/>
          <a:ext cx="7823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75692</xdr:rowOff>
    </xdr:from>
    <xdr:to>
      <xdr:col>67</xdr:col>
      <xdr:colOff>101600</xdr:colOff>
      <xdr:row>38</xdr:row>
      <xdr:rowOff>5842</xdr:rowOff>
    </xdr:to>
    <xdr:sp macro="" textlink="">
      <xdr:nvSpPr>
        <xdr:cNvPr id="438" name="楕円 437">
          <a:extLst>
            <a:ext uri="{FF2B5EF4-FFF2-40B4-BE49-F238E27FC236}">
              <a16:creationId xmlns:a16="http://schemas.microsoft.com/office/drawing/2014/main" id="{801E6EA5-C835-42D8-9D75-38FE38C8B73B}"/>
            </a:ext>
          </a:extLst>
        </xdr:cNvPr>
        <xdr:cNvSpPr/>
      </xdr:nvSpPr>
      <xdr:spPr>
        <a:xfrm>
          <a:off x="11231880" y="6278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126492</xdr:rowOff>
    </xdr:from>
    <xdr:to>
      <xdr:col>71</xdr:col>
      <xdr:colOff>177800</xdr:colOff>
      <xdr:row>37</xdr:row>
      <xdr:rowOff>160782</xdr:rowOff>
    </xdr:to>
    <xdr:cxnSp macro="">
      <xdr:nvCxnSpPr>
        <xdr:cNvPr id="439" name="直線コネクタ 438">
          <a:extLst>
            <a:ext uri="{FF2B5EF4-FFF2-40B4-BE49-F238E27FC236}">
              <a16:creationId xmlns:a16="http://schemas.microsoft.com/office/drawing/2014/main" id="{7E49DF32-A958-490E-B627-94A138B35EF5}"/>
            </a:ext>
          </a:extLst>
        </xdr:cNvPr>
        <xdr:cNvCxnSpPr/>
      </xdr:nvCxnSpPr>
      <xdr:spPr>
        <a:xfrm>
          <a:off x="11282680" y="6329172"/>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5428F5D2-B5BE-4D62-A862-98DC60FADD85}"/>
            </a:ext>
          </a:extLst>
        </xdr:cNvPr>
        <xdr:cNvSpPr txBox="1"/>
      </xdr:nvSpPr>
      <xdr:spPr>
        <a:xfrm>
          <a:off x="13437244" y="58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9ECD585C-D282-46DF-9DF9-12737076DD9F}"/>
            </a:ext>
          </a:extLst>
        </xdr:cNvPr>
        <xdr:cNvSpPr txBox="1"/>
      </xdr:nvSpPr>
      <xdr:spPr>
        <a:xfrm>
          <a:off x="126752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30728C0A-9B70-4C98-8920-F3EE1B2F02A5}"/>
            </a:ext>
          </a:extLst>
        </xdr:cNvPr>
        <xdr:cNvSpPr txBox="1"/>
      </xdr:nvSpPr>
      <xdr:spPr>
        <a:xfrm>
          <a:off x="11900544" y="5824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E7D55601-D00A-4063-9EC1-A88D876765A5}"/>
            </a:ext>
          </a:extLst>
        </xdr:cNvPr>
        <xdr:cNvSpPr txBox="1"/>
      </xdr:nvSpPr>
      <xdr:spPr>
        <a:xfrm>
          <a:off x="11102984" y="579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35831</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DC15DF45-22EE-4B89-A986-DF886678A06F}"/>
            </a:ext>
          </a:extLst>
        </xdr:cNvPr>
        <xdr:cNvSpPr txBox="1"/>
      </xdr:nvSpPr>
      <xdr:spPr>
        <a:xfrm>
          <a:off x="13437244" y="6406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58691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B2EFB703-C8EF-45D9-B008-7BA2B2C5C71F}"/>
            </a:ext>
          </a:extLst>
        </xdr:cNvPr>
        <xdr:cNvSpPr txBox="1"/>
      </xdr:nvSpPr>
      <xdr:spPr>
        <a:xfrm>
          <a:off x="12675244" y="6429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31259</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9974B750-03E7-48AC-94C1-6B6D34DEF9F9}"/>
            </a:ext>
          </a:extLst>
        </xdr:cNvPr>
        <xdr:cNvSpPr txBox="1"/>
      </xdr:nvSpPr>
      <xdr:spPr>
        <a:xfrm>
          <a:off x="11900544" y="640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168419</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21569D41-2F4D-490C-8EEC-9837A499CB29}"/>
            </a:ext>
          </a:extLst>
        </xdr:cNvPr>
        <xdr:cNvSpPr txBox="1"/>
      </xdr:nvSpPr>
      <xdr:spPr>
        <a:xfrm>
          <a:off x="11102984" y="637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95FB15F1-0119-4979-A763-8E5999E5B06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F6B11000-6A09-4674-8588-8C716E0D0FC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B11A553D-C672-4F70-96FE-12BCE933950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9DE99B0F-B0D9-4710-A641-B805F03AC8D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EECABB4B-5718-463E-B997-A3777432ECC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48E2F8BB-0EB9-47F0-8DD7-51EE716847F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4AC4C999-8BCA-4F43-B8FE-16DAFF7F8E6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89EFECFC-0FB7-4084-87AB-9B83EBCCB44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B598298D-038E-4B67-AE17-AE10A7F9C40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E63AE870-336A-43B2-9783-06350FC9652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7C96676D-CF84-4C31-9793-851AD1ED2994}"/>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76BA514D-B38F-48DD-BEBB-3FDFA60609CC}"/>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793709FB-9C52-4940-B3FC-4EDC7B377AE8}"/>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928B3B77-653A-463B-B7B3-5093BC49C716}"/>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28FA9564-A63B-48A9-B1E2-49224086785E}"/>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227D3E58-92C0-4022-9784-4D72F1D15E5C}"/>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B2BF04D3-E110-4225-921A-816C8F893107}"/>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FE6CE800-6854-477D-B893-FC2CA08B247C}"/>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F8D96DFF-3309-46A2-B37B-3148D0492EA1}"/>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338F6247-B708-4885-B89B-4B02B41DCC32}"/>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27048CBB-142C-4632-B622-F220416132D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7B845064-810D-4CF0-BE89-7F17DFAC35B4}"/>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A761E2BC-2AB1-47BF-9DC6-792C35B56A1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B414E159-7432-4FFE-8F1C-F6FB8C532B81}"/>
            </a:ext>
          </a:extLst>
        </xdr:cNvPr>
        <xdr:cNvCxnSpPr/>
      </xdr:nvCxnSpPr>
      <xdr:spPr>
        <a:xfrm flipV="1">
          <a:off x="19509104" y="561213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DFFD5223-8F3E-45E0-BC98-ED88F24922C6}"/>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FEFAA15C-B898-495A-8C32-FC9F741BE63B}"/>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7F4E3CB6-AA54-4A74-BBBE-8480B8D737AD}"/>
            </a:ext>
          </a:extLst>
        </xdr:cNvPr>
        <xdr:cNvSpPr txBox="1"/>
      </xdr:nvSpPr>
      <xdr:spPr>
        <a:xfrm>
          <a:off x="19547840" y="539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7FA25468-5CA1-4386-BCDA-A5198C1CA4D0}"/>
            </a:ext>
          </a:extLst>
        </xdr:cNvPr>
        <xdr:cNvCxnSpPr/>
      </xdr:nvCxnSpPr>
      <xdr:spPr>
        <a:xfrm>
          <a:off x="19443700" y="5612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80D8B01A-876F-42E0-A53A-9072E1C46D9D}"/>
            </a:ext>
          </a:extLst>
        </xdr:cNvPr>
        <xdr:cNvSpPr txBox="1"/>
      </xdr:nvSpPr>
      <xdr:spPr>
        <a:xfrm>
          <a:off x="1954784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4408B584-9AE3-46AB-B94F-3B4ED18771EA}"/>
            </a:ext>
          </a:extLst>
        </xdr:cNvPr>
        <xdr:cNvSpPr/>
      </xdr:nvSpPr>
      <xdr:spPr>
        <a:xfrm>
          <a:off x="194589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00D69BA5-7BC7-4C41-A280-48BDCBDA0C3A}"/>
            </a:ext>
          </a:extLst>
        </xdr:cNvPr>
        <xdr:cNvSpPr/>
      </xdr:nvSpPr>
      <xdr:spPr>
        <a:xfrm>
          <a:off x="1873504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AD540CCD-58FF-45B0-A54A-7465EA0EF7AC}"/>
            </a:ext>
          </a:extLst>
        </xdr:cNvPr>
        <xdr:cNvSpPr/>
      </xdr:nvSpPr>
      <xdr:spPr>
        <a:xfrm>
          <a:off x="1793748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476F4F45-330F-4B96-9A48-167D4B87AB11}"/>
            </a:ext>
          </a:extLst>
        </xdr:cNvPr>
        <xdr:cNvSpPr/>
      </xdr:nvSpPr>
      <xdr:spPr>
        <a:xfrm>
          <a:off x="17162780" y="651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FA51AB05-96B2-476E-92A3-C4F32B01036D}"/>
            </a:ext>
          </a:extLst>
        </xdr:cNvPr>
        <xdr:cNvSpPr/>
      </xdr:nvSpPr>
      <xdr:spPr>
        <a:xfrm>
          <a:off x="1638808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BA5D045-8AEE-45F6-9780-080446B8E83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7F2DC42-7EAF-4314-B085-ED084ACFCA2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652408E-E0A6-419E-AE29-24C2DD53477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504ECD4-382E-480C-A169-C5786072EF8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5DE61DC-44A7-4535-8C7F-FBC5E453ADC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101600</xdr:rowOff>
    </xdr:from>
    <xdr:to>
      <xdr:col>116</xdr:col>
      <xdr:colOff>114300</xdr:colOff>
      <xdr:row>41</xdr:row>
      <xdr:rowOff>31750</xdr:rowOff>
    </xdr:to>
    <xdr:sp macro="" textlink="">
      <xdr:nvSpPr>
        <xdr:cNvPr id="487" name="楕円 486">
          <a:extLst>
            <a:ext uri="{FF2B5EF4-FFF2-40B4-BE49-F238E27FC236}">
              <a16:creationId xmlns:a16="http://schemas.microsoft.com/office/drawing/2014/main" id="{ED637E8C-D22D-41D1-87BD-76975D5B274B}"/>
            </a:ext>
          </a:extLst>
        </xdr:cNvPr>
        <xdr:cNvSpPr/>
      </xdr:nvSpPr>
      <xdr:spPr>
        <a:xfrm>
          <a:off x="19458940" y="6807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80027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59BFD1A1-09B7-4F58-A6DE-1103D6863923}"/>
            </a:ext>
          </a:extLst>
        </xdr:cNvPr>
        <xdr:cNvSpPr txBox="1"/>
      </xdr:nvSpPr>
      <xdr:spPr>
        <a:xfrm>
          <a:off x="19547840"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78740</xdr:rowOff>
    </xdr:from>
    <xdr:to>
      <xdr:col>112</xdr:col>
      <xdr:colOff>38100</xdr:colOff>
      <xdr:row>41</xdr:row>
      <xdr:rowOff>8890</xdr:rowOff>
    </xdr:to>
    <xdr:sp macro="" textlink="">
      <xdr:nvSpPr>
        <xdr:cNvPr id="489" name="楕円 488">
          <a:extLst>
            <a:ext uri="{FF2B5EF4-FFF2-40B4-BE49-F238E27FC236}">
              <a16:creationId xmlns:a16="http://schemas.microsoft.com/office/drawing/2014/main" id="{A2167DDE-6AAD-42C8-9435-9A13D68BC88C}"/>
            </a:ext>
          </a:extLst>
        </xdr:cNvPr>
        <xdr:cNvSpPr/>
      </xdr:nvSpPr>
      <xdr:spPr>
        <a:xfrm>
          <a:off x="18735040" y="6784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129540</xdr:rowOff>
    </xdr:from>
    <xdr:to>
      <xdr:col>116</xdr:col>
      <xdr:colOff>63500</xdr:colOff>
      <xdr:row>40</xdr:row>
      <xdr:rowOff>152400</xdr:rowOff>
    </xdr:to>
    <xdr:cxnSp macro="">
      <xdr:nvCxnSpPr>
        <xdr:cNvPr id="490" name="直線コネクタ 489">
          <a:extLst>
            <a:ext uri="{FF2B5EF4-FFF2-40B4-BE49-F238E27FC236}">
              <a16:creationId xmlns:a16="http://schemas.microsoft.com/office/drawing/2014/main" id="{DB224A76-BDE0-4DDD-89FF-0C0A35509FF7}"/>
            </a:ext>
          </a:extLst>
        </xdr:cNvPr>
        <xdr:cNvCxnSpPr/>
      </xdr:nvCxnSpPr>
      <xdr:spPr>
        <a:xfrm>
          <a:off x="18778220" y="683514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33020</xdr:rowOff>
    </xdr:from>
    <xdr:to>
      <xdr:col>107</xdr:col>
      <xdr:colOff>101600</xdr:colOff>
      <xdr:row>40</xdr:row>
      <xdr:rowOff>134620</xdr:rowOff>
    </xdr:to>
    <xdr:sp macro="" textlink="">
      <xdr:nvSpPr>
        <xdr:cNvPr id="491" name="楕円 490">
          <a:extLst>
            <a:ext uri="{FF2B5EF4-FFF2-40B4-BE49-F238E27FC236}">
              <a16:creationId xmlns:a16="http://schemas.microsoft.com/office/drawing/2014/main" id="{199A0F58-0256-4D74-9BC8-1D8C66A68DF8}"/>
            </a:ext>
          </a:extLst>
        </xdr:cNvPr>
        <xdr:cNvSpPr/>
      </xdr:nvSpPr>
      <xdr:spPr>
        <a:xfrm>
          <a:off x="1793748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83820</xdr:rowOff>
    </xdr:from>
    <xdr:to>
      <xdr:col>111</xdr:col>
      <xdr:colOff>177800</xdr:colOff>
      <xdr:row>40</xdr:row>
      <xdr:rowOff>129540</xdr:rowOff>
    </xdr:to>
    <xdr:cxnSp macro="">
      <xdr:nvCxnSpPr>
        <xdr:cNvPr id="492" name="直線コネクタ 491">
          <a:extLst>
            <a:ext uri="{FF2B5EF4-FFF2-40B4-BE49-F238E27FC236}">
              <a16:creationId xmlns:a16="http://schemas.microsoft.com/office/drawing/2014/main" id="{25E32147-3E63-468B-9F97-82A8E40677AE}"/>
            </a:ext>
          </a:extLst>
        </xdr:cNvPr>
        <xdr:cNvCxnSpPr/>
      </xdr:nvCxnSpPr>
      <xdr:spPr>
        <a:xfrm>
          <a:off x="17988280" y="678942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166370</xdr:rowOff>
    </xdr:from>
    <xdr:to>
      <xdr:col>102</xdr:col>
      <xdr:colOff>165100</xdr:colOff>
      <xdr:row>40</xdr:row>
      <xdr:rowOff>96520</xdr:rowOff>
    </xdr:to>
    <xdr:sp macro="" textlink="">
      <xdr:nvSpPr>
        <xdr:cNvPr id="493" name="楕円 492">
          <a:extLst>
            <a:ext uri="{FF2B5EF4-FFF2-40B4-BE49-F238E27FC236}">
              <a16:creationId xmlns:a16="http://schemas.microsoft.com/office/drawing/2014/main" id="{6F310BF7-737F-4C78-A2D2-F533865F651E}"/>
            </a:ext>
          </a:extLst>
        </xdr:cNvPr>
        <xdr:cNvSpPr/>
      </xdr:nvSpPr>
      <xdr:spPr>
        <a:xfrm>
          <a:off x="17162780" y="670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45720</xdr:rowOff>
    </xdr:from>
    <xdr:to>
      <xdr:col>107</xdr:col>
      <xdr:colOff>50800</xdr:colOff>
      <xdr:row>40</xdr:row>
      <xdr:rowOff>83820</xdr:rowOff>
    </xdr:to>
    <xdr:cxnSp macro="">
      <xdr:nvCxnSpPr>
        <xdr:cNvPr id="494" name="直線コネクタ 493">
          <a:extLst>
            <a:ext uri="{FF2B5EF4-FFF2-40B4-BE49-F238E27FC236}">
              <a16:creationId xmlns:a16="http://schemas.microsoft.com/office/drawing/2014/main" id="{DFDD8D47-3D8F-481E-8211-63046B8D5316}"/>
            </a:ext>
          </a:extLst>
        </xdr:cNvPr>
        <xdr:cNvCxnSpPr/>
      </xdr:nvCxnSpPr>
      <xdr:spPr>
        <a:xfrm>
          <a:off x="17213580" y="675132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xdr:rowOff>
    </xdr:from>
    <xdr:to>
      <xdr:col>98</xdr:col>
      <xdr:colOff>38100</xdr:colOff>
      <xdr:row>40</xdr:row>
      <xdr:rowOff>104140</xdr:rowOff>
    </xdr:to>
    <xdr:sp macro="" textlink="">
      <xdr:nvSpPr>
        <xdr:cNvPr id="495" name="楕円 494">
          <a:extLst>
            <a:ext uri="{FF2B5EF4-FFF2-40B4-BE49-F238E27FC236}">
              <a16:creationId xmlns:a16="http://schemas.microsoft.com/office/drawing/2014/main" id="{27C5A8C7-E612-4715-A8A8-F0FFA70BD10E}"/>
            </a:ext>
          </a:extLst>
        </xdr:cNvPr>
        <xdr:cNvSpPr/>
      </xdr:nvSpPr>
      <xdr:spPr>
        <a:xfrm>
          <a:off x="16388080" y="67081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45720</xdr:rowOff>
    </xdr:from>
    <xdr:to>
      <xdr:col>102</xdr:col>
      <xdr:colOff>114300</xdr:colOff>
      <xdr:row>40</xdr:row>
      <xdr:rowOff>53340</xdr:rowOff>
    </xdr:to>
    <xdr:cxnSp macro="">
      <xdr:nvCxnSpPr>
        <xdr:cNvPr id="496" name="直線コネクタ 495">
          <a:extLst>
            <a:ext uri="{FF2B5EF4-FFF2-40B4-BE49-F238E27FC236}">
              <a16:creationId xmlns:a16="http://schemas.microsoft.com/office/drawing/2014/main" id="{68A44462-3F14-41E8-825F-D5399A50E14C}"/>
            </a:ext>
          </a:extLst>
        </xdr:cNvPr>
        <xdr:cNvCxnSpPr/>
      </xdr:nvCxnSpPr>
      <xdr:spPr>
        <a:xfrm flipV="1">
          <a:off x="16431260" y="675132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765B14B4-0072-419A-87D0-C3501C520EE0}"/>
            </a:ext>
          </a:extLst>
        </xdr:cNvPr>
        <xdr:cNvSpPr txBox="1"/>
      </xdr:nvSpPr>
      <xdr:spPr>
        <a:xfrm>
          <a:off x="185611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A6DC672F-6B86-4723-84D0-920B1B3B4FE1}"/>
            </a:ext>
          </a:extLst>
        </xdr:cNvPr>
        <xdr:cNvSpPr txBox="1"/>
      </xdr:nvSpPr>
      <xdr:spPr>
        <a:xfrm>
          <a:off x="1777626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65DF9AFD-A184-4474-9CDA-1B8430D668AD}"/>
            </a:ext>
          </a:extLst>
        </xdr:cNvPr>
        <xdr:cNvSpPr txBox="1"/>
      </xdr:nvSpPr>
      <xdr:spPr>
        <a:xfrm>
          <a:off x="17001567"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BEA602E4-BA6D-44BD-B96F-36632CC841FA}"/>
            </a:ext>
          </a:extLst>
        </xdr:cNvPr>
        <xdr:cNvSpPr txBox="1"/>
      </xdr:nvSpPr>
      <xdr:spPr>
        <a:xfrm>
          <a:off x="1622686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9F45E711-A265-4873-A923-26D9FF8B5254}"/>
            </a:ext>
          </a:extLst>
        </xdr:cNvPr>
        <xdr:cNvSpPr txBox="1"/>
      </xdr:nvSpPr>
      <xdr:spPr>
        <a:xfrm>
          <a:off x="1856112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125747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4E95925F-CE45-48B5-B3A9-247D1CCEB371}"/>
            </a:ext>
          </a:extLst>
        </xdr:cNvPr>
        <xdr:cNvSpPr txBox="1"/>
      </xdr:nvSpPr>
      <xdr:spPr>
        <a:xfrm>
          <a:off x="1777626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87647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3841F76F-36F1-4D97-8EBD-BD1AE3AB9659}"/>
            </a:ext>
          </a:extLst>
        </xdr:cNvPr>
        <xdr:cNvSpPr txBox="1"/>
      </xdr:nvSpPr>
      <xdr:spPr>
        <a:xfrm>
          <a:off x="1700156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95267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5148EE3E-34D4-4C81-9A2E-67F9387BC6A2}"/>
            </a:ext>
          </a:extLst>
        </xdr:cNvPr>
        <xdr:cNvSpPr txBox="1"/>
      </xdr:nvSpPr>
      <xdr:spPr>
        <a:xfrm>
          <a:off x="1622686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690D991-7B61-45CB-B82D-E909497601A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EF629CE9-C0C8-4C5D-907E-27564DE41DF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BADC7BBC-C8E9-469E-88B9-FD4A263973A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81B0E199-9887-40E3-94ED-740401E047B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5B46CF9F-17BB-49F9-8B06-DEF8BFEE9AA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CFE21978-11A7-4631-9D89-7F733B8A1FB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FE970C23-BAD0-4191-B90E-DDF96F84BDE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A8BA8BA8-AB0F-4D39-8E0D-7E62A75CC7C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17C3678C-4B24-4E79-92B4-23B94DF2444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A2409533-6334-4451-8F61-E597751A4F5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73EA07C3-6622-4B1C-9C83-420BCC59B64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C67D4A78-B938-4674-8278-9B8A3421A2F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042AA8FC-8EDC-4B66-8BBC-DE33FAB2A29A}"/>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9237CFD0-8DEC-44BA-AC70-E947DE20C8D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0BF84FE6-A34C-47C9-938B-45586CDFA71F}"/>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582759BA-2380-4E50-A8DD-E5DB850EC2C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40AA47F9-11B6-4A85-8B71-B68346B04367}"/>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BF33603D-2FD6-40F4-BD25-08F9549F415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81D18586-1D10-43D9-99F3-1C820364BE0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6EDEB78A-4E2F-4122-8F47-037CAACDC65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925315C4-4FE7-4FEE-9953-121F5900407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EEDFCB58-1675-48AD-A3B1-92FF9E22620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601BBD6D-1B8A-470A-84E1-2745A2B3C7F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FE878C64-4C2D-457A-A4E9-DBE19429143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AC7E71B3-2D83-448F-A9A6-87386EED95A8}"/>
            </a:ext>
          </a:extLst>
        </xdr:cNvPr>
        <xdr:cNvCxnSpPr/>
      </xdr:nvCxnSpPr>
      <xdr:spPr>
        <a:xfrm flipV="1">
          <a:off x="14375764" y="9561195"/>
          <a:ext cx="0" cy="10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59E3B10-6FBF-4C2D-814A-21B0BB705B80}"/>
            </a:ext>
          </a:extLst>
        </xdr:cNvPr>
        <xdr:cNvSpPr txBox="1"/>
      </xdr:nvSpPr>
      <xdr:spPr>
        <a:xfrm>
          <a:off x="14414500"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A3CAC1EB-BD98-478D-B449-46C45EB6BD56}"/>
            </a:ext>
          </a:extLst>
        </xdr:cNvPr>
        <xdr:cNvCxnSpPr/>
      </xdr:nvCxnSpPr>
      <xdr:spPr>
        <a:xfrm>
          <a:off x="14287500" y="10605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9E943FAE-BA8C-4AC7-9505-3518FF79C57C}"/>
            </a:ext>
          </a:extLst>
        </xdr:cNvPr>
        <xdr:cNvSpPr txBox="1"/>
      </xdr:nvSpPr>
      <xdr:spPr>
        <a:xfrm>
          <a:off x="14414500"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43C126CC-E894-43F9-B4D5-19AD7E40A4CB}"/>
            </a:ext>
          </a:extLst>
        </xdr:cNvPr>
        <xdr:cNvCxnSpPr/>
      </xdr:nvCxnSpPr>
      <xdr:spPr>
        <a:xfrm>
          <a:off x="14287500" y="95611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F0AC47F1-F879-42A3-AFA4-46D1B4F2985C}"/>
            </a:ext>
          </a:extLst>
        </xdr:cNvPr>
        <xdr:cNvSpPr txBox="1"/>
      </xdr:nvSpPr>
      <xdr:spPr>
        <a:xfrm>
          <a:off x="14414500" y="10022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6CC7666C-00BD-426F-AE1B-0374E84C0D12}"/>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4D2A19B5-0778-4684-B12E-3A62EB3AA1F0}"/>
            </a:ext>
          </a:extLst>
        </xdr:cNvPr>
        <xdr:cNvSpPr/>
      </xdr:nvSpPr>
      <xdr:spPr>
        <a:xfrm>
          <a:off x="13578840" y="1016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44324684-E0D8-43B2-A6FD-F801E9848F75}"/>
            </a:ext>
          </a:extLst>
        </xdr:cNvPr>
        <xdr:cNvSpPr/>
      </xdr:nvSpPr>
      <xdr:spPr>
        <a:xfrm>
          <a:off x="1280414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2605D545-113E-49D4-87A0-7B2F536AA2FE}"/>
            </a:ext>
          </a:extLst>
        </xdr:cNvPr>
        <xdr:cNvSpPr/>
      </xdr:nvSpPr>
      <xdr:spPr>
        <a:xfrm>
          <a:off x="12029440" y="1013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E6209BF8-25A7-4CB1-93D9-A89EBCF4FEB7}"/>
            </a:ext>
          </a:extLst>
        </xdr:cNvPr>
        <xdr:cNvSpPr/>
      </xdr:nvSpPr>
      <xdr:spPr>
        <a:xfrm>
          <a:off x="1123188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B038039-6838-4E10-9F2D-11049574DE1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03B6906-EF23-4275-9DCE-22BB03F0ADB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EEAF2E3-9E03-4E98-92B0-03509E5F957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FF6CAF4-01E4-4115-BD60-F4C84AE1AFD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0B5B675-E555-4FC8-A4A4-FB62FE82390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164465</xdr:rowOff>
    </xdr:from>
    <xdr:to>
      <xdr:col>85</xdr:col>
      <xdr:colOff>177800</xdr:colOff>
      <xdr:row>61</xdr:row>
      <xdr:rowOff>94615</xdr:rowOff>
    </xdr:to>
    <xdr:sp macro="" textlink="">
      <xdr:nvSpPr>
        <xdr:cNvPr id="545" name="楕円 544">
          <a:extLst>
            <a:ext uri="{FF2B5EF4-FFF2-40B4-BE49-F238E27FC236}">
              <a16:creationId xmlns:a16="http://schemas.microsoft.com/office/drawing/2014/main" id="{8B272624-2BD2-4D42-936A-8827356B7A28}"/>
            </a:ext>
          </a:extLst>
        </xdr:cNvPr>
        <xdr:cNvSpPr/>
      </xdr:nvSpPr>
      <xdr:spPr>
        <a:xfrm>
          <a:off x="14325600" y="102228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142892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B0CDC434-E0DA-433E-ADA1-35D5BD92DB96}"/>
            </a:ext>
          </a:extLst>
        </xdr:cNvPr>
        <xdr:cNvSpPr txBox="1"/>
      </xdr:nvSpPr>
      <xdr:spPr>
        <a:xfrm>
          <a:off x="14414500"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147320</xdr:rowOff>
    </xdr:from>
    <xdr:to>
      <xdr:col>81</xdr:col>
      <xdr:colOff>101600</xdr:colOff>
      <xdr:row>61</xdr:row>
      <xdr:rowOff>77470</xdr:rowOff>
    </xdr:to>
    <xdr:sp macro="" textlink="">
      <xdr:nvSpPr>
        <xdr:cNvPr id="547" name="楕円 546">
          <a:extLst>
            <a:ext uri="{FF2B5EF4-FFF2-40B4-BE49-F238E27FC236}">
              <a16:creationId xmlns:a16="http://schemas.microsoft.com/office/drawing/2014/main" id="{46112212-0F54-4210-94B0-7E548A68B699}"/>
            </a:ext>
          </a:extLst>
        </xdr:cNvPr>
        <xdr:cNvSpPr/>
      </xdr:nvSpPr>
      <xdr:spPr>
        <a:xfrm>
          <a:off x="13578840" y="1020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26670</xdr:rowOff>
    </xdr:from>
    <xdr:to>
      <xdr:col>85</xdr:col>
      <xdr:colOff>127000</xdr:colOff>
      <xdr:row>61</xdr:row>
      <xdr:rowOff>43815</xdr:rowOff>
    </xdr:to>
    <xdr:cxnSp macro="">
      <xdr:nvCxnSpPr>
        <xdr:cNvPr id="548" name="直線コネクタ 547">
          <a:extLst>
            <a:ext uri="{FF2B5EF4-FFF2-40B4-BE49-F238E27FC236}">
              <a16:creationId xmlns:a16="http://schemas.microsoft.com/office/drawing/2014/main" id="{070F0D0A-0657-4AC8-A976-D422265064E1}"/>
            </a:ext>
          </a:extLst>
        </xdr:cNvPr>
        <xdr:cNvCxnSpPr/>
      </xdr:nvCxnSpPr>
      <xdr:spPr>
        <a:xfrm>
          <a:off x="13629640" y="10252710"/>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124460</xdr:rowOff>
    </xdr:from>
    <xdr:to>
      <xdr:col>76</xdr:col>
      <xdr:colOff>165100</xdr:colOff>
      <xdr:row>61</xdr:row>
      <xdr:rowOff>54610</xdr:rowOff>
    </xdr:to>
    <xdr:sp macro="" textlink="">
      <xdr:nvSpPr>
        <xdr:cNvPr id="549" name="楕円 548">
          <a:extLst>
            <a:ext uri="{FF2B5EF4-FFF2-40B4-BE49-F238E27FC236}">
              <a16:creationId xmlns:a16="http://schemas.microsoft.com/office/drawing/2014/main" id="{35A930A2-C6EB-48E8-B68D-C34BD512FA5F}"/>
            </a:ext>
          </a:extLst>
        </xdr:cNvPr>
        <xdr:cNvSpPr/>
      </xdr:nvSpPr>
      <xdr:spPr>
        <a:xfrm>
          <a:off x="12804140" y="10182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3810</xdr:rowOff>
    </xdr:from>
    <xdr:to>
      <xdr:col>81</xdr:col>
      <xdr:colOff>50800</xdr:colOff>
      <xdr:row>61</xdr:row>
      <xdr:rowOff>26670</xdr:rowOff>
    </xdr:to>
    <xdr:cxnSp macro="">
      <xdr:nvCxnSpPr>
        <xdr:cNvPr id="550" name="直線コネクタ 549">
          <a:extLst>
            <a:ext uri="{FF2B5EF4-FFF2-40B4-BE49-F238E27FC236}">
              <a16:creationId xmlns:a16="http://schemas.microsoft.com/office/drawing/2014/main" id="{53000AE8-F50A-4372-BD13-FC45ABD017E7}"/>
            </a:ext>
          </a:extLst>
        </xdr:cNvPr>
        <xdr:cNvCxnSpPr/>
      </xdr:nvCxnSpPr>
      <xdr:spPr>
        <a:xfrm>
          <a:off x="12854940" y="1022985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551" name="楕円 550">
          <a:extLst>
            <a:ext uri="{FF2B5EF4-FFF2-40B4-BE49-F238E27FC236}">
              <a16:creationId xmlns:a16="http://schemas.microsoft.com/office/drawing/2014/main" id="{032430F1-D7FE-4791-81F1-E0541AE6607C}"/>
            </a:ext>
          </a:extLst>
        </xdr:cNvPr>
        <xdr:cNvSpPr/>
      </xdr:nvSpPr>
      <xdr:spPr>
        <a:xfrm>
          <a:off x="12029440" y="10163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156210</xdr:rowOff>
    </xdr:from>
    <xdr:to>
      <xdr:col>76</xdr:col>
      <xdr:colOff>114300</xdr:colOff>
      <xdr:row>61</xdr:row>
      <xdr:rowOff>3810</xdr:rowOff>
    </xdr:to>
    <xdr:cxnSp macro="">
      <xdr:nvCxnSpPr>
        <xdr:cNvPr id="552" name="直線コネクタ 551">
          <a:extLst>
            <a:ext uri="{FF2B5EF4-FFF2-40B4-BE49-F238E27FC236}">
              <a16:creationId xmlns:a16="http://schemas.microsoft.com/office/drawing/2014/main" id="{D47EC812-B238-4C97-87AC-ADE0D71BE223}"/>
            </a:ext>
          </a:extLst>
        </xdr:cNvPr>
        <xdr:cNvCxnSpPr/>
      </xdr:nvCxnSpPr>
      <xdr:spPr>
        <a:xfrm>
          <a:off x="12072620" y="1021461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82550</xdr:rowOff>
    </xdr:from>
    <xdr:to>
      <xdr:col>67</xdr:col>
      <xdr:colOff>101600</xdr:colOff>
      <xdr:row>61</xdr:row>
      <xdr:rowOff>12700</xdr:rowOff>
    </xdr:to>
    <xdr:sp macro="" textlink="">
      <xdr:nvSpPr>
        <xdr:cNvPr id="553" name="楕円 552">
          <a:extLst>
            <a:ext uri="{FF2B5EF4-FFF2-40B4-BE49-F238E27FC236}">
              <a16:creationId xmlns:a16="http://schemas.microsoft.com/office/drawing/2014/main" id="{D92A8AA7-3610-4073-A5B2-BF2E9B554898}"/>
            </a:ext>
          </a:extLst>
        </xdr:cNvPr>
        <xdr:cNvSpPr/>
      </xdr:nvSpPr>
      <xdr:spPr>
        <a:xfrm>
          <a:off x="11231880" y="1014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133350</xdr:rowOff>
    </xdr:from>
    <xdr:to>
      <xdr:col>71</xdr:col>
      <xdr:colOff>177800</xdr:colOff>
      <xdr:row>60</xdr:row>
      <xdr:rowOff>156210</xdr:rowOff>
    </xdr:to>
    <xdr:cxnSp macro="">
      <xdr:nvCxnSpPr>
        <xdr:cNvPr id="554" name="直線コネクタ 553">
          <a:extLst>
            <a:ext uri="{FF2B5EF4-FFF2-40B4-BE49-F238E27FC236}">
              <a16:creationId xmlns:a16="http://schemas.microsoft.com/office/drawing/2014/main" id="{D8E3BDEA-7276-4E0C-A732-7972909B7A1A}"/>
            </a:ext>
          </a:extLst>
        </xdr:cNvPr>
        <xdr:cNvCxnSpPr/>
      </xdr:nvCxnSpPr>
      <xdr:spPr>
        <a:xfrm>
          <a:off x="11282680" y="1019175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7036BA11-BA8E-442D-BC31-97CB58665669}"/>
            </a:ext>
          </a:extLst>
        </xdr:cNvPr>
        <xdr:cNvSpPr txBox="1"/>
      </xdr:nvSpPr>
      <xdr:spPr>
        <a:xfrm>
          <a:off x="134372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88A1FE72-26B3-46E2-8D59-35B7001750FA}"/>
            </a:ext>
          </a:extLst>
        </xdr:cNvPr>
        <xdr:cNvSpPr txBox="1"/>
      </xdr:nvSpPr>
      <xdr:spPr>
        <a:xfrm>
          <a:off x="126752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EDB951CF-E803-427E-ACFC-F20545F10845}"/>
            </a:ext>
          </a:extLst>
        </xdr:cNvPr>
        <xdr:cNvSpPr txBox="1"/>
      </xdr:nvSpPr>
      <xdr:spPr>
        <a:xfrm>
          <a:off x="119005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605F7557-6203-443E-A0DF-FCCED2BDBAFF}"/>
            </a:ext>
          </a:extLst>
        </xdr:cNvPr>
        <xdr:cNvSpPr txBox="1"/>
      </xdr:nvSpPr>
      <xdr:spPr>
        <a:xfrm>
          <a:off x="1110298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68597</xdr:rowOff>
    </xdr:from>
    <xdr:ext cx="405111" cy="259045"/>
    <xdr:sp macro="" textlink="">
      <xdr:nvSpPr>
        <xdr:cNvPr id="559" name="n_1mainValue【学校施設】&#10;有形固定資産減価償却率">
          <a:extLst>
            <a:ext uri="{FF2B5EF4-FFF2-40B4-BE49-F238E27FC236}">
              <a16:creationId xmlns:a16="http://schemas.microsoft.com/office/drawing/2014/main" id="{5BF1292D-C5E0-4B00-AD04-C31EF0071E74}"/>
            </a:ext>
          </a:extLst>
        </xdr:cNvPr>
        <xdr:cNvSpPr txBox="1"/>
      </xdr:nvSpPr>
      <xdr:spPr>
        <a:xfrm>
          <a:off x="134372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45737</xdr:rowOff>
    </xdr:from>
    <xdr:ext cx="405111" cy="259045"/>
    <xdr:sp macro="" textlink="">
      <xdr:nvSpPr>
        <xdr:cNvPr id="560" name="n_2mainValue【学校施設】&#10;有形固定資産減価償却率">
          <a:extLst>
            <a:ext uri="{FF2B5EF4-FFF2-40B4-BE49-F238E27FC236}">
              <a16:creationId xmlns:a16="http://schemas.microsoft.com/office/drawing/2014/main" id="{F0DAEA5E-A771-43DD-B9F6-6D5049721CDB}"/>
            </a:ext>
          </a:extLst>
        </xdr:cNvPr>
        <xdr:cNvSpPr txBox="1"/>
      </xdr:nvSpPr>
      <xdr:spPr>
        <a:xfrm>
          <a:off x="126752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26687</xdr:rowOff>
    </xdr:from>
    <xdr:ext cx="405111" cy="259045"/>
    <xdr:sp macro="" textlink="">
      <xdr:nvSpPr>
        <xdr:cNvPr id="561" name="n_3mainValue【学校施設】&#10;有形固定資産減価償却率">
          <a:extLst>
            <a:ext uri="{FF2B5EF4-FFF2-40B4-BE49-F238E27FC236}">
              <a16:creationId xmlns:a16="http://schemas.microsoft.com/office/drawing/2014/main" id="{3A0AE62D-E85C-43D0-95E7-57830A0986E5}"/>
            </a:ext>
          </a:extLst>
        </xdr:cNvPr>
        <xdr:cNvSpPr txBox="1"/>
      </xdr:nvSpPr>
      <xdr:spPr>
        <a:xfrm>
          <a:off x="1190054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3827</xdr:rowOff>
    </xdr:from>
    <xdr:ext cx="405111" cy="259045"/>
    <xdr:sp macro="" textlink="">
      <xdr:nvSpPr>
        <xdr:cNvPr id="562" name="n_4mainValue【学校施設】&#10;有形固定資産減価償却率">
          <a:extLst>
            <a:ext uri="{FF2B5EF4-FFF2-40B4-BE49-F238E27FC236}">
              <a16:creationId xmlns:a16="http://schemas.microsoft.com/office/drawing/2014/main" id="{8B870E43-FA01-4900-8476-3DA5393E5B89}"/>
            </a:ext>
          </a:extLst>
        </xdr:cNvPr>
        <xdr:cNvSpPr txBox="1"/>
      </xdr:nvSpPr>
      <xdr:spPr>
        <a:xfrm>
          <a:off x="1110298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F054670F-839B-4051-8A40-5CAEE4EA2CE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B2CA06E3-2E96-45B9-B2B2-9A309F7B9AC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E8EF631F-9055-4D56-B660-F67C7F5F4BD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319A03D-E074-491B-BA70-8D94AA21F0F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F164D229-6F80-4A4F-918B-F44EAA80A66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D4931517-103D-42A5-8FBE-E98038F9426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4BB743AF-9695-4340-A743-7978AC6AFAA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B2F05A1A-864B-46D4-9F34-46286CC0127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2E0FBB68-0BC1-4DFC-8D89-D0B3379B224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A4658820-1E5C-4FD6-9DAC-F9F9EC363FC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E651837D-8710-4553-927F-4B83E1C3FAFE}"/>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17DEB0BF-EF9D-4985-AA7E-D1F1FB98369D}"/>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4A6912F9-4607-401E-8A23-DB481C8113D2}"/>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B15CF027-875B-464F-B4EB-D751FD9FDAA6}"/>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E751D736-4699-4A15-8227-8343CEEE7DAF}"/>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997A25EE-8CC4-4696-ACE7-781633918BA3}"/>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07F22953-51C7-4E2D-BEA7-638B945DC9F4}"/>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A234EFEC-9F91-49F6-BC15-176DC7E3848E}"/>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E891BA5F-B02D-48D6-99E0-1ED33A4E6D76}"/>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4167C03F-7FD7-485A-8A51-FF9A8BC194D1}"/>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8A6ACDB0-5C83-4A7C-BBBE-234D3156D687}"/>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CED16600-DCEE-47CE-BDF5-9F567157AC13}"/>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E83F6A85-4130-4ED4-84D8-7057BFD5F2E1}"/>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2A7A529A-87F8-4814-8AB3-47DADF56099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A3D9CF6-4AF4-4F65-AA5B-2E45443D7024}"/>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F97675F-53F0-49A3-B39C-A0B7CF0D7C2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2FE0B065-3F95-4125-BDFF-E4C913561C0C}"/>
            </a:ext>
          </a:extLst>
        </xdr:cNvPr>
        <xdr:cNvCxnSpPr/>
      </xdr:nvCxnSpPr>
      <xdr:spPr>
        <a:xfrm flipV="1">
          <a:off x="19509104" y="9222377"/>
          <a:ext cx="0" cy="1588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C323B834-4B52-4399-B9CB-351034805EEE}"/>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F6B62BB4-DDDC-40F9-AA40-FE67C65DF990}"/>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A89F4E09-0A33-4396-912A-482C4B8B08E5}"/>
            </a:ext>
          </a:extLst>
        </xdr:cNvPr>
        <xdr:cNvSpPr txBox="1"/>
      </xdr:nvSpPr>
      <xdr:spPr>
        <a:xfrm>
          <a:off x="19547840" y="900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0C100CF6-CDC3-4884-B614-12E37EB418B5}"/>
            </a:ext>
          </a:extLst>
        </xdr:cNvPr>
        <xdr:cNvCxnSpPr/>
      </xdr:nvCxnSpPr>
      <xdr:spPr>
        <a:xfrm>
          <a:off x="19443700" y="9222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64A14CD2-527C-4E21-98C4-9B3E372297B1}"/>
            </a:ext>
          </a:extLst>
        </xdr:cNvPr>
        <xdr:cNvSpPr txBox="1"/>
      </xdr:nvSpPr>
      <xdr:spPr>
        <a:xfrm>
          <a:off x="19547840" y="10282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806093E7-8360-4D57-B1AB-9CA221A87D3B}"/>
            </a:ext>
          </a:extLst>
        </xdr:cNvPr>
        <xdr:cNvSpPr/>
      </xdr:nvSpPr>
      <xdr:spPr>
        <a:xfrm>
          <a:off x="19458940" y="10304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548F64D3-6F4C-434E-ABAF-09FA3C39CAE3}"/>
            </a:ext>
          </a:extLst>
        </xdr:cNvPr>
        <xdr:cNvSpPr/>
      </xdr:nvSpPr>
      <xdr:spPr>
        <a:xfrm>
          <a:off x="18735040" y="103325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B4A4C452-64E3-44F7-88FF-93B69A6B0228}"/>
            </a:ext>
          </a:extLst>
        </xdr:cNvPr>
        <xdr:cNvSpPr/>
      </xdr:nvSpPr>
      <xdr:spPr>
        <a:xfrm>
          <a:off x="17937480" y="1034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F06F9039-1DDF-4522-9C74-5196D79A086E}"/>
            </a:ext>
          </a:extLst>
        </xdr:cNvPr>
        <xdr:cNvSpPr/>
      </xdr:nvSpPr>
      <xdr:spPr>
        <a:xfrm>
          <a:off x="17162780" y="10356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96F80D89-AA08-46B4-BC6E-74070F0053EE}"/>
            </a:ext>
          </a:extLst>
        </xdr:cNvPr>
        <xdr:cNvSpPr/>
      </xdr:nvSpPr>
      <xdr:spPr>
        <a:xfrm>
          <a:off x="16388080" y="10366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C0A5C55-7C54-4E3A-BF98-1941CD3240C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579A4D5-5CC7-4817-BBED-CCD6F70F534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C74A76D-74CB-43AB-980D-F48890F5D00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365550B-594E-4F12-82E9-EE6BDD69AD3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39A28D4-1380-4F57-854E-C622EAEF957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102688</xdr:rowOff>
    </xdr:from>
    <xdr:to>
      <xdr:col>116</xdr:col>
      <xdr:colOff>114300</xdr:colOff>
      <xdr:row>61</xdr:row>
      <xdr:rowOff>32838</xdr:rowOff>
    </xdr:to>
    <xdr:sp macro="" textlink="">
      <xdr:nvSpPr>
        <xdr:cNvPr id="605" name="楕円 604">
          <a:extLst>
            <a:ext uri="{FF2B5EF4-FFF2-40B4-BE49-F238E27FC236}">
              <a16:creationId xmlns:a16="http://schemas.microsoft.com/office/drawing/2014/main" id="{18B9639C-B2CE-4A1D-B0CC-35079BFED319}"/>
            </a:ext>
          </a:extLst>
        </xdr:cNvPr>
        <xdr:cNvSpPr/>
      </xdr:nvSpPr>
      <xdr:spPr>
        <a:xfrm>
          <a:off x="19458940" y="10161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125565</xdr:rowOff>
    </xdr:from>
    <xdr:ext cx="469744" cy="259045"/>
    <xdr:sp macro="" textlink="">
      <xdr:nvSpPr>
        <xdr:cNvPr id="606" name="【学校施設】&#10;一人当たり面積該当値テキスト">
          <a:extLst>
            <a:ext uri="{FF2B5EF4-FFF2-40B4-BE49-F238E27FC236}">
              <a16:creationId xmlns:a16="http://schemas.microsoft.com/office/drawing/2014/main" id="{63603566-E36A-41FB-952D-E4EEBA67AE4C}"/>
            </a:ext>
          </a:extLst>
        </xdr:cNvPr>
        <xdr:cNvSpPr txBox="1"/>
      </xdr:nvSpPr>
      <xdr:spPr>
        <a:xfrm>
          <a:off x="19547840" y="1001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4173</xdr:rowOff>
    </xdr:from>
    <xdr:to>
      <xdr:col>112</xdr:col>
      <xdr:colOff>38100</xdr:colOff>
      <xdr:row>61</xdr:row>
      <xdr:rowOff>105773</xdr:rowOff>
    </xdr:to>
    <xdr:sp macro="" textlink="">
      <xdr:nvSpPr>
        <xdr:cNvPr id="607" name="楕円 606">
          <a:extLst>
            <a:ext uri="{FF2B5EF4-FFF2-40B4-BE49-F238E27FC236}">
              <a16:creationId xmlns:a16="http://schemas.microsoft.com/office/drawing/2014/main" id="{8588B1EB-DF43-4D1F-8670-5BEE4607CDAA}"/>
            </a:ext>
          </a:extLst>
        </xdr:cNvPr>
        <xdr:cNvSpPr/>
      </xdr:nvSpPr>
      <xdr:spPr>
        <a:xfrm>
          <a:off x="18735040" y="102302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153488</xdr:rowOff>
    </xdr:from>
    <xdr:to>
      <xdr:col>116</xdr:col>
      <xdr:colOff>63500</xdr:colOff>
      <xdr:row>61</xdr:row>
      <xdr:rowOff>54973</xdr:rowOff>
    </xdr:to>
    <xdr:cxnSp macro="">
      <xdr:nvCxnSpPr>
        <xdr:cNvPr id="608" name="直線コネクタ 607">
          <a:extLst>
            <a:ext uri="{FF2B5EF4-FFF2-40B4-BE49-F238E27FC236}">
              <a16:creationId xmlns:a16="http://schemas.microsoft.com/office/drawing/2014/main" id="{E464DAAA-A9BF-42E3-8C96-FF9206BB6043}"/>
            </a:ext>
          </a:extLst>
        </xdr:cNvPr>
        <xdr:cNvCxnSpPr/>
      </xdr:nvCxnSpPr>
      <xdr:spPr>
        <a:xfrm flipV="1">
          <a:off x="18778220" y="10211888"/>
          <a:ext cx="731520" cy="6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122283</xdr:rowOff>
    </xdr:from>
    <xdr:to>
      <xdr:col>107</xdr:col>
      <xdr:colOff>101600</xdr:colOff>
      <xdr:row>61</xdr:row>
      <xdr:rowOff>52433</xdr:rowOff>
    </xdr:to>
    <xdr:sp macro="" textlink="">
      <xdr:nvSpPr>
        <xdr:cNvPr id="609" name="楕円 608">
          <a:extLst>
            <a:ext uri="{FF2B5EF4-FFF2-40B4-BE49-F238E27FC236}">
              <a16:creationId xmlns:a16="http://schemas.microsoft.com/office/drawing/2014/main" id="{E5D6334E-2634-4C2C-B987-71BA195546EA}"/>
            </a:ext>
          </a:extLst>
        </xdr:cNvPr>
        <xdr:cNvSpPr/>
      </xdr:nvSpPr>
      <xdr:spPr>
        <a:xfrm>
          <a:off x="17937480" y="101806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1633</xdr:rowOff>
    </xdr:from>
    <xdr:to>
      <xdr:col>111</xdr:col>
      <xdr:colOff>177800</xdr:colOff>
      <xdr:row>61</xdr:row>
      <xdr:rowOff>54973</xdr:rowOff>
    </xdr:to>
    <xdr:cxnSp macro="">
      <xdr:nvCxnSpPr>
        <xdr:cNvPr id="610" name="直線コネクタ 609">
          <a:extLst>
            <a:ext uri="{FF2B5EF4-FFF2-40B4-BE49-F238E27FC236}">
              <a16:creationId xmlns:a16="http://schemas.microsoft.com/office/drawing/2014/main" id="{5CD413D9-1787-45C0-B338-D5BF27346266}"/>
            </a:ext>
          </a:extLst>
        </xdr:cNvPr>
        <xdr:cNvCxnSpPr/>
      </xdr:nvCxnSpPr>
      <xdr:spPr>
        <a:xfrm>
          <a:off x="17988280" y="10227673"/>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130991</xdr:rowOff>
    </xdr:from>
    <xdr:to>
      <xdr:col>102</xdr:col>
      <xdr:colOff>165100</xdr:colOff>
      <xdr:row>61</xdr:row>
      <xdr:rowOff>61141</xdr:rowOff>
    </xdr:to>
    <xdr:sp macro="" textlink="">
      <xdr:nvSpPr>
        <xdr:cNvPr id="611" name="楕円 610">
          <a:extLst>
            <a:ext uri="{FF2B5EF4-FFF2-40B4-BE49-F238E27FC236}">
              <a16:creationId xmlns:a16="http://schemas.microsoft.com/office/drawing/2014/main" id="{7CBFD7EA-1767-4D4D-A076-5128BC743618}"/>
            </a:ext>
          </a:extLst>
        </xdr:cNvPr>
        <xdr:cNvSpPr/>
      </xdr:nvSpPr>
      <xdr:spPr>
        <a:xfrm>
          <a:off x="17162780" y="101893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1633</xdr:rowOff>
    </xdr:from>
    <xdr:to>
      <xdr:col>107</xdr:col>
      <xdr:colOff>50800</xdr:colOff>
      <xdr:row>61</xdr:row>
      <xdr:rowOff>10341</xdr:rowOff>
    </xdr:to>
    <xdr:cxnSp macro="">
      <xdr:nvCxnSpPr>
        <xdr:cNvPr id="612" name="直線コネクタ 611">
          <a:extLst>
            <a:ext uri="{FF2B5EF4-FFF2-40B4-BE49-F238E27FC236}">
              <a16:creationId xmlns:a16="http://schemas.microsoft.com/office/drawing/2014/main" id="{7E84270F-F0C6-4D5B-A6E0-43BA83493EA8}"/>
            </a:ext>
          </a:extLst>
        </xdr:cNvPr>
        <xdr:cNvCxnSpPr/>
      </xdr:nvCxnSpPr>
      <xdr:spPr>
        <a:xfrm flipV="1">
          <a:off x="17213580" y="10227673"/>
          <a:ext cx="7747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144054</xdr:rowOff>
    </xdr:from>
    <xdr:to>
      <xdr:col>98</xdr:col>
      <xdr:colOff>38100</xdr:colOff>
      <xdr:row>61</xdr:row>
      <xdr:rowOff>74204</xdr:rowOff>
    </xdr:to>
    <xdr:sp macro="" textlink="">
      <xdr:nvSpPr>
        <xdr:cNvPr id="613" name="楕円 612">
          <a:extLst>
            <a:ext uri="{FF2B5EF4-FFF2-40B4-BE49-F238E27FC236}">
              <a16:creationId xmlns:a16="http://schemas.microsoft.com/office/drawing/2014/main" id="{AEC2D3B0-E742-4651-88E3-A2568172E3C4}"/>
            </a:ext>
          </a:extLst>
        </xdr:cNvPr>
        <xdr:cNvSpPr/>
      </xdr:nvSpPr>
      <xdr:spPr>
        <a:xfrm>
          <a:off x="16388080" y="102024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10341</xdr:rowOff>
    </xdr:from>
    <xdr:to>
      <xdr:col>102</xdr:col>
      <xdr:colOff>114300</xdr:colOff>
      <xdr:row>61</xdr:row>
      <xdr:rowOff>23404</xdr:rowOff>
    </xdr:to>
    <xdr:cxnSp macro="">
      <xdr:nvCxnSpPr>
        <xdr:cNvPr id="614" name="直線コネクタ 613">
          <a:extLst>
            <a:ext uri="{FF2B5EF4-FFF2-40B4-BE49-F238E27FC236}">
              <a16:creationId xmlns:a16="http://schemas.microsoft.com/office/drawing/2014/main" id="{20106979-C28A-457E-9C4E-64F137AD766A}"/>
            </a:ext>
          </a:extLst>
        </xdr:cNvPr>
        <xdr:cNvCxnSpPr/>
      </xdr:nvCxnSpPr>
      <xdr:spPr>
        <a:xfrm flipV="1">
          <a:off x="16431260" y="10236381"/>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ABEDA05A-C0A7-4D64-A110-7BD481628E18}"/>
            </a:ext>
          </a:extLst>
        </xdr:cNvPr>
        <xdr:cNvSpPr txBox="1"/>
      </xdr:nvSpPr>
      <xdr:spPr>
        <a:xfrm>
          <a:off x="18561127" y="1042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070A3CF6-0188-448E-A14B-EB12E80BA1B7}"/>
            </a:ext>
          </a:extLst>
        </xdr:cNvPr>
        <xdr:cNvSpPr txBox="1"/>
      </xdr:nvSpPr>
      <xdr:spPr>
        <a:xfrm>
          <a:off x="17776267" y="1043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CC302141-BB97-4547-9217-CC04FED3EE7D}"/>
            </a:ext>
          </a:extLst>
        </xdr:cNvPr>
        <xdr:cNvSpPr txBox="1"/>
      </xdr:nvSpPr>
      <xdr:spPr>
        <a:xfrm>
          <a:off x="17001567" y="10445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C333EFFC-63A2-4724-ABDF-99B4C0C232F0}"/>
            </a:ext>
          </a:extLst>
        </xdr:cNvPr>
        <xdr:cNvSpPr txBox="1"/>
      </xdr:nvSpPr>
      <xdr:spPr>
        <a:xfrm>
          <a:off x="16226867" y="1045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122300</xdr:rowOff>
    </xdr:from>
    <xdr:ext cx="469744" cy="259045"/>
    <xdr:sp macro="" textlink="">
      <xdr:nvSpPr>
        <xdr:cNvPr id="619" name="n_1mainValue【学校施設】&#10;一人当たり面積">
          <a:extLst>
            <a:ext uri="{FF2B5EF4-FFF2-40B4-BE49-F238E27FC236}">
              <a16:creationId xmlns:a16="http://schemas.microsoft.com/office/drawing/2014/main" id="{FB58E0BF-729D-4AD7-B59B-C70792A230A4}"/>
            </a:ext>
          </a:extLst>
        </xdr:cNvPr>
        <xdr:cNvSpPr txBox="1"/>
      </xdr:nvSpPr>
      <xdr:spPr>
        <a:xfrm>
          <a:off x="18561127" y="1001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68960</xdr:rowOff>
    </xdr:from>
    <xdr:ext cx="469744" cy="259045"/>
    <xdr:sp macro="" textlink="">
      <xdr:nvSpPr>
        <xdr:cNvPr id="620" name="n_2mainValue【学校施設】&#10;一人当たり面積">
          <a:extLst>
            <a:ext uri="{FF2B5EF4-FFF2-40B4-BE49-F238E27FC236}">
              <a16:creationId xmlns:a16="http://schemas.microsoft.com/office/drawing/2014/main" id="{72EFE28A-309B-4228-9DAF-DF295FC29FF1}"/>
            </a:ext>
          </a:extLst>
        </xdr:cNvPr>
        <xdr:cNvSpPr txBox="1"/>
      </xdr:nvSpPr>
      <xdr:spPr>
        <a:xfrm>
          <a:off x="17776267" y="995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77668</xdr:rowOff>
    </xdr:from>
    <xdr:ext cx="469744" cy="259045"/>
    <xdr:sp macro="" textlink="">
      <xdr:nvSpPr>
        <xdr:cNvPr id="621" name="n_3mainValue【学校施設】&#10;一人当たり面積">
          <a:extLst>
            <a:ext uri="{FF2B5EF4-FFF2-40B4-BE49-F238E27FC236}">
              <a16:creationId xmlns:a16="http://schemas.microsoft.com/office/drawing/2014/main" id="{3B1F4FEF-585B-4E43-B3F3-08DEEF65AB1A}"/>
            </a:ext>
          </a:extLst>
        </xdr:cNvPr>
        <xdr:cNvSpPr txBox="1"/>
      </xdr:nvSpPr>
      <xdr:spPr>
        <a:xfrm>
          <a:off x="17001567" y="996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90731</xdr:rowOff>
    </xdr:from>
    <xdr:ext cx="469744" cy="259045"/>
    <xdr:sp macro="" textlink="">
      <xdr:nvSpPr>
        <xdr:cNvPr id="622" name="n_4mainValue【学校施設】&#10;一人当たり面積">
          <a:extLst>
            <a:ext uri="{FF2B5EF4-FFF2-40B4-BE49-F238E27FC236}">
              <a16:creationId xmlns:a16="http://schemas.microsoft.com/office/drawing/2014/main" id="{3C85D352-D8DD-4DF7-B0D0-A55FB5772352}"/>
            </a:ext>
          </a:extLst>
        </xdr:cNvPr>
        <xdr:cNvSpPr txBox="1"/>
      </xdr:nvSpPr>
      <xdr:spPr>
        <a:xfrm>
          <a:off x="16226867" y="998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79C6FE63-62AA-4EE8-AEBE-6BFDDC9391A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CD05A63-41E0-4989-80F3-BE1914A3B10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91D701AF-D7D9-494A-BB85-0D1ACCAD6C4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B7BD90D-5810-49AD-BF5B-C01A77105FB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3E9B4C60-F618-4506-8873-B64FE5AB752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610AB9D-FAFB-468F-9E2F-F587124BC54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CAA82A98-71ED-45B1-93E0-DFE560BEAE0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C37621C7-61D3-4427-9C70-1811C0DBF09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6756F134-DE10-4D2A-9E1B-BDFDE32A66E6}"/>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9C29C639-A030-47F7-9AA7-4A81DDDADE0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DAE84D15-CA0D-4C81-A789-39E9B03C7CE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55837DA3-D98A-4C6F-95AE-1DB4CC76426F}"/>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B624CBFE-DC34-4B59-A34E-B8F3CAC9AF3E}"/>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3BAAA1A7-9885-4BD5-9CF3-49479C23679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EEBCFDAD-91B3-49FB-A28F-F548EE17D2B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236E48CF-2861-421C-A775-513AB75513A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24660161-4D07-4B95-BE6E-F7C627B0422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92E437BE-5D02-4903-9F01-2758106477F5}"/>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829B0186-28AD-49B6-A087-D3EFCD19BCA5}"/>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49E11CD9-D3B0-4BCF-808D-3367E6E3428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E808A999-CA88-4FE9-A538-36055D91C937}"/>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4A434911-BBCF-4202-A26E-D9C36ABA2B8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B45C6550-2605-4302-B1F6-0AEBABD21502}"/>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E1419B31-0410-4D7E-A739-5A3B0F0CD0B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1F8F6F8A-AA3C-46FB-9E5C-9F7D25B6B398}"/>
            </a:ext>
          </a:extLst>
        </xdr:cNvPr>
        <xdr:cNvCxnSpPr/>
      </xdr:nvCxnSpPr>
      <xdr:spPr>
        <a:xfrm flipV="1">
          <a:off x="14375764" y="12952094"/>
          <a:ext cx="0" cy="157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551101A1-0BA0-4034-933D-566A66926BB1}"/>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B7815821-F19E-42A8-883D-0C60FB5E0480}"/>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3E1A5592-F466-4E38-9CCF-0F29F3B996C7}"/>
            </a:ext>
          </a:extLst>
        </xdr:cNvPr>
        <xdr:cNvSpPr txBox="1"/>
      </xdr:nvSpPr>
      <xdr:spPr>
        <a:xfrm>
          <a:off x="14414500" y="12734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DB1C5AEA-9734-4412-A59F-83649D0D319B}"/>
            </a:ext>
          </a:extLst>
        </xdr:cNvPr>
        <xdr:cNvCxnSpPr/>
      </xdr:nvCxnSpPr>
      <xdr:spPr>
        <a:xfrm>
          <a:off x="14287500" y="12952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CED357FD-1092-40E9-9E2C-8A47EF69BE6A}"/>
            </a:ext>
          </a:extLst>
        </xdr:cNvPr>
        <xdr:cNvSpPr txBox="1"/>
      </xdr:nvSpPr>
      <xdr:spPr>
        <a:xfrm>
          <a:off x="14414500" y="135928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DF8638F4-263E-4F8F-B378-C10B96084D2A}"/>
            </a:ext>
          </a:extLst>
        </xdr:cNvPr>
        <xdr:cNvSpPr/>
      </xdr:nvSpPr>
      <xdr:spPr>
        <a:xfrm>
          <a:off x="14325600" y="137414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247D654F-5C56-446B-AF72-FEFEC154526D}"/>
            </a:ext>
          </a:extLst>
        </xdr:cNvPr>
        <xdr:cNvSpPr/>
      </xdr:nvSpPr>
      <xdr:spPr>
        <a:xfrm>
          <a:off x="1357884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966066E9-6C12-4D51-A63C-FA0346B4D2CB}"/>
            </a:ext>
          </a:extLst>
        </xdr:cNvPr>
        <xdr:cNvSpPr/>
      </xdr:nvSpPr>
      <xdr:spPr>
        <a:xfrm>
          <a:off x="1280414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3F08D57D-A656-4D30-83CE-9191D56D57CF}"/>
            </a:ext>
          </a:extLst>
        </xdr:cNvPr>
        <xdr:cNvSpPr/>
      </xdr:nvSpPr>
      <xdr:spPr>
        <a:xfrm>
          <a:off x="12029440" y="13729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21D0FDE8-50A4-4E7B-81D5-FD3F821B24B9}"/>
            </a:ext>
          </a:extLst>
        </xdr:cNvPr>
        <xdr:cNvSpPr/>
      </xdr:nvSpPr>
      <xdr:spPr>
        <a:xfrm>
          <a:off x="1123188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21BA439-F330-454E-9D20-3DF18611DA3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9C3C091E-ED9D-4C2A-8A05-45727173C1E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CD08E35-E10C-4BAE-8019-90A48751F2E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5EAA3F1-7254-461C-84E5-758A37A55C5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7BFA9B8-31BA-43B8-871E-C476BA0659B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156845</xdr:rowOff>
    </xdr:from>
    <xdr:to>
      <xdr:col>85</xdr:col>
      <xdr:colOff>177800</xdr:colOff>
      <xdr:row>83</xdr:row>
      <xdr:rowOff>86995</xdr:rowOff>
    </xdr:to>
    <xdr:sp macro="" textlink="">
      <xdr:nvSpPr>
        <xdr:cNvPr id="663" name="楕円 662">
          <a:extLst>
            <a:ext uri="{FF2B5EF4-FFF2-40B4-BE49-F238E27FC236}">
              <a16:creationId xmlns:a16="http://schemas.microsoft.com/office/drawing/2014/main" id="{117F1553-3C26-485E-A764-ADCC2434A989}"/>
            </a:ext>
          </a:extLst>
        </xdr:cNvPr>
        <xdr:cNvSpPr/>
      </xdr:nvSpPr>
      <xdr:spPr>
        <a:xfrm>
          <a:off x="14325600" y="139033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135272</xdr:rowOff>
    </xdr:from>
    <xdr:ext cx="405111" cy="259045"/>
    <xdr:sp macro="" textlink="">
      <xdr:nvSpPr>
        <xdr:cNvPr id="664" name="【児童館】&#10;有形固定資産減価償却率該当値テキスト">
          <a:extLst>
            <a:ext uri="{FF2B5EF4-FFF2-40B4-BE49-F238E27FC236}">
              <a16:creationId xmlns:a16="http://schemas.microsoft.com/office/drawing/2014/main" id="{D8BE7EAA-F860-499D-A8F0-7FA8C7E0C6FD}"/>
            </a:ext>
          </a:extLst>
        </xdr:cNvPr>
        <xdr:cNvSpPr txBox="1"/>
      </xdr:nvSpPr>
      <xdr:spPr>
        <a:xfrm>
          <a:off x="14414500" y="1388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156845</xdr:rowOff>
    </xdr:from>
    <xdr:to>
      <xdr:col>81</xdr:col>
      <xdr:colOff>101600</xdr:colOff>
      <xdr:row>84</xdr:row>
      <xdr:rowOff>86995</xdr:rowOff>
    </xdr:to>
    <xdr:sp macro="" textlink="">
      <xdr:nvSpPr>
        <xdr:cNvPr id="665" name="楕円 664">
          <a:extLst>
            <a:ext uri="{FF2B5EF4-FFF2-40B4-BE49-F238E27FC236}">
              <a16:creationId xmlns:a16="http://schemas.microsoft.com/office/drawing/2014/main" id="{AF7B2133-2301-4484-A59E-9FB0ABF3CF38}"/>
            </a:ext>
          </a:extLst>
        </xdr:cNvPr>
        <xdr:cNvSpPr/>
      </xdr:nvSpPr>
      <xdr:spPr>
        <a:xfrm>
          <a:off x="13578840" y="14070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36195</xdr:rowOff>
    </xdr:from>
    <xdr:to>
      <xdr:col>85</xdr:col>
      <xdr:colOff>127000</xdr:colOff>
      <xdr:row>84</xdr:row>
      <xdr:rowOff>36195</xdr:rowOff>
    </xdr:to>
    <xdr:cxnSp macro="">
      <xdr:nvCxnSpPr>
        <xdr:cNvPr id="666" name="直線コネクタ 665">
          <a:extLst>
            <a:ext uri="{FF2B5EF4-FFF2-40B4-BE49-F238E27FC236}">
              <a16:creationId xmlns:a16="http://schemas.microsoft.com/office/drawing/2014/main" id="{AF0752E4-D547-4C17-9C8B-332D9CFFF21A}"/>
            </a:ext>
          </a:extLst>
        </xdr:cNvPr>
        <xdr:cNvCxnSpPr/>
      </xdr:nvCxnSpPr>
      <xdr:spPr>
        <a:xfrm flipV="1">
          <a:off x="13629640" y="13950315"/>
          <a:ext cx="74676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130175</xdr:rowOff>
    </xdr:from>
    <xdr:to>
      <xdr:col>76</xdr:col>
      <xdr:colOff>165100</xdr:colOff>
      <xdr:row>84</xdr:row>
      <xdr:rowOff>60325</xdr:rowOff>
    </xdr:to>
    <xdr:sp macro="" textlink="">
      <xdr:nvSpPr>
        <xdr:cNvPr id="667" name="楕円 666">
          <a:extLst>
            <a:ext uri="{FF2B5EF4-FFF2-40B4-BE49-F238E27FC236}">
              <a16:creationId xmlns:a16="http://schemas.microsoft.com/office/drawing/2014/main" id="{3BADA958-4102-450E-AFEA-5B4EFCFEF5E3}"/>
            </a:ext>
          </a:extLst>
        </xdr:cNvPr>
        <xdr:cNvSpPr/>
      </xdr:nvSpPr>
      <xdr:spPr>
        <a:xfrm>
          <a:off x="12804140" y="14044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9525</xdr:rowOff>
    </xdr:from>
    <xdr:to>
      <xdr:col>81</xdr:col>
      <xdr:colOff>50800</xdr:colOff>
      <xdr:row>84</xdr:row>
      <xdr:rowOff>36195</xdr:rowOff>
    </xdr:to>
    <xdr:cxnSp macro="">
      <xdr:nvCxnSpPr>
        <xdr:cNvPr id="668" name="直線コネクタ 667">
          <a:extLst>
            <a:ext uri="{FF2B5EF4-FFF2-40B4-BE49-F238E27FC236}">
              <a16:creationId xmlns:a16="http://schemas.microsoft.com/office/drawing/2014/main" id="{9DE5C223-E4C9-4E9A-95C4-B5E478033A6F}"/>
            </a:ext>
          </a:extLst>
        </xdr:cNvPr>
        <xdr:cNvCxnSpPr/>
      </xdr:nvCxnSpPr>
      <xdr:spPr>
        <a:xfrm>
          <a:off x="12854940" y="1409128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86361</xdr:rowOff>
    </xdr:from>
    <xdr:to>
      <xdr:col>72</xdr:col>
      <xdr:colOff>38100</xdr:colOff>
      <xdr:row>84</xdr:row>
      <xdr:rowOff>16511</xdr:rowOff>
    </xdr:to>
    <xdr:sp macro="" textlink="">
      <xdr:nvSpPr>
        <xdr:cNvPr id="669" name="楕円 668">
          <a:extLst>
            <a:ext uri="{FF2B5EF4-FFF2-40B4-BE49-F238E27FC236}">
              <a16:creationId xmlns:a16="http://schemas.microsoft.com/office/drawing/2014/main" id="{03FFD1CE-F244-4BCC-825C-A87F24A7BF64}"/>
            </a:ext>
          </a:extLst>
        </xdr:cNvPr>
        <xdr:cNvSpPr/>
      </xdr:nvSpPr>
      <xdr:spPr>
        <a:xfrm>
          <a:off x="12029440" y="140004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137161</xdr:rowOff>
    </xdr:from>
    <xdr:to>
      <xdr:col>76</xdr:col>
      <xdr:colOff>114300</xdr:colOff>
      <xdr:row>84</xdr:row>
      <xdr:rowOff>9525</xdr:rowOff>
    </xdr:to>
    <xdr:cxnSp macro="">
      <xdr:nvCxnSpPr>
        <xdr:cNvPr id="670" name="直線コネクタ 669">
          <a:extLst>
            <a:ext uri="{FF2B5EF4-FFF2-40B4-BE49-F238E27FC236}">
              <a16:creationId xmlns:a16="http://schemas.microsoft.com/office/drawing/2014/main" id="{24B845F9-2AF1-45AD-B4DB-183E2491834C}"/>
            </a:ext>
          </a:extLst>
        </xdr:cNvPr>
        <xdr:cNvCxnSpPr/>
      </xdr:nvCxnSpPr>
      <xdr:spPr>
        <a:xfrm>
          <a:off x="12072620" y="14051281"/>
          <a:ext cx="78232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74930</xdr:rowOff>
    </xdr:from>
    <xdr:to>
      <xdr:col>67</xdr:col>
      <xdr:colOff>101600</xdr:colOff>
      <xdr:row>84</xdr:row>
      <xdr:rowOff>5080</xdr:rowOff>
    </xdr:to>
    <xdr:sp macro="" textlink="">
      <xdr:nvSpPr>
        <xdr:cNvPr id="671" name="楕円 670">
          <a:extLst>
            <a:ext uri="{FF2B5EF4-FFF2-40B4-BE49-F238E27FC236}">
              <a16:creationId xmlns:a16="http://schemas.microsoft.com/office/drawing/2014/main" id="{B9B9DC16-A3A9-41BB-8A4A-F13BBBCE4AB1}"/>
            </a:ext>
          </a:extLst>
        </xdr:cNvPr>
        <xdr:cNvSpPr/>
      </xdr:nvSpPr>
      <xdr:spPr>
        <a:xfrm>
          <a:off x="11231880" y="1398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125730</xdr:rowOff>
    </xdr:from>
    <xdr:to>
      <xdr:col>71</xdr:col>
      <xdr:colOff>177800</xdr:colOff>
      <xdr:row>83</xdr:row>
      <xdr:rowOff>137161</xdr:rowOff>
    </xdr:to>
    <xdr:cxnSp macro="">
      <xdr:nvCxnSpPr>
        <xdr:cNvPr id="672" name="直線コネクタ 671">
          <a:extLst>
            <a:ext uri="{FF2B5EF4-FFF2-40B4-BE49-F238E27FC236}">
              <a16:creationId xmlns:a16="http://schemas.microsoft.com/office/drawing/2014/main" id="{0E864E2B-B0D4-4F2D-8463-B2FC79DA676A}"/>
            </a:ext>
          </a:extLst>
        </xdr:cNvPr>
        <xdr:cNvCxnSpPr/>
      </xdr:nvCxnSpPr>
      <xdr:spPr>
        <a:xfrm>
          <a:off x="11282680" y="14039850"/>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AAD63CD3-EF9A-457B-A0D1-B49C74E96700}"/>
            </a:ext>
          </a:extLst>
        </xdr:cNvPr>
        <xdr:cNvSpPr txBox="1"/>
      </xdr:nvSpPr>
      <xdr:spPr>
        <a:xfrm>
          <a:off x="13437244"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42A3B677-CA8E-45C4-A71D-4BD419C9664C}"/>
            </a:ext>
          </a:extLst>
        </xdr:cNvPr>
        <xdr:cNvSpPr txBox="1"/>
      </xdr:nvSpPr>
      <xdr:spPr>
        <a:xfrm>
          <a:off x="1267524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7C062C5E-E28B-46A6-BBE5-445F5E3B92BE}"/>
            </a:ext>
          </a:extLst>
        </xdr:cNvPr>
        <xdr:cNvSpPr txBox="1"/>
      </xdr:nvSpPr>
      <xdr:spPr>
        <a:xfrm>
          <a:off x="1190054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D9B8AB88-6B5F-4E20-AC5E-9452F990E362}"/>
            </a:ext>
          </a:extLst>
        </xdr:cNvPr>
        <xdr:cNvSpPr txBox="1"/>
      </xdr:nvSpPr>
      <xdr:spPr>
        <a:xfrm>
          <a:off x="1110298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78122</xdr:rowOff>
    </xdr:from>
    <xdr:ext cx="405111" cy="259045"/>
    <xdr:sp macro="" textlink="">
      <xdr:nvSpPr>
        <xdr:cNvPr id="677" name="n_1mainValue【児童館】&#10;有形固定資産減価償却率">
          <a:extLst>
            <a:ext uri="{FF2B5EF4-FFF2-40B4-BE49-F238E27FC236}">
              <a16:creationId xmlns:a16="http://schemas.microsoft.com/office/drawing/2014/main" id="{7FB8840B-9E22-4118-A34A-06E25A74B328}"/>
            </a:ext>
          </a:extLst>
        </xdr:cNvPr>
        <xdr:cNvSpPr txBox="1"/>
      </xdr:nvSpPr>
      <xdr:spPr>
        <a:xfrm>
          <a:off x="134372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51452</xdr:rowOff>
    </xdr:from>
    <xdr:ext cx="405111" cy="259045"/>
    <xdr:sp macro="" textlink="">
      <xdr:nvSpPr>
        <xdr:cNvPr id="678" name="n_2mainValue【児童館】&#10;有形固定資産減価償却率">
          <a:extLst>
            <a:ext uri="{FF2B5EF4-FFF2-40B4-BE49-F238E27FC236}">
              <a16:creationId xmlns:a16="http://schemas.microsoft.com/office/drawing/2014/main" id="{12BCBD28-B444-4281-B9B2-B7183DEF4E31}"/>
            </a:ext>
          </a:extLst>
        </xdr:cNvPr>
        <xdr:cNvSpPr txBox="1"/>
      </xdr:nvSpPr>
      <xdr:spPr>
        <a:xfrm>
          <a:off x="12675244" y="1413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7638</xdr:rowOff>
    </xdr:from>
    <xdr:ext cx="405111" cy="259045"/>
    <xdr:sp macro="" textlink="">
      <xdr:nvSpPr>
        <xdr:cNvPr id="679" name="n_3mainValue【児童館】&#10;有形固定資産減価償却率">
          <a:extLst>
            <a:ext uri="{FF2B5EF4-FFF2-40B4-BE49-F238E27FC236}">
              <a16:creationId xmlns:a16="http://schemas.microsoft.com/office/drawing/2014/main" id="{5AB4F753-A5E0-404F-B10C-0E3D1D332E77}"/>
            </a:ext>
          </a:extLst>
        </xdr:cNvPr>
        <xdr:cNvSpPr txBox="1"/>
      </xdr:nvSpPr>
      <xdr:spPr>
        <a:xfrm>
          <a:off x="11900544" y="1408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167657</xdr:rowOff>
    </xdr:from>
    <xdr:ext cx="405111" cy="259045"/>
    <xdr:sp macro="" textlink="">
      <xdr:nvSpPr>
        <xdr:cNvPr id="680" name="n_4mainValue【児童館】&#10;有形固定資産減価償却率">
          <a:extLst>
            <a:ext uri="{FF2B5EF4-FFF2-40B4-BE49-F238E27FC236}">
              <a16:creationId xmlns:a16="http://schemas.microsoft.com/office/drawing/2014/main" id="{036E6015-AEE0-4064-AF54-0FF98BA5BBC8}"/>
            </a:ext>
          </a:extLst>
        </xdr:cNvPr>
        <xdr:cNvSpPr txBox="1"/>
      </xdr:nvSpPr>
      <xdr:spPr>
        <a:xfrm>
          <a:off x="1110298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E711C2DC-B957-42EA-95AD-9D71ED705CF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9FAD81DE-5E0C-46FA-847B-2C16DCA9B49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07B57924-954A-4B19-8EC1-E01BB582884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143CF687-5640-4807-A023-A22A75E7A48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E4AA7271-8D44-4F26-A146-99B1786A44C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DE33CC81-BD8C-47F0-8A7E-0C397D21C25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98362BC9-D259-40E5-9797-53105534F37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C014735B-1C16-4B39-8095-CE8A25E0B6F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D0BFE8CC-9567-4333-A971-5C4340218B9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A8D3E22E-7437-4D95-BF03-472520956E4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7AACA3D9-0897-49FC-94E8-3187A75BA5F4}"/>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95D05E4E-D48F-474F-ABDF-4A385D653407}"/>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25BA473E-8195-4859-A4AC-D40ABB1822DA}"/>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8593BA3C-75EA-40D8-A85D-3D4D3AC9765D}"/>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BBDA8897-064A-4D22-8671-B9A03E060D48}"/>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DB73B187-DEAB-4350-A8D5-0BE5DD19B6B2}"/>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E2D11CBA-2883-43B8-B972-5213823D9A6B}"/>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146A19EB-4C0F-43F6-9B81-9715AD30726F}"/>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36554E22-B1AC-4085-AB7D-59E99C1B80B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E9F0F464-A8D9-4EFA-AEF3-E906D128025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6FEE164B-02F4-420C-8EAC-C3B76A3AAAD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F1DA10FA-0005-4C78-B354-381B741742FE}"/>
            </a:ext>
          </a:extLst>
        </xdr:cNvPr>
        <xdr:cNvCxnSpPr/>
      </xdr:nvCxnSpPr>
      <xdr:spPr>
        <a:xfrm flipV="1">
          <a:off x="19509104" y="13072110"/>
          <a:ext cx="0" cy="1360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F1AD4628-BA71-47CB-949B-E27B4AD29D62}"/>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44252BFD-A8F2-4552-9FDA-2C7FDDEF1836}"/>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675D3BFA-F93D-4C6C-80D1-939BF352620B}"/>
            </a:ext>
          </a:extLst>
        </xdr:cNvPr>
        <xdr:cNvSpPr txBox="1"/>
      </xdr:nvSpPr>
      <xdr:spPr>
        <a:xfrm>
          <a:off x="19547840" y="128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34695046-BAB6-47B7-B09D-D65F5A7E2B72}"/>
            </a:ext>
          </a:extLst>
        </xdr:cNvPr>
        <xdr:cNvCxnSpPr/>
      </xdr:nvCxnSpPr>
      <xdr:spPr>
        <a:xfrm>
          <a:off x="1944370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7" name="【児童館】&#10;一人当たり面積平均値テキスト">
          <a:extLst>
            <a:ext uri="{FF2B5EF4-FFF2-40B4-BE49-F238E27FC236}">
              <a16:creationId xmlns:a16="http://schemas.microsoft.com/office/drawing/2014/main" id="{F374796C-1510-4A45-A73F-62BDD61502B0}"/>
            </a:ext>
          </a:extLst>
        </xdr:cNvPr>
        <xdr:cNvSpPr txBox="1"/>
      </xdr:nvSpPr>
      <xdr:spPr>
        <a:xfrm>
          <a:off x="19547840" y="14074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AEE3634F-6F25-497E-9CC7-2C28CD827393}"/>
            </a:ext>
          </a:extLst>
        </xdr:cNvPr>
        <xdr:cNvSpPr/>
      </xdr:nvSpPr>
      <xdr:spPr>
        <a:xfrm>
          <a:off x="1945894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4F1AA4C1-40CE-433E-8B72-6C356B3D2125}"/>
            </a:ext>
          </a:extLst>
        </xdr:cNvPr>
        <xdr:cNvSpPr/>
      </xdr:nvSpPr>
      <xdr:spPr>
        <a:xfrm>
          <a:off x="18735040" y="14091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E0F97C4C-FC2D-487B-8DFD-A9BA7008CB88}"/>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E313A02B-FD18-4AA9-8ABB-D9D5744A903E}"/>
            </a:ext>
          </a:extLst>
        </xdr:cNvPr>
        <xdr:cNvSpPr/>
      </xdr:nvSpPr>
      <xdr:spPr>
        <a:xfrm>
          <a:off x="1716278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99781128-EADA-4A85-B063-037ACC546C16}"/>
            </a:ext>
          </a:extLst>
        </xdr:cNvPr>
        <xdr:cNvSpPr/>
      </xdr:nvSpPr>
      <xdr:spPr>
        <a:xfrm>
          <a:off x="16388080" y="141376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265B5A9-FA7D-46D0-89EE-8DDE6816CDB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E77A8AE5-AEF9-401F-88DC-9DADA0E072A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89FA1E5B-8DC0-4235-88D2-5093992C4E7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DA7087B-1BFD-4E7B-AA99-4FB85F48CF7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34F0B61-9437-47E6-BF90-90228B89867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718" name="楕円 717">
          <a:extLst>
            <a:ext uri="{FF2B5EF4-FFF2-40B4-BE49-F238E27FC236}">
              <a16:creationId xmlns:a16="http://schemas.microsoft.com/office/drawing/2014/main" id="{80943E3F-A79E-4A75-8B72-D9A76521C075}"/>
            </a:ext>
          </a:extLst>
        </xdr:cNvPr>
        <xdr:cNvSpPr/>
      </xdr:nvSpPr>
      <xdr:spPr>
        <a:xfrm>
          <a:off x="19458940" y="1402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135907</xdr:rowOff>
    </xdr:from>
    <xdr:ext cx="469744" cy="259045"/>
    <xdr:sp macro="" textlink="">
      <xdr:nvSpPr>
        <xdr:cNvPr id="719" name="【児童館】&#10;一人当たり面積該当値テキスト">
          <a:extLst>
            <a:ext uri="{FF2B5EF4-FFF2-40B4-BE49-F238E27FC236}">
              <a16:creationId xmlns:a16="http://schemas.microsoft.com/office/drawing/2014/main" id="{D2E97A10-A87C-4CCA-BF42-CA55AE21F6D4}"/>
            </a:ext>
          </a:extLst>
        </xdr:cNvPr>
        <xdr:cNvSpPr txBox="1"/>
      </xdr:nvSpPr>
      <xdr:spPr>
        <a:xfrm>
          <a:off x="19547840" y="1388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113030</xdr:rowOff>
    </xdr:from>
    <xdr:to>
      <xdr:col>112</xdr:col>
      <xdr:colOff>38100</xdr:colOff>
      <xdr:row>84</xdr:row>
      <xdr:rowOff>43180</xdr:rowOff>
    </xdr:to>
    <xdr:sp macro="" textlink="">
      <xdr:nvSpPr>
        <xdr:cNvPr id="720" name="楕円 719">
          <a:extLst>
            <a:ext uri="{FF2B5EF4-FFF2-40B4-BE49-F238E27FC236}">
              <a16:creationId xmlns:a16="http://schemas.microsoft.com/office/drawing/2014/main" id="{A4539F25-9256-457A-B6EE-DD4D9152B607}"/>
            </a:ext>
          </a:extLst>
        </xdr:cNvPr>
        <xdr:cNvSpPr/>
      </xdr:nvSpPr>
      <xdr:spPr>
        <a:xfrm>
          <a:off x="18735040" y="1402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163830</xdr:rowOff>
    </xdr:from>
    <xdr:to>
      <xdr:col>116</xdr:col>
      <xdr:colOff>63500</xdr:colOff>
      <xdr:row>83</xdr:row>
      <xdr:rowOff>163830</xdr:rowOff>
    </xdr:to>
    <xdr:cxnSp macro="">
      <xdr:nvCxnSpPr>
        <xdr:cNvPr id="721" name="直線コネクタ 720">
          <a:extLst>
            <a:ext uri="{FF2B5EF4-FFF2-40B4-BE49-F238E27FC236}">
              <a16:creationId xmlns:a16="http://schemas.microsoft.com/office/drawing/2014/main" id="{026BC6B7-637D-4E94-8DD4-678BAC29EB59}"/>
            </a:ext>
          </a:extLst>
        </xdr:cNvPr>
        <xdr:cNvCxnSpPr/>
      </xdr:nvCxnSpPr>
      <xdr:spPr>
        <a:xfrm>
          <a:off x="18778220" y="140779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722" name="楕円 721">
          <a:extLst>
            <a:ext uri="{FF2B5EF4-FFF2-40B4-BE49-F238E27FC236}">
              <a16:creationId xmlns:a16="http://schemas.microsoft.com/office/drawing/2014/main" id="{AF745F85-698E-4AE3-80FE-49E58A47950C}"/>
            </a:ext>
          </a:extLst>
        </xdr:cNvPr>
        <xdr:cNvSpPr/>
      </xdr:nvSpPr>
      <xdr:spPr>
        <a:xfrm>
          <a:off x="1793748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163830</xdr:rowOff>
    </xdr:from>
    <xdr:to>
      <xdr:col>111</xdr:col>
      <xdr:colOff>177800</xdr:colOff>
      <xdr:row>84</xdr:row>
      <xdr:rowOff>15239</xdr:rowOff>
    </xdr:to>
    <xdr:cxnSp macro="">
      <xdr:nvCxnSpPr>
        <xdr:cNvPr id="723" name="直線コネクタ 722">
          <a:extLst>
            <a:ext uri="{FF2B5EF4-FFF2-40B4-BE49-F238E27FC236}">
              <a16:creationId xmlns:a16="http://schemas.microsoft.com/office/drawing/2014/main" id="{4A22B828-2BC3-4D06-B6FD-28CFE2D7BF58}"/>
            </a:ext>
          </a:extLst>
        </xdr:cNvPr>
        <xdr:cNvCxnSpPr/>
      </xdr:nvCxnSpPr>
      <xdr:spPr>
        <a:xfrm flipV="1">
          <a:off x="17988280" y="14077950"/>
          <a:ext cx="78994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135889</xdr:rowOff>
    </xdr:from>
    <xdr:to>
      <xdr:col>102</xdr:col>
      <xdr:colOff>165100</xdr:colOff>
      <xdr:row>84</xdr:row>
      <xdr:rowOff>66039</xdr:rowOff>
    </xdr:to>
    <xdr:sp macro="" textlink="">
      <xdr:nvSpPr>
        <xdr:cNvPr id="724" name="楕円 723">
          <a:extLst>
            <a:ext uri="{FF2B5EF4-FFF2-40B4-BE49-F238E27FC236}">
              <a16:creationId xmlns:a16="http://schemas.microsoft.com/office/drawing/2014/main" id="{2B550511-350B-416F-A343-18940896F0DF}"/>
            </a:ext>
          </a:extLst>
        </xdr:cNvPr>
        <xdr:cNvSpPr/>
      </xdr:nvSpPr>
      <xdr:spPr>
        <a:xfrm>
          <a:off x="1716278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15239</xdr:rowOff>
    </xdr:from>
    <xdr:to>
      <xdr:col>107</xdr:col>
      <xdr:colOff>50800</xdr:colOff>
      <xdr:row>84</xdr:row>
      <xdr:rowOff>15239</xdr:rowOff>
    </xdr:to>
    <xdr:cxnSp macro="">
      <xdr:nvCxnSpPr>
        <xdr:cNvPr id="725" name="直線コネクタ 724">
          <a:extLst>
            <a:ext uri="{FF2B5EF4-FFF2-40B4-BE49-F238E27FC236}">
              <a16:creationId xmlns:a16="http://schemas.microsoft.com/office/drawing/2014/main" id="{E5BC8D8C-D599-4808-A643-1BEBCF810A17}"/>
            </a:ext>
          </a:extLst>
        </xdr:cNvPr>
        <xdr:cNvCxnSpPr/>
      </xdr:nvCxnSpPr>
      <xdr:spPr>
        <a:xfrm>
          <a:off x="17213580" y="1409699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135889</xdr:rowOff>
    </xdr:from>
    <xdr:to>
      <xdr:col>98</xdr:col>
      <xdr:colOff>38100</xdr:colOff>
      <xdr:row>84</xdr:row>
      <xdr:rowOff>66039</xdr:rowOff>
    </xdr:to>
    <xdr:sp macro="" textlink="">
      <xdr:nvSpPr>
        <xdr:cNvPr id="726" name="楕円 725">
          <a:extLst>
            <a:ext uri="{FF2B5EF4-FFF2-40B4-BE49-F238E27FC236}">
              <a16:creationId xmlns:a16="http://schemas.microsoft.com/office/drawing/2014/main" id="{3FFF1355-9FE2-48E0-9BA5-383B21434BF1}"/>
            </a:ext>
          </a:extLst>
        </xdr:cNvPr>
        <xdr:cNvSpPr/>
      </xdr:nvSpPr>
      <xdr:spPr>
        <a:xfrm>
          <a:off x="16388080" y="140500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15239</xdr:rowOff>
    </xdr:from>
    <xdr:to>
      <xdr:col>102</xdr:col>
      <xdr:colOff>114300</xdr:colOff>
      <xdr:row>84</xdr:row>
      <xdr:rowOff>15239</xdr:rowOff>
    </xdr:to>
    <xdr:cxnSp macro="">
      <xdr:nvCxnSpPr>
        <xdr:cNvPr id="727" name="直線コネクタ 726">
          <a:extLst>
            <a:ext uri="{FF2B5EF4-FFF2-40B4-BE49-F238E27FC236}">
              <a16:creationId xmlns:a16="http://schemas.microsoft.com/office/drawing/2014/main" id="{2F570757-0213-42F4-95E2-1B987002B39F}"/>
            </a:ext>
          </a:extLst>
        </xdr:cNvPr>
        <xdr:cNvCxnSpPr/>
      </xdr:nvCxnSpPr>
      <xdr:spPr>
        <a:xfrm>
          <a:off x="16431260" y="1409699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8" name="n_1aveValue【児童館】&#10;一人当たり面積">
          <a:extLst>
            <a:ext uri="{FF2B5EF4-FFF2-40B4-BE49-F238E27FC236}">
              <a16:creationId xmlns:a16="http://schemas.microsoft.com/office/drawing/2014/main" id="{7896A24F-43AE-455F-A6B7-D7944F170037}"/>
            </a:ext>
          </a:extLst>
        </xdr:cNvPr>
        <xdr:cNvSpPr txBox="1"/>
      </xdr:nvSpPr>
      <xdr:spPr>
        <a:xfrm>
          <a:off x="1856112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9" name="n_2aveValue【児童館】&#10;一人当たり面積">
          <a:extLst>
            <a:ext uri="{FF2B5EF4-FFF2-40B4-BE49-F238E27FC236}">
              <a16:creationId xmlns:a16="http://schemas.microsoft.com/office/drawing/2014/main" id="{4A6E0070-F689-443C-8A60-4A9E65E1C116}"/>
            </a:ext>
          </a:extLst>
        </xdr:cNvPr>
        <xdr:cNvSpPr txBox="1"/>
      </xdr:nvSpPr>
      <xdr:spPr>
        <a:xfrm>
          <a:off x="1777626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0" name="n_3aveValue【児童館】&#10;一人当たり面積">
          <a:extLst>
            <a:ext uri="{FF2B5EF4-FFF2-40B4-BE49-F238E27FC236}">
              <a16:creationId xmlns:a16="http://schemas.microsoft.com/office/drawing/2014/main" id="{BF0564A2-C5AB-419A-9EE2-D81E63AC789E}"/>
            </a:ext>
          </a:extLst>
        </xdr:cNvPr>
        <xdr:cNvSpPr txBox="1"/>
      </xdr:nvSpPr>
      <xdr:spPr>
        <a:xfrm>
          <a:off x="1700156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1" name="n_4aveValue【児童館】&#10;一人当たり面積">
          <a:extLst>
            <a:ext uri="{FF2B5EF4-FFF2-40B4-BE49-F238E27FC236}">
              <a16:creationId xmlns:a16="http://schemas.microsoft.com/office/drawing/2014/main" id="{E176BE69-7920-48AA-AD23-0D4564F597C2}"/>
            </a:ext>
          </a:extLst>
        </xdr:cNvPr>
        <xdr:cNvSpPr txBox="1"/>
      </xdr:nvSpPr>
      <xdr:spPr>
        <a:xfrm>
          <a:off x="1622686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59707</xdr:rowOff>
    </xdr:from>
    <xdr:ext cx="469744" cy="259045"/>
    <xdr:sp macro="" textlink="">
      <xdr:nvSpPr>
        <xdr:cNvPr id="732" name="n_1mainValue【児童館】&#10;一人当たり面積">
          <a:extLst>
            <a:ext uri="{FF2B5EF4-FFF2-40B4-BE49-F238E27FC236}">
              <a16:creationId xmlns:a16="http://schemas.microsoft.com/office/drawing/2014/main" id="{B21C9334-278C-4603-8A39-BA5B844DC3D9}"/>
            </a:ext>
          </a:extLst>
        </xdr:cNvPr>
        <xdr:cNvSpPr txBox="1"/>
      </xdr:nvSpPr>
      <xdr:spPr>
        <a:xfrm>
          <a:off x="1856112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82566</xdr:rowOff>
    </xdr:from>
    <xdr:ext cx="469744" cy="259045"/>
    <xdr:sp macro="" textlink="">
      <xdr:nvSpPr>
        <xdr:cNvPr id="733" name="n_2mainValue【児童館】&#10;一人当たり面積">
          <a:extLst>
            <a:ext uri="{FF2B5EF4-FFF2-40B4-BE49-F238E27FC236}">
              <a16:creationId xmlns:a16="http://schemas.microsoft.com/office/drawing/2014/main" id="{8E2837AD-1BA4-417D-8C9C-48D1374DAB8C}"/>
            </a:ext>
          </a:extLst>
        </xdr:cNvPr>
        <xdr:cNvSpPr txBox="1"/>
      </xdr:nvSpPr>
      <xdr:spPr>
        <a:xfrm>
          <a:off x="17776267" y="138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82566</xdr:rowOff>
    </xdr:from>
    <xdr:ext cx="469744" cy="259045"/>
    <xdr:sp macro="" textlink="">
      <xdr:nvSpPr>
        <xdr:cNvPr id="734" name="n_3mainValue【児童館】&#10;一人当たり面積">
          <a:extLst>
            <a:ext uri="{FF2B5EF4-FFF2-40B4-BE49-F238E27FC236}">
              <a16:creationId xmlns:a16="http://schemas.microsoft.com/office/drawing/2014/main" id="{AE67D92F-7CAA-4EBF-88F3-86CA155CDA29}"/>
            </a:ext>
          </a:extLst>
        </xdr:cNvPr>
        <xdr:cNvSpPr txBox="1"/>
      </xdr:nvSpPr>
      <xdr:spPr>
        <a:xfrm>
          <a:off x="17001567" y="138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82566</xdr:rowOff>
    </xdr:from>
    <xdr:ext cx="469744" cy="259045"/>
    <xdr:sp macro="" textlink="">
      <xdr:nvSpPr>
        <xdr:cNvPr id="735" name="n_4mainValue【児童館】&#10;一人当たり面積">
          <a:extLst>
            <a:ext uri="{FF2B5EF4-FFF2-40B4-BE49-F238E27FC236}">
              <a16:creationId xmlns:a16="http://schemas.microsoft.com/office/drawing/2014/main" id="{DF97DC28-1DB3-4454-9AEC-170C098A8BC2}"/>
            </a:ext>
          </a:extLst>
        </xdr:cNvPr>
        <xdr:cNvSpPr txBox="1"/>
      </xdr:nvSpPr>
      <xdr:spPr>
        <a:xfrm>
          <a:off x="16226867" y="138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5D76C25A-68DA-4DD9-ABA0-603600EB3CC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79675587-26A7-40A1-A749-00AC7AB6190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EFFEC48-1FBB-4A11-AD12-BBB8B4E0219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A1C8956C-9224-46C9-872D-9E3CBD18A29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C3E67DC5-3157-41F8-9FCD-6B91C049160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B349E127-14E5-4DB1-99E5-37D5B2B459E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A54E444A-D135-4689-AE7A-A79E2FD7533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34A9A71-56C4-4340-8B1C-0A85CD08F79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F679C4B5-47B5-47BA-BD2E-A643347ED4D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3E19E71C-7120-4234-A508-62D59454943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90262E3A-D793-42A8-961E-EAADBCAEAEE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30DA3463-35EF-4995-8F09-A4E4773BE277}"/>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0202430A-349B-423F-A36B-4F187043245F}"/>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D40AFF87-EF71-4A30-AF7C-03910603B0FA}"/>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71BF9312-2294-49FF-BF5C-D4A88C8380D6}"/>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96ABDEB8-22AC-416A-A239-2DBA06070F46}"/>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B108BCB9-B97C-4187-A46B-B521ACA8D7B3}"/>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FDE14815-A91E-443C-88D1-A53F3D809E47}"/>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0B945EE1-2743-46D6-839B-6C51744A1D5C}"/>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99BAEAF5-220F-4AFA-809B-26CA89CDE39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688798EE-E0C2-4201-B606-7AF6A237DBC4}"/>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79DA9499-C53E-4944-BCF9-65BFA962DD9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9E795DED-4AF2-45B0-96F4-5795F5E21ED2}"/>
            </a:ext>
          </a:extLst>
        </xdr:cNvPr>
        <xdr:cNvCxnSpPr/>
      </xdr:nvCxnSpPr>
      <xdr:spPr>
        <a:xfrm flipV="1">
          <a:off x="14375764" y="16780763"/>
          <a:ext cx="0" cy="1400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2F5E5CE7-3D2C-42D8-9853-AB95A003EC97}"/>
            </a:ext>
          </a:extLst>
        </xdr:cNvPr>
        <xdr:cNvSpPr txBox="1"/>
      </xdr:nvSpPr>
      <xdr:spPr>
        <a:xfrm>
          <a:off x="1441450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7C2BDD56-A99A-4069-9BE5-32A4B83A2EA9}"/>
            </a:ext>
          </a:extLst>
        </xdr:cNvPr>
        <xdr:cNvCxnSpPr/>
      </xdr:nvCxnSpPr>
      <xdr:spPr>
        <a:xfrm>
          <a:off x="14287500" y="1818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DEAAE7A3-9390-4B3C-B0F6-B7EC8B167F4C}"/>
            </a:ext>
          </a:extLst>
        </xdr:cNvPr>
        <xdr:cNvSpPr txBox="1"/>
      </xdr:nvSpPr>
      <xdr:spPr>
        <a:xfrm>
          <a:off x="14414500" y="16563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1E15CB0E-C9DE-4DB1-A623-5BAEB777A1FE}"/>
            </a:ext>
          </a:extLst>
        </xdr:cNvPr>
        <xdr:cNvCxnSpPr/>
      </xdr:nvCxnSpPr>
      <xdr:spPr>
        <a:xfrm>
          <a:off x="14287500" y="167807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B5D44504-86C9-4BAD-9FA2-2A5AF676E2D0}"/>
            </a:ext>
          </a:extLst>
        </xdr:cNvPr>
        <xdr:cNvSpPr txBox="1"/>
      </xdr:nvSpPr>
      <xdr:spPr>
        <a:xfrm>
          <a:off x="14414500" y="170965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0093E122-5C79-4B44-A391-FEF00C37EB01}"/>
            </a:ext>
          </a:extLst>
        </xdr:cNvPr>
        <xdr:cNvSpPr/>
      </xdr:nvSpPr>
      <xdr:spPr>
        <a:xfrm>
          <a:off x="14325600" y="1724126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CC6784DB-7F05-4AAD-9E0C-3EEF8D74BD3C}"/>
            </a:ext>
          </a:extLst>
        </xdr:cNvPr>
        <xdr:cNvSpPr/>
      </xdr:nvSpPr>
      <xdr:spPr>
        <a:xfrm>
          <a:off x="13578840" y="17222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781585D8-E0C4-442C-A231-8D0B253CD039}"/>
            </a:ext>
          </a:extLst>
        </xdr:cNvPr>
        <xdr:cNvSpPr/>
      </xdr:nvSpPr>
      <xdr:spPr>
        <a:xfrm>
          <a:off x="12804140" y="17190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2712AB37-2E44-49DC-9DF0-2FF9B42C48A5}"/>
            </a:ext>
          </a:extLst>
        </xdr:cNvPr>
        <xdr:cNvSpPr/>
      </xdr:nvSpPr>
      <xdr:spPr>
        <a:xfrm>
          <a:off x="12029440" y="17170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550FBB94-9298-4715-8E76-5AF7819739C8}"/>
            </a:ext>
          </a:extLst>
        </xdr:cNvPr>
        <xdr:cNvSpPr/>
      </xdr:nvSpPr>
      <xdr:spPr>
        <a:xfrm>
          <a:off x="11231880" y="1715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8FB7DAF-089E-4294-8EF3-18B36DE7078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95654D3-CD11-41C3-B61F-D939414BBA6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F85ADDD8-F77E-4FBB-90F0-2B7265D317C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94CC90D8-1D94-4061-A250-8CD684F7A9E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FFB1EBE6-8D82-42BE-8FE7-2E7649099EE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164846</xdr:rowOff>
    </xdr:from>
    <xdr:to>
      <xdr:col>85</xdr:col>
      <xdr:colOff>177800</xdr:colOff>
      <xdr:row>104</xdr:row>
      <xdr:rowOff>94996</xdr:rowOff>
    </xdr:to>
    <xdr:sp macro="" textlink="">
      <xdr:nvSpPr>
        <xdr:cNvPr id="774" name="楕円 773">
          <a:extLst>
            <a:ext uri="{FF2B5EF4-FFF2-40B4-BE49-F238E27FC236}">
              <a16:creationId xmlns:a16="http://schemas.microsoft.com/office/drawing/2014/main" id="{F02D0986-B3FB-4719-A4E5-A54B6D94EF6A}"/>
            </a:ext>
          </a:extLst>
        </xdr:cNvPr>
        <xdr:cNvSpPr/>
      </xdr:nvSpPr>
      <xdr:spPr>
        <a:xfrm>
          <a:off x="14325600" y="1743176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143273</xdr:rowOff>
    </xdr:from>
    <xdr:ext cx="405111" cy="259045"/>
    <xdr:sp macro="" textlink="">
      <xdr:nvSpPr>
        <xdr:cNvPr id="775" name="【公民館】&#10;有形固定資産減価償却率該当値テキスト">
          <a:extLst>
            <a:ext uri="{FF2B5EF4-FFF2-40B4-BE49-F238E27FC236}">
              <a16:creationId xmlns:a16="http://schemas.microsoft.com/office/drawing/2014/main" id="{5BDAF1D7-5031-4897-A751-B9FC85D5E727}"/>
            </a:ext>
          </a:extLst>
        </xdr:cNvPr>
        <xdr:cNvSpPr txBox="1"/>
      </xdr:nvSpPr>
      <xdr:spPr>
        <a:xfrm>
          <a:off x="14414500" y="17410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128270</xdr:rowOff>
    </xdr:from>
    <xdr:to>
      <xdr:col>81</xdr:col>
      <xdr:colOff>101600</xdr:colOff>
      <xdr:row>104</xdr:row>
      <xdr:rowOff>58420</xdr:rowOff>
    </xdr:to>
    <xdr:sp macro="" textlink="">
      <xdr:nvSpPr>
        <xdr:cNvPr id="776" name="楕円 775">
          <a:extLst>
            <a:ext uri="{FF2B5EF4-FFF2-40B4-BE49-F238E27FC236}">
              <a16:creationId xmlns:a16="http://schemas.microsoft.com/office/drawing/2014/main" id="{E73656D0-B5A0-4C6B-940D-DEF55BDBFD00}"/>
            </a:ext>
          </a:extLst>
        </xdr:cNvPr>
        <xdr:cNvSpPr/>
      </xdr:nvSpPr>
      <xdr:spPr>
        <a:xfrm>
          <a:off x="13578840" y="1739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xdr:rowOff>
    </xdr:from>
    <xdr:to>
      <xdr:col>85</xdr:col>
      <xdr:colOff>127000</xdr:colOff>
      <xdr:row>104</xdr:row>
      <xdr:rowOff>44196</xdr:rowOff>
    </xdr:to>
    <xdr:cxnSp macro="">
      <xdr:nvCxnSpPr>
        <xdr:cNvPr id="777" name="直線コネクタ 776">
          <a:extLst>
            <a:ext uri="{FF2B5EF4-FFF2-40B4-BE49-F238E27FC236}">
              <a16:creationId xmlns:a16="http://schemas.microsoft.com/office/drawing/2014/main" id="{7DA0ED21-BB45-4701-9239-6F3F426BB1B4}"/>
            </a:ext>
          </a:extLst>
        </xdr:cNvPr>
        <xdr:cNvCxnSpPr/>
      </xdr:nvCxnSpPr>
      <xdr:spPr>
        <a:xfrm>
          <a:off x="13629640" y="17442180"/>
          <a:ext cx="7467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2539</xdr:rowOff>
    </xdr:from>
    <xdr:to>
      <xdr:col>76</xdr:col>
      <xdr:colOff>165100</xdr:colOff>
      <xdr:row>104</xdr:row>
      <xdr:rowOff>104139</xdr:rowOff>
    </xdr:to>
    <xdr:sp macro="" textlink="">
      <xdr:nvSpPr>
        <xdr:cNvPr id="778" name="楕円 777">
          <a:extLst>
            <a:ext uri="{FF2B5EF4-FFF2-40B4-BE49-F238E27FC236}">
              <a16:creationId xmlns:a16="http://schemas.microsoft.com/office/drawing/2014/main" id="{3D4338D7-9771-40D9-AFC2-C963AE53E9C6}"/>
            </a:ext>
          </a:extLst>
        </xdr:cNvPr>
        <xdr:cNvSpPr/>
      </xdr:nvSpPr>
      <xdr:spPr>
        <a:xfrm>
          <a:off x="12804140" y="174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7620</xdr:rowOff>
    </xdr:from>
    <xdr:to>
      <xdr:col>81</xdr:col>
      <xdr:colOff>50800</xdr:colOff>
      <xdr:row>104</xdr:row>
      <xdr:rowOff>53339</xdr:rowOff>
    </xdr:to>
    <xdr:cxnSp macro="">
      <xdr:nvCxnSpPr>
        <xdr:cNvPr id="779" name="直線コネクタ 778">
          <a:extLst>
            <a:ext uri="{FF2B5EF4-FFF2-40B4-BE49-F238E27FC236}">
              <a16:creationId xmlns:a16="http://schemas.microsoft.com/office/drawing/2014/main" id="{33544E15-F6E5-452D-AF14-FBABFDD63029}"/>
            </a:ext>
          </a:extLst>
        </xdr:cNvPr>
        <xdr:cNvCxnSpPr/>
      </xdr:nvCxnSpPr>
      <xdr:spPr>
        <a:xfrm flipV="1">
          <a:off x="12854940" y="17442180"/>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141987</xdr:rowOff>
    </xdr:from>
    <xdr:to>
      <xdr:col>72</xdr:col>
      <xdr:colOff>38100</xdr:colOff>
      <xdr:row>104</xdr:row>
      <xdr:rowOff>72137</xdr:rowOff>
    </xdr:to>
    <xdr:sp macro="" textlink="">
      <xdr:nvSpPr>
        <xdr:cNvPr id="780" name="楕円 779">
          <a:extLst>
            <a:ext uri="{FF2B5EF4-FFF2-40B4-BE49-F238E27FC236}">
              <a16:creationId xmlns:a16="http://schemas.microsoft.com/office/drawing/2014/main" id="{53B0ABE2-6AB7-46F1-BA6D-F9488B52DBFC}"/>
            </a:ext>
          </a:extLst>
        </xdr:cNvPr>
        <xdr:cNvSpPr/>
      </xdr:nvSpPr>
      <xdr:spPr>
        <a:xfrm>
          <a:off x="12029440" y="174089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21337</xdr:rowOff>
    </xdr:from>
    <xdr:to>
      <xdr:col>76</xdr:col>
      <xdr:colOff>114300</xdr:colOff>
      <xdr:row>104</xdr:row>
      <xdr:rowOff>53339</xdr:rowOff>
    </xdr:to>
    <xdr:cxnSp macro="">
      <xdr:nvCxnSpPr>
        <xdr:cNvPr id="781" name="直線コネクタ 780">
          <a:extLst>
            <a:ext uri="{FF2B5EF4-FFF2-40B4-BE49-F238E27FC236}">
              <a16:creationId xmlns:a16="http://schemas.microsoft.com/office/drawing/2014/main" id="{6ABB8B8C-9575-4F8C-8549-3BAA17E7B7EE}"/>
            </a:ext>
          </a:extLst>
        </xdr:cNvPr>
        <xdr:cNvCxnSpPr/>
      </xdr:nvCxnSpPr>
      <xdr:spPr>
        <a:xfrm>
          <a:off x="12072620" y="17455897"/>
          <a:ext cx="78232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137413</xdr:rowOff>
    </xdr:from>
    <xdr:to>
      <xdr:col>67</xdr:col>
      <xdr:colOff>101600</xdr:colOff>
      <xdr:row>104</xdr:row>
      <xdr:rowOff>67563</xdr:rowOff>
    </xdr:to>
    <xdr:sp macro="" textlink="">
      <xdr:nvSpPr>
        <xdr:cNvPr id="782" name="楕円 781">
          <a:extLst>
            <a:ext uri="{FF2B5EF4-FFF2-40B4-BE49-F238E27FC236}">
              <a16:creationId xmlns:a16="http://schemas.microsoft.com/office/drawing/2014/main" id="{BDA61526-8620-48B4-8C72-839886FBE3A4}"/>
            </a:ext>
          </a:extLst>
        </xdr:cNvPr>
        <xdr:cNvSpPr/>
      </xdr:nvSpPr>
      <xdr:spPr>
        <a:xfrm>
          <a:off x="11231880" y="174043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16763</xdr:rowOff>
    </xdr:from>
    <xdr:to>
      <xdr:col>71</xdr:col>
      <xdr:colOff>177800</xdr:colOff>
      <xdr:row>104</xdr:row>
      <xdr:rowOff>21337</xdr:rowOff>
    </xdr:to>
    <xdr:cxnSp macro="">
      <xdr:nvCxnSpPr>
        <xdr:cNvPr id="783" name="直線コネクタ 782">
          <a:extLst>
            <a:ext uri="{FF2B5EF4-FFF2-40B4-BE49-F238E27FC236}">
              <a16:creationId xmlns:a16="http://schemas.microsoft.com/office/drawing/2014/main" id="{21A63976-7A7F-4728-A289-C8818B5BF155}"/>
            </a:ext>
          </a:extLst>
        </xdr:cNvPr>
        <xdr:cNvCxnSpPr/>
      </xdr:nvCxnSpPr>
      <xdr:spPr>
        <a:xfrm>
          <a:off x="11282680" y="17451323"/>
          <a:ext cx="78994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784" name="n_1aveValue【公民館】&#10;有形固定資産減価償却率">
          <a:extLst>
            <a:ext uri="{FF2B5EF4-FFF2-40B4-BE49-F238E27FC236}">
              <a16:creationId xmlns:a16="http://schemas.microsoft.com/office/drawing/2014/main" id="{DDE2CC48-1A02-4ADD-94D4-B55BEA65BB51}"/>
            </a:ext>
          </a:extLst>
        </xdr:cNvPr>
        <xdr:cNvSpPr txBox="1"/>
      </xdr:nvSpPr>
      <xdr:spPr>
        <a:xfrm>
          <a:off x="13437244" y="1700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D3A1B60A-E947-437D-8BBD-1498FC278CDD}"/>
            </a:ext>
          </a:extLst>
        </xdr:cNvPr>
        <xdr:cNvSpPr txBox="1"/>
      </xdr:nvSpPr>
      <xdr:spPr>
        <a:xfrm>
          <a:off x="12675244" y="1697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86" name="n_3aveValue【公民館】&#10;有形固定資産減価償却率">
          <a:extLst>
            <a:ext uri="{FF2B5EF4-FFF2-40B4-BE49-F238E27FC236}">
              <a16:creationId xmlns:a16="http://schemas.microsoft.com/office/drawing/2014/main" id="{E221EAEA-649B-494B-9FE2-C438F70795A8}"/>
            </a:ext>
          </a:extLst>
        </xdr:cNvPr>
        <xdr:cNvSpPr txBox="1"/>
      </xdr:nvSpPr>
      <xdr:spPr>
        <a:xfrm>
          <a:off x="11900544" y="1694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87" name="n_4aveValue【公民館】&#10;有形固定資産減価償却率">
          <a:extLst>
            <a:ext uri="{FF2B5EF4-FFF2-40B4-BE49-F238E27FC236}">
              <a16:creationId xmlns:a16="http://schemas.microsoft.com/office/drawing/2014/main" id="{B75491B5-E615-4254-9491-2A2FBFB5172C}"/>
            </a:ext>
          </a:extLst>
        </xdr:cNvPr>
        <xdr:cNvSpPr txBox="1"/>
      </xdr:nvSpPr>
      <xdr:spPr>
        <a:xfrm>
          <a:off x="11102984" y="1693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49547</xdr:rowOff>
    </xdr:from>
    <xdr:ext cx="405111" cy="259045"/>
    <xdr:sp macro="" textlink="">
      <xdr:nvSpPr>
        <xdr:cNvPr id="788" name="n_1mainValue【公民館】&#10;有形固定資産減価償却率">
          <a:extLst>
            <a:ext uri="{FF2B5EF4-FFF2-40B4-BE49-F238E27FC236}">
              <a16:creationId xmlns:a16="http://schemas.microsoft.com/office/drawing/2014/main" id="{6D8EECB3-5BAE-4C20-A191-7949EA3E6DFF}"/>
            </a:ext>
          </a:extLst>
        </xdr:cNvPr>
        <xdr:cNvSpPr txBox="1"/>
      </xdr:nvSpPr>
      <xdr:spPr>
        <a:xfrm>
          <a:off x="13437244" y="1748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95266</xdr:rowOff>
    </xdr:from>
    <xdr:ext cx="405111" cy="259045"/>
    <xdr:sp macro="" textlink="">
      <xdr:nvSpPr>
        <xdr:cNvPr id="789" name="n_2mainValue【公民館】&#10;有形固定資産減価償却率">
          <a:extLst>
            <a:ext uri="{FF2B5EF4-FFF2-40B4-BE49-F238E27FC236}">
              <a16:creationId xmlns:a16="http://schemas.microsoft.com/office/drawing/2014/main" id="{F4C2DC3F-31AF-4775-BA02-A8B223BF20C2}"/>
            </a:ext>
          </a:extLst>
        </xdr:cNvPr>
        <xdr:cNvSpPr txBox="1"/>
      </xdr:nvSpPr>
      <xdr:spPr>
        <a:xfrm>
          <a:off x="12675244" y="17529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63264</xdr:rowOff>
    </xdr:from>
    <xdr:ext cx="405111" cy="259045"/>
    <xdr:sp macro="" textlink="">
      <xdr:nvSpPr>
        <xdr:cNvPr id="790" name="n_3mainValue【公民館】&#10;有形固定資産減価償却率">
          <a:extLst>
            <a:ext uri="{FF2B5EF4-FFF2-40B4-BE49-F238E27FC236}">
              <a16:creationId xmlns:a16="http://schemas.microsoft.com/office/drawing/2014/main" id="{A519084B-9182-4647-9F39-3C857A5C2BED}"/>
            </a:ext>
          </a:extLst>
        </xdr:cNvPr>
        <xdr:cNvSpPr txBox="1"/>
      </xdr:nvSpPr>
      <xdr:spPr>
        <a:xfrm>
          <a:off x="11900544" y="17497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58690</xdr:rowOff>
    </xdr:from>
    <xdr:ext cx="405111" cy="259045"/>
    <xdr:sp macro="" textlink="">
      <xdr:nvSpPr>
        <xdr:cNvPr id="791" name="n_4mainValue【公民館】&#10;有形固定資産減価償却率">
          <a:extLst>
            <a:ext uri="{FF2B5EF4-FFF2-40B4-BE49-F238E27FC236}">
              <a16:creationId xmlns:a16="http://schemas.microsoft.com/office/drawing/2014/main" id="{B4000336-5658-4179-875B-F13D782BC2C5}"/>
            </a:ext>
          </a:extLst>
        </xdr:cNvPr>
        <xdr:cNvSpPr txBox="1"/>
      </xdr:nvSpPr>
      <xdr:spPr>
        <a:xfrm>
          <a:off x="11102984" y="17493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C38744C3-F999-4E18-81C1-688CE61BCCC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E2A19DC1-FAF7-443C-A9D6-3A759529D6E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7E62E841-44CA-4606-9AE7-7D583117526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A56D1CFD-DABA-4818-8A65-098C4B44423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9D869B9E-A1B1-4A4A-B88E-10A2E4E0B32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EAEEBDC2-D207-4ECA-B9BD-1B88F69FCF4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4F1B133E-2D03-4026-92B4-D16C9871205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D76AA741-30EC-495D-9443-54803DDE772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327D85D5-39CC-4DE2-B756-F6771F480B4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65DE3D58-3660-46BC-8C52-68CB0F16367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6850858B-4979-4335-B9F6-A33544150AD2}"/>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90ED345A-750E-4053-AD1F-944CE51D0479}"/>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3830BCDB-075A-4638-AF87-E3409E9D41B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A1564C89-DBCD-4C9E-9A95-341B85F75B0E}"/>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BC2BB227-D02D-49DF-BD2D-579DB77FCB5D}"/>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4914168D-AF71-4E6D-A2DF-09C0E30B435E}"/>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6DF3116F-D2EF-48CB-BF7F-BCBBA317C1D8}"/>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499D73B4-D294-45EB-8B55-CDC513B507C1}"/>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00D70A39-904A-4922-B5D4-5DBA71AF67E2}"/>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26B5C0A9-BCC9-46E3-B6E7-AB9A23376D96}"/>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3F1E4A88-EF2E-43C6-A7B5-3D95AE5D7B1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A1AE70CD-2F9D-4C37-B6C4-CA721F0D3F0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D073817D-4598-403E-A91E-990CD1E0F98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4DB92E9E-D508-40BA-B804-B6A646F528B8}"/>
            </a:ext>
          </a:extLst>
        </xdr:cNvPr>
        <xdr:cNvCxnSpPr/>
      </xdr:nvCxnSpPr>
      <xdr:spPr>
        <a:xfrm flipV="1">
          <a:off x="19509104" y="1673733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FA84D60B-C4F5-4245-A3DC-1F9A7438EF3A}"/>
            </a:ext>
          </a:extLst>
        </xdr:cNvPr>
        <xdr:cNvSpPr txBox="1"/>
      </xdr:nvSpPr>
      <xdr:spPr>
        <a:xfrm>
          <a:off x="1954784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C8BBAD28-676D-4119-B4D3-D8E8D312583A}"/>
            </a:ext>
          </a:extLst>
        </xdr:cNvPr>
        <xdr:cNvCxnSpPr/>
      </xdr:nvCxnSpPr>
      <xdr:spPr>
        <a:xfrm>
          <a:off x="19443700" y="18219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F68407EB-5D0A-43B5-A823-7159CE4F7B93}"/>
            </a:ext>
          </a:extLst>
        </xdr:cNvPr>
        <xdr:cNvSpPr txBox="1"/>
      </xdr:nvSpPr>
      <xdr:spPr>
        <a:xfrm>
          <a:off x="19547840" y="1651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C397D07C-73E3-4E22-B3C6-ADC388DB3D8D}"/>
            </a:ext>
          </a:extLst>
        </xdr:cNvPr>
        <xdr:cNvCxnSpPr/>
      </xdr:nvCxnSpPr>
      <xdr:spPr>
        <a:xfrm>
          <a:off x="19443700" y="1673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91BD1939-04FB-4F03-94B9-519D8AE6A023}"/>
            </a:ext>
          </a:extLst>
        </xdr:cNvPr>
        <xdr:cNvSpPr txBox="1"/>
      </xdr:nvSpPr>
      <xdr:spPr>
        <a:xfrm>
          <a:off x="19547840" y="175247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D1A80601-BC0D-41C1-A0F8-A4B613E04C0A}"/>
            </a:ext>
          </a:extLst>
        </xdr:cNvPr>
        <xdr:cNvSpPr/>
      </xdr:nvSpPr>
      <xdr:spPr>
        <a:xfrm>
          <a:off x="194589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F462A768-F691-4C86-A378-60A5F1BD33C2}"/>
            </a:ext>
          </a:extLst>
        </xdr:cNvPr>
        <xdr:cNvSpPr/>
      </xdr:nvSpPr>
      <xdr:spPr>
        <a:xfrm>
          <a:off x="18735040" y="1767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3F4E90F1-76CA-4CB6-9B1A-51B79DEBC7D2}"/>
            </a:ext>
          </a:extLst>
        </xdr:cNvPr>
        <xdr:cNvSpPr/>
      </xdr:nvSpPr>
      <xdr:spPr>
        <a:xfrm>
          <a:off x="179374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ED0610BB-8266-4C1C-81AE-CAE3C0EC5BEB}"/>
            </a:ext>
          </a:extLst>
        </xdr:cNvPr>
        <xdr:cNvSpPr/>
      </xdr:nvSpPr>
      <xdr:spPr>
        <a:xfrm>
          <a:off x="17162780" y="1767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51D2CA08-4625-4E04-814A-080968CC56C2}"/>
            </a:ext>
          </a:extLst>
        </xdr:cNvPr>
        <xdr:cNvSpPr/>
      </xdr:nvSpPr>
      <xdr:spPr>
        <a:xfrm>
          <a:off x="1638808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B6FBF13-B813-453D-A65A-C6E18A1C74C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79DE5C3-8FE6-4C77-A414-B6C4ED08044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17E1988D-0DA0-41DF-AE3A-1F25CD2D882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45C315D-C9DF-40A3-84C5-D15A7677DBE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C128C8B-5554-4D42-808B-F5E546F38D2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158750</xdr:rowOff>
    </xdr:from>
    <xdr:to>
      <xdr:col>116</xdr:col>
      <xdr:colOff>114300</xdr:colOff>
      <xdr:row>106</xdr:row>
      <xdr:rowOff>88900</xdr:rowOff>
    </xdr:to>
    <xdr:sp macro="" textlink="">
      <xdr:nvSpPr>
        <xdr:cNvPr id="831" name="楕円 830">
          <a:extLst>
            <a:ext uri="{FF2B5EF4-FFF2-40B4-BE49-F238E27FC236}">
              <a16:creationId xmlns:a16="http://schemas.microsoft.com/office/drawing/2014/main" id="{BC061699-B8EE-4B00-A8BC-A1E4AB77CDE3}"/>
            </a:ext>
          </a:extLst>
        </xdr:cNvPr>
        <xdr:cNvSpPr/>
      </xdr:nvSpPr>
      <xdr:spPr>
        <a:xfrm>
          <a:off x="19458940" y="1776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137177</xdr:rowOff>
    </xdr:from>
    <xdr:ext cx="469744" cy="259045"/>
    <xdr:sp macro="" textlink="">
      <xdr:nvSpPr>
        <xdr:cNvPr id="832" name="【公民館】&#10;一人当たり面積該当値テキスト">
          <a:extLst>
            <a:ext uri="{FF2B5EF4-FFF2-40B4-BE49-F238E27FC236}">
              <a16:creationId xmlns:a16="http://schemas.microsoft.com/office/drawing/2014/main" id="{9CF616C4-D3AC-45E8-A48C-8C7D06E34EFC}"/>
            </a:ext>
          </a:extLst>
        </xdr:cNvPr>
        <xdr:cNvSpPr txBox="1"/>
      </xdr:nvSpPr>
      <xdr:spPr>
        <a:xfrm>
          <a:off x="19547840"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158750</xdr:rowOff>
    </xdr:from>
    <xdr:to>
      <xdr:col>112</xdr:col>
      <xdr:colOff>38100</xdr:colOff>
      <xdr:row>106</xdr:row>
      <xdr:rowOff>88900</xdr:rowOff>
    </xdr:to>
    <xdr:sp macro="" textlink="">
      <xdr:nvSpPr>
        <xdr:cNvPr id="833" name="楕円 832">
          <a:extLst>
            <a:ext uri="{FF2B5EF4-FFF2-40B4-BE49-F238E27FC236}">
              <a16:creationId xmlns:a16="http://schemas.microsoft.com/office/drawing/2014/main" id="{3C256380-A512-4FE5-8062-5DAE52A6CF08}"/>
            </a:ext>
          </a:extLst>
        </xdr:cNvPr>
        <xdr:cNvSpPr/>
      </xdr:nvSpPr>
      <xdr:spPr>
        <a:xfrm>
          <a:off x="18735040" y="17760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38100</xdr:rowOff>
    </xdr:from>
    <xdr:to>
      <xdr:col>116</xdr:col>
      <xdr:colOff>63500</xdr:colOff>
      <xdr:row>106</xdr:row>
      <xdr:rowOff>38100</xdr:rowOff>
    </xdr:to>
    <xdr:cxnSp macro="">
      <xdr:nvCxnSpPr>
        <xdr:cNvPr id="834" name="直線コネクタ 833">
          <a:extLst>
            <a:ext uri="{FF2B5EF4-FFF2-40B4-BE49-F238E27FC236}">
              <a16:creationId xmlns:a16="http://schemas.microsoft.com/office/drawing/2014/main" id="{08992DDF-136F-4FCF-9AB9-7D4D7F6F21C9}"/>
            </a:ext>
          </a:extLst>
        </xdr:cNvPr>
        <xdr:cNvCxnSpPr/>
      </xdr:nvCxnSpPr>
      <xdr:spPr>
        <a:xfrm>
          <a:off x="18778220" y="178079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835" name="楕円 834">
          <a:extLst>
            <a:ext uri="{FF2B5EF4-FFF2-40B4-BE49-F238E27FC236}">
              <a16:creationId xmlns:a16="http://schemas.microsoft.com/office/drawing/2014/main" id="{7694D93C-1CC5-4951-A042-310D2D46CBAE}"/>
            </a:ext>
          </a:extLst>
        </xdr:cNvPr>
        <xdr:cNvSpPr/>
      </xdr:nvSpPr>
      <xdr:spPr>
        <a:xfrm>
          <a:off x="1793748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38100</xdr:rowOff>
    </xdr:from>
    <xdr:to>
      <xdr:col>111</xdr:col>
      <xdr:colOff>177800</xdr:colOff>
      <xdr:row>106</xdr:row>
      <xdr:rowOff>53339</xdr:rowOff>
    </xdr:to>
    <xdr:cxnSp macro="">
      <xdr:nvCxnSpPr>
        <xdr:cNvPr id="836" name="直線コネクタ 835">
          <a:extLst>
            <a:ext uri="{FF2B5EF4-FFF2-40B4-BE49-F238E27FC236}">
              <a16:creationId xmlns:a16="http://schemas.microsoft.com/office/drawing/2014/main" id="{A60A7E33-32F7-40E3-8A7A-0475B5F0606E}"/>
            </a:ext>
          </a:extLst>
        </xdr:cNvPr>
        <xdr:cNvCxnSpPr/>
      </xdr:nvCxnSpPr>
      <xdr:spPr>
        <a:xfrm flipV="1">
          <a:off x="17988280" y="17807940"/>
          <a:ext cx="78994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158750</xdr:rowOff>
    </xdr:from>
    <xdr:to>
      <xdr:col>102</xdr:col>
      <xdr:colOff>165100</xdr:colOff>
      <xdr:row>106</xdr:row>
      <xdr:rowOff>88900</xdr:rowOff>
    </xdr:to>
    <xdr:sp macro="" textlink="">
      <xdr:nvSpPr>
        <xdr:cNvPr id="837" name="楕円 836">
          <a:extLst>
            <a:ext uri="{FF2B5EF4-FFF2-40B4-BE49-F238E27FC236}">
              <a16:creationId xmlns:a16="http://schemas.microsoft.com/office/drawing/2014/main" id="{6A39B1B2-9A7C-46CB-BCA8-5B9CFFB2A5E3}"/>
            </a:ext>
          </a:extLst>
        </xdr:cNvPr>
        <xdr:cNvSpPr/>
      </xdr:nvSpPr>
      <xdr:spPr>
        <a:xfrm>
          <a:off x="17162780" y="1776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38100</xdr:rowOff>
    </xdr:from>
    <xdr:to>
      <xdr:col>107</xdr:col>
      <xdr:colOff>50800</xdr:colOff>
      <xdr:row>106</xdr:row>
      <xdr:rowOff>53339</xdr:rowOff>
    </xdr:to>
    <xdr:cxnSp macro="">
      <xdr:nvCxnSpPr>
        <xdr:cNvPr id="838" name="直線コネクタ 837">
          <a:extLst>
            <a:ext uri="{FF2B5EF4-FFF2-40B4-BE49-F238E27FC236}">
              <a16:creationId xmlns:a16="http://schemas.microsoft.com/office/drawing/2014/main" id="{E91712E1-0311-4059-BDBD-7CDF931DDB48}"/>
            </a:ext>
          </a:extLst>
        </xdr:cNvPr>
        <xdr:cNvCxnSpPr/>
      </xdr:nvCxnSpPr>
      <xdr:spPr>
        <a:xfrm>
          <a:off x="17213580" y="17807940"/>
          <a:ext cx="7747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839" name="楕円 838">
          <a:extLst>
            <a:ext uri="{FF2B5EF4-FFF2-40B4-BE49-F238E27FC236}">
              <a16:creationId xmlns:a16="http://schemas.microsoft.com/office/drawing/2014/main" id="{485958CF-80BD-4271-9FAB-939DDA78F606}"/>
            </a:ext>
          </a:extLst>
        </xdr:cNvPr>
        <xdr:cNvSpPr/>
      </xdr:nvSpPr>
      <xdr:spPr>
        <a:xfrm>
          <a:off x="16388080" y="17772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38100</xdr:rowOff>
    </xdr:from>
    <xdr:to>
      <xdr:col>102</xdr:col>
      <xdr:colOff>114300</xdr:colOff>
      <xdr:row>106</xdr:row>
      <xdr:rowOff>53339</xdr:rowOff>
    </xdr:to>
    <xdr:cxnSp macro="">
      <xdr:nvCxnSpPr>
        <xdr:cNvPr id="840" name="直線コネクタ 839">
          <a:extLst>
            <a:ext uri="{FF2B5EF4-FFF2-40B4-BE49-F238E27FC236}">
              <a16:creationId xmlns:a16="http://schemas.microsoft.com/office/drawing/2014/main" id="{6C336592-0758-40E0-A425-D8AA47025E0C}"/>
            </a:ext>
          </a:extLst>
        </xdr:cNvPr>
        <xdr:cNvCxnSpPr/>
      </xdr:nvCxnSpPr>
      <xdr:spPr>
        <a:xfrm flipV="1">
          <a:off x="16431260" y="17807940"/>
          <a:ext cx="7823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DEA1C35E-6161-4B12-BF6E-D4C6521F645A}"/>
            </a:ext>
          </a:extLst>
        </xdr:cNvPr>
        <xdr:cNvSpPr txBox="1"/>
      </xdr:nvSpPr>
      <xdr:spPr>
        <a:xfrm>
          <a:off x="1856112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468E8A63-D9FF-4DC4-AB53-13708EFBDFB3}"/>
            </a:ext>
          </a:extLst>
        </xdr:cNvPr>
        <xdr:cNvSpPr txBox="1"/>
      </xdr:nvSpPr>
      <xdr:spPr>
        <a:xfrm>
          <a:off x="1777626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A903FB3D-D1D8-444C-B27A-4FDDDCEB7668}"/>
            </a:ext>
          </a:extLst>
        </xdr:cNvPr>
        <xdr:cNvSpPr txBox="1"/>
      </xdr:nvSpPr>
      <xdr:spPr>
        <a:xfrm>
          <a:off x="1700156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92A3922A-A269-4B90-9BB7-364D492C7B8B}"/>
            </a:ext>
          </a:extLst>
        </xdr:cNvPr>
        <xdr:cNvSpPr txBox="1"/>
      </xdr:nvSpPr>
      <xdr:spPr>
        <a:xfrm>
          <a:off x="16226867" y="174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80027</xdr:rowOff>
    </xdr:from>
    <xdr:ext cx="469744" cy="259045"/>
    <xdr:sp macro="" textlink="">
      <xdr:nvSpPr>
        <xdr:cNvPr id="845" name="n_1mainValue【公民館】&#10;一人当たり面積">
          <a:extLst>
            <a:ext uri="{FF2B5EF4-FFF2-40B4-BE49-F238E27FC236}">
              <a16:creationId xmlns:a16="http://schemas.microsoft.com/office/drawing/2014/main" id="{55D302C8-16FD-4FC3-A02E-5F2A79227CDF}"/>
            </a:ext>
          </a:extLst>
        </xdr:cNvPr>
        <xdr:cNvSpPr txBox="1"/>
      </xdr:nvSpPr>
      <xdr:spPr>
        <a:xfrm>
          <a:off x="18561127" y="1784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95266</xdr:rowOff>
    </xdr:from>
    <xdr:ext cx="469744" cy="259045"/>
    <xdr:sp macro="" textlink="">
      <xdr:nvSpPr>
        <xdr:cNvPr id="846" name="n_2mainValue【公民館】&#10;一人当たり面積">
          <a:extLst>
            <a:ext uri="{FF2B5EF4-FFF2-40B4-BE49-F238E27FC236}">
              <a16:creationId xmlns:a16="http://schemas.microsoft.com/office/drawing/2014/main" id="{B4C19CA9-60A5-446B-9375-A1F22DDFAFED}"/>
            </a:ext>
          </a:extLst>
        </xdr:cNvPr>
        <xdr:cNvSpPr txBox="1"/>
      </xdr:nvSpPr>
      <xdr:spPr>
        <a:xfrm>
          <a:off x="1777626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80027</xdr:rowOff>
    </xdr:from>
    <xdr:ext cx="469744" cy="259045"/>
    <xdr:sp macro="" textlink="">
      <xdr:nvSpPr>
        <xdr:cNvPr id="847" name="n_3mainValue【公民館】&#10;一人当たり面積">
          <a:extLst>
            <a:ext uri="{FF2B5EF4-FFF2-40B4-BE49-F238E27FC236}">
              <a16:creationId xmlns:a16="http://schemas.microsoft.com/office/drawing/2014/main" id="{06D0F0F1-DF41-41A0-B304-F16582B3865A}"/>
            </a:ext>
          </a:extLst>
        </xdr:cNvPr>
        <xdr:cNvSpPr txBox="1"/>
      </xdr:nvSpPr>
      <xdr:spPr>
        <a:xfrm>
          <a:off x="17001567" y="1784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848" name="n_4mainValue【公民館】&#10;一人当たり面積">
          <a:extLst>
            <a:ext uri="{FF2B5EF4-FFF2-40B4-BE49-F238E27FC236}">
              <a16:creationId xmlns:a16="http://schemas.microsoft.com/office/drawing/2014/main" id="{DD687107-3386-420E-8256-0D654FA44E4A}"/>
            </a:ext>
          </a:extLst>
        </xdr:cNvPr>
        <xdr:cNvSpPr txBox="1"/>
      </xdr:nvSpPr>
      <xdr:spPr>
        <a:xfrm>
          <a:off x="1622686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998CCBE1-8AAB-4E47-B0C1-678C25A9B37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80C0F126-27C5-4A5E-B054-052ED5116C3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AE06D497-F96F-4D8A-B9DC-897E3BEBB09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類似団体と比較して特に有形固定資産減価償却率が高くなっている施設は、公営住宅であり、類似団体内平均値を下回っているものは、道路、橋りょう・トンネルである。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住宅については、昭和３０～５０年代に多くの建物が建設されており、有形固定資産減価償却率は高くなっているが、住宅マスタープラン及び公営住宅等長寿命化計画に基づき、適切な維持管理及び、長寿命化が困難な施設においては用途廃止・解体を行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道路については、都市計画道路の整備などにより有形固定資産減価償却率が類似団体内平均値を下回っている。橋りょう・トンネルについては、一人当たり有形固定資産額が類似団体内平均値を上回っているが、長良川をはじめとする河川が複数あるという地域特有の要因によるものが大きいと考える。</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児童館については、鷺山児童館を解体し、公民館と合築した複合施設「鷺山・公民館・鷺山子ども館」を建設したことに伴い、減価償却率が改善している。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0B0464-3FFD-4E54-9932-0BDD0B82F03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E72C23-6E17-465D-8C5B-C34184DE9CD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6494A44-81AC-41E3-A656-CCB1ECC06D6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12269A4-7367-43F5-8AC4-C15FE2BF9D9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3DCC37-DE36-4A9F-8D8F-D2B2B45C438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1B0C880-574A-47C2-8FBD-996B8C60A58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285A79C-022F-46AA-AA1D-E85BA261A54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EDDD073-5861-47AD-A2D8-0299CFA883B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BBA511-2F43-4701-93C0-33ACE17CEB6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696FFF1-BC53-4FD8-9B41-C22441100ED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2DC2C46-DA69-4DB9-91FF-62C8D6E0BFA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0B60FD-D753-42B4-A2BB-B60BB08500B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39-8B2ED0A62E2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152078-80CE-42C7-A38A-BB99601908B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6D1F6BA-F74F-4E88-BBFB-52D6F797940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3CAE9D7-EE74-4A36-B511-54DB5E2C39A2}"/>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696B5ED-8D3F-400B-A7F9-BEAB0C71D67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FD4E72-A449-45BB-AEBD-FA717CE40C8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A8AFA94-AB2B-4A90-AF37-1C7714D5186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265DF6F-40B9-425A-98B9-3304A67B8D2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E56664-2721-4048-8BFE-DDDD11D2103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E9B2A5B-8516-4943-8309-0BFBB220FE1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890323-274F-4182-9BF4-F41DCB026E7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C5F6A71-9DA5-406A-928F-66F873D305E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73DB49-F9CE-4134-8506-126FA5C39EE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16E6696-3FFA-4C2F-A11F-5A31DCF6798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08C09C-E697-4356-B80F-AF75C61C46E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4270E2A-489B-409A-894D-72BA36D32A5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27CB9AA-648A-4329-853E-DBBB1C369FB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F5FD24C-9125-4E55-8391-07767ED81C0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E1883EC-9D99-4EB9-B2B4-090E84F26F5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8B38185-EED7-40D0-AC00-9EA7D7ACEBD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7C66DBF-EAB9-45EB-A052-B0058BD9D9C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87F69BF-8282-442C-87B3-EF76581DE48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65B158-A13E-4A5F-9BFB-2767CE19F06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DCD851-6FF0-454F-806B-BA645D53083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FA9A762-4046-4261-BA1E-AABF519AD6E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982B32-1C8D-4B39-83F6-D928FAE7042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BD95E0C-389C-4BD7-9E6A-54628E68614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127ABFD-255E-4F41-93DE-25A78074CB3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34ADE7D-B996-4F35-B4BC-5A6A4325DAF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2A5D662-428A-4DE6-914B-A6C4A1F3CD7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C261162-71A0-419F-915B-485F2500A83D}"/>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959DF0B-4CDD-4560-AA8F-057549989A7E}"/>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1B0B9F7-D4A9-432A-973A-EEF2F1F92AD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0F62F1A-687D-46BE-8577-3889CF80481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03FD341-B4AB-4847-B60E-DD60B670F5D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AC85DDB-9109-4743-B439-B7E68C19A5A2}"/>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E364C8B-690B-4726-96D4-60F9D73DDD18}"/>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3D9CC7A-AB9C-422C-81F0-406EA1764521}"/>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2F222F4-30D4-46C9-BEED-A3D9EA2F65EB}"/>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CABFCAE-B760-403A-BE58-25B611491E11}"/>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0BD38CF-D1C0-4E78-8473-22BA8697124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61B01CC-7DC2-4852-BDA9-5E1FF2F8E252}"/>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B8D41B1-94D4-45C1-8661-66B184579B8C}"/>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995F7216-8E38-4226-AABA-C6C2279A4472}"/>
            </a:ext>
          </a:extLst>
        </xdr:cNvPr>
        <xdr:cNvCxnSpPr/>
      </xdr:nvCxnSpPr>
      <xdr:spPr>
        <a:xfrm flipV="1">
          <a:off x="4086225" y="56083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5B20CFBA-016F-405B-AB79-281B62584AA4}"/>
            </a:ext>
          </a:extLst>
        </xdr:cNvPr>
        <xdr:cNvSpPr txBox="1"/>
      </xdr:nvSpPr>
      <xdr:spPr>
        <a:xfrm>
          <a:off x="412496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10F5D4FA-6594-44FF-A6E3-9E9ED3ABC82C}"/>
            </a:ext>
          </a:extLst>
        </xdr:cNvPr>
        <xdr:cNvCxnSpPr/>
      </xdr:nvCxnSpPr>
      <xdr:spPr>
        <a:xfrm>
          <a:off x="402082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0E85ED23-54B3-4219-896B-5D82249DAF9A}"/>
            </a:ext>
          </a:extLst>
        </xdr:cNvPr>
        <xdr:cNvSpPr txBox="1"/>
      </xdr:nvSpPr>
      <xdr:spPr>
        <a:xfrm>
          <a:off x="4124960" y="538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D2E60EAA-DF9B-4D91-B3BB-3AEDE20EE10B}"/>
            </a:ext>
          </a:extLst>
        </xdr:cNvPr>
        <xdr:cNvCxnSpPr/>
      </xdr:nvCxnSpPr>
      <xdr:spPr>
        <a:xfrm>
          <a:off x="4020820" y="560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30E3902C-F757-482E-A3D6-203A9A4B7FAA}"/>
            </a:ext>
          </a:extLst>
        </xdr:cNvPr>
        <xdr:cNvSpPr txBox="1"/>
      </xdr:nvSpPr>
      <xdr:spPr>
        <a:xfrm>
          <a:off x="4124960"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DFE7762F-645B-4AFA-8FFE-23ACC4BF2CD9}"/>
            </a:ext>
          </a:extLst>
        </xdr:cNvPr>
        <xdr:cNvSpPr/>
      </xdr:nvSpPr>
      <xdr:spPr>
        <a:xfrm>
          <a:off x="4036060" y="6129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5D30AEE7-49DA-421C-B90F-CE00431A3F57}"/>
            </a:ext>
          </a:extLst>
        </xdr:cNvPr>
        <xdr:cNvSpPr/>
      </xdr:nvSpPr>
      <xdr:spPr>
        <a:xfrm>
          <a:off x="3312160" y="6096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AA8CB510-0DC4-4878-9309-EF3CE7A0F2F8}"/>
            </a:ext>
          </a:extLst>
        </xdr:cNvPr>
        <xdr:cNvSpPr/>
      </xdr:nvSpPr>
      <xdr:spPr>
        <a:xfrm>
          <a:off x="25146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EF02CED0-46D6-424C-903B-F033E0B56E83}"/>
            </a:ext>
          </a:extLst>
        </xdr:cNvPr>
        <xdr:cNvSpPr/>
      </xdr:nvSpPr>
      <xdr:spPr>
        <a:xfrm>
          <a:off x="17399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864BCBA6-C99C-459A-9796-3D765DC57287}"/>
            </a:ext>
          </a:extLst>
        </xdr:cNvPr>
        <xdr:cNvSpPr/>
      </xdr:nvSpPr>
      <xdr:spPr>
        <a:xfrm>
          <a:off x="965200" y="6037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E0D1CCB-E590-46FF-9116-E5856DDDE05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A4A4DF-0DC9-4643-A6A2-74CCC54C561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0B23383-7DEA-4FEF-97E4-3E748F4E732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55B1B2A-404C-4ACE-9251-0915081B0C7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D8C86C9-936E-4F45-9480-594A408F0D9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137795</xdr:rowOff>
    </xdr:from>
    <xdr:to>
      <xdr:col>24</xdr:col>
      <xdr:colOff>114300</xdr:colOff>
      <xdr:row>35</xdr:row>
      <xdr:rowOff>67945</xdr:rowOff>
    </xdr:to>
    <xdr:sp macro="" textlink="">
      <xdr:nvSpPr>
        <xdr:cNvPr id="73" name="楕円 72">
          <a:extLst>
            <a:ext uri="{FF2B5EF4-FFF2-40B4-BE49-F238E27FC236}">
              <a16:creationId xmlns:a16="http://schemas.microsoft.com/office/drawing/2014/main" id="{390E4C65-F512-4AF4-90E4-B2CF5B106474}"/>
            </a:ext>
          </a:extLst>
        </xdr:cNvPr>
        <xdr:cNvSpPr/>
      </xdr:nvSpPr>
      <xdr:spPr>
        <a:xfrm>
          <a:off x="4036060" y="5837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160672</xdr:rowOff>
    </xdr:from>
    <xdr:ext cx="405111" cy="259045"/>
    <xdr:sp macro="" textlink="">
      <xdr:nvSpPr>
        <xdr:cNvPr id="74" name="【図書館】&#10;有形固定資産減価償却率該当値テキスト">
          <a:extLst>
            <a:ext uri="{FF2B5EF4-FFF2-40B4-BE49-F238E27FC236}">
              <a16:creationId xmlns:a16="http://schemas.microsoft.com/office/drawing/2014/main" id="{2721C7AB-A400-4239-9E29-7AB1D6B2D282}"/>
            </a:ext>
          </a:extLst>
        </xdr:cNvPr>
        <xdr:cNvSpPr txBox="1"/>
      </xdr:nvSpPr>
      <xdr:spPr>
        <a:xfrm>
          <a:off x="4124960"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73025</xdr:rowOff>
    </xdr:from>
    <xdr:to>
      <xdr:col>20</xdr:col>
      <xdr:colOff>38100</xdr:colOff>
      <xdr:row>35</xdr:row>
      <xdr:rowOff>3175</xdr:rowOff>
    </xdr:to>
    <xdr:sp macro="" textlink="">
      <xdr:nvSpPr>
        <xdr:cNvPr id="75" name="楕円 74">
          <a:extLst>
            <a:ext uri="{FF2B5EF4-FFF2-40B4-BE49-F238E27FC236}">
              <a16:creationId xmlns:a16="http://schemas.microsoft.com/office/drawing/2014/main" id="{7700BEFB-613D-41E3-933C-EE0CFD675692}"/>
            </a:ext>
          </a:extLst>
        </xdr:cNvPr>
        <xdr:cNvSpPr/>
      </xdr:nvSpPr>
      <xdr:spPr>
        <a:xfrm>
          <a:off x="3312160" y="5772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123825</xdr:rowOff>
    </xdr:from>
    <xdr:to>
      <xdr:col>24</xdr:col>
      <xdr:colOff>63500</xdr:colOff>
      <xdr:row>35</xdr:row>
      <xdr:rowOff>17145</xdr:rowOff>
    </xdr:to>
    <xdr:cxnSp macro="">
      <xdr:nvCxnSpPr>
        <xdr:cNvPr id="76" name="直線コネクタ 75">
          <a:extLst>
            <a:ext uri="{FF2B5EF4-FFF2-40B4-BE49-F238E27FC236}">
              <a16:creationId xmlns:a16="http://schemas.microsoft.com/office/drawing/2014/main" id="{2C52E99D-D41E-4C73-B9E2-870276BCF1E8}"/>
            </a:ext>
          </a:extLst>
        </xdr:cNvPr>
        <xdr:cNvCxnSpPr/>
      </xdr:nvCxnSpPr>
      <xdr:spPr>
        <a:xfrm>
          <a:off x="3355340" y="5823585"/>
          <a:ext cx="7315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15875</xdr:rowOff>
    </xdr:from>
    <xdr:to>
      <xdr:col>15</xdr:col>
      <xdr:colOff>101600</xdr:colOff>
      <xdr:row>34</xdr:row>
      <xdr:rowOff>117475</xdr:rowOff>
    </xdr:to>
    <xdr:sp macro="" textlink="">
      <xdr:nvSpPr>
        <xdr:cNvPr id="77" name="楕円 76">
          <a:extLst>
            <a:ext uri="{FF2B5EF4-FFF2-40B4-BE49-F238E27FC236}">
              <a16:creationId xmlns:a16="http://schemas.microsoft.com/office/drawing/2014/main" id="{42AC551E-AFB1-41FA-BF82-50E41DF0958D}"/>
            </a:ext>
          </a:extLst>
        </xdr:cNvPr>
        <xdr:cNvSpPr/>
      </xdr:nvSpPr>
      <xdr:spPr>
        <a:xfrm>
          <a:off x="2514600" y="571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66675</xdr:rowOff>
    </xdr:from>
    <xdr:to>
      <xdr:col>19</xdr:col>
      <xdr:colOff>177800</xdr:colOff>
      <xdr:row>34</xdr:row>
      <xdr:rowOff>123825</xdr:rowOff>
    </xdr:to>
    <xdr:cxnSp macro="">
      <xdr:nvCxnSpPr>
        <xdr:cNvPr id="78" name="直線コネクタ 77">
          <a:extLst>
            <a:ext uri="{FF2B5EF4-FFF2-40B4-BE49-F238E27FC236}">
              <a16:creationId xmlns:a16="http://schemas.microsoft.com/office/drawing/2014/main" id="{0CEB3E2E-A0A7-4890-AADA-DEFD3B8DCA07}"/>
            </a:ext>
          </a:extLst>
        </xdr:cNvPr>
        <xdr:cNvCxnSpPr/>
      </xdr:nvCxnSpPr>
      <xdr:spPr>
        <a:xfrm>
          <a:off x="2565400" y="5766435"/>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122555</xdr:rowOff>
    </xdr:from>
    <xdr:to>
      <xdr:col>10</xdr:col>
      <xdr:colOff>165100</xdr:colOff>
      <xdr:row>34</xdr:row>
      <xdr:rowOff>52705</xdr:rowOff>
    </xdr:to>
    <xdr:sp macro="" textlink="">
      <xdr:nvSpPr>
        <xdr:cNvPr id="79" name="楕円 78">
          <a:extLst>
            <a:ext uri="{FF2B5EF4-FFF2-40B4-BE49-F238E27FC236}">
              <a16:creationId xmlns:a16="http://schemas.microsoft.com/office/drawing/2014/main" id="{E20B8C47-1497-42DB-87D7-AD96EB5EBBFD}"/>
            </a:ext>
          </a:extLst>
        </xdr:cNvPr>
        <xdr:cNvSpPr/>
      </xdr:nvSpPr>
      <xdr:spPr>
        <a:xfrm>
          <a:off x="1739900" y="5654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1905</xdr:rowOff>
    </xdr:from>
    <xdr:to>
      <xdr:col>15</xdr:col>
      <xdr:colOff>50800</xdr:colOff>
      <xdr:row>34</xdr:row>
      <xdr:rowOff>66675</xdr:rowOff>
    </xdr:to>
    <xdr:cxnSp macro="">
      <xdr:nvCxnSpPr>
        <xdr:cNvPr id="80" name="直線コネクタ 79">
          <a:extLst>
            <a:ext uri="{FF2B5EF4-FFF2-40B4-BE49-F238E27FC236}">
              <a16:creationId xmlns:a16="http://schemas.microsoft.com/office/drawing/2014/main" id="{9B063634-7539-4D30-AF2E-157F3CD4F660}"/>
            </a:ext>
          </a:extLst>
        </xdr:cNvPr>
        <xdr:cNvCxnSpPr/>
      </xdr:nvCxnSpPr>
      <xdr:spPr>
        <a:xfrm>
          <a:off x="1790700" y="5701665"/>
          <a:ext cx="7747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59690</xdr:rowOff>
    </xdr:from>
    <xdr:to>
      <xdr:col>6</xdr:col>
      <xdr:colOff>38100</xdr:colOff>
      <xdr:row>33</xdr:row>
      <xdr:rowOff>161290</xdr:rowOff>
    </xdr:to>
    <xdr:sp macro="" textlink="">
      <xdr:nvSpPr>
        <xdr:cNvPr id="81" name="楕円 80">
          <a:extLst>
            <a:ext uri="{FF2B5EF4-FFF2-40B4-BE49-F238E27FC236}">
              <a16:creationId xmlns:a16="http://schemas.microsoft.com/office/drawing/2014/main" id="{58098A1B-7A9A-4A87-8511-D7D26C11B554}"/>
            </a:ext>
          </a:extLst>
        </xdr:cNvPr>
        <xdr:cNvSpPr/>
      </xdr:nvSpPr>
      <xdr:spPr>
        <a:xfrm>
          <a:off x="965200" y="5591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110490</xdr:rowOff>
    </xdr:from>
    <xdr:to>
      <xdr:col>10</xdr:col>
      <xdr:colOff>114300</xdr:colOff>
      <xdr:row>34</xdr:row>
      <xdr:rowOff>1905</xdr:rowOff>
    </xdr:to>
    <xdr:cxnSp macro="">
      <xdr:nvCxnSpPr>
        <xdr:cNvPr id="82" name="直線コネクタ 81">
          <a:extLst>
            <a:ext uri="{FF2B5EF4-FFF2-40B4-BE49-F238E27FC236}">
              <a16:creationId xmlns:a16="http://schemas.microsoft.com/office/drawing/2014/main" id="{74FA049F-86E1-4ECC-95B7-D7C46CB4D60C}"/>
            </a:ext>
          </a:extLst>
        </xdr:cNvPr>
        <xdr:cNvCxnSpPr/>
      </xdr:nvCxnSpPr>
      <xdr:spPr>
        <a:xfrm>
          <a:off x="1008380" y="5642610"/>
          <a:ext cx="7823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99183BA9-1AB8-40F0-805D-A1ECE142FA94}"/>
            </a:ext>
          </a:extLst>
        </xdr:cNvPr>
        <xdr:cNvSpPr txBox="1"/>
      </xdr:nvSpPr>
      <xdr:spPr>
        <a:xfrm>
          <a:off x="3170564" y="618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119AE3B2-8FCE-46F8-A8F5-8909D5CA3790}"/>
            </a:ext>
          </a:extLst>
        </xdr:cNvPr>
        <xdr:cNvSpPr txBox="1"/>
      </xdr:nvSpPr>
      <xdr:spPr>
        <a:xfrm>
          <a:off x="238570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5977E4BD-4077-4390-9CEB-417CBE1D1E79}"/>
            </a:ext>
          </a:extLst>
        </xdr:cNvPr>
        <xdr:cNvSpPr txBox="1"/>
      </xdr:nvSpPr>
      <xdr:spPr>
        <a:xfrm>
          <a:off x="1611004" y="613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C7A34807-4F04-4122-A9DB-013946F73D1A}"/>
            </a:ext>
          </a:extLst>
        </xdr:cNvPr>
        <xdr:cNvSpPr txBox="1"/>
      </xdr:nvSpPr>
      <xdr:spPr>
        <a:xfrm>
          <a:off x="836304" y="612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19702</xdr:rowOff>
    </xdr:from>
    <xdr:ext cx="405111" cy="259045"/>
    <xdr:sp macro="" textlink="">
      <xdr:nvSpPr>
        <xdr:cNvPr id="87" name="n_1mainValue【図書館】&#10;有形固定資産減価償却率">
          <a:extLst>
            <a:ext uri="{FF2B5EF4-FFF2-40B4-BE49-F238E27FC236}">
              <a16:creationId xmlns:a16="http://schemas.microsoft.com/office/drawing/2014/main" id="{ED79BE85-B83A-423E-BD15-7142996411FD}"/>
            </a:ext>
          </a:extLst>
        </xdr:cNvPr>
        <xdr:cNvSpPr txBox="1"/>
      </xdr:nvSpPr>
      <xdr:spPr>
        <a:xfrm>
          <a:off x="3170564" y="55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134002</xdr:rowOff>
    </xdr:from>
    <xdr:ext cx="405111" cy="259045"/>
    <xdr:sp macro="" textlink="">
      <xdr:nvSpPr>
        <xdr:cNvPr id="88" name="n_2mainValue【図書館】&#10;有形固定資産減価償却率">
          <a:extLst>
            <a:ext uri="{FF2B5EF4-FFF2-40B4-BE49-F238E27FC236}">
              <a16:creationId xmlns:a16="http://schemas.microsoft.com/office/drawing/2014/main" id="{DCEE4AB1-33F4-4590-B7EB-96D9BAE8B45C}"/>
            </a:ext>
          </a:extLst>
        </xdr:cNvPr>
        <xdr:cNvSpPr txBox="1"/>
      </xdr:nvSpPr>
      <xdr:spPr>
        <a:xfrm>
          <a:off x="2385704" y="54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69232</xdr:rowOff>
    </xdr:from>
    <xdr:ext cx="405111" cy="259045"/>
    <xdr:sp macro="" textlink="">
      <xdr:nvSpPr>
        <xdr:cNvPr id="89" name="n_3mainValue【図書館】&#10;有形固定資産減価償却率">
          <a:extLst>
            <a:ext uri="{FF2B5EF4-FFF2-40B4-BE49-F238E27FC236}">
              <a16:creationId xmlns:a16="http://schemas.microsoft.com/office/drawing/2014/main" id="{8408F123-79B0-4908-B40D-9366A781D3E8}"/>
            </a:ext>
          </a:extLst>
        </xdr:cNvPr>
        <xdr:cNvSpPr txBox="1"/>
      </xdr:nvSpPr>
      <xdr:spPr>
        <a:xfrm>
          <a:off x="1611004" y="543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6367</xdr:rowOff>
    </xdr:from>
    <xdr:ext cx="405111" cy="259045"/>
    <xdr:sp macro="" textlink="">
      <xdr:nvSpPr>
        <xdr:cNvPr id="90" name="n_4mainValue【図書館】&#10;有形固定資産減価償却率">
          <a:extLst>
            <a:ext uri="{FF2B5EF4-FFF2-40B4-BE49-F238E27FC236}">
              <a16:creationId xmlns:a16="http://schemas.microsoft.com/office/drawing/2014/main" id="{8394A6D6-50E0-4700-9B4F-A01E1561F780}"/>
            </a:ext>
          </a:extLst>
        </xdr:cNvPr>
        <xdr:cNvSpPr txBox="1"/>
      </xdr:nvSpPr>
      <xdr:spPr>
        <a:xfrm>
          <a:off x="836304" y="53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104E187-79F6-430D-A04D-82EABB4CB97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A78121D-8081-41E7-B411-53FED58C241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AFAB121-2DD0-468D-BC9E-53D79214998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A6ED519-1BCA-4DE2-A207-1244253F620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86F59D9-FFB2-4903-BA10-6AAA0F4FC9D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B17BA68-DC56-4925-B483-95B644A7B46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1FB6DB2-1997-4F85-970F-B5A57CEC75F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DFF574A-C687-4605-9EDB-71E2E01FB9D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9B0D32A-F5DF-462F-9B01-EF4CE9B48EDD}"/>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96BA8B1-1595-4CFB-98E0-6B41449E02A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5B30FB27-B091-4FF1-AD07-9051E4485FA8}"/>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1CFE2128-02D1-40E7-B734-72F62CBE8B67}"/>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32D079DB-2B15-4C68-A268-D647C650A72D}"/>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164869BE-31F3-45E2-946C-B236B09D61FE}"/>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576B2BA0-002B-45E9-AA0F-BB065F45A7D2}"/>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750873B6-153F-45AF-94CD-95114B6CF1E7}"/>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3580E91D-003A-4E37-A09C-B032A78C3A03}"/>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B80EB3D-7EEF-4BF2-97B3-C57F6DD876EE}"/>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15A15D4-89E9-427B-8D4D-29CDDB5DBDC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F795C353-D358-44E6-B8A5-8E7C0549211C}"/>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C28DC5ED-B689-4852-AEE1-7134A0DDFB9C}"/>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8ED036CA-8105-4316-83C3-3772347C41DB}"/>
            </a:ext>
          </a:extLst>
        </xdr:cNvPr>
        <xdr:cNvCxnSpPr/>
      </xdr:nvCxnSpPr>
      <xdr:spPr>
        <a:xfrm flipV="1">
          <a:off x="9219565" y="55968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C66F8DF7-D9A9-4340-83F7-D4FDE9DED79C}"/>
            </a:ext>
          </a:extLst>
        </xdr:cNvPr>
        <xdr:cNvSpPr txBox="1"/>
      </xdr:nvSpPr>
      <xdr:spPr>
        <a:xfrm>
          <a:off x="9258300"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315E7C9F-B5B5-4961-8634-9557B8E1476D}"/>
            </a:ext>
          </a:extLst>
        </xdr:cNvPr>
        <xdr:cNvCxnSpPr/>
      </xdr:nvCxnSpPr>
      <xdr:spPr>
        <a:xfrm>
          <a:off x="9154160" y="687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D798355A-F5D4-49D9-ACDF-1C9AE0C29340}"/>
            </a:ext>
          </a:extLst>
        </xdr:cNvPr>
        <xdr:cNvSpPr txBox="1"/>
      </xdr:nvSpPr>
      <xdr:spPr>
        <a:xfrm>
          <a:off x="9258300" y="537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33EC7947-0215-4BE5-BB79-74AB5FC71C7C}"/>
            </a:ext>
          </a:extLst>
        </xdr:cNvPr>
        <xdr:cNvCxnSpPr/>
      </xdr:nvCxnSpPr>
      <xdr:spPr>
        <a:xfrm>
          <a:off x="9154160" y="5596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96E615C3-E81A-4BCE-9938-6F393B102646}"/>
            </a:ext>
          </a:extLst>
        </xdr:cNvPr>
        <xdr:cNvSpPr txBox="1"/>
      </xdr:nvSpPr>
      <xdr:spPr>
        <a:xfrm>
          <a:off x="9258300" y="6332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88612FD0-BA0E-4247-9C74-7E10B379026F}"/>
            </a:ext>
          </a:extLst>
        </xdr:cNvPr>
        <xdr:cNvSpPr/>
      </xdr:nvSpPr>
      <xdr:spPr>
        <a:xfrm>
          <a:off x="919226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A04AF016-4548-420D-93BD-17D487A0DD35}"/>
            </a:ext>
          </a:extLst>
        </xdr:cNvPr>
        <xdr:cNvSpPr/>
      </xdr:nvSpPr>
      <xdr:spPr>
        <a:xfrm>
          <a:off x="844550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2A0680BC-7776-4F5C-AD0F-358B5A078CC3}"/>
            </a:ext>
          </a:extLst>
        </xdr:cNvPr>
        <xdr:cNvSpPr/>
      </xdr:nvSpPr>
      <xdr:spPr>
        <a:xfrm>
          <a:off x="767080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2E82E397-6401-4821-98D6-8A759E8A3EEF}"/>
            </a:ext>
          </a:extLst>
        </xdr:cNvPr>
        <xdr:cNvSpPr/>
      </xdr:nvSpPr>
      <xdr:spPr>
        <a:xfrm>
          <a:off x="687324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267AD85E-AD64-4B8B-9D9B-F2B6129F0879}"/>
            </a:ext>
          </a:extLst>
        </xdr:cNvPr>
        <xdr:cNvSpPr/>
      </xdr:nvSpPr>
      <xdr:spPr>
        <a:xfrm>
          <a:off x="609854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218F3C7-EA23-497C-A5AC-8B710C3EBAF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9CA457B-E252-46DC-88B1-4902351E5FE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BA5EF45-5A0E-4668-8586-6B5C7FB978B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2ED36E2-7634-4698-B258-94B6F2CF35A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93367A3-B165-419C-8E30-764D70176A8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82550</xdr:rowOff>
    </xdr:from>
    <xdr:to>
      <xdr:col>55</xdr:col>
      <xdr:colOff>50800</xdr:colOff>
      <xdr:row>38</xdr:row>
      <xdr:rowOff>12700</xdr:rowOff>
    </xdr:to>
    <xdr:sp macro="" textlink="">
      <xdr:nvSpPr>
        <xdr:cNvPr id="128" name="楕円 127">
          <a:extLst>
            <a:ext uri="{FF2B5EF4-FFF2-40B4-BE49-F238E27FC236}">
              <a16:creationId xmlns:a16="http://schemas.microsoft.com/office/drawing/2014/main" id="{424CD559-CB7E-4C03-8373-21FBF10DC333}"/>
            </a:ext>
          </a:extLst>
        </xdr:cNvPr>
        <xdr:cNvSpPr/>
      </xdr:nvSpPr>
      <xdr:spPr>
        <a:xfrm>
          <a:off x="9192260" y="6285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105427</xdr:rowOff>
    </xdr:from>
    <xdr:ext cx="469744" cy="259045"/>
    <xdr:sp macro="" textlink="">
      <xdr:nvSpPr>
        <xdr:cNvPr id="129" name="【図書館】&#10;一人当たり面積該当値テキスト">
          <a:extLst>
            <a:ext uri="{FF2B5EF4-FFF2-40B4-BE49-F238E27FC236}">
              <a16:creationId xmlns:a16="http://schemas.microsoft.com/office/drawing/2014/main" id="{8EADABAB-DDAE-44FC-B9D1-33EE6F6253A9}"/>
            </a:ext>
          </a:extLst>
        </xdr:cNvPr>
        <xdr:cNvSpPr txBox="1"/>
      </xdr:nvSpPr>
      <xdr:spPr>
        <a:xfrm>
          <a:off x="9258300"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105410</xdr:rowOff>
    </xdr:from>
    <xdr:to>
      <xdr:col>50</xdr:col>
      <xdr:colOff>165100</xdr:colOff>
      <xdr:row>38</xdr:row>
      <xdr:rowOff>35560</xdr:rowOff>
    </xdr:to>
    <xdr:sp macro="" textlink="">
      <xdr:nvSpPr>
        <xdr:cNvPr id="130" name="楕円 129">
          <a:extLst>
            <a:ext uri="{FF2B5EF4-FFF2-40B4-BE49-F238E27FC236}">
              <a16:creationId xmlns:a16="http://schemas.microsoft.com/office/drawing/2014/main" id="{3A579429-B014-4663-9E55-B9E960FC96EF}"/>
            </a:ext>
          </a:extLst>
        </xdr:cNvPr>
        <xdr:cNvSpPr/>
      </xdr:nvSpPr>
      <xdr:spPr>
        <a:xfrm>
          <a:off x="8445500" y="6308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133350</xdr:rowOff>
    </xdr:from>
    <xdr:to>
      <xdr:col>55</xdr:col>
      <xdr:colOff>0</xdr:colOff>
      <xdr:row>37</xdr:row>
      <xdr:rowOff>156210</xdr:rowOff>
    </xdr:to>
    <xdr:cxnSp macro="">
      <xdr:nvCxnSpPr>
        <xdr:cNvPr id="131" name="直線コネクタ 130">
          <a:extLst>
            <a:ext uri="{FF2B5EF4-FFF2-40B4-BE49-F238E27FC236}">
              <a16:creationId xmlns:a16="http://schemas.microsoft.com/office/drawing/2014/main" id="{B25B67B1-A38B-4D25-8348-E7DCCEE60B73}"/>
            </a:ext>
          </a:extLst>
        </xdr:cNvPr>
        <xdr:cNvCxnSpPr/>
      </xdr:nvCxnSpPr>
      <xdr:spPr>
        <a:xfrm flipV="1">
          <a:off x="8496300" y="6336030"/>
          <a:ext cx="7239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105410</xdr:rowOff>
    </xdr:from>
    <xdr:to>
      <xdr:col>46</xdr:col>
      <xdr:colOff>38100</xdr:colOff>
      <xdr:row>38</xdr:row>
      <xdr:rowOff>35560</xdr:rowOff>
    </xdr:to>
    <xdr:sp macro="" textlink="">
      <xdr:nvSpPr>
        <xdr:cNvPr id="132" name="楕円 131">
          <a:extLst>
            <a:ext uri="{FF2B5EF4-FFF2-40B4-BE49-F238E27FC236}">
              <a16:creationId xmlns:a16="http://schemas.microsoft.com/office/drawing/2014/main" id="{7E375B3B-E975-4E74-83BD-A8CEE660966F}"/>
            </a:ext>
          </a:extLst>
        </xdr:cNvPr>
        <xdr:cNvSpPr/>
      </xdr:nvSpPr>
      <xdr:spPr>
        <a:xfrm>
          <a:off x="7670800" y="6308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156210</xdr:rowOff>
    </xdr:from>
    <xdr:to>
      <xdr:col>50</xdr:col>
      <xdr:colOff>114300</xdr:colOff>
      <xdr:row>37</xdr:row>
      <xdr:rowOff>156210</xdr:rowOff>
    </xdr:to>
    <xdr:cxnSp macro="">
      <xdr:nvCxnSpPr>
        <xdr:cNvPr id="133" name="直線コネクタ 132">
          <a:extLst>
            <a:ext uri="{FF2B5EF4-FFF2-40B4-BE49-F238E27FC236}">
              <a16:creationId xmlns:a16="http://schemas.microsoft.com/office/drawing/2014/main" id="{F293258A-79A5-44D7-B78F-D7DAF6DE3B28}"/>
            </a:ext>
          </a:extLst>
        </xdr:cNvPr>
        <xdr:cNvCxnSpPr/>
      </xdr:nvCxnSpPr>
      <xdr:spPr>
        <a:xfrm>
          <a:off x="7713980" y="63588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105410</xdr:rowOff>
    </xdr:from>
    <xdr:to>
      <xdr:col>41</xdr:col>
      <xdr:colOff>101600</xdr:colOff>
      <xdr:row>38</xdr:row>
      <xdr:rowOff>35560</xdr:rowOff>
    </xdr:to>
    <xdr:sp macro="" textlink="">
      <xdr:nvSpPr>
        <xdr:cNvPr id="134" name="楕円 133">
          <a:extLst>
            <a:ext uri="{FF2B5EF4-FFF2-40B4-BE49-F238E27FC236}">
              <a16:creationId xmlns:a16="http://schemas.microsoft.com/office/drawing/2014/main" id="{3ACC4C78-965C-4BA2-A7F3-3379EAC9729F}"/>
            </a:ext>
          </a:extLst>
        </xdr:cNvPr>
        <xdr:cNvSpPr/>
      </xdr:nvSpPr>
      <xdr:spPr>
        <a:xfrm>
          <a:off x="6873240" y="6308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156210</xdr:rowOff>
    </xdr:from>
    <xdr:to>
      <xdr:col>45</xdr:col>
      <xdr:colOff>177800</xdr:colOff>
      <xdr:row>37</xdr:row>
      <xdr:rowOff>156210</xdr:rowOff>
    </xdr:to>
    <xdr:cxnSp macro="">
      <xdr:nvCxnSpPr>
        <xdr:cNvPr id="135" name="直線コネクタ 134">
          <a:extLst>
            <a:ext uri="{FF2B5EF4-FFF2-40B4-BE49-F238E27FC236}">
              <a16:creationId xmlns:a16="http://schemas.microsoft.com/office/drawing/2014/main" id="{B665D467-7D94-4A69-9B92-630985E61415}"/>
            </a:ext>
          </a:extLst>
        </xdr:cNvPr>
        <xdr:cNvCxnSpPr/>
      </xdr:nvCxnSpPr>
      <xdr:spPr>
        <a:xfrm>
          <a:off x="6924040" y="63588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105410</xdr:rowOff>
    </xdr:from>
    <xdr:to>
      <xdr:col>36</xdr:col>
      <xdr:colOff>165100</xdr:colOff>
      <xdr:row>38</xdr:row>
      <xdr:rowOff>35560</xdr:rowOff>
    </xdr:to>
    <xdr:sp macro="" textlink="">
      <xdr:nvSpPr>
        <xdr:cNvPr id="136" name="楕円 135">
          <a:extLst>
            <a:ext uri="{FF2B5EF4-FFF2-40B4-BE49-F238E27FC236}">
              <a16:creationId xmlns:a16="http://schemas.microsoft.com/office/drawing/2014/main" id="{06912AD6-BF25-4BD1-A3A3-E15D17189C59}"/>
            </a:ext>
          </a:extLst>
        </xdr:cNvPr>
        <xdr:cNvSpPr/>
      </xdr:nvSpPr>
      <xdr:spPr>
        <a:xfrm>
          <a:off x="6098540" y="6308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156210</xdr:rowOff>
    </xdr:from>
    <xdr:to>
      <xdr:col>41</xdr:col>
      <xdr:colOff>50800</xdr:colOff>
      <xdr:row>37</xdr:row>
      <xdr:rowOff>156210</xdr:rowOff>
    </xdr:to>
    <xdr:cxnSp macro="">
      <xdr:nvCxnSpPr>
        <xdr:cNvPr id="137" name="直線コネクタ 136">
          <a:extLst>
            <a:ext uri="{FF2B5EF4-FFF2-40B4-BE49-F238E27FC236}">
              <a16:creationId xmlns:a16="http://schemas.microsoft.com/office/drawing/2014/main" id="{1E646D30-E6D6-4D2B-940A-FBCEC88D7A0F}"/>
            </a:ext>
          </a:extLst>
        </xdr:cNvPr>
        <xdr:cNvCxnSpPr/>
      </xdr:nvCxnSpPr>
      <xdr:spPr>
        <a:xfrm>
          <a:off x="6149340" y="63588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61009E92-8E13-4224-B1AC-5211C0AB5BA4}"/>
            </a:ext>
          </a:extLst>
        </xdr:cNvPr>
        <xdr:cNvSpPr txBox="1"/>
      </xdr:nvSpPr>
      <xdr:spPr>
        <a:xfrm>
          <a:off x="827158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9293532D-19AA-43AA-8B7B-CE70BE2ACF5B}"/>
            </a:ext>
          </a:extLst>
        </xdr:cNvPr>
        <xdr:cNvSpPr txBox="1"/>
      </xdr:nvSpPr>
      <xdr:spPr>
        <a:xfrm>
          <a:off x="750958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215C2597-023A-4AA7-8036-3B72A4F4BE59}"/>
            </a:ext>
          </a:extLst>
        </xdr:cNvPr>
        <xdr:cNvSpPr txBox="1"/>
      </xdr:nvSpPr>
      <xdr:spPr>
        <a:xfrm>
          <a:off x="671202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3CE1C360-2E9B-4B4A-991E-FC56F95A118E}"/>
            </a:ext>
          </a:extLst>
        </xdr:cNvPr>
        <xdr:cNvSpPr txBox="1"/>
      </xdr:nvSpPr>
      <xdr:spPr>
        <a:xfrm>
          <a:off x="593732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52087</xdr:rowOff>
    </xdr:from>
    <xdr:ext cx="469744" cy="259045"/>
    <xdr:sp macro="" textlink="">
      <xdr:nvSpPr>
        <xdr:cNvPr id="142" name="n_1mainValue【図書館】&#10;一人当たり面積">
          <a:extLst>
            <a:ext uri="{FF2B5EF4-FFF2-40B4-BE49-F238E27FC236}">
              <a16:creationId xmlns:a16="http://schemas.microsoft.com/office/drawing/2014/main" id="{CEA8F875-CACB-4E76-9DCD-D5E0F3E98A76}"/>
            </a:ext>
          </a:extLst>
        </xdr:cNvPr>
        <xdr:cNvSpPr txBox="1"/>
      </xdr:nvSpPr>
      <xdr:spPr>
        <a:xfrm>
          <a:off x="827158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52087</xdr:rowOff>
    </xdr:from>
    <xdr:ext cx="469744" cy="259045"/>
    <xdr:sp macro="" textlink="">
      <xdr:nvSpPr>
        <xdr:cNvPr id="143" name="n_2mainValue【図書館】&#10;一人当たり面積">
          <a:extLst>
            <a:ext uri="{FF2B5EF4-FFF2-40B4-BE49-F238E27FC236}">
              <a16:creationId xmlns:a16="http://schemas.microsoft.com/office/drawing/2014/main" id="{C2F80ABB-782C-4E06-862B-2EE551D09554}"/>
            </a:ext>
          </a:extLst>
        </xdr:cNvPr>
        <xdr:cNvSpPr txBox="1"/>
      </xdr:nvSpPr>
      <xdr:spPr>
        <a:xfrm>
          <a:off x="750958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52087</xdr:rowOff>
    </xdr:from>
    <xdr:ext cx="469744" cy="259045"/>
    <xdr:sp macro="" textlink="">
      <xdr:nvSpPr>
        <xdr:cNvPr id="144" name="n_3mainValue【図書館】&#10;一人当たり面積">
          <a:extLst>
            <a:ext uri="{FF2B5EF4-FFF2-40B4-BE49-F238E27FC236}">
              <a16:creationId xmlns:a16="http://schemas.microsoft.com/office/drawing/2014/main" id="{BD8EA700-0FAD-453E-9628-88791D6AE739}"/>
            </a:ext>
          </a:extLst>
        </xdr:cNvPr>
        <xdr:cNvSpPr txBox="1"/>
      </xdr:nvSpPr>
      <xdr:spPr>
        <a:xfrm>
          <a:off x="67120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52087</xdr:rowOff>
    </xdr:from>
    <xdr:ext cx="469744" cy="259045"/>
    <xdr:sp macro="" textlink="">
      <xdr:nvSpPr>
        <xdr:cNvPr id="145" name="n_4mainValue【図書館】&#10;一人当たり面積">
          <a:extLst>
            <a:ext uri="{FF2B5EF4-FFF2-40B4-BE49-F238E27FC236}">
              <a16:creationId xmlns:a16="http://schemas.microsoft.com/office/drawing/2014/main" id="{95C1F8A3-2CF8-4FA4-B094-0143EC68201D}"/>
            </a:ext>
          </a:extLst>
        </xdr:cNvPr>
        <xdr:cNvSpPr txBox="1"/>
      </xdr:nvSpPr>
      <xdr:spPr>
        <a:xfrm>
          <a:off x="59373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678DE4C-08CB-4B3D-AFC9-3130DCA3ADA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2187C97-0592-406C-BD89-A267A41DFB2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2EF7ACF-8DA0-4880-BCC3-2CE253B1516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8FBE790-7282-405C-8E0A-5CA69F524E0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5B5D5B0-77E4-42A5-B573-0950ED86E09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3085717-3875-43E0-8DA6-A2539F69D62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E2F1AD5-543D-46AA-AC52-BE4E3F329E5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C121391-D4E6-4BAA-AF59-518622C546C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4E26276-7F46-4E45-BFB7-4B42F3B8F44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EF04EAE-71E7-4FC2-92A5-152426CF7C5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E01D24A-DA9E-416B-BBC1-397A2CEAABE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42D4ECD-4DB0-4D1C-9320-077759FE59E8}"/>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7621BD0E-2B02-448D-B6C2-3D576E9798FC}"/>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4122E9F-DD36-4EE6-84EB-3905F469925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D9BDD462-A276-44CA-AD0A-2B4CC9ADE7CB}"/>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8D23769E-8E79-4164-91E1-36EF03FCB88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70FD9B7E-DB9A-4462-B5D9-1099771EAC55}"/>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FFBE5988-0021-4583-BC4E-83E7C8EE2217}"/>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BDC233B1-43F1-4932-9791-348099B999E6}"/>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26C84E5A-2739-446A-9972-54C1E729B34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CCFD51E6-E061-4C6D-84BC-43FFC6368A5E}"/>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EFD177E-1D0D-4900-8BED-98A28BDF4E7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EEF7EC35-2A6D-4DEE-B410-EE238BBC8BC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7742F656-EF62-4BDC-8836-75F5620FC1F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D2F1DCFD-D67B-40E0-929E-45EBA7F4D636}"/>
            </a:ext>
          </a:extLst>
        </xdr:cNvPr>
        <xdr:cNvCxnSpPr/>
      </xdr:nvCxnSpPr>
      <xdr:spPr>
        <a:xfrm flipV="1">
          <a:off x="4086225" y="955548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3C16DD01-4C20-4991-B648-681192019919}"/>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D4CED8E2-2B2E-4CDE-BB91-E969C1673B8E}"/>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352F95A9-E529-4292-B0AF-E0112A5A6E10}"/>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CA224044-C13D-4AEF-85EC-EB122B7E30C2}"/>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D8BF2BB2-C241-404C-B55D-DFD058E2C6CF}"/>
            </a:ext>
          </a:extLst>
        </xdr:cNvPr>
        <xdr:cNvSpPr txBox="1"/>
      </xdr:nvSpPr>
      <xdr:spPr>
        <a:xfrm>
          <a:off x="4124960" y="9809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AB312B81-1796-4B08-8E03-06846A3CB16D}"/>
            </a:ext>
          </a:extLst>
        </xdr:cNvPr>
        <xdr:cNvSpPr/>
      </xdr:nvSpPr>
      <xdr:spPr>
        <a:xfrm>
          <a:off x="403606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1DA1C60E-AADE-4FB8-BF3B-5D6179D9B030}"/>
            </a:ext>
          </a:extLst>
        </xdr:cNvPr>
        <xdr:cNvSpPr/>
      </xdr:nvSpPr>
      <xdr:spPr>
        <a:xfrm>
          <a:off x="3312160" y="99485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6B553E0F-944C-438B-8890-56BB50C5996C}"/>
            </a:ext>
          </a:extLst>
        </xdr:cNvPr>
        <xdr:cNvSpPr/>
      </xdr:nvSpPr>
      <xdr:spPr>
        <a:xfrm>
          <a:off x="25146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A6433DBB-1B7C-43C2-940A-7D029C00D42C}"/>
            </a:ext>
          </a:extLst>
        </xdr:cNvPr>
        <xdr:cNvSpPr/>
      </xdr:nvSpPr>
      <xdr:spPr>
        <a:xfrm>
          <a:off x="173990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84FD4A16-50CD-4C8D-9D77-D0D4498AAA6A}"/>
            </a:ext>
          </a:extLst>
        </xdr:cNvPr>
        <xdr:cNvSpPr/>
      </xdr:nvSpPr>
      <xdr:spPr>
        <a:xfrm>
          <a:off x="965200" y="9879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94DBFE1-7E24-499B-815E-CCC70A563A4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DFF7E07-B4F0-4048-8360-5ED98747AF5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AC1915C-E74A-4BBA-8D35-B03A5C1E5F58}"/>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4F5DC2E-AF7A-4D6B-8E64-AD098117C45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3257845-97E3-4DCC-9F4D-4BFF98BE630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126365</xdr:rowOff>
    </xdr:from>
    <xdr:to>
      <xdr:col>24</xdr:col>
      <xdr:colOff>114300</xdr:colOff>
      <xdr:row>61</xdr:row>
      <xdr:rowOff>56515</xdr:rowOff>
    </xdr:to>
    <xdr:sp macro="" textlink="">
      <xdr:nvSpPr>
        <xdr:cNvPr id="186" name="楕円 185">
          <a:extLst>
            <a:ext uri="{FF2B5EF4-FFF2-40B4-BE49-F238E27FC236}">
              <a16:creationId xmlns:a16="http://schemas.microsoft.com/office/drawing/2014/main" id="{68D368F9-7AB3-44BE-8BAA-E370D575C84B}"/>
            </a:ext>
          </a:extLst>
        </xdr:cNvPr>
        <xdr:cNvSpPr/>
      </xdr:nvSpPr>
      <xdr:spPr>
        <a:xfrm>
          <a:off x="4036060" y="10184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104792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CD411D5-010A-4ADD-8BB0-B7DEAF718B32}"/>
            </a:ext>
          </a:extLst>
        </xdr:cNvPr>
        <xdr:cNvSpPr txBox="1"/>
      </xdr:nvSpPr>
      <xdr:spPr>
        <a:xfrm>
          <a:off x="4124960"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101600</xdr:rowOff>
    </xdr:from>
    <xdr:to>
      <xdr:col>20</xdr:col>
      <xdr:colOff>38100</xdr:colOff>
      <xdr:row>61</xdr:row>
      <xdr:rowOff>31750</xdr:rowOff>
    </xdr:to>
    <xdr:sp macro="" textlink="">
      <xdr:nvSpPr>
        <xdr:cNvPr id="188" name="楕円 187">
          <a:extLst>
            <a:ext uri="{FF2B5EF4-FFF2-40B4-BE49-F238E27FC236}">
              <a16:creationId xmlns:a16="http://schemas.microsoft.com/office/drawing/2014/main" id="{9BC89062-F5C8-4B48-ABEB-3AD1054BE080}"/>
            </a:ext>
          </a:extLst>
        </xdr:cNvPr>
        <xdr:cNvSpPr/>
      </xdr:nvSpPr>
      <xdr:spPr>
        <a:xfrm>
          <a:off x="3312160" y="10160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152400</xdr:rowOff>
    </xdr:from>
    <xdr:to>
      <xdr:col>24</xdr:col>
      <xdr:colOff>63500</xdr:colOff>
      <xdr:row>61</xdr:row>
      <xdr:rowOff>5715</xdr:rowOff>
    </xdr:to>
    <xdr:cxnSp macro="">
      <xdr:nvCxnSpPr>
        <xdr:cNvPr id="189" name="直線コネクタ 188">
          <a:extLst>
            <a:ext uri="{FF2B5EF4-FFF2-40B4-BE49-F238E27FC236}">
              <a16:creationId xmlns:a16="http://schemas.microsoft.com/office/drawing/2014/main" id="{1133C900-929E-4E9A-A3B5-B6106C4F9B9A}"/>
            </a:ext>
          </a:extLst>
        </xdr:cNvPr>
        <xdr:cNvCxnSpPr/>
      </xdr:nvCxnSpPr>
      <xdr:spPr>
        <a:xfrm>
          <a:off x="3355340" y="10210800"/>
          <a:ext cx="7315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82550</xdr:rowOff>
    </xdr:from>
    <xdr:to>
      <xdr:col>15</xdr:col>
      <xdr:colOff>101600</xdr:colOff>
      <xdr:row>61</xdr:row>
      <xdr:rowOff>12700</xdr:rowOff>
    </xdr:to>
    <xdr:sp macro="" textlink="">
      <xdr:nvSpPr>
        <xdr:cNvPr id="190" name="楕円 189">
          <a:extLst>
            <a:ext uri="{FF2B5EF4-FFF2-40B4-BE49-F238E27FC236}">
              <a16:creationId xmlns:a16="http://schemas.microsoft.com/office/drawing/2014/main" id="{01FD05F0-E34A-40CA-83A8-621FAD605B1F}"/>
            </a:ext>
          </a:extLst>
        </xdr:cNvPr>
        <xdr:cNvSpPr/>
      </xdr:nvSpPr>
      <xdr:spPr>
        <a:xfrm>
          <a:off x="2514600" y="1014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133350</xdr:rowOff>
    </xdr:from>
    <xdr:to>
      <xdr:col>19</xdr:col>
      <xdr:colOff>177800</xdr:colOff>
      <xdr:row>60</xdr:row>
      <xdr:rowOff>152400</xdr:rowOff>
    </xdr:to>
    <xdr:cxnSp macro="">
      <xdr:nvCxnSpPr>
        <xdr:cNvPr id="191" name="直線コネクタ 190">
          <a:extLst>
            <a:ext uri="{FF2B5EF4-FFF2-40B4-BE49-F238E27FC236}">
              <a16:creationId xmlns:a16="http://schemas.microsoft.com/office/drawing/2014/main" id="{C4D06C0A-0CE2-472D-B128-ADF51C9388F6}"/>
            </a:ext>
          </a:extLst>
        </xdr:cNvPr>
        <xdr:cNvCxnSpPr/>
      </xdr:nvCxnSpPr>
      <xdr:spPr>
        <a:xfrm>
          <a:off x="2565400" y="1019175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63500</xdr:rowOff>
    </xdr:from>
    <xdr:to>
      <xdr:col>10</xdr:col>
      <xdr:colOff>165100</xdr:colOff>
      <xdr:row>60</xdr:row>
      <xdr:rowOff>165100</xdr:rowOff>
    </xdr:to>
    <xdr:sp macro="" textlink="">
      <xdr:nvSpPr>
        <xdr:cNvPr id="192" name="楕円 191">
          <a:extLst>
            <a:ext uri="{FF2B5EF4-FFF2-40B4-BE49-F238E27FC236}">
              <a16:creationId xmlns:a16="http://schemas.microsoft.com/office/drawing/2014/main" id="{D25CABEF-3799-45C0-9ADD-F9A9D57E5F8F}"/>
            </a:ext>
          </a:extLst>
        </xdr:cNvPr>
        <xdr:cNvSpPr/>
      </xdr:nvSpPr>
      <xdr:spPr>
        <a:xfrm>
          <a:off x="17399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114300</xdr:rowOff>
    </xdr:from>
    <xdr:to>
      <xdr:col>15</xdr:col>
      <xdr:colOff>50800</xdr:colOff>
      <xdr:row>60</xdr:row>
      <xdr:rowOff>133350</xdr:rowOff>
    </xdr:to>
    <xdr:cxnSp macro="">
      <xdr:nvCxnSpPr>
        <xdr:cNvPr id="193" name="直線コネクタ 192">
          <a:extLst>
            <a:ext uri="{FF2B5EF4-FFF2-40B4-BE49-F238E27FC236}">
              <a16:creationId xmlns:a16="http://schemas.microsoft.com/office/drawing/2014/main" id="{458A302E-75BB-4973-8A01-19D816C538CB}"/>
            </a:ext>
          </a:extLst>
        </xdr:cNvPr>
        <xdr:cNvCxnSpPr/>
      </xdr:nvCxnSpPr>
      <xdr:spPr>
        <a:xfrm>
          <a:off x="1790700" y="1017270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38735</xdr:rowOff>
    </xdr:from>
    <xdr:to>
      <xdr:col>6</xdr:col>
      <xdr:colOff>38100</xdr:colOff>
      <xdr:row>60</xdr:row>
      <xdr:rowOff>140335</xdr:rowOff>
    </xdr:to>
    <xdr:sp macro="" textlink="">
      <xdr:nvSpPr>
        <xdr:cNvPr id="194" name="楕円 193">
          <a:extLst>
            <a:ext uri="{FF2B5EF4-FFF2-40B4-BE49-F238E27FC236}">
              <a16:creationId xmlns:a16="http://schemas.microsoft.com/office/drawing/2014/main" id="{4F8E68D6-3CD4-49C7-8A7B-9041719D8EA8}"/>
            </a:ext>
          </a:extLst>
        </xdr:cNvPr>
        <xdr:cNvSpPr/>
      </xdr:nvSpPr>
      <xdr:spPr>
        <a:xfrm>
          <a:off x="965200" y="100971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89535</xdr:rowOff>
    </xdr:from>
    <xdr:to>
      <xdr:col>10</xdr:col>
      <xdr:colOff>114300</xdr:colOff>
      <xdr:row>60</xdr:row>
      <xdr:rowOff>114300</xdr:rowOff>
    </xdr:to>
    <xdr:cxnSp macro="">
      <xdr:nvCxnSpPr>
        <xdr:cNvPr id="195" name="直線コネクタ 194">
          <a:extLst>
            <a:ext uri="{FF2B5EF4-FFF2-40B4-BE49-F238E27FC236}">
              <a16:creationId xmlns:a16="http://schemas.microsoft.com/office/drawing/2014/main" id="{DA21867B-00AD-4B58-B41B-31DD7170C3F8}"/>
            </a:ext>
          </a:extLst>
        </xdr:cNvPr>
        <xdr:cNvCxnSpPr/>
      </xdr:nvCxnSpPr>
      <xdr:spPr>
        <a:xfrm>
          <a:off x="1008380" y="10147935"/>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E79AFCDD-1135-496E-B386-556C54F723E3}"/>
            </a:ext>
          </a:extLst>
        </xdr:cNvPr>
        <xdr:cNvSpPr txBox="1"/>
      </xdr:nvSpPr>
      <xdr:spPr>
        <a:xfrm>
          <a:off x="317056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0B959B39-38D6-4AB9-A142-D0CDDA6AEA03}"/>
            </a:ext>
          </a:extLst>
        </xdr:cNvPr>
        <xdr:cNvSpPr txBox="1"/>
      </xdr:nvSpPr>
      <xdr:spPr>
        <a:xfrm>
          <a:off x="238570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58006299-61BC-43CA-B7E2-8DD98F060D75}"/>
            </a:ext>
          </a:extLst>
        </xdr:cNvPr>
        <xdr:cNvSpPr txBox="1"/>
      </xdr:nvSpPr>
      <xdr:spPr>
        <a:xfrm>
          <a:off x="161100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B2D912F5-6C11-4C0C-BD68-EC3966EF1CF0}"/>
            </a:ext>
          </a:extLst>
        </xdr:cNvPr>
        <xdr:cNvSpPr txBox="1"/>
      </xdr:nvSpPr>
      <xdr:spPr>
        <a:xfrm>
          <a:off x="83630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22877</xdr:rowOff>
    </xdr:from>
    <xdr:ext cx="405111" cy="259045"/>
    <xdr:sp macro="" textlink="">
      <xdr:nvSpPr>
        <xdr:cNvPr id="200" name="n_1mainValue【体育館・プール】&#10;有形固定資産減価償却率">
          <a:extLst>
            <a:ext uri="{FF2B5EF4-FFF2-40B4-BE49-F238E27FC236}">
              <a16:creationId xmlns:a16="http://schemas.microsoft.com/office/drawing/2014/main" id="{1B12FA4A-A7CC-4EEF-98FD-01ED3903C64E}"/>
            </a:ext>
          </a:extLst>
        </xdr:cNvPr>
        <xdr:cNvSpPr txBox="1"/>
      </xdr:nvSpPr>
      <xdr:spPr>
        <a:xfrm>
          <a:off x="317056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3827</xdr:rowOff>
    </xdr:from>
    <xdr:ext cx="405111" cy="259045"/>
    <xdr:sp macro="" textlink="">
      <xdr:nvSpPr>
        <xdr:cNvPr id="201" name="n_2mainValue【体育館・プール】&#10;有形固定資産減価償却率">
          <a:extLst>
            <a:ext uri="{FF2B5EF4-FFF2-40B4-BE49-F238E27FC236}">
              <a16:creationId xmlns:a16="http://schemas.microsoft.com/office/drawing/2014/main" id="{62DFE5F2-6E38-469B-AD46-5E2BA194A9AE}"/>
            </a:ext>
          </a:extLst>
        </xdr:cNvPr>
        <xdr:cNvSpPr txBox="1"/>
      </xdr:nvSpPr>
      <xdr:spPr>
        <a:xfrm>
          <a:off x="238570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156227</xdr:rowOff>
    </xdr:from>
    <xdr:ext cx="405111" cy="259045"/>
    <xdr:sp macro="" textlink="">
      <xdr:nvSpPr>
        <xdr:cNvPr id="202" name="n_3mainValue【体育館・プール】&#10;有形固定資産減価償却率">
          <a:extLst>
            <a:ext uri="{FF2B5EF4-FFF2-40B4-BE49-F238E27FC236}">
              <a16:creationId xmlns:a16="http://schemas.microsoft.com/office/drawing/2014/main" id="{D0717C7B-4090-4396-9710-50C7BB9B2C90}"/>
            </a:ext>
          </a:extLst>
        </xdr:cNvPr>
        <xdr:cNvSpPr txBox="1"/>
      </xdr:nvSpPr>
      <xdr:spPr>
        <a:xfrm>
          <a:off x="161100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131462</xdr:rowOff>
    </xdr:from>
    <xdr:ext cx="405111" cy="259045"/>
    <xdr:sp macro="" textlink="">
      <xdr:nvSpPr>
        <xdr:cNvPr id="203" name="n_4mainValue【体育館・プール】&#10;有形固定資産減価償却率">
          <a:extLst>
            <a:ext uri="{FF2B5EF4-FFF2-40B4-BE49-F238E27FC236}">
              <a16:creationId xmlns:a16="http://schemas.microsoft.com/office/drawing/2014/main" id="{DB749A0F-DFD5-4F1B-895A-C9CD88E2B4AD}"/>
            </a:ext>
          </a:extLst>
        </xdr:cNvPr>
        <xdr:cNvSpPr txBox="1"/>
      </xdr:nvSpPr>
      <xdr:spPr>
        <a:xfrm>
          <a:off x="83630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AF044F6-BE1B-4DF4-9899-78EEC9E885A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EBD389FB-D49A-4971-9E41-F6BC703F5EE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9D58C70-9C02-4A9D-AA94-C2135D16CF1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66E0D744-DD80-4300-9D60-13E6C8DF9D1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E3A7234-4287-4DE9-8B83-64943D01D19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B678FDDC-7775-4D6D-AE99-9444CD6104A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7D935CD5-F888-49E1-9CB2-44DB434871E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5F6B88F-B65F-4A15-829A-8F1F187EEB7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631910AE-C86E-4F41-B752-F59FFCE9A8D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56FE777A-1D0F-4882-85DC-8D71F357242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D7C812AC-1372-4CFC-A2E6-58967270449C}"/>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641192F7-11C3-4CA4-84E3-7AF392269F0A}"/>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630F5281-6BC7-488D-ADC9-398D0FE78DFB}"/>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15E9010A-F4C6-40A2-9633-F83C51AF3746}"/>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4FC09E45-C8EB-4EB0-8917-894FA747B819}"/>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94AB9325-B4D0-4A54-AF99-5E35D29A425E}"/>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D27B5086-6CB4-495F-B782-7D9780A854F2}"/>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A6D5D629-C8BA-42E8-A86A-CEAF0598F093}"/>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3044A27-12DF-411F-8EC9-4D7FB896F90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539AB3AE-4781-4326-800E-729947689B16}"/>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3796AF28-D76D-42BA-B9CF-90F361B0949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04BAC4EB-D44B-43D5-802D-B1B4537B6AFF}"/>
            </a:ext>
          </a:extLst>
        </xdr:cNvPr>
        <xdr:cNvCxnSpPr/>
      </xdr:nvCxnSpPr>
      <xdr:spPr>
        <a:xfrm flipV="1">
          <a:off x="9219565" y="9371076"/>
          <a:ext cx="0" cy="1347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7855AEEC-0564-4E99-BE90-CCDC33912A43}"/>
            </a:ext>
          </a:extLst>
        </xdr:cNvPr>
        <xdr:cNvSpPr txBox="1"/>
      </xdr:nvSpPr>
      <xdr:spPr>
        <a:xfrm>
          <a:off x="9258300" y="1072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4DAA9186-2A4C-41DA-94AF-07C942CF0C18}"/>
            </a:ext>
          </a:extLst>
        </xdr:cNvPr>
        <xdr:cNvCxnSpPr/>
      </xdr:nvCxnSpPr>
      <xdr:spPr>
        <a:xfrm>
          <a:off x="9154160" y="10719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5CDF4B54-A728-4EA2-B3AA-E3FC28C07ED9}"/>
            </a:ext>
          </a:extLst>
        </xdr:cNvPr>
        <xdr:cNvSpPr txBox="1"/>
      </xdr:nvSpPr>
      <xdr:spPr>
        <a:xfrm>
          <a:off x="9258300" y="915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7A0DD63F-F5F4-4BE9-ACC8-D642263866EA}"/>
            </a:ext>
          </a:extLst>
        </xdr:cNvPr>
        <xdr:cNvCxnSpPr/>
      </xdr:nvCxnSpPr>
      <xdr:spPr>
        <a:xfrm>
          <a:off x="9154160" y="93710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DD4639B8-3DFF-4552-89AF-F44CB6675AED}"/>
            </a:ext>
          </a:extLst>
        </xdr:cNvPr>
        <xdr:cNvSpPr txBox="1"/>
      </xdr:nvSpPr>
      <xdr:spPr>
        <a:xfrm>
          <a:off x="9258300" y="10268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DD2FAA1D-9402-4FA9-ADDA-736324FA67F2}"/>
            </a:ext>
          </a:extLst>
        </xdr:cNvPr>
        <xdr:cNvSpPr/>
      </xdr:nvSpPr>
      <xdr:spPr>
        <a:xfrm>
          <a:off x="9192260" y="10413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4B577B20-22A0-48C9-BE90-B3D7703040EC}"/>
            </a:ext>
          </a:extLst>
        </xdr:cNvPr>
        <xdr:cNvSpPr/>
      </xdr:nvSpPr>
      <xdr:spPr>
        <a:xfrm>
          <a:off x="8445500" y="1041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00E305D0-EDEA-4BED-A860-8B9C18AD51A2}"/>
            </a:ext>
          </a:extLst>
        </xdr:cNvPr>
        <xdr:cNvSpPr/>
      </xdr:nvSpPr>
      <xdr:spPr>
        <a:xfrm>
          <a:off x="7670800" y="104206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81F9A632-1C27-4E66-BF66-E0886FB2DEEA}"/>
            </a:ext>
          </a:extLst>
        </xdr:cNvPr>
        <xdr:cNvSpPr/>
      </xdr:nvSpPr>
      <xdr:spPr>
        <a:xfrm>
          <a:off x="687324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89013D65-3D04-4C69-B013-1956AE097C31}"/>
            </a:ext>
          </a:extLst>
        </xdr:cNvPr>
        <xdr:cNvSpPr/>
      </xdr:nvSpPr>
      <xdr:spPr>
        <a:xfrm>
          <a:off x="6098540" y="1042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3875050-4211-416B-B129-EC9776FAE5A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608AB12-AB25-490D-9807-7B4C21F56B8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B5A7421-E73B-42DA-A9E2-4CA4FC1EDC8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2A46223-AEED-4B0E-A94E-D4350E70805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E56A473-A23C-41C9-8E01-561F601EDFC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127508</xdr:rowOff>
    </xdr:from>
    <xdr:to>
      <xdr:col>55</xdr:col>
      <xdr:colOff>50800</xdr:colOff>
      <xdr:row>63</xdr:row>
      <xdr:rowOff>57658</xdr:rowOff>
    </xdr:to>
    <xdr:sp macro="" textlink="">
      <xdr:nvSpPr>
        <xdr:cNvPr id="241" name="楕円 240">
          <a:extLst>
            <a:ext uri="{FF2B5EF4-FFF2-40B4-BE49-F238E27FC236}">
              <a16:creationId xmlns:a16="http://schemas.microsoft.com/office/drawing/2014/main" id="{3EE1977E-C6C6-4491-AE6B-392E632CAEED}"/>
            </a:ext>
          </a:extLst>
        </xdr:cNvPr>
        <xdr:cNvSpPr/>
      </xdr:nvSpPr>
      <xdr:spPr>
        <a:xfrm>
          <a:off x="9192260" y="105211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105935</xdr:rowOff>
    </xdr:from>
    <xdr:ext cx="469744" cy="259045"/>
    <xdr:sp macro="" textlink="">
      <xdr:nvSpPr>
        <xdr:cNvPr id="242" name="【体育館・プール】&#10;一人当たり面積該当値テキスト">
          <a:extLst>
            <a:ext uri="{FF2B5EF4-FFF2-40B4-BE49-F238E27FC236}">
              <a16:creationId xmlns:a16="http://schemas.microsoft.com/office/drawing/2014/main" id="{A670BACF-840D-407B-A425-E90A496F016F}"/>
            </a:ext>
          </a:extLst>
        </xdr:cNvPr>
        <xdr:cNvSpPr txBox="1"/>
      </xdr:nvSpPr>
      <xdr:spPr>
        <a:xfrm>
          <a:off x="9258300" y="1049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127508</xdr:rowOff>
    </xdr:from>
    <xdr:to>
      <xdr:col>50</xdr:col>
      <xdr:colOff>165100</xdr:colOff>
      <xdr:row>63</xdr:row>
      <xdr:rowOff>57658</xdr:rowOff>
    </xdr:to>
    <xdr:sp macro="" textlink="">
      <xdr:nvSpPr>
        <xdr:cNvPr id="243" name="楕円 242">
          <a:extLst>
            <a:ext uri="{FF2B5EF4-FFF2-40B4-BE49-F238E27FC236}">
              <a16:creationId xmlns:a16="http://schemas.microsoft.com/office/drawing/2014/main" id="{877259B2-7202-4433-86EF-795E7B89EBDC}"/>
            </a:ext>
          </a:extLst>
        </xdr:cNvPr>
        <xdr:cNvSpPr/>
      </xdr:nvSpPr>
      <xdr:spPr>
        <a:xfrm>
          <a:off x="8445500" y="10521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6858</xdr:rowOff>
    </xdr:from>
    <xdr:to>
      <xdr:col>55</xdr:col>
      <xdr:colOff>0</xdr:colOff>
      <xdr:row>63</xdr:row>
      <xdr:rowOff>6858</xdr:rowOff>
    </xdr:to>
    <xdr:cxnSp macro="">
      <xdr:nvCxnSpPr>
        <xdr:cNvPr id="244" name="直線コネクタ 243">
          <a:extLst>
            <a:ext uri="{FF2B5EF4-FFF2-40B4-BE49-F238E27FC236}">
              <a16:creationId xmlns:a16="http://schemas.microsoft.com/office/drawing/2014/main" id="{82891925-BE78-40EB-B392-ECC2A0DB2000}"/>
            </a:ext>
          </a:extLst>
        </xdr:cNvPr>
        <xdr:cNvCxnSpPr/>
      </xdr:nvCxnSpPr>
      <xdr:spPr>
        <a:xfrm>
          <a:off x="8496300" y="1056817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127508</xdr:rowOff>
    </xdr:from>
    <xdr:to>
      <xdr:col>46</xdr:col>
      <xdr:colOff>38100</xdr:colOff>
      <xdr:row>63</xdr:row>
      <xdr:rowOff>57658</xdr:rowOff>
    </xdr:to>
    <xdr:sp macro="" textlink="">
      <xdr:nvSpPr>
        <xdr:cNvPr id="245" name="楕円 244">
          <a:extLst>
            <a:ext uri="{FF2B5EF4-FFF2-40B4-BE49-F238E27FC236}">
              <a16:creationId xmlns:a16="http://schemas.microsoft.com/office/drawing/2014/main" id="{C380F475-FDBC-4BAE-8833-9EB2FDCAE5BB}"/>
            </a:ext>
          </a:extLst>
        </xdr:cNvPr>
        <xdr:cNvSpPr/>
      </xdr:nvSpPr>
      <xdr:spPr>
        <a:xfrm>
          <a:off x="7670800" y="105211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6858</xdr:rowOff>
    </xdr:from>
    <xdr:to>
      <xdr:col>50</xdr:col>
      <xdr:colOff>114300</xdr:colOff>
      <xdr:row>63</xdr:row>
      <xdr:rowOff>6858</xdr:rowOff>
    </xdr:to>
    <xdr:cxnSp macro="">
      <xdr:nvCxnSpPr>
        <xdr:cNvPr id="246" name="直線コネクタ 245">
          <a:extLst>
            <a:ext uri="{FF2B5EF4-FFF2-40B4-BE49-F238E27FC236}">
              <a16:creationId xmlns:a16="http://schemas.microsoft.com/office/drawing/2014/main" id="{1802FD79-F8A4-47A0-8B7C-178616D224B6}"/>
            </a:ext>
          </a:extLst>
        </xdr:cNvPr>
        <xdr:cNvCxnSpPr/>
      </xdr:nvCxnSpPr>
      <xdr:spPr>
        <a:xfrm>
          <a:off x="7713980" y="1056817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129794</xdr:rowOff>
    </xdr:from>
    <xdr:to>
      <xdr:col>41</xdr:col>
      <xdr:colOff>101600</xdr:colOff>
      <xdr:row>63</xdr:row>
      <xdr:rowOff>59944</xdr:rowOff>
    </xdr:to>
    <xdr:sp macro="" textlink="">
      <xdr:nvSpPr>
        <xdr:cNvPr id="247" name="楕円 246">
          <a:extLst>
            <a:ext uri="{FF2B5EF4-FFF2-40B4-BE49-F238E27FC236}">
              <a16:creationId xmlns:a16="http://schemas.microsoft.com/office/drawing/2014/main" id="{3216516F-EFDE-4495-9F6E-A09C083E7115}"/>
            </a:ext>
          </a:extLst>
        </xdr:cNvPr>
        <xdr:cNvSpPr/>
      </xdr:nvSpPr>
      <xdr:spPr>
        <a:xfrm>
          <a:off x="6873240" y="10523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6858</xdr:rowOff>
    </xdr:from>
    <xdr:to>
      <xdr:col>45</xdr:col>
      <xdr:colOff>177800</xdr:colOff>
      <xdr:row>63</xdr:row>
      <xdr:rowOff>9144</xdr:rowOff>
    </xdr:to>
    <xdr:cxnSp macro="">
      <xdr:nvCxnSpPr>
        <xdr:cNvPr id="248" name="直線コネクタ 247">
          <a:extLst>
            <a:ext uri="{FF2B5EF4-FFF2-40B4-BE49-F238E27FC236}">
              <a16:creationId xmlns:a16="http://schemas.microsoft.com/office/drawing/2014/main" id="{E1D9681E-5351-43A3-BD9C-DA37E761CD99}"/>
            </a:ext>
          </a:extLst>
        </xdr:cNvPr>
        <xdr:cNvCxnSpPr/>
      </xdr:nvCxnSpPr>
      <xdr:spPr>
        <a:xfrm flipV="1">
          <a:off x="6924040" y="10568178"/>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129794</xdr:rowOff>
    </xdr:from>
    <xdr:to>
      <xdr:col>36</xdr:col>
      <xdr:colOff>165100</xdr:colOff>
      <xdr:row>63</xdr:row>
      <xdr:rowOff>59944</xdr:rowOff>
    </xdr:to>
    <xdr:sp macro="" textlink="">
      <xdr:nvSpPr>
        <xdr:cNvPr id="249" name="楕円 248">
          <a:extLst>
            <a:ext uri="{FF2B5EF4-FFF2-40B4-BE49-F238E27FC236}">
              <a16:creationId xmlns:a16="http://schemas.microsoft.com/office/drawing/2014/main" id="{CF1CC859-23E6-4DEC-98FD-F3B380636386}"/>
            </a:ext>
          </a:extLst>
        </xdr:cNvPr>
        <xdr:cNvSpPr/>
      </xdr:nvSpPr>
      <xdr:spPr>
        <a:xfrm>
          <a:off x="6098540" y="10523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9144</xdr:rowOff>
    </xdr:from>
    <xdr:to>
      <xdr:col>41</xdr:col>
      <xdr:colOff>50800</xdr:colOff>
      <xdr:row>63</xdr:row>
      <xdr:rowOff>9144</xdr:rowOff>
    </xdr:to>
    <xdr:cxnSp macro="">
      <xdr:nvCxnSpPr>
        <xdr:cNvPr id="250" name="直線コネクタ 249">
          <a:extLst>
            <a:ext uri="{FF2B5EF4-FFF2-40B4-BE49-F238E27FC236}">
              <a16:creationId xmlns:a16="http://schemas.microsoft.com/office/drawing/2014/main" id="{A370AA55-48ED-480B-B70E-FC91AE92373E}"/>
            </a:ext>
          </a:extLst>
        </xdr:cNvPr>
        <xdr:cNvCxnSpPr/>
      </xdr:nvCxnSpPr>
      <xdr:spPr>
        <a:xfrm>
          <a:off x="6149340" y="1057046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39D86E55-80AE-4107-977E-B3D70138F2F5}"/>
            </a:ext>
          </a:extLst>
        </xdr:cNvPr>
        <xdr:cNvSpPr txBox="1"/>
      </xdr:nvSpPr>
      <xdr:spPr>
        <a:xfrm>
          <a:off x="8271587" y="1020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1A916B97-89BA-4702-B163-11031CB48ED6}"/>
            </a:ext>
          </a:extLst>
        </xdr:cNvPr>
        <xdr:cNvSpPr txBox="1"/>
      </xdr:nvSpPr>
      <xdr:spPr>
        <a:xfrm>
          <a:off x="7509587" y="1020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92BB8880-7EF9-4CFD-B515-F4460DF0FA02}"/>
            </a:ext>
          </a:extLst>
        </xdr:cNvPr>
        <xdr:cNvSpPr txBox="1"/>
      </xdr:nvSpPr>
      <xdr:spPr>
        <a:xfrm>
          <a:off x="67120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B402B03F-89D0-4A96-9291-AE6ECD8AB469}"/>
            </a:ext>
          </a:extLst>
        </xdr:cNvPr>
        <xdr:cNvSpPr txBox="1"/>
      </xdr:nvSpPr>
      <xdr:spPr>
        <a:xfrm>
          <a:off x="5937327" y="1021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48785</xdr:rowOff>
    </xdr:from>
    <xdr:ext cx="469744" cy="259045"/>
    <xdr:sp macro="" textlink="">
      <xdr:nvSpPr>
        <xdr:cNvPr id="255" name="n_1mainValue【体育館・プール】&#10;一人当たり面積">
          <a:extLst>
            <a:ext uri="{FF2B5EF4-FFF2-40B4-BE49-F238E27FC236}">
              <a16:creationId xmlns:a16="http://schemas.microsoft.com/office/drawing/2014/main" id="{6B3859D0-2908-410D-82A7-7BC7AC7A0EDC}"/>
            </a:ext>
          </a:extLst>
        </xdr:cNvPr>
        <xdr:cNvSpPr txBox="1"/>
      </xdr:nvSpPr>
      <xdr:spPr>
        <a:xfrm>
          <a:off x="8271587" y="1061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48785</xdr:rowOff>
    </xdr:from>
    <xdr:ext cx="469744" cy="259045"/>
    <xdr:sp macro="" textlink="">
      <xdr:nvSpPr>
        <xdr:cNvPr id="256" name="n_2mainValue【体育館・プール】&#10;一人当たり面積">
          <a:extLst>
            <a:ext uri="{FF2B5EF4-FFF2-40B4-BE49-F238E27FC236}">
              <a16:creationId xmlns:a16="http://schemas.microsoft.com/office/drawing/2014/main" id="{FF6CCCEE-F118-4828-9A4B-953C6C209C47}"/>
            </a:ext>
          </a:extLst>
        </xdr:cNvPr>
        <xdr:cNvSpPr txBox="1"/>
      </xdr:nvSpPr>
      <xdr:spPr>
        <a:xfrm>
          <a:off x="7509587" y="1061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51071</xdr:rowOff>
    </xdr:from>
    <xdr:ext cx="469744" cy="259045"/>
    <xdr:sp macro="" textlink="">
      <xdr:nvSpPr>
        <xdr:cNvPr id="257" name="n_3mainValue【体育館・プール】&#10;一人当たり面積">
          <a:extLst>
            <a:ext uri="{FF2B5EF4-FFF2-40B4-BE49-F238E27FC236}">
              <a16:creationId xmlns:a16="http://schemas.microsoft.com/office/drawing/2014/main" id="{558C9AE3-5240-4436-B656-C662457D80D9}"/>
            </a:ext>
          </a:extLst>
        </xdr:cNvPr>
        <xdr:cNvSpPr txBox="1"/>
      </xdr:nvSpPr>
      <xdr:spPr>
        <a:xfrm>
          <a:off x="67120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51071</xdr:rowOff>
    </xdr:from>
    <xdr:ext cx="469744" cy="259045"/>
    <xdr:sp macro="" textlink="">
      <xdr:nvSpPr>
        <xdr:cNvPr id="258" name="n_4mainValue【体育館・プール】&#10;一人当たり面積">
          <a:extLst>
            <a:ext uri="{FF2B5EF4-FFF2-40B4-BE49-F238E27FC236}">
              <a16:creationId xmlns:a16="http://schemas.microsoft.com/office/drawing/2014/main" id="{9B8515C7-D7D9-4F26-BF0B-97EA7C9F4AB1}"/>
            </a:ext>
          </a:extLst>
        </xdr:cNvPr>
        <xdr:cNvSpPr txBox="1"/>
      </xdr:nvSpPr>
      <xdr:spPr>
        <a:xfrm>
          <a:off x="59373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1B0398AB-757D-4246-B11E-1E9A334B3D1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9A3A60DE-5DA6-4BCC-A29F-CDBA35C7201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6ADEDE4-0319-4DA6-A888-12AD3A60594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3A04A0C6-F121-4683-BA19-920E9D3A395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B827837E-C35A-4B84-8FF9-1752F6B93A0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4343D17-41F5-4384-9F9B-42333755BF0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7A60A537-CA63-437B-9420-ED7F3C29303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B4BEE877-9A70-4150-A80A-6FAD484DFB9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E7F03C2-D97D-4553-816E-06DDB3E4465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206F58DD-893F-47AC-A61C-F63F270AD5E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7AD6347-96CB-4E4C-BAC3-6FADFF39760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8CADE824-872E-4DA9-844B-0FDFBB7E6474}"/>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CEEA8940-E8BF-48FE-9D65-0B87EC3F01A5}"/>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84A21951-4D48-448A-877C-5514DAA78FC0}"/>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5C2EEEAA-6970-479F-850C-99FE97B3971A}"/>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571F0A49-822E-4A5F-8941-10F33E93AAC3}"/>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21F93ADE-6EFF-4C4E-964D-9EBCAA6BCC4E}"/>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E1FF25EC-1B8D-43AA-BB4B-BCDA3420B8C8}"/>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7ABB8395-5B2E-4C94-AC3E-9B59C0ACFA1D}"/>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426DF682-478A-4960-8942-E39961A910A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83F20F55-7B17-42E8-9469-08CE463A9FF6}"/>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A1BAA9C5-DE63-414A-BE2A-207CC1756E0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518B166F-D28C-4BA9-B987-F1F4B2B7D65E}"/>
            </a:ext>
          </a:extLst>
        </xdr:cNvPr>
        <xdr:cNvCxnSpPr/>
      </xdr:nvCxnSpPr>
      <xdr:spPr>
        <a:xfrm flipV="1">
          <a:off x="4086225" y="1309801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4AC346CC-6C42-4186-9A39-A4C5C146A65E}"/>
            </a:ext>
          </a:extLst>
        </xdr:cNvPr>
        <xdr:cNvSpPr txBox="1"/>
      </xdr:nvSpPr>
      <xdr:spPr>
        <a:xfrm>
          <a:off x="4124960"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4E35823D-E0EC-4AD0-B7E6-2B8A266E18A8}"/>
            </a:ext>
          </a:extLst>
        </xdr:cNvPr>
        <xdr:cNvCxnSpPr/>
      </xdr:nvCxnSpPr>
      <xdr:spPr>
        <a:xfrm>
          <a:off x="4020820" y="14344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16CF9B71-080B-4CEE-9018-5A5982A22C4B}"/>
            </a:ext>
          </a:extLst>
        </xdr:cNvPr>
        <xdr:cNvSpPr txBox="1"/>
      </xdr:nvSpPr>
      <xdr:spPr>
        <a:xfrm>
          <a:off x="4124960" y="12880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CC19E8D6-2955-4DC2-8EDA-093009C4D0F4}"/>
            </a:ext>
          </a:extLst>
        </xdr:cNvPr>
        <xdr:cNvCxnSpPr/>
      </xdr:nvCxnSpPr>
      <xdr:spPr>
        <a:xfrm>
          <a:off x="4020820" y="130980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A2B5C611-0992-4989-962C-5A7E17BB531E}"/>
            </a:ext>
          </a:extLst>
        </xdr:cNvPr>
        <xdr:cNvSpPr txBox="1"/>
      </xdr:nvSpPr>
      <xdr:spPr>
        <a:xfrm>
          <a:off x="4124960" y="13374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AA2BE881-155C-4D0C-808A-D5FFBEF28CE6}"/>
            </a:ext>
          </a:extLst>
        </xdr:cNvPr>
        <xdr:cNvSpPr/>
      </xdr:nvSpPr>
      <xdr:spPr>
        <a:xfrm>
          <a:off x="4036060" y="13519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0A2FF24B-E0D4-4F44-B07B-1EF54B01AA45}"/>
            </a:ext>
          </a:extLst>
        </xdr:cNvPr>
        <xdr:cNvSpPr/>
      </xdr:nvSpPr>
      <xdr:spPr>
        <a:xfrm>
          <a:off x="3312160" y="13485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9F9EFDFD-8C0A-4C50-A95F-11A13C322D7A}"/>
            </a:ext>
          </a:extLst>
        </xdr:cNvPr>
        <xdr:cNvSpPr/>
      </xdr:nvSpPr>
      <xdr:spPr>
        <a:xfrm>
          <a:off x="2514600" y="134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B23A5D6-0449-4E27-9658-6FBC4E0A4CF7}"/>
            </a:ext>
          </a:extLst>
        </xdr:cNvPr>
        <xdr:cNvSpPr/>
      </xdr:nvSpPr>
      <xdr:spPr>
        <a:xfrm>
          <a:off x="1739900" y="1342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B0360D6E-2D10-4AE0-B765-8DB9E0C91DC7}"/>
            </a:ext>
          </a:extLst>
        </xdr:cNvPr>
        <xdr:cNvSpPr/>
      </xdr:nvSpPr>
      <xdr:spPr>
        <a:xfrm>
          <a:off x="965200" y="13390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E95C9949-1682-4F43-AB7E-C64C40E4500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44D3248C-265E-4AF3-BD65-73855C3E70E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5CC8871-0498-4E5A-B6F7-CE9C71368CC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2C96FFD-960A-432D-AA24-1BB463A3666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C287275-A4E6-4766-9CED-3452844A186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28448</xdr:rowOff>
    </xdr:from>
    <xdr:to>
      <xdr:col>24</xdr:col>
      <xdr:colOff>114300</xdr:colOff>
      <xdr:row>81</xdr:row>
      <xdr:rowOff>130048</xdr:rowOff>
    </xdr:to>
    <xdr:sp macro="" textlink="">
      <xdr:nvSpPr>
        <xdr:cNvPr id="297" name="楕円 296">
          <a:extLst>
            <a:ext uri="{FF2B5EF4-FFF2-40B4-BE49-F238E27FC236}">
              <a16:creationId xmlns:a16="http://schemas.microsoft.com/office/drawing/2014/main" id="{7E6D407B-6DA2-49F5-BEB3-D6DC9513AEF3}"/>
            </a:ext>
          </a:extLst>
        </xdr:cNvPr>
        <xdr:cNvSpPr/>
      </xdr:nvSpPr>
      <xdr:spPr>
        <a:xfrm>
          <a:off x="4036060" y="136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6875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C081BF64-BCCB-40F4-89AF-56B54D2B5A96}"/>
            </a:ext>
          </a:extLst>
        </xdr:cNvPr>
        <xdr:cNvSpPr txBox="1"/>
      </xdr:nvSpPr>
      <xdr:spPr>
        <a:xfrm>
          <a:off x="4124960" y="13585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94742</xdr:rowOff>
    </xdr:from>
    <xdr:to>
      <xdr:col>20</xdr:col>
      <xdr:colOff>38100</xdr:colOff>
      <xdr:row>82</xdr:row>
      <xdr:rowOff>24892</xdr:rowOff>
    </xdr:to>
    <xdr:sp macro="" textlink="">
      <xdr:nvSpPr>
        <xdr:cNvPr id="299" name="楕円 298">
          <a:extLst>
            <a:ext uri="{FF2B5EF4-FFF2-40B4-BE49-F238E27FC236}">
              <a16:creationId xmlns:a16="http://schemas.microsoft.com/office/drawing/2014/main" id="{1A86D755-E798-4942-9859-FBD96789CCD4}"/>
            </a:ext>
          </a:extLst>
        </xdr:cNvPr>
        <xdr:cNvSpPr/>
      </xdr:nvSpPr>
      <xdr:spPr>
        <a:xfrm>
          <a:off x="3312160" y="136735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79248</xdr:rowOff>
    </xdr:from>
    <xdr:to>
      <xdr:col>24</xdr:col>
      <xdr:colOff>63500</xdr:colOff>
      <xdr:row>81</xdr:row>
      <xdr:rowOff>145542</xdr:rowOff>
    </xdr:to>
    <xdr:cxnSp macro="">
      <xdr:nvCxnSpPr>
        <xdr:cNvPr id="300" name="直線コネクタ 299">
          <a:extLst>
            <a:ext uri="{FF2B5EF4-FFF2-40B4-BE49-F238E27FC236}">
              <a16:creationId xmlns:a16="http://schemas.microsoft.com/office/drawing/2014/main" id="{7552308B-CC6B-4A80-95E7-638E40EB779F}"/>
            </a:ext>
          </a:extLst>
        </xdr:cNvPr>
        <xdr:cNvCxnSpPr/>
      </xdr:nvCxnSpPr>
      <xdr:spPr>
        <a:xfrm flipV="1">
          <a:off x="3355340" y="13658088"/>
          <a:ext cx="73152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147320</xdr:rowOff>
    </xdr:from>
    <xdr:to>
      <xdr:col>15</xdr:col>
      <xdr:colOff>101600</xdr:colOff>
      <xdr:row>84</xdr:row>
      <xdr:rowOff>77470</xdr:rowOff>
    </xdr:to>
    <xdr:sp macro="" textlink="">
      <xdr:nvSpPr>
        <xdr:cNvPr id="301" name="楕円 300">
          <a:extLst>
            <a:ext uri="{FF2B5EF4-FFF2-40B4-BE49-F238E27FC236}">
              <a16:creationId xmlns:a16="http://schemas.microsoft.com/office/drawing/2014/main" id="{92A55DFA-E7F5-4828-A236-E66AD4D097C5}"/>
            </a:ext>
          </a:extLst>
        </xdr:cNvPr>
        <xdr:cNvSpPr/>
      </xdr:nvSpPr>
      <xdr:spPr>
        <a:xfrm>
          <a:off x="2514600" y="1406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145542</xdr:rowOff>
    </xdr:from>
    <xdr:to>
      <xdr:col>19</xdr:col>
      <xdr:colOff>177800</xdr:colOff>
      <xdr:row>84</xdr:row>
      <xdr:rowOff>26670</xdr:rowOff>
    </xdr:to>
    <xdr:cxnSp macro="">
      <xdr:nvCxnSpPr>
        <xdr:cNvPr id="302" name="直線コネクタ 301">
          <a:extLst>
            <a:ext uri="{FF2B5EF4-FFF2-40B4-BE49-F238E27FC236}">
              <a16:creationId xmlns:a16="http://schemas.microsoft.com/office/drawing/2014/main" id="{E3471FEF-BAB3-454A-8AA3-948A306DBD8D}"/>
            </a:ext>
          </a:extLst>
        </xdr:cNvPr>
        <xdr:cNvCxnSpPr/>
      </xdr:nvCxnSpPr>
      <xdr:spPr>
        <a:xfrm flipV="1">
          <a:off x="2565400" y="13724382"/>
          <a:ext cx="789940" cy="38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135889</xdr:rowOff>
    </xdr:from>
    <xdr:to>
      <xdr:col>10</xdr:col>
      <xdr:colOff>165100</xdr:colOff>
      <xdr:row>84</xdr:row>
      <xdr:rowOff>66039</xdr:rowOff>
    </xdr:to>
    <xdr:sp macro="" textlink="">
      <xdr:nvSpPr>
        <xdr:cNvPr id="303" name="楕円 302">
          <a:extLst>
            <a:ext uri="{FF2B5EF4-FFF2-40B4-BE49-F238E27FC236}">
              <a16:creationId xmlns:a16="http://schemas.microsoft.com/office/drawing/2014/main" id="{E152AD7F-D1F7-4104-A632-D1D185212CA0}"/>
            </a:ext>
          </a:extLst>
        </xdr:cNvPr>
        <xdr:cNvSpPr/>
      </xdr:nvSpPr>
      <xdr:spPr>
        <a:xfrm>
          <a:off x="173990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84</xdr:row>
      <xdr:rowOff>26670</xdr:rowOff>
    </xdr:to>
    <xdr:cxnSp macro="">
      <xdr:nvCxnSpPr>
        <xdr:cNvPr id="304" name="直線コネクタ 303">
          <a:extLst>
            <a:ext uri="{FF2B5EF4-FFF2-40B4-BE49-F238E27FC236}">
              <a16:creationId xmlns:a16="http://schemas.microsoft.com/office/drawing/2014/main" id="{81326505-B021-48F6-8288-743EAA746450}"/>
            </a:ext>
          </a:extLst>
        </xdr:cNvPr>
        <xdr:cNvCxnSpPr/>
      </xdr:nvCxnSpPr>
      <xdr:spPr>
        <a:xfrm>
          <a:off x="1790700" y="14096999"/>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145035</xdr:rowOff>
    </xdr:from>
    <xdr:to>
      <xdr:col>6</xdr:col>
      <xdr:colOff>38100</xdr:colOff>
      <xdr:row>84</xdr:row>
      <xdr:rowOff>75185</xdr:rowOff>
    </xdr:to>
    <xdr:sp macro="" textlink="">
      <xdr:nvSpPr>
        <xdr:cNvPr id="305" name="楕円 304">
          <a:extLst>
            <a:ext uri="{FF2B5EF4-FFF2-40B4-BE49-F238E27FC236}">
              <a16:creationId xmlns:a16="http://schemas.microsoft.com/office/drawing/2014/main" id="{A36DDAED-F8F6-4CF3-A7B6-25D1857203E4}"/>
            </a:ext>
          </a:extLst>
        </xdr:cNvPr>
        <xdr:cNvSpPr/>
      </xdr:nvSpPr>
      <xdr:spPr>
        <a:xfrm>
          <a:off x="965200" y="14059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15239</xdr:rowOff>
    </xdr:from>
    <xdr:to>
      <xdr:col>10</xdr:col>
      <xdr:colOff>114300</xdr:colOff>
      <xdr:row>84</xdr:row>
      <xdr:rowOff>24385</xdr:rowOff>
    </xdr:to>
    <xdr:cxnSp macro="">
      <xdr:nvCxnSpPr>
        <xdr:cNvPr id="306" name="直線コネクタ 305">
          <a:extLst>
            <a:ext uri="{FF2B5EF4-FFF2-40B4-BE49-F238E27FC236}">
              <a16:creationId xmlns:a16="http://schemas.microsoft.com/office/drawing/2014/main" id="{87C6E1F6-36EA-4314-A84D-BF86761A078E}"/>
            </a:ext>
          </a:extLst>
        </xdr:cNvPr>
        <xdr:cNvCxnSpPr/>
      </xdr:nvCxnSpPr>
      <xdr:spPr>
        <a:xfrm flipV="1">
          <a:off x="1008380" y="14096999"/>
          <a:ext cx="78232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9619C7A2-DF44-43F1-9EA8-B92AB07EC19A}"/>
            </a:ext>
          </a:extLst>
        </xdr:cNvPr>
        <xdr:cNvSpPr txBox="1"/>
      </xdr:nvSpPr>
      <xdr:spPr>
        <a:xfrm>
          <a:off x="3170564" y="1326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B6D5DD56-B618-4C43-8932-0B160B80B2D4}"/>
            </a:ext>
          </a:extLst>
        </xdr:cNvPr>
        <xdr:cNvSpPr txBox="1"/>
      </xdr:nvSpPr>
      <xdr:spPr>
        <a:xfrm>
          <a:off x="2385704" y="1323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B2243A52-B51A-476D-8391-5A00B0F851D4}"/>
            </a:ext>
          </a:extLst>
        </xdr:cNvPr>
        <xdr:cNvSpPr txBox="1"/>
      </xdr:nvSpPr>
      <xdr:spPr>
        <a:xfrm>
          <a:off x="1611004" y="1320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05E9FC23-FA93-48C6-A2C6-71BC44271CD2}"/>
            </a:ext>
          </a:extLst>
        </xdr:cNvPr>
        <xdr:cNvSpPr txBox="1"/>
      </xdr:nvSpPr>
      <xdr:spPr>
        <a:xfrm>
          <a:off x="836304" y="1316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16019</xdr:rowOff>
    </xdr:from>
    <xdr:ext cx="405111" cy="259045"/>
    <xdr:sp macro="" textlink="">
      <xdr:nvSpPr>
        <xdr:cNvPr id="311" name="n_1mainValue【福祉施設】&#10;有形固定資産減価償却率">
          <a:extLst>
            <a:ext uri="{FF2B5EF4-FFF2-40B4-BE49-F238E27FC236}">
              <a16:creationId xmlns:a16="http://schemas.microsoft.com/office/drawing/2014/main" id="{91058265-F9E3-43F3-9AE9-CB193E31E50E}"/>
            </a:ext>
          </a:extLst>
        </xdr:cNvPr>
        <xdr:cNvSpPr txBox="1"/>
      </xdr:nvSpPr>
      <xdr:spPr>
        <a:xfrm>
          <a:off x="3170564" y="13762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68597</xdr:rowOff>
    </xdr:from>
    <xdr:ext cx="405111" cy="259045"/>
    <xdr:sp macro="" textlink="">
      <xdr:nvSpPr>
        <xdr:cNvPr id="312" name="n_2mainValue【福祉施設】&#10;有形固定資産減価償却率">
          <a:extLst>
            <a:ext uri="{FF2B5EF4-FFF2-40B4-BE49-F238E27FC236}">
              <a16:creationId xmlns:a16="http://schemas.microsoft.com/office/drawing/2014/main" id="{4589C240-3FB4-46A1-90CA-5B777352F454}"/>
            </a:ext>
          </a:extLst>
        </xdr:cNvPr>
        <xdr:cNvSpPr txBox="1"/>
      </xdr:nvSpPr>
      <xdr:spPr>
        <a:xfrm>
          <a:off x="238570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57166</xdr:rowOff>
    </xdr:from>
    <xdr:ext cx="405111" cy="259045"/>
    <xdr:sp macro="" textlink="">
      <xdr:nvSpPr>
        <xdr:cNvPr id="313" name="n_3mainValue【福祉施設】&#10;有形固定資産減価償却率">
          <a:extLst>
            <a:ext uri="{FF2B5EF4-FFF2-40B4-BE49-F238E27FC236}">
              <a16:creationId xmlns:a16="http://schemas.microsoft.com/office/drawing/2014/main" id="{789FD990-AB0B-47F0-93D1-7001F5334371}"/>
            </a:ext>
          </a:extLst>
        </xdr:cNvPr>
        <xdr:cNvSpPr txBox="1"/>
      </xdr:nvSpPr>
      <xdr:spPr>
        <a:xfrm>
          <a:off x="1611004" y="141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66312</xdr:rowOff>
    </xdr:from>
    <xdr:ext cx="405111" cy="259045"/>
    <xdr:sp macro="" textlink="">
      <xdr:nvSpPr>
        <xdr:cNvPr id="314" name="n_4mainValue【福祉施設】&#10;有形固定資産減価償却率">
          <a:extLst>
            <a:ext uri="{FF2B5EF4-FFF2-40B4-BE49-F238E27FC236}">
              <a16:creationId xmlns:a16="http://schemas.microsoft.com/office/drawing/2014/main" id="{A58D6B4B-3E18-419B-AB7D-CECA1632C899}"/>
            </a:ext>
          </a:extLst>
        </xdr:cNvPr>
        <xdr:cNvSpPr txBox="1"/>
      </xdr:nvSpPr>
      <xdr:spPr>
        <a:xfrm>
          <a:off x="836304" y="141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91DF9E73-907C-494E-A20B-04BCDC41028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F9D3F4FC-DEEB-414B-BE0B-E397FA3A7D8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209A8ACB-5E80-48FA-83FA-31B3082A81D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FEEAEAF8-F1A4-43E4-8B43-DD3F5F7BFAC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BC81D6FE-26DF-40DD-A184-AE1881F2222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47DD26B8-743E-48D0-BED6-DDB7CF166E3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F5C3483D-9F7F-4056-A176-9279394BFC8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5443698C-B118-481A-A4ED-592926CC167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5D733FA0-CBFB-4A74-BAF7-01437637132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AF762D6E-2344-466A-ADE2-A0CBDEADBA1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25FCF1D5-26C2-41D7-909A-E0785BBDE77C}"/>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745848C6-C8C2-403E-AEC2-6CC49EE48DBE}"/>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7367AC0E-8695-47CF-ADE5-7AF178A4D810}"/>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52A58489-8B21-4E87-A276-163B4984F295}"/>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ACB9B760-0CE4-45A2-B895-2C0B0C9A547A}"/>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71B5DC68-5195-4F29-86A1-0EEDF706B021}"/>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4011B7C2-D735-409D-A488-F62C688829CC}"/>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C64822BB-3EEB-4831-A8B6-FA36398A9D9A}"/>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185F2C7C-3523-4D58-92A2-121B0E5926DA}"/>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75826614-9370-4FFE-8D9C-9C3EEA1F523C}"/>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DB60452A-D912-42E5-ACD3-A31FC003768A}"/>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8878CE0F-BF68-401B-9306-6B4196EDC1CA}"/>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9BA9D476-EBC4-47D1-8CE0-496ED5DCF53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250BF7D5-8422-4A30-9923-6C9D99AFC55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7B225A87-1BBA-4995-8254-8D6CBD97ADF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AB0BF524-257D-4FA9-867F-1DD121531FAC}"/>
            </a:ext>
          </a:extLst>
        </xdr:cNvPr>
        <xdr:cNvCxnSpPr/>
      </xdr:nvCxnSpPr>
      <xdr:spPr>
        <a:xfrm flipV="1">
          <a:off x="9219565" y="13019859"/>
          <a:ext cx="0" cy="147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EA335A12-ED07-4EEF-99F7-D98CB42FDD68}"/>
            </a:ext>
          </a:extLst>
        </xdr:cNvPr>
        <xdr:cNvSpPr txBox="1"/>
      </xdr:nvSpPr>
      <xdr:spPr>
        <a:xfrm>
          <a:off x="9258300" y="1450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A5F6F8E3-88EF-4037-A822-B7FCBB363A13}"/>
            </a:ext>
          </a:extLst>
        </xdr:cNvPr>
        <xdr:cNvCxnSpPr/>
      </xdr:nvCxnSpPr>
      <xdr:spPr>
        <a:xfrm>
          <a:off x="9154160" y="14498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A0D108DB-F5A1-4BEE-B334-5BDE38BFEEC9}"/>
            </a:ext>
          </a:extLst>
        </xdr:cNvPr>
        <xdr:cNvSpPr txBox="1"/>
      </xdr:nvSpPr>
      <xdr:spPr>
        <a:xfrm>
          <a:off x="9258300" y="1279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E46C3815-404E-4DDE-A7F4-2877A40B5458}"/>
            </a:ext>
          </a:extLst>
        </xdr:cNvPr>
        <xdr:cNvCxnSpPr/>
      </xdr:nvCxnSpPr>
      <xdr:spPr>
        <a:xfrm>
          <a:off x="9154160" y="13019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6E9D07D7-F0F0-48DD-89CC-AF0F66ECBD7C}"/>
            </a:ext>
          </a:extLst>
        </xdr:cNvPr>
        <xdr:cNvSpPr txBox="1"/>
      </xdr:nvSpPr>
      <xdr:spPr>
        <a:xfrm>
          <a:off x="9258300" y="13835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B4EC7ED1-A992-43C6-9F3B-29515067FA53}"/>
            </a:ext>
          </a:extLst>
        </xdr:cNvPr>
        <xdr:cNvSpPr/>
      </xdr:nvSpPr>
      <xdr:spPr>
        <a:xfrm>
          <a:off x="919226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FD65DF3D-639B-40C1-BEC4-822365D2135D}"/>
            </a:ext>
          </a:extLst>
        </xdr:cNvPr>
        <xdr:cNvSpPr/>
      </xdr:nvSpPr>
      <xdr:spPr>
        <a:xfrm>
          <a:off x="844550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844654E9-3BB2-419A-B8DC-3F5D8FB8F1F8}"/>
            </a:ext>
          </a:extLst>
        </xdr:cNvPr>
        <xdr:cNvSpPr/>
      </xdr:nvSpPr>
      <xdr:spPr>
        <a:xfrm>
          <a:off x="767080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EBDBA528-FE8A-43D7-87EC-6F8EDA7592EA}"/>
            </a:ext>
          </a:extLst>
        </xdr:cNvPr>
        <xdr:cNvSpPr/>
      </xdr:nvSpPr>
      <xdr:spPr>
        <a:xfrm>
          <a:off x="68732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779980D5-01A6-4B30-8961-666A1E0E9EB7}"/>
            </a:ext>
          </a:extLst>
        </xdr:cNvPr>
        <xdr:cNvSpPr/>
      </xdr:nvSpPr>
      <xdr:spPr>
        <a:xfrm>
          <a:off x="609854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922F788-F3CC-45EA-B29D-8D246B1826A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35FF9E0-A07C-4420-812D-17D0C99621B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9B9187F-3B3C-4D9B-A2FE-AB2B12CE326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DD9C5C2-D19C-4E82-8BD7-BC5F18C40DE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FF70493-CF71-4251-8593-8C708D6B41E8}"/>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68943</xdr:rowOff>
    </xdr:from>
    <xdr:to>
      <xdr:col>55</xdr:col>
      <xdr:colOff>50800</xdr:colOff>
      <xdr:row>84</xdr:row>
      <xdr:rowOff>170543</xdr:rowOff>
    </xdr:to>
    <xdr:sp macro="" textlink="">
      <xdr:nvSpPr>
        <xdr:cNvPr id="356" name="楕円 355">
          <a:extLst>
            <a:ext uri="{FF2B5EF4-FFF2-40B4-BE49-F238E27FC236}">
              <a16:creationId xmlns:a16="http://schemas.microsoft.com/office/drawing/2014/main" id="{3F0FC43C-8441-4629-81EE-545490E9E4B5}"/>
            </a:ext>
          </a:extLst>
        </xdr:cNvPr>
        <xdr:cNvSpPr/>
      </xdr:nvSpPr>
      <xdr:spPr>
        <a:xfrm>
          <a:off x="9192260" y="141507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47370</xdr:rowOff>
    </xdr:from>
    <xdr:ext cx="469744" cy="259045"/>
    <xdr:sp macro="" textlink="">
      <xdr:nvSpPr>
        <xdr:cNvPr id="357" name="【福祉施設】&#10;一人当たり面積該当値テキスト">
          <a:extLst>
            <a:ext uri="{FF2B5EF4-FFF2-40B4-BE49-F238E27FC236}">
              <a16:creationId xmlns:a16="http://schemas.microsoft.com/office/drawing/2014/main" id="{44BADE7F-FAEF-47CE-863E-BA349614B837}"/>
            </a:ext>
          </a:extLst>
        </xdr:cNvPr>
        <xdr:cNvSpPr txBox="1"/>
      </xdr:nvSpPr>
      <xdr:spPr>
        <a:xfrm>
          <a:off x="9258300" y="1412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68943</xdr:rowOff>
    </xdr:from>
    <xdr:to>
      <xdr:col>50</xdr:col>
      <xdr:colOff>165100</xdr:colOff>
      <xdr:row>84</xdr:row>
      <xdr:rowOff>170543</xdr:rowOff>
    </xdr:to>
    <xdr:sp macro="" textlink="">
      <xdr:nvSpPr>
        <xdr:cNvPr id="358" name="楕円 357">
          <a:extLst>
            <a:ext uri="{FF2B5EF4-FFF2-40B4-BE49-F238E27FC236}">
              <a16:creationId xmlns:a16="http://schemas.microsoft.com/office/drawing/2014/main" id="{4191DDA3-D0BB-4CFC-A32F-936BC04B4488}"/>
            </a:ext>
          </a:extLst>
        </xdr:cNvPr>
        <xdr:cNvSpPr/>
      </xdr:nvSpPr>
      <xdr:spPr>
        <a:xfrm>
          <a:off x="8445500" y="1415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119743</xdr:rowOff>
    </xdr:from>
    <xdr:to>
      <xdr:col>55</xdr:col>
      <xdr:colOff>0</xdr:colOff>
      <xdr:row>84</xdr:row>
      <xdr:rowOff>119743</xdr:rowOff>
    </xdr:to>
    <xdr:cxnSp macro="">
      <xdr:nvCxnSpPr>
        <xdr:cNvPr id="359" name="直線コネクタ 358">
          <a:extLst>
            <a:ext uri="{FF2B5EF4-FFF2-40B4-BE49-F238E27FC236}">
              <a16:creationId xmlns:a16="http://schemas.microsoft.com/office/drawing/2014/main" id="{92CB9CFC-067F-49C2-A13D-AFF89AB7CA0D}"/>
            </a:ext>
          </a:extLst>
        </xdr:cNvPr>
        <xdr:cNvCxnSpPr/>
      </xdr:nvCxnSpPr>
      <xdr:spPr>
        <a:xfrm>
          <a:off x="8496300" y="1420150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123371</xdr:rowOff>
    </xdr:from>
    <xdr:to>
      <xdr:col>46</xdr:col>
      <xdr:colOff>38100</xdr:colOff>
      <xdr:row>85</xdr:row>
      <xdr:rowOff>53521</xdr:rowOff>
    </xdr:to>
    <xdr:sp macro="" textlink="">
      <xdr:nvSpPr>
        <xdr:cNvPr id="360" name="楕円 359">
          <a:extLst>
            <a:ext uri="{FF2B5EF4-FFF2-40B4-BE49-F238E27FC236}">
              <a16:creationId xmlns:a16="http://schemas.microsoft.com/office/drawing/2014/main" id="{409CBD4F-808E-435B-AE96-7C20C4C19E47}"/>
            </a:ext>
          </a:extLst>
        </xdr:cNvPr>
        <xdr:cNvSpPr/>
      </xdr:nvSpPr>
      <xdr:spPr>
        <a:xfrm>
          <a:off x="7670800" y="142051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119743</xdr:rowOff>
    </xdr:from>
    <xdr:to>
      <xdr:col>50</xdr:col>
      <xdr:colOff>114300</xdr:colOff>
      <xdr:row>85</xdr:row>
      <xdr:rowOff>2721</xdr:rowOff>
    </xdr:to>
    <xdr:cxnSp macro="">
      <xdr:nvCxnSpPr>
        <xdr:cNvPr id="361" name="直線コネクタ 360">
          <a:extLst>
            <a:ext uri="{FF2B5EF4-FFF2-40B4-BE49-F238E27FC236}">
              <a16:creationId xmlns:a16="http://schemas.microsoft.com/office/drawing/2014/main" id="{9340EBEF-4ECE-4029-AFA1-A155932CE4B4}"/>
            </a:ext>
          </a:extLst>
        </xdr:cNvPr>
        <xdr:cNvCxnSpPr/>
      </xdr:nvCxnSpPr>
      <xdr:spPr>
        <a:xfrm flipV="1">
          <a:off x="7713980" y="14201503"/>
          <a:ext cx="78232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123371</xdr:rowOff>
    </xdr:from>
    <xdr:to>
      <xdr:col>41</xdr:col>
      <xdr:colOff>101600</xdr:colOff>
      <xdr:row>85</xdr:row>
      <xdr:rowOff>53521</xdr:rowOff>
    </xdr:to>
    <xdr:sp macro="" textlink="">
      <xdr:nvSpPr>
        <xdr:cNvPr id="362" name="楕円 361">
          <a:extLst>
            <a:ext uri="{FF2B5EF4-FFF2-40B4-BE49-F238E27FC236}">
              <a16:creationId xmlns:a16="http://schemas.microsoft.com/office/drawing/2014/main" id="{51FE110B-972D-49B5-8933-960BB068FF92}"/>
            </a:ext>
          </a:extLst>
        </xdr:cNvPr>
        <xdr:cNvSpPr/>
      </xdr:nvSpPr>
      <xdr:spPr>
        <a:xfrm>
          <a:off x="6873240" y="142051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2721</xdr:rowOff>
    </xdr:from>
    <xdr:to>
      <xdr:col>45</xdr:col>
      <xdr:colOff>177800</xdr:colOff>
      <xdr:row>85</xdr:row>
      <xdr:rowOff>2721</xdr:rowOff>
    </xdr:to>
    <xdr:cxnSp macro="">
      <xdr:nvCxnSpPr>
        <xdr:cNvPr id="363" name="直線コネクタ 362">
          <a:extLst>
            <a:ext uri="{FF2B5EF4-FFF2-40B4-BE49-F238E27FC236}">
              <a16:creationId xmlns:a16="http://schemas.microsoft.com/office/drawing/2014/main" id="{B5EC0DD4-7423-452F-8C71-A854E5070826}"/>
            </a:ext>
          </a:extLst>
        </xdr:cNvPr>
        <xdr:cNvCxnSpPr/>
      </xdr:nvCxnSpPr>
      <xdr:spPr>
        <a:xfrm>
          <a:off x="6924040" y="1425212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123371</xdr:rowOff>
    </xdr:from>
    <xdr:to>
      <xdr:col>36</xdr:col>
      <xdr:colOff>165100</xdr:colOff>
      <xdr:row>85</xdr:row>
      <xdr:rowOff>53521</xdr:rowOff>
    </xdr:to>
    <xdr:sp macro="" textlink="">
      <xdr:nvSpPr>
        <xdr:cNvPr id="364" name="楕円 363">
          <a:extLst>
            <a:ext uri="{FF2B5EF4-FFF2-40B4-BE49-F238E27FC236}">
              <a16:creationId xmlns:a16="http://schemas.microsoft.com/office/drawing/2014/main" id="{7E6D5851-E724-4C6B-AB9B-55E70AD4C859}"/>
            </a:ext>
          </a:extLst>
        </xdr:cNvPr>
        <xdr:cNvSpPr/>
      </xdr:nvSpPr>
      <xdr:spPr>
        <a:xfrm>
          <a:off x="6098540" y="142051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2721</xdr:rowOff>
    </xdr:from>
    <xdr:to>
      <xdr:col>41</xdr:col>
      <xdr:colOff>50800</xdr:colOff>
      <xdr:row>85</xdr:row>
      <xdr:rowOff>2721</xdr:rowOff>
    </xdr:to>
    <xdr:cxnSp macro="">
      <xdr:nvCxnSpPr>
        <xdr:cNvPr id="365" name="直線コネクタ 364">
          <a:extLst>
            <a:ext uri="{FF2B5EF4-FFF2-40B4-BE49-F238E27FC236}">
              <a16:creationId xmlns:a16="http://schemas.microsoft.com/office/drawing/2014/main" id="{03AA0864-8FE9-43B5-9C52-E74C22E6900D}"/>
            </a:ext>
          </a:extLst>
        </xdr:cNvPr>
        <xdr:cNvCxnSpPr/>
      </xdr:nvCxnSpPr>
      <xdr:spPr>
        <a:xfrm>
          <a:off x="6149340" y="1425212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3A5C165A-CFCD-4EF7-9326-738117FFC5B5}"/>
            </a:ext>
          </a:extLst>
        </xdr:cNvPr>
        <xdr:cNvSpPr txBox="1"/>
      </xdr:nvSpPr>
      <xdr:spPr>
        <a:xfrm>
          <a:off x="827158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A933D14A-291A-4B95-A601-D01B1C3F7B5A}"/>
            </a:ext>
          </a:extLst>
        </xdr:cNvPr>
        <xdr:cNvSpPr txBox="1"/>
      </xdr:nvSpPr>
      <xdr:spPr>
        <a:xfrm>
          <a:off x="750958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74F7BD1C-1E15-449B-B550-B37471251F83}"/>
            </a:ext>
          </a:extLst>
        </xdr:cNvPr>
        <xdr:cNvSpPr txBox="1"/>
      </xdr:nvSpPr>
      <xdr:spPr>
        <a:xfrm>
          <a:off x="67120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FD81D6A7-0F34-4D35-BA3A-B56C0EDCDC06}"/>
            </a:ext>
          </a:extLst>
        </xdr:cNvPr>
        <xdr:cNvSpPr txBox="1"/>
      </xdr:nvSpPr>
      <xdr:spPr>
        <a:xfrm>
          <a:off x="593732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161670</xdr:rowOff>
    </xdr:from>
    <xdr:ext cx="469744" cy="259045"/>
    <xdr:sp macro="" textlink="">
      <xdr:nvSpPr>
        <xdr:cNvPr id="370" name="n_1mainValue【福祉施設】&#10;一人当たり面積">
          <a:extLst>
            <a:ext uri="{FF2B5EF4-FFF2-40B4-BE49-F238E27FC236}">
              <a16:creationId xmlns:a16="http://schemas.microsoft.com/office/drawing/2014/main" id="{B32B5F61-E4F2-4739-9AE3-1498E9ACC60B}"/>
            </a:ext>
          </a:extLst>
        </xdr:cNvPr>
        <xdr:cNvSpPr txBox="1"/>
      </xdr:nvSpPr>
      <xdr:spPr>
        <a:xfrm>
          <a:off x="8271587" y="142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44648</xdr:rowOff>
    </xdr:from>
    <xdr:ext cx="469744" cy="259045"/>
    <xdr:sp macro="" textlink="">
      <xdr:nvSpPr>
        <xdr:cNvPr id="371" name="n_2mainValue【福祉施設】&#10;一人当たり面積">
          <a:extLst>
            <a:ext uri="{FF2B5EF4-FFF2-40B4-BE49-F238E27FC236}">
              <a16:creationId xmlns:a16="http://schemas.microsoft.com/office/drawing/2014/main" id="{7AEB4CEF-15A7-4DBE-A17C-41D19ED47A34}"/>
            </a:ext>
          </a:extLst>
        </xdr:cNvPr>
        <xdr:cNvSpPr txBox="1"/>
      </xdr:nvSpPr>
      <xdr:spPr>
        <a:xfrm>
          <a:off x="750958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44648</xdr:rowOff>
    </xdr:from>
    <xdr:ext cx="469744" cy="259045"/>
    <xdr:sp macro="" textlink="">
      <xdr:nvSpPr>
        <xdr:cNvPr id="372" name="n_3mainValue【福祉施設】&#10;一人当たり面積">
          <a:extLst>
            <a:ext uri="{FF2B5EF4-FFF2-40B4-BE49-F238E27FC236}">
              <a16:creationId xmlns:a16="http://schemas.microsoft.com/office/drawing/2014/main" id="{294B32BF-0182-41DC-B166-F3EDC8ADF4C8}"/>
            </a:ext>
          </a:extLst>
        </xdr:cNvPr>
        <xdr:cNvSpPr txBox="1"/>
      </xdr:nvSpPr>
      <xdr:spPr>
        <a:xfrm>
          <a:off x="671202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44648</xdr:rowOff>
    </xdr:from>
    <xdr:ext cx="469744" cy="259045"/>
    <xdr:sp macro="" textlink="">
      <xdr:nvSpPr>
        <xdr:cNvPr id="373" name="n_4mainValue【福祉施設】&#10;一人当たり面積">
          <a:extLst>
            <a:ext uri="{FF2B5EF4-FFF2-40B4-BE49-F238E27FC236}">
              <a16:creationId xmlns:a16="http://schemas.microsoft.com/office/drawing/2014/main" id="{2F96E647-076B-459A-89A0-1B9930190DC3}"/>
            </a:ext>
          </a:extLst>
        </xdr:cNvPr>
        <xdr:cNvSpPr txBox="1"/>
      </xdr:nvSpPr>
      <xdr:spPr>
        <a:xfrm>
          <a:off x="593732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F1CC5735-602D-4951-ADF1-3E498C4AA07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A4760B24-0C65-45C9-892D-DA3E0AF0EB9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F5FB652D-D2C4-4C61-ABAB-952A7824E4C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758A58F7-0FD8-4B4C-9B9F-9C671006D01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C04461A0-3A37-4E03-93AC-C018876073A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EAE1C1D2-ECF9-4EA5-9EC9-C999F7652D2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A66D4568-71D5-4B44-AC2F-C6B345CF88A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B32DC09D-D5AE-4D29-8EFA-20C6B461F6F3}"/>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2BA90EE5-145D-42D3-AF72-C35EB756C795}"/>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3122508F-D5E7-4433-B0B7-7D3D5EB2A5B3}"/>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BF50A60B-6C2F-485A-B4C0-7FAB87929A21}"/>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B55D83B0-C2CA-4563-899A-00D6D1627167}"/>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DED1F23A-92E5-4AF6-B576-7C8EF88CCA7C}"/>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23A69DD5-304E-4319-89CC-6B5A1A4658B5}"/>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43A46194-AECA-49B9-9850-216B1C93A834}"/>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2F0DFFD8-3254-4CAC-A839-2A01423E9370}"/>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DC94937D-3D04-4366-8EBB-9BD25D124DE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D21AD0D2-8615-4263-8627-3204EF70DEF3}"/>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E3425132-BED3-4848-8BAD-BC3D2D1D3BD5}"/>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4191B7D5-9C1C-4013-ADD6-8252A9B3862F}"/>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3CE81D6A-5BCE-43C1-94B6-E4A36213363D}"/>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DD77F062-D3D2-4FD8-ACBC-9372ABD86897}"/>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7D52EE2D-D37C-4C44-A586-D0C728DC98EC}"/>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49D41E57-6748-4D82-BDB7-32E7C1CD375A}"/>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B1D744B5-338F-453F-B369-6B744772CCB8}"/>
            </a:ext>
          </a:extLst>
        </xdr:cNvPr>
        <xdr:cNvCxnSpPr/>
      </xdr:nvCxnSpPr>
      <xdr:spPr>
        <a:xfrm flipV="1">
          <a:off x="4086225" y="16777336"/>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A19236DE-132D-44FF-9C99-A7CC72660D3B}"/>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63BD517D-B451-4B40-8A05-1077DEB72F92}"/>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8E0B4B99-92AB-4601-9C1A-C3ACB26EFE5D}"/>
            </a:ext>
          </a:extLst>
        </xdr:cNvPr>
        <xdr:cNvSpPr txBox="1"/>
      </xdr:nvSpPr>
      <xdr:spPr>
        <a:xfrm>
          <a:off x="4124960" y="16560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698F291D-57BC-4F8D-ADFC-7B8DCA917732}"/>
            </a:ext>
          </a:extLst>
        </xdr:cNvPr>
        <xdr:cNvCxnSpPr/>
      </xdr:nvCxnSpPr>
      <xdr:spPr>
        <a:xfrm>
          <a:off x="4020820" y="16777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163D552F-7B16-43DB-BC9F-88F9A86425A5}"/>
            </a:ext>
          </a:extLst>
        </xdr:cNvPr>
        <xdr:cNvSpPr txBox="1"/>
      </xdr:nvSpPr>
      <xdr:spPr>
        <a:xfrm>
          <a:off x="4124960" y="17191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3332A240-DEFB-4F67-B665-F5C6A43D4E8F}"/>
            </a:ext>
          </a:extLst>
        </xdr:cNvPr>
        <xdr:cNvSpPr/>
      </xdr:nvSpPr>
      <xdr:spPr>
        <a:xfrm>
          <a:off x="403606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93C4F13E-6D13-459B-8A4D-E09267ED82A6}"/>
            </a:ext>
          </a:extLst>
        </xdr:cNvPr>
        <xdr:cNvSpPr/>
      </xdr:nvSpPr>
      <xdr:spPr>
        <a:xfrm>
          <a:off x="3312160" y="173208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7989DCA7-A481-49A4-BDC9-92B54A8EAAA6}"/>
            </a:ext>
          </a:extLst>
        </xdr:cNvPr>
        <xdr:cNvSpPr/>
      </xdr:nvSpPr>
      <xdr:spPr>
        <a:xfrm>
          <a:off x="2514600" y="1728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58BE76D6-E301-40E2-92CE-39C2B3020981}"/>
            </a:ext>
          </a:extLst>
        </xdr:cNvPr>
        <xdr:cNvSpPr/>
      </xdr:nvSpPr>
      <xdr:spPr>
        <a:xfrm>
          <a:off x="17399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E952C888-41EC-4D79-B5BD-FDD7155D160C}"/>
            </a:ext>
          </a:extLst>
        </xdr:cNvPr>
        <xdr:cNvSpPr/>
      </xdr:nvSpPr>
      <xdr:spPr>
        <a:xfrm>
          <a:off x="965200" y="17292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581AD8DA-D57E-4D5E-985A-E5A7B347422B}"/>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60D0AE1-19D9-49BE-A5D0-CCCC337652F9}"/>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DC2297E-163B-47E2-9F0E-DFFB90174DB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29B8AE7-4D66-417C-8B09-E910B92E580D}"/>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A6B25F8-2578-4DEC-B565-64C7A62AB54B}"/>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29211</xdr:rowOff>
    </xdr:from>
    <xdr:to>
      <xdr:col>24</xdr:col>
      <xdr:colOff>114300</xdr:colOff>
      <xdr:row>105</xdr:row>
      <xdr:rowOff>130811</xdr:rowOff>
    </xdr:to>
    <xdr:sp macro="" textlink="">
      <xdr:nvSpPr>
        <xdr:cNvPr id="414" name="楕円 413">
          <a:extLst>
            <a:ext uri="{FF2B5EF4-FFF2-40B4-BE49-F238E27FC236}">
              <a16:creationId xmlns:a16="http://schemas.microsoft.com/office/drawing/2014/main" id="{E7AD1185-90ED-42E8-A099-BBE26F677084}"/>
            </a:ext>
          </a:extLst>
        </xdr:cNvPr>
        <xdr:cNvSpPr/>
      </xdr:nvSpPr>
      <xdr:spPr>
        <a:xfrm>
          <a:off x="4036060" y="1763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7638</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E0B12887-D042-4E2E-9FCD-8427F4F4188E}"/>
            </a:ext>
          </a:extLst>
        </xdr:cNvPr>
        <xdr:cNvSpPr txBox="1"/>
      </xdr:nvSpPr>
      <xdr:spPr>
        <a:xfrm>
          <a:off x="4124960" y="17609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6350</xdr:rowOff>
    </xdr:from>
    <xdr:to>
      <xdr:col>20</xdr:col>
      <xdr:colOff>38100</xdr:colOff>
      <xdr:row>105</xdr:row>
      <xdr:rowOff>107950</xdr:rowOff>
    </xdr:to>
    <xdr:sp macro="" textlink="">
      <xdr:nvSpPr>
        <xdr:cNvPr id="416" name="楕円 415">
          <a:extLst>
            <a:ext uri="{FF2B5EF4-FFF2-40B4-BE49-F238E27FC236}">
              <a16:creationId xmlns:a16="http://schemas.microsoft.com/office/drawing/2014/main" id="{52167C32-D4AD-445E-93A9-366152A259F5}"/>
            </a:ext>
          </a:extLst>
        </xdr:cNvPr>
        <xdr:cNvSpPr/>
      </xdr:nvSpPr>
      <xdr:spPr>
        <a:xfrm>
          <a:off x="3312160" y="17608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57150</xdr:rowOff>
    </xdr:from>
    <xdr:to>
      <xdr:col>24</xdr:col>
      <xdr:colOff>63500</xdr:colOff>
      <xdr:row>105</xdr:row>
      <xdr:rowOff>80011</xdr:rowOff>
    </xdr:to>
    <xdr:cxnSp macro="">
      <xdr:nvCxnSpPr>
        <xdr:cNvPr id="417" name="直線コネクタ 416">
          <a:extLst>
            <a:ext uri="{FF2B5EF4-FFF2-40B4-BE49-F238E27FC236}">
              <a16:creationId xmlns:a16="http://schemas.microsoft.com/office/drawing/2014/main" id="{299DE140-CED2-46FD-8C21-865318FECE1A}"/>
            </a:ext>
          </a:extLst>
        </xdr:cNvPr>
        <xdr:cNvCxnSpPr/>
      </xdr:nvCxnSpPr>
      <xdr:spPr>
        <a:xfrm>
          <a:off x="3355340" y="17659350"/>
          <a:ext cx="7315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147320</xdr:rowOff>
    </xdr:from>
    <xdr:to>
      <xdr:col>15</xdr:col>
      <xdr:colOff>101600</xdr:colOff>
      <xdr:row>105</xdr:row>
      <xdr:rowOff>77470</xdr:rowOff>
    </xdr:to>
    <xdr:sp macro="" textlink="">
      <xdr:nvSpPr>
        <xdr:cNvPr id="418" name="楕円 417">
          <a:extLst>
            <a:ext uri="{FF2B5EF4-FFF2-40B4-BE49-F238E27FC236}">
              <a16:creationId xmlns:a16="http://schemas.microsoft.com/office/drawing/2014/main" id="{DBF2DA68-2062-4D27-9372-2AD4EA65CCB9}"/>
            </a:ext>
          </a:extLst>
        </xdr:cNvPr>
        <xdr:cNvSpPr/>
      </xdr:nvSpPr>
      <xdr:spPr>
        <a:xfrm>
          <a:off x="2514600" y="1758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26670</xdr:rowOff>
    </xdr:from>
    <xdr:to>
      <xdr:col>19</xdr:col>
      <xdr:colOff>177800</xdr:colOff>
      <xdr:row>105</xdr:row>
      <xdr:rowOff>57150</xdr:rowOff>
    </xdr:to>
    <xdr:cxnSp macro="">
      <xdr:nvCxnSpPr>
        <xdr:cNvPr id="419" name="直線コネクタ 418">
          <a:extLst>
            <a:ext uri="{FF2B5EF4-FFF2-40B4-BE49-F238E27FC236}">
              <a16:creationId xmlns:a16="http://schemas.microsoft.com/office/drawing/2014/main" id="{87A8751F-3C7D-49A7-80AA-DFB7643E09CC}"/>
            </a:ext>
          </a:extLst>
        </xdr:cNvPr>
        <xdr:cNvCxnSpPr/>
      </xdr:nvCxnSpPr>
      <xdr:spPr>
        <a:xfrm>
          <a:off x="2565400" y="1762887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118745</xdr:rowOff>
    </xdr:from>
    <xdr:to>
      <xdr:col>10</xdr:col>
      <xdr:colOff>165100</xdr:colOff>
      <xdr:row>105</xdr:row>
      <xdr:rowOff>48895</xdr:rowOff>
    </xdr:to>
    <xdr:sp macro="" textlink="">
      <xdr:nvSpPr>
        <xdr:cNvPr id="420" name="楕円 419">
          <a:extLst>
            <a:ext uri="{FF2B5EF4-FFF2-40B4-BE49-F238E27FC236}">
              <a16:creationId xmlns:a16="http://schemas.microsoft.com/office/drawing/2014/main" id="{13C6E597-7885-418D-8F42-68997EDE9AD7}"/>
            </a:ext>
          </a:extLst>
        </xdr:cNvPr>
        <xdr:cNvSpPr/>
      </xdr:nvSpPr>
      <xdr:spPr>
        <a:xfrm>
          <a:off x="1739900" y="17553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169545</xdr:rowOff>
    </xdr:from>
    <xdr:to>
      <xdr:col>15</xdr:col>
      <xdr:colOff>50800</xdr:colOff>
      <xdr:row>105</xdr:row>
      <xdr:rowOff>26670</xdr:rowOff>
    </xdr:to>
    <xdr:cxnSp macro="">
      <xdr:nvCxnSpPr>
        <xdr:cNvPr id="421" name="直線コネクタ 420">
          <a:extLst>
            <a:ext uri="{FF2B5EF4-FFF2-40B4-BE49-F238E27FC236}">
              <a16:creationId xmlns:a16="http://schemas.microsoft.com/office/drawing/2014/main" id="{528AD55C-9C0A-42EE-BDAF-B47F05A92C4D}"/>
            </a:ext>
          </a:extLst>
        </xdr:cNvPr>
        <xdr:cNvCxnSpPr/>
      </xdr:nvCxnSpPr>
      <xdr:spPr>
        <a:xfrm>
          <a:off x="1790700" y="1760410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80645</xdr:rowOff>
    </xdr:from>
    <xdr:to>
      <xdr:col>6</xdr:col>
      <xdr:colOff>38100</xdr:colOff>
      <xdr:row>105</xdr:row>
      <xdr:rowOff>10795</xdr:rowOff>
    </xdr:to>
    <xdr:sp macro="" textlink="">
      <xdr:nvSpPr>
        <xdr:cNvPr id="422" name="楕円 421">
          <a:extLst>
            <a:ext uri="{FF2B5EF4-FFF2-40B4-BE49-F238E27FC236}">
              <a16:creationId xmlns:a16="http://schemas.microsoft.com/office/drawing/2014/main" id="{A4418184-0B66-4564-88B4-5BFB7454C5F2}"/>
            </a:ext>
          </a:extLst>
        </xdr:cNvPr>
        <xdr:cNvSpPr/>
      </xdr:nvSpPr>
      <xdr:spPr>
        <a:xfrm>
          <a:off x="965200" y="175152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131445</xdr:rowOff>
    </xdr:from>
    <xdr:to>
      <xdr:col>10</xdr:col>
      <xdr:colOff>114300</xdr:colOff>
      <xdr:row>104</xdr:row>
      <xdr:rowOff>169545</xdr:rowOff>
    </xdr:to>
    <xdr:cxnSp macro="">
      <xdr:nvCxnSpPr>
        <xdr:cNvPr id="423" name="直線コネクタ 422">
          <a:extLst>
            <a:ext uri="{FF2B5EF4-FFF2-40B4-BE49-F238E27FC236}">
              <a16:creationId xmlns:a16="http://schemas.microsoft.com/office/drawing/2014/main" id="{B39FFCD0-9465-4CAF-ADF8-4BB626896E1F}"/>
            </a:ext>
          </a:extLst>
        </xdr:cNvPr>
        <xdr:cNvCxnSpPr/>
      </xdr:nvCxnSpPr>
      <xdr:spPr>
        <a:xfrm>
          <a:off x="1008380" y="1756600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706F3D60-C56A-4D8D-82E8-3D13A7777F53}"/>
            </a:ext>
          </a:extLst>
        </xdr:cNvPr>
        <xdr:cNvSpPr txBox="1"/>
      </xdr:nvSpPr>
      <xdr:spPr>
        <a:xfrm>
          <a:off x="317056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3C64534F-0B0A-4470-AAB2-A09F866C56D1}"/>
            </a:ext>
          </a:extLst>
        </xdr:cNvPr>
        <xdr:cNvSpPr txBox="1"/>
      </xdr:nvSpPr>
      <xdr:spPr>
        <a:xfrm>
          <a:off x="2385704" y="1706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FB1C7743-899D-4CA6-83AF-52EC1390136F}"/>
            </a:ext>
          </a:extLst>
        </xdr:cNvPr>
        <xdr:cNvSpPr txBox="1"/>
      </xdr:nvSpPr>
      <xdr:spPr>
        <a:xfrm>
          <a:off x="1611004"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87DC6E4A-4EF5-4BCC-BFA6-615AB4792154}"/>
            </a:ext>
          </a:extLst>
        </xdr:cNvPr>
        <xdr:cNvSpPr txBox="1"/>
      </xdr:nvSpPr>
      <xdr:spPr>
        <a:xfrm>
          <a:off x="836304" y="1707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99077</xdr:rowOff>
    </xdr:from>
    <xdr:ext cx="405111" cy="259045"/>
    <xdr:sp macro="" textlink="">
      <xdr:nvSpPr>
        <xdr:cNvPr id="428" name="n_1mainValue【市民会館】&#10;有形固定資産減価償却率">
          <a:extLst>
            <a:ext uri="{FF2B5EF4-FFF2-40B4-BE49-F238E27FC236}">
              <a16:creationId xmlns:a16="http://schemas.microsoft.com/office/drawing/2014/main" id="{B740B880-8668-495B-8982-D59334FB02A9}"/>
            </a:ext>
          </a:extLst>
        </xdr:cNvPr>
        <xdr:cNvSpPr txBox="1"/>
      </xdr:nvSpPr>
      <xdr:spPr>
        <a:xfrm>
          <a:off x="3170564" y="1770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68597</xdr:rowOff>
    </xdr:from>
    <xdr:ext cx="405111" cy="259045"/>
    <xdr:sp macro="" textlink="">
      <xdr:nvSpPr>
        <xdr:cNvPr id="429" name="n_2mainValue【市民会館】&#10;有形固定資産減価償却率">
          <a:extLst>
            <a:ext uri="{FF2B5EF4-FFF2-40B4-BE49-F238E27FC236}">
              <a16:creationId xmlns:a16="http://schemas.microsoft.com/office/drawing/2014/main" id="{A78D085D-1E4E-4C16-9CD0-A5AFE5A794CB}"/>
            </a:ext>
          </a:extLst>
        </xdr:cNvPr>
        <xdr:cNvSpPr txBox="1"/>
      </xdr:nvSpPr>
      <xdr:spPr>
        <a:xfrm>
          <a:off x="2385704" y="1767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40022</xdr:rowOff>
    </xdr:from>
    <xdr:ext cx="405111" cy="259045"/>
    <xdr:sp macro="" textlink="">
      <xdr:nvSpPr>
        <xdr:cNvPr id="430" name="n_3mainValue【市民会館】&#10;有形固定資産減価償却率">
          <a:extLst>
            <a:ext uri="{FF2B5EF4-FFF2-40B4-BE49-F238E27FC236}">
              <a16:creationId xmlns:a16="http://schemas.microsoft.com/office/drawing/2014/main" id="{316724FB-4632-4A28-A4DA-8967D62CD62D}"/>
            </a:ext>
          </a:extLst>
        </xdr:cNvPr>
        <xdr:cNvSpPr txBox="1"/>
      </xdr:nvSpPr>
      <xdr:spPr>
        <a:xfrm>
          <a:off x="1611004" y="176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1922</xdr:rowOff>
    </xdr:from>
    <xdr:ext cx="405111" cy="259045"/>
    <xdr:sp macro="" textlink="">
      <xdr:nvSpPr>
        <xdr:cNvPr id="431" name="n_4mainValue【市民会館】&#10;有形固定資産減価償却率">
          <a:extLst>
            <a:ext uri="{FF2B5EF4-FFF2-40B4-BE49-F238E27FC236}">
              <a16:creationId xmlns:a16="http://schemas.microsoft.com/office/drawing/2014/main" id="{D5916928-C8F9-4B6F-A4D7-45B07751093E}"/>
            </a:ext>
          </a:extLst>
        </xdr:cNvPr>
        <xdr:cNvSpPr txBox="1"/>
      </xdr:nvSpPr>
      <xdr:spPr>
        <a:xfrm>
          <a:off x="836304" y="1760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86B2D27F-4CD8-41DC-AF36-9036A807812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4A19F45B-1FCE-43CA-AAF3-2CD03C57239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49C4DFDD-D68F-47D4-A10B-CDE53CBE3BE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F923F573-2425-4544-A067-A5A511A4D82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E7AE2285-DA8A-4E8F-A8C3-517E7F76E54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6DC3C1B7-DFA2-4CFA-B8DB-6747AE87853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B38A6CB4-5338-4A0B-9641-4DAE9BD9C20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E335CB76-5174-44D5-B964-CFD7546F54AF}"/>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F8BF9892-3D44-462C-88D4-7F28E19BC91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5F27EA0F-7508-4031-AC51-364F7F811E6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4FF960A9-7768-46D9-B8B0-91B79F00FC6A}"/>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F9E480C4-7D99-455E-B982-70511EA35AE7}"/>
            </a:ext>
          </a:extLst>
        </xdr:cNvPr>
        <xdr:cNvSpPr txBox="1"/>
      </xdr:nvSpPr>
      <xdr:spPr>
        <a:xfrm>
          <a:off x="540530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BB9D16F0-8425-4503-9462-3B37E0EC3E7B}"/>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0700A1FF-78FE-482E-8A61-C6D70A259B24}"/>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6B661C05-7644-4F26-B7CF-91BD9001792B}"/>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2E83DBE3-DC45-4FF9-9EF6-66B48AE7AD4B}"/>
            </a:ext>
          </a:extLst>
        </xdr:cNvPr>
        <xdr:cNvSpPr txBox="1"/>
      </xdr:nvSpPr>
      <xdr:spPr>
        <a:xfrm>
          <a:off x="540530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3F02D10F-50F9-4953-8329-9EFF81B4631B}"/>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BE5AC110-F60B-483E-ACA5-448495A4ABEC}"/>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EDF025DA-DFAC-44E1-9A7B-0AF3F8E8A9D2}"/>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DDC18623-F7A0-49D9-BA74-F92476A07EA2}"/>
            </a:ext>
          </a:extLst>
        </xdr:cNvPr>
        <xdr:cNvCxnSpPr/>
      </xdr:nvCxnSpPr>
      <xdr:spPr>
        <a:xfrm flipV="1">
          <a:off x="9219565" y="16845914"/>
          <a:ext cx="0" cy="1196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A6324E86-B049-4475-A90D-53309AA4BC96}"/>
            </a:ext>
          </a:extLst>
        </xdr:cNvPr>
        <xdr:cNvSpPr txBox="1"/>
      </xdr:nvSpPr>
      <xdr:spPr>
        <a:xfrm>
          <a:off x="9258300" y="180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E7564278-C568-4A5C-9F90-991BCFFB0544}"/>
            </a:ext>
          </a:extLst>
        </xdr:cNvPr>
        <xdr:cNvCxnSpPr/>
      </xdr:nvCxnSpPr>
      <xdr:spPr>
        <a:xfrm>
          <a:off x="9154160" y="18042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F3E70E2E-94AB-4BF2-AB0C-6C093B342C51}"/>
            </a:ext>
          </a:extLst>
        </xdr:cNvPr>
        <xdr:cNvSpPr txBox="1"/>
      </xdr:nvSpPr>
      <xdr:spPr>
        <a:xfrm>
          <a:off x="9258300" y="1662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7455EC24-24B5-4B67-A813-958378E4DDBB}"/>
            </a:ext>
          </a:extLst>
        </xdr:cNvPr>
        <xdr:cNvCxnSpPr/>
      </xdr:nvCxnSpPr>
      <xdr:spPr>
        <a:xfrm>
          <a:off x="9154160" y="168459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46B0FCA1-BCA4-4543-B9DE-815515797E99}"/>
            </a:ext>
          </a:extLst>
        </xdr:cNvPr>
        <xdr:cNvSpPr txBox="1"/>
      </xdr:nvSpPr>
      <xdr:spPr>
        <a:xfrm>
          <a:off x="9258300" y="17552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19604A12-D4AB-4920-9B55-4687F3BC8848}"/>
            </a:ext>
          </a:extLst>
        </xdr:cNvPr>
        <xdr:cNvSpPr/>
      </xdr:nvSpPr>
      <xdr:spPr>
        <a:xfrm>
          <a:off x="9192260" y="17574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9A3FAD39-C984-4B08-9C8C-1873FFE5BD47}"/>
            </a:ext>
          </a:extLst>
        </xdr:cNvPr>
        <xdr:cNvSpPr/>
      </xdr:nvSpPr>
      <xdr:spPr>
        <a:xfrm>
          <a:off x="8445500" y="17579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60AA61F1-B25E-4E82-BB9D-BF519981B8F7}"/>
            </a:ext>
          </a:extLst>
        </xdr:cNvPr>
        <xdr:cNvSpPr/>
      </xdr:nvSpPr>
      <xdr:spPr>
        <a:xfrm>
          <a:off x="767080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7A43F446-8DA2-45BB-A7DB-840B915E6A6E}"/>
            </a:ext>
          </a:extLst>
        </xdr:cNvPr>
        <xdr:cNvSpPr/>
      </xdr:nvSpPr>
      <xdr:spPr>
        <a:xfrm>
          <a:off x="687324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6BA11E88-3C13-44E9-9911-753D5E5F97DB}"/>
            </a:ext>
          </a:extLst>
        </xdr:cNvPr>
        <xdr:cNvSpPr/>
      </xdr:nvSpPr>
      <xdr:spPr>
        <a:xfrm>
          <a:off x="6098540" y="1761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780D9260-6B42-4510-86DA-2CAD98A3BBE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E47FA805-5EF1-4211-BD25-54999B90181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5CEF3587-F7B9-4585-B9A4-C110F0A6978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BEC0D26C-715B-4C8C-8F7E-698456A25A0F}"/>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7C4DD18-2A22-4D6F-8063-6BD3EC3B441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82550</xdr:rowOff>
    </xdr:from>
    <xdr:to>
      <xdr:col>55</xdr:col>
      <xdr:colOff>50800</xdr:colOff>
      <xdr:row>104</xdr:row>
      <xdr:rowOff>12700</xdr:rowOff>
    </xdr:to>
    <xdr:sp macro="" textlink="">
      <xdr:nvSpPr>
        <xdr:cNvPr id="467" name="楕円 466">
          <a:extLst>
            <a:ext uri="{FF2B5EF4-FFF2-40B4-BE49-F238E27FC236}">
              <a16:creationId xmlns:a16="http://schemas.microsoft.com/office/drawing/2014/main" id="{1AED7C84-109E-44D6-86A7-1006234FC32A}"/>
            </a:ext>
          </a:extLst>
        </xdr:cNvPr>
        <xdr:cNvSpPr/>
      </xdr:nvSpPr>
      <xdr:spPr>
        <a:xfrm>
          <a:off x="9192260" y="17349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105427</xdr:rowOff>
    </xdr:from>
    <xdr:ext cx="469744" cy="259045"/>
    <xdr:sp macro="" textlink="">
      <xdr:nvSpPr>
        <xdr:cNvPr id="468" name="【市民会館】&#10;一人当たり面積該当値テキスト">
          <a:extLst>
            <a:ext uri="{FF2B5EF4-FFF2-40B4-BE49-F238E27FC236}">
              <a16:creationId xmlns:a16="http://schemas.microsoft.com/office/drawing/2014/main" id="{B2A2453D-0875-48EC-AD87-CBDF596149C0}"/>
            </a:ext>
          </a:extLst>
        </xdr:cNvPr>
        <xdr:cNvSpPr txBox="1"/>
      </xdr:nvSpPr>
      <xdr:spPr>
        <a:xfrm>
          <a:off x="9258300" y="1720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82550</xdr:rowOff>
    </xdr:from>
    <xdr:to>
      <xdr:col>50</xdr:col>
      <xdr:colOff>165100</xdr:colOff>
      <xdr:row>104</xdr:row>
      <xdr:rowOff>12700</xdr:rowOff>
    </xdr:to>
    <xdr:sp macro="" textlink="">
      <xdr:nvSpPr>
        <xdr:cNvPr id="469" name="楕円 468">
          <a:extLst>
            <a:ext uri="{FF2B5EF4-FFF2-40B4-BE49-F238E27FC236}">
              <a16:creationId xmlns:a16="http://schemas.microsoft.com/office/drawing/2014/main" id="{D6A3B6B6-2628-4280-8C6E-A7876A92DF01}"/>
            </a:ext>
          </a:extLst>
        </xdr:cNvPr>
        <xdr:cNvSpPr/>
      </xdr:nvSpPr>
      <xdr:spPr>
        <a:xfrm>
          <a:off x="8445500" y="17349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133350</xdr:rowOff>
    </xdr:from>
    <xdr:to>
      <xdr:col>55</xdr:col>
      <xdr:colOff>0</xdr:colOff>
      <xdr:row>103</xdr:row>
      <xdr:rowOff>133350</xdr:rowOff>
    </xdr:to>
    <xdr:cxnSp macro="">
      <xdr:nvCxnSpPr>
        <xdr:cNvPr id="470" name="直線コネクタ 469">
          <a:extLst>
            <a:ext uri="{FF2B5EF4-FFF2-40B4-BE49-F238E27FC236}">
              <a16:creationId xmlns:a16="http://schemas.microsoft.com/office/drawing/2014/main" id="{C6E06ACA-9265-4EA7-945E-F8446169B7BC}"/>
            </a:ext>
          </a:extLst>
        </xdr:cNvPr>
        <xdr:cNvCxnSpPr/>
      </xdr:nvCxnSpPr>
      <xdr:spPr>
        <a:xfrm>
          <a:off x="8496300" y="174002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88264</xdr:rowOff>
    </xdr:from>
    <xdr:to>
      <xdr:col>46</xdr:col>
      <xdr:colOff>38100</xdr:colOff>
      <xdr:row>104</xdr:row>
      <xdr:rowOff>18414</xdr:rowOff>
    </xdr:to>
    <xdr:sp macro="" textlink="">
      <xdr:nvSpPr>
        <xdr:cNvPr id="471" name="楕円 470">
          <a:extLst>
            <a:ext uri="{FF2B5EF4-FFF2-40B4-BE49-F238E27FC236}">
              <a16:creationId xmlns:a16="http://schemas.microsoft.com/office/drawing/2014/main" id="{6C5D799A-70DA-4108-BC45-C1E5991A1234}"/>
            </a:ext>
          </a:extLst>
        </xdr:cNvPr>
        <xdr:cNvSpPr/>
      </xdr:nvSpPr>
      <xdr:spPr>
        <a:xfrm>
          <a:off x="7670800" y="173551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133350</xdr:rowOff>
    </xdr:from>
    <xdr:to>
      <xdr:col>50</xdr:col>
      <xdr:colOff>114300</xdr:colOff>
      <xdr:row>103</xdr:row>
      <xdr:rowOff>139064</xdr:rowOff>
    </xdr:to>
    <xdr:cxnSp macro="">
      <xdr:nvCxnSpPr>
        <xdr:cNvPr id="472" name="直線コネクタ 471">
          <a:extLst>
            <a:ext uri="{FF2B5EF4-FFF2-40B4-BE49-F238E27FC236}">
              <a16:creationId xmlns:a16="http://schemas.microsoft.com/office/drawing/2014/main" id="{6FADACF9-DB6C-4ADA-8697-226224FB7DA5}"/>
            </a:ext>
          </a:extLst>
        </xdr:cNvPr>
        <xdr:cNvCxnSpPr/>
      </xdr:nvCxnSpPr>
      <xdr:spPr>
        <a:xfrm flipV="1">
          <a:off x="7713980" y="17400270"/>
          <a:ext cx="7823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88264</xdr:rowOff>
    </xdr:from>
    <xdr:to>
      <xdr:col>41</xdr:col>
      <xdr:colOff>101600</xdr:colOff>
      <xdr:row>104</xdr:row>
      <xdr:rowOff>18414</xdr:rowOff>
    </xdr:to>
    <xdr:sp macro="" textlink="">
      <xdr:nvSpPr>
        <xdr:cNvPr id="473" name="楕円 472">
          <a:extLst>
            <a:ext uri="{FF2B5EF4-FFF2-40B4-BE49-F238E27FC236}">
              <a16:creationId xmlns:a16="http://schemas.microsoft.com/office/drawing/2014/main" id="{D1ADAFE9-D4B1-4C39-A524-4AC5AD0E3D7C}"/>
            </a:ext>
          </a:extLst>
        </xdr:cNvPr>
        <xdr:cNvSpPr/>
      </xdr:nvSpPr>
      <xdr:spPr>
        <a:xfrm>
          <a:off x="6873240" y="173551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139064</xdr:rowOff>
    </xdr:from>
    <xdr:to>
      <xdr:col>45</xdr:col>
      <xdr:colOff>177800</xdr:colOff>
      <xdr:row>103</xdr:row>
      <xdr:rowOff>139064</xdr:rowOff>
    </xdr:to>
    <xdr:cxnSp macro="">
      <xdr:nvCxnSpPr>
        <xdr:cNvPr id="474" name="直線コネクタ 473">
          <a:extLst>
            <a:ext uri="{FF2B5EF4-FFF2-40B4-BE49-F238E27FC236}">
              <a16:creationId xmlns:a16="http://schemas.microsoft.com/office/drawing/2014/main" id="{DA9D6874-6F52-4042-8076-995C7495633F}"/>
            </a:ext>
          </a:extLst>
        </xdr:cNvPr>
        <xdr:cNvCxnSpPr/>
      </xdr:nvCxnSpPr>
      <xdr:spPr>
        <a:xfrm>
          <a:off x="6924040" y="1740598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93980</xdr:rowOff>
    </xdr:from>
    <xdr:to>
      <xdr:col>36</xdr:col>
      <xdr:colOff>165100</xdr:colOff>
      <xdr:row>104</xdr:row>
      <xdr:rowOff>24130</xdr:rowOff>
    </xdr:to>
    <xdr:sp macro="" textlink="">
      <xdr:nvSpPr>
        <xdr:cNvPr id="475" name="楕円 474">
          <a:extLst>
            <a:ext uri="{FF2B5EF4-FFF2-40B4-BE49-F238E27FC236}">
              <a16:creationId xmlns:a16="http://schemas.microsoft.com/office/drawing/2014/main" id="{0AA7F78D-678B-4E57-8D36-EDC17EA1B3D8}"/>
            </a:ext>
          </a:extLst>
        </xdr:cNvPr>
        <xdr:cNvSpPr/>
      </xdr:nvSpPr>
      <xdr:spPr>
        <a:xfrm>
          <a:off x="6098540" y="17360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139064</xdr:rowOff>
    </xdr:from>
    <xdr:to>
      <xdr:col>41</xdr:col>
      <xdr:colOff>50800</xdr:colOff>
      <xdr:row>103</xdr:row>
      <xdr:rowOff>144780</xdr:rowOff>
    </xdr:to>
    <xdr:cxnSp macro="">
      <xdr:nvCxnSpPr>
        <xdr:cNvPr id="476" name="直線コネクタ 475">
          <a:extLst>
            <a:ext uri="{FF2B5EF4-FFF2-40B4-BE49-F238E27FC236}">
              <a16:creationId xmlns:a16="http://schemas.microsoft.com/office/drawing/2014/main" id="{46A23A2B-C72C-4CDE-98D6-B23604B543FD}"/>
            </a:ext>
          </a:extLst>
        </xdr:cNvPr>
        <xdr:cNvCxnSpPr/>
      </xdr:nvCxnSpPr>
      <xdr:spPr>
        <a:xfrm flipV="1">
          <a:off x="6149340" y="17405984"/>
          <a:ext cx="7747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773D76A4-6B37-4914-BC40-ED2E00EB5867}"/>
            </a:ext>
          </a:extLst>
        </xdr:cNvPr>
        <xdr:cNvSpPr txBox="1"/>
      </xdr:nvSpPr>
      <xdr:spPr>
        <a:xfrm>
          <a:off x="8271587" y="1766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552BF58B-973F-4C0E-9009-B64BBA02B959}"/>
            </a:ext>
          </a:extLst>
        </xdr:cNvPr>
        <xdr:cNvSpPr txBox="1"/>
      </xdr:nvSpPr>
      <xdr:spPr>
        <a:xfrm>
          <a:off x="750958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33D26D2F-AB40-4501-B373-579FBE7AEAE7}"/>
            </a:ext>
          </a:extLst>
        </xdr:cNvPr>
        <xdr:cNvSpPr txBox="1"/>
      </xdr:nvSpPr>
      <xdr:spPr>
        <a:xfrm>
          <a:off x="671202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B757F9A9-CBBC-4671-A335-6B5E1981A9CE}"/>
            </a:ext>
          </a:extLst>
        </xdr:cNvPr>
        <xdr:cNvSpPr txBox="1"/>
      </xdr:nvSpPr>
      <xdr:spPr>
        <a:xfrm>
          <a:off x="593732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29227</xdr:rowOff>
    </xdr:from>
    <xdr:ext cx="469744" cy="259045"/>
    <xdr:sp macro="" textlink="">
      <xdr:nvSpPr>
        <xdr:cNvPr id="481" name="n_1mainValue【市民会館】&#10;一人当たり面積">
          <a:extLst>
            <a:ext uri="{FF2B5EF4-FFF2-40B4-BE49-F238E27FC236}">
              <a16:creationId xmlns:a16="http://schemas.microsoft.com/office/drawing/2014/main" id="{A7A1D2D5-3732-4261-9D19-ED7465485024}"/>
            </a:ext>
          </a:extLst>
        </xdr:cNvPr>
        <xdr:cNvSpPr txBox="1"/>
      </xdr:nvSpPr>
      <xdr:spPr>
        <a:xfrm>
          <a:off x="827158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34941</xdr:rowOff>
    </xdr:from>
    <xdr:ext cx="469744" cy="259045"/>
    <xdr:sp macro="" textlink="">
      <xdr:nvSpPr>
        <xdr:cNvPr id="482" name="n_2mainValue【市民会館】&#10;一人当たり面積">
          <a:extLst>
            <a:ext uri="{FF2B5EF4-FFF2-40B4-BE49-F238E27FC236}">
              <a16:creationId xmlns:a16="http://schemas.microsoft.com/office/drawing/2014/main" id="{819EFD17-70F7-44AB-A9E5-B66E27430409}"/>
            </a:ext>
          </a:extLst>
        </xdr:cNvPr>
        <xdr:cNvSpPr txBox="1"/>
      </xdr:nvSpPr>
      <xdr:spPr>
        <a:xfrm>
          <a:off x="7509587" y="17134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34941</xdr:rowOff>
    </xdr:from>
    <xdr:ext cx="469744" cy="259045"/>
    <xdr:sp macro="" textlink="">
      <xdr:nvSpPr>
        <xdr:cNvPr id="483" name="n_3mainValue【市民会館】&#10;一人当たり面積">
          <a:extLst>
            <a:ext uri="{FF2B5EF4-FFF2-40B4-BE49-F238E27FC236}">
              <a16:creationId xmlns:a16="http://schemas.microsoft.com/office/drawing/2014/main" id="{BF287784-66A7-4C40-9927-B9855665CD53}"/>
            </a:ext>
          </a:extLst>
        </xdr:cNvPr>
        <xdr:cNvSpPr txBox="1"/>
      </xdr:nvSpPr>
      <xdr:spPr>
        <a:xfrm>
          <a:off x="6712027" y="17134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40657</xdr:rowOff>
    </xdr:from>
    <xdr:ext cx="469744" cy="259045"/>
    <xdr:sp macro="" textlink="">
      <xdr:nvSpPr>
        <xdr:cNvPr id="484" name="n_4mainValue【市民会館】&#10;一人当たり面積">
          <a:extLst>
            <a:ext uri="{FF2B5EF4-FFF2-40B4-BE49-F238E27FC236}">
              <a16:creationId xmlns:a16="http://schemas.microsoft.com/office/drawing/2014/main" id="{15757212-3E18-4FF5-AD73-D4059C61EF32}"/>
            </a:ext>
          </a:extLst>
        </xdr:cNvPr>
        <xdr:cNvSpPr txBox="1"/>
      </xdr:nvSpPr>
      <xdr:spPr>
        <a:xfrm>
          <a:off x="5937327" y="1713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E2E72AAB-48E2-48CE-A7F2-14ADCECD3DC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87007A1C-06D0-4181-9DC7-38D6F81C1E3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B06FABB7-8F0E-4353-8424-00C8A7C62D1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B3DB96FF-38DE-4C9C-B854-9D12F23F213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52C63134-B953-4A57-BE52-77E569D517F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E5E5EABC-3B58-4ECB-946E-6F1DAC631FC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6475FA3F-9909-46DD-8CC9-EA0208E1A5A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21349542-38FE-4229-AAE0-3812F5D45CD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72D39BA2-69DC-4818-9BE1-5327B69B070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D93084E0-6A11-47C9-B6B1-16B959AE457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F77C89E4-C962-47E2-BB75-FFC32490154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8D29B209-DA5F-497B-A65C-7721FE23CC0A}"/>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4B25A80C-E6F1-4647-A995-270B7F30E189}"/>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80C8B87F-0800-489F-8A13-65EAEB8CD1A4}"/>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32133ADB-A711-4B31-B766-192912C03152}"/>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D370333E-EAB3-4D68-8489-1D5E946972ED}"/>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8DD14C71-3B65-44B0-98ED-E6109AFF6CF5}"/>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60749468-DFD4-437A-BDFB-F937DA13543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A8AC5B36-B088-4275-B65C-313D63BC373C}"/>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A65EBB5A-9D54-4AD5-9EE9-041C70BB45F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305DDC07-AE26-4D03-BCE1-EE4649FDB72D}"/>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7CFAC9B0-901C-47F4-94BA-7B5E575ECF89}"/>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73BCCF67-934E-489C-A1C8-162AE48C891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79F928C-4E62-4C4A-AE2B-FAF3CDB7123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0E5B0DFD-85E3-4BDD-B024-5CBB0EA3653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9E61C423-2D69-4681-B581-AC23B328992C}"/>
            </a:ext>
          </a:extLst>
        </xdr:cNvPr>
        <xdr:cNvCxnSpPr/>
      </xdr:nvCxnSpPr>
      <xdr:spPr>
        <a:xfrm flipV="1">
          <a:off x="14375764" y="5728607"/>
          <a:ext cx="0" cy="125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C56F805F-6EE2-4449-97EB-1757368A7E1C}"/>
            </a:ext>
          </a:extLst>
        </xdr:cNvPr>
        <xdr:cNvSpPr txBox="1"/>
      </xdr:nvSpPr>
      <xdr:spPr>
        <a:xfrm>
          <a:off x="14414500"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DF3980FF-3BD2-42C6-939F-6AC035EA5C9F}"/>
            </a:ext>
          </a:extLst>
        </xdr:cNvPr>
        <xdr:cNvCxnSpPr/>
      </xdr:nvCxnSpPr>
      <xdr:spPr>
        <a:xfrm>
          <a:off x="14287500" y="6985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F5D03917-9CE7-4BB4-B1EC-D7621042E3D9}"/>
            </a:ext>
          </a:extLst>
        </xdr:cNvPr>
        <xdr:cNvSpPr txBox="1"/>
      </xdr:nvSpPr>
      <xdr:spPr>
        <a:xfrm>
          <a:off x="14414500" y="5511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C4DBE61A-F22A-4174-A62E-E4F49FFADE6F}"/>
            </a:ext>
          </a:extLst>
        </xdr:cNvPr>
        <xdr:cNvCxnSpPr/>
      </xdr:nvCxnSpPr>
      <xdr:spPr>
        <a:xfrm>
          <a:off x="14287500" y="5728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ED12EA53-3603-45B6-B6EB-B1AA7547EAB8}"/>
            </a:ext>
          </a:extLst>
        </xdr:cNvPr>
        <xdr:cNvSpPr txBox="1"/>
      </xdr:nvSpPr>
      <xdr:spPr>
        <a:xfrm>
          <a:off x="14414500" y="6439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9AD9DE29-2BCF-4C2F-BDF1-144135975C50}"/>
            </a:ext>
          </a:extLst>
        </xdr:cNvPr>
        <xdr:cNvSpPr/>
      </xdr:nvSpPr>
      <xdr:spPr>
        <a:xfrm>
          <a:off x="14325600" y="64610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DC0D0873-3CB3-4E13-BA8C-D2C7CDC46A33}"/>
            </a:ext>
          </a:extLst>
        </xdr:cNvPr>
        <xdr:cNvSpPr/>
      </xdr:nvSpPr>
      <xdr:spPr>
        <a:xfrm>
          <a:off x="135788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D1D25283-8385-4E51-90BC-6AF9007FAEC5}"/>
            </a:ext>
          </a:extLst>
        </xdr:cNvPr>
        <xdr:cNvSpPr/>
      </xdr:nvSpPr>
      <xdr:spPr>
        <a:xfrm>
          <a:off x="12804140" y="644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88981D2B-DE38-463A-A3E2-69F5EF2F29D8}"/>
            </a:ext>
          </a:extLst>
        </xdr:cNvPr>
        <xdr:cNvSpPr/>
      </xdr:nvSpPr>
      <xdr:spPr>
        <a:xfrm>
          <a:off x="12029440" y="64202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8B40510E-E3B3-4971-9E32-7FDB4C90D651}"/>
            </a:ext>
          </a:extLst>
        </xdr:cNvPr>
        <xdr:cNvSpPr/>
      </xdr:nvSpPr>
      <xdr:spPr>
        <a:xfrm>
          <a:off x="11231880" y="641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804A3290-B129-48F1-A0DE-789F95C6C43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4CA974A1-8526-4965-BE7D-17F90B12F1A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3A3DFEDA-7E36-4DFC-9C2D-43FFA1B0353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EC1BAF9C-460D-4F2E-870C-D7AF0ECE883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83DBA39C-BBC0-4CD5-957F-A143C823A42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89081</xdr:rowOff>
    </xdr:from>
    <xdr:to>
      <xdr:col>85</xdr:col>
      <xdr:colOff>177800</xdr:colOff>
      <xdr:row>38</xdr:row>
      <xdr:rowOff>19231</xdr:rowOff>
    </xdr:to>
    <xdr:sp macro="" textlink="">
      <xdr:nvSpPr>
        <xdr:cNvPr id="526" name="楕円 525">
          <a:extLst>
            <a:ext uri="{FF2B5EF4-FFF2-40B4-BE49-F238E27FC236}">
              <a16:creationId xmlns:a16="http://schemas.microsoft.com/office/drawing/2014/main" id="{565AFFD9-0ACD-4321-9F3C-06FD2F665591}"/>
            </a:ext>
          </a:extLst>
        </xdr:cNvPr>
        <xdr:cNvSpPr/>
      </xdr:nvSpPr>
      <xdr:spPr>
        <a:xfrm>
          <a:off x="14325600" y="629176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111958</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EB801ADC-E37D-4DDF-9F4F-1982BFE4CF74}"/>
            </a:ext>
          </a:extLst>
        </xdr:cNvPr>
        <xdr:cNvSpPr txBox="1"/>
      </xdr:nvSpPr>
      <xdr:spPr>
        <a:xfrm>
          <a:off x="14414500" y="614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69487</xdr:rowOff>
    </xdr:from>
    <xdr:to>
      <xdr:col>81</xdr:col>
      <xdr:colOff>101600</xdr:colOff>
      <xdr:row>37</xdr:row>
      <xdr:rowOff>171087</xdr:rowOff>
    </xdr:to>
    <xdr:sp macro="" textlink="">
      <xdr:nvSpPr>
        <xdr:cNvPr id="528" name="楕円 527">
          <a:extLst>
            <a:ext uri="{FF2B5EF4-FFF2-40B4-BE49-F238E27FC236}">
              <a16:creationId xmlns:a16="http://schemas.microsoft.com/office/drawing/2014/main" id="{33301B32-750A-4660-BAB7-424A693CBAD1}"/>
            </a:ext>
          </a:extLst>
        </xdr:cNvPr>
        <xdr:cNvSpPr/>
      </xdr:nvSpPr>
      <xdr:spPr>
        <a:xfrm>
          <a:off x="13578840" y="62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120287</xdr:rowOff>
    </xdr:from>
    <xdr:to>
      <xdr:col>85</xdr:col>
      <xdr:colOff>127000</xdr:colOff>
      <xdr:row>37</xdr:row>
      <xdr:rowOff>139881</xdr:rowOff>
    </xdr:to>
    <xdr:cxnSp macro="">
      <xdr:nvCxnSpPr>
        <xdr:cNvPr id="529" name="直線コネクタ 528">
          <a:extLst>
            <a:ext uri="{FF2B5EF4-FFF2-40B4-BE49-F238E27FC236}">
              <a16:creationId xmlns:a16="http://schemas.microsoft.com/office/drawing/2014/main" id="{C9368980-BCB7-4213-AEFA-DEF4EA0D8A68}"/>
            </a:ext>
          </a:extLst>
        </xdr:cNvPr>
        <xdr:cNvCxnSpPr/>
      </xdr:nvCxnSpPr>
      <xdr:spPr>
        <a:xfrm>
          <a:off x="13629640" y="6322967"/>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13970</xdr:rowOff>
    </xdr:from>
    <xdr:to>
      <xdr:col>76</xdr:col>
      <xdr:colOff>165100</xdr:colOff>
      <xdr:row>37</xdr:row>
      <xdr:rowOff>115570</xdr:rowOff>
    </xdr:to>
    <xdr:sp macro="" textlink="">
      <xdr:nvSpPr>
        <xdr:cNvPr id="530" name="楕円 529">
          <a:extLst>
            <a:ext uri="{FF2B5EF4-FFF2-40B4-BE49-F238E27FC236}">
              <a16:creationId xmlns:a16="http://schemas.microsoft.com/office/drawing/2014/main" id="{83DF6620-8CE3-4F93-8D5C-9D8B164E3226}"/>
            </a:ext>
          </a:extLst>
        </xdr:cNvPr>
        <xdr:cNvSpPr/>
      </xdr:nvSpPr>
      <xdr:spPr>
        <a:xfrm>
          <a:off x="1280414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64770</xdr:rowOff>
    </xdr:from>
    <xdr:to>
      <xdr:col>81</xdr:col>
      <xdr:colOff>50800</xdr:colOff>
      <xdr:row>37</xdr:row>
      <xdr:rowOff>120287</xdr:rowOff>
    </xdr:to>
    <xdr:cxnSp macro="">
      <xdr:nvCxnSpPr>
        <xdr:cNvPr id="531" name="直線コネクタ 530">
          <a:extLst>
            <a:ext uri="{FF2B5EF4-FFF2-40B4-BE49-F238E27FC236}">
              <a16:creationId xmlns:a16="http://schemas.microsoft.com/office/drawing/2014/main" id="{AF25DAD3-CA66-4E90-9921-03AA1B973E10}"/>
            </a:ext>
          </a:extLst>
        </xdr:cNvPr>
        <xdr:cNvCxnSpPr/>
      </xdr:nvCxnSpPr>
      <xdr:spPr>
        <a:xfrm>
          <a:off x="12854940" y="6267450"/>
          <a:ext cx="7747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131536</xdr:rowOff>
    </xdr:from>
    <xdr:to>
      <xdr:col>72</xdr:col>
      <xdr:colOff>38100</xdr:colOff>
      <xdr:row>37</xdr:row>
      <xdr:rowOff>61686</xdr:rowOff>
    </xdr:to>
    <xdr:sp macro="" textlink="">
      <xdr:nvSpPr>
        <xdr:cNvPr id="532" name="楕円 531">
          <a:extLst>
            <a:ext uri="{FF2B5EF4-FFF2-40B4-BE49-F238E27FC236}">
              <a16:creationId xmlns:a16="http://schemas.microsoft.com/office/drawing/2014/main" id="{D8C61401-1C03-44DA-8203-DE918E95A5DE}"/>
            </a:ext>
          </a:extLst>
        </xdr:cNvPr>
        <xdr:cNvSpPr/>
      </xdr:nvSpPr>
      <xdr:spPr>
        <a:xfrm>
          <a:off x="12029440" y="61665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10886</xdr:rowOff>
    </xdr:from>
    <xdr:to>
      <xdr:col>76</xdr:col>
      <xdr:colOff>114300</xdr:colOff>
      <xdr:row>37</xdr:row>
      <xdr:rowOff>64770</xdr:rowOff>
    </xdr:to>
    <xdr:cxnSp macro="">
      <xdr:nvCxnSpPr>
        <xdr:cNvPr id="533" name="直線コネクタ 532">
          <a:extLst>
            <a:ext uri="{FF2B5EF4-FFF2-40B4-BE49-F238E27FC236}">
              <a16:creationId xmlns:a16="http://schemas.microsoft.com/office/drawing/2014/main" id="{54A4FCDD-55B2-4BCB-9A5F-572DDA5558A7}"/>
            </a:ext>
          </a:extLst>
        </xdr:cNvPr>
        <xdr:cNvCxnSpPr/>
      </xdr:nvCxnSpPr>
      <xdr:spPr>
        <a:xfrm>
          <a:off x="12072620" y="6213566"/>
          <a:ext cx="78232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28666</xdr:rowOff>
    </xdr:from>
    <xdr:to>
      <xdr:col>67</xdr:col>
      <xdr:colOff>101600</xdr:colOff>
      <xdr:row>39</xdr:row>
      <xdr:rowOff>130266</xdr:rowOff>
    </xdr:to>
    <xdr:sp macro="" textlink="">
      <xdr:nvSpPr>
        <xdr:cNvPr id="534" name="楕円 533">
          <a:extLst>
            <a:ext uri="{FF2B5EF4-FFF2-40B4-BE49-F238E27FC236}">
              <a16:creationId xmlns:a16="http://schemas.microsoft.com/office/drawing/2014/main" id="{326DF4E2-8A6E-4C1A-B6FA-EAF8C16ED547}"/>
            </a:ext>
          </a:extLst>
        </xdr:cNvPr>
        <xdr:cNvSpPr/>
      </xdr:nvSpPr>
      <xdr:spPr>
        <a:xfrm>
          <a:off x="11231880" y="656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10886</xdr:rowOff>
    </xdr:from>
    <xdr:to>
      <xdr:col>71</xdr:col>
      <xdr:colOff>177800</xdr:colOff>
      <xdr:row>39</xdr:row>
      <xdr:rowOff>79466</xdr:rowOff>
    </xdr:to>
    <xdr:cxnSp macro="">
      <xdr:nvCxnSpPr>
        <xdr:cNvPr id="535" name="直線コネクタ 534">
          <a:extLst>
            <a:ext uri="{FF2B5EF4-FFF2-40B4-BE49-F238E27FC236}">
              <a16:creationId xmlns:a16="http://schemas.microsoft.com/office/drawing/2014/main" id="{9FDDA3DE-A4F1-404F-A13E-606219AFC280}"/>
            </a:ext>
          </a:extLst>
        </xdr:cNvPr>
        <xdr:cNvCxnSpPr/>
      </xdr:nvCxnSpPr>
      <xdr:spPr>
        <a:xfrm flipV="1">
          <a:off x="11282680" y="6213566"/>
          <a:ext cx="789940" cy="40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CCA41BB0-D584-4999-A766-CC785348B79C}"/>
            </a:ext>
          </a:extLst>
        </xdr:cNvPr>
        <xdr:cNvSpPr txBox="1"/>
      </xdr:nvSpPr>
      <xdr:spPr>
        <a:xfrm>
          <a:off x="13437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1B3FD62C-44D9-4F0F-94CC-36EFE4D0FA07}"/>
            </a:ext>
          </a:extLst>
        </xdr:cNvPr>
        <xdr:cNvSpPr txBox="1"/>
      </xdr:nvSpPr>
      <xdr:spPr>
        <a:xfrm>
          <a:off x="12675244" y="653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F12A57C3-3154-401E-B4D9-82D35E93BA49}"/>
            </a:ext>
          </a:extLst>
        </xdr:cNvPr>
        <xdr:cNvSpPr txBox="1"/>
      </xdr:nvSpPr>
      <xdr:spPr>
        <a:xfrm>
          <a:off x="119005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D1B3F790-D664-45A7-BA66-7386189E69D7}"/>
            </a:ext>
          </a:extLst>
        </xdr:cNvPr>
        <xdr:cNvSpPr txBox="1"/>
      </xdr:nvSpPr>
      <xdr:spPr>
        <a:xfrm>
          <a:off x="1110298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16164</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6E4F0769-8807-4031-AFA0-9F489EFD211E}"/>
            </a:ext>
          </a:extLst>
        </xdr:cNvPr>
        <xdr:cNvSpPr txBox="1"/>
      </xdr:nvSpPr>
      <xdr:spPr>
        <a:xfrm>
          <a:off x="13437244" y="605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132097</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E3279223-485C-41C3-AE48-43FFC7933DA8}"/>
            </a:ext>
          </a:extLst>
        </xdr:cNvPr>
        <xdr:cNvSpPr txBox="1"/>
      </xdr:nvSpPr>
      <xdr:spPr>
        <a:xfrm>
          <a:off x="126752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78213</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595D71C2-5433-4D41-B341-446637F70BED}"/>
            </a:ext>
          </a:extLst>
        </xdr:cNvPr>
        <xdr:cNvSpPr txBox="1"/>
      </xdr:nvSpPr>
      <xdr:spPr>
        <a:xfrm>
          <a:off x="11900544" y="594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121393</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F441A143-097F-48C3-9862-1DA47A1A2148}"/>
            </a:ext>
          </a:extLst>
        </xdr:cNvPr>
        <xdr:cNvSpPr txBox="1"/>
      </xdr:nvSpPr>
      <xdr:spPr>
        <a:xfrm>
          <a:off x="11102984" y="665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5D43A847-CAF2-4275-92A6-0F00A3187CF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FAEEAE7F-1241-41EE-828E-57E2B94BB5F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413E0C21-3E01-4E6D-BF19-F1896125DBA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1B9F96AD-6E7E-4219-A06B-1A5B76ADF8B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3C957FE4-1271-4DD2-915D-7958F9FEB7C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BE1495A7-9F95-4D1C-B79B-C330FCB2F91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2BF74126-D4E8-467B-BA64-6242855CBBB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50408E83-169A-4547-A658-2FAB258E04F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F2B1C567-2AD5-4460-87C8-C9A6BA9D524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FCBCC2F8-02D2-4633-8060-4A901FC582D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4FC89E8A-EE62-4A79-A24A-E30F6C87B2BD}"/>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D16478BA-D43F-48C6-968E-CB3E3F291A5C}"/>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4700E2AE-8881-4EFF-9728-F3380D35F13A}"/>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795D4490-6F53-481C-ACF9-8803C3E749D1}"/>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A21C337D-8627-429D-8959-90D8991A856F}"/>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48239D9C-8183-4144-BF48-F2F447232ABF}"/>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4DD1B02B-FC51-4811-BC4A-FA9F49CA0D5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B085C254-01FF-4278-ADBA-34DE2D5C0BD3}"/>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9402D37B-F881-4E17-AC3E-E992D935E3A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58C08581-998C-4B5B-8045-CA86756FAE3A}"/>
            </a:ext>
          </a:extLst>
        </xdr:cNvPr>
        <xdr:cNvCxnSpPr/>
      </xdr:nvCxnSpPr>
      <xdr:spPr>
        <a:xfrm flipV="1">
          <a:off x="19509104" y="5745991"/>
          <a:ext cx="0" cy="1130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424D3351-7BBA-4EAF-951C-7BA1F792A081}"/>
            </a:ext>
          </a:extLst>
        </xdr:cNvPr>
        <xdr:cNvSpPr txBox="1"/>
      </xdr:nvSpPr>
      <xdr:spPr>
        <a:xfrm>
          <a:off x="19547840" y="688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9F9115E4-8F5D-4512-85C5-3F1A2EB35CBF}"/>
            </a:ext>
          </a:extLst>
        </xdr:cNvPr>
        <xdr:cNvCxnSpPr/>
      </xdr:nvCxnSpPr>
      <xdr:spPr>
        <a:xfrm>
          <a:off x="19443700" y="68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984FEA07-D500-42C7-B7B1-275AD43DF7B8}"/>
            </a:ext>
          </a:extLst>
        </xdr:cNvPr>
        <xdr:cNvSpPr txBox="1"/>
      </xdr:nvSpPr>
      <xdr:spPr>
        <a:xfrm>
          <a:off x="19547840" y="552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9B667A12-E1FA-4AFC-82F0-E10606E885FD}"/>
            </a:ext>
          </a:extLst>
        </xdr:cNvPr>
        <xdr:cNvCxnSpPr/>
      </xdr:nvCxnSpPr>
      <xdr:spPr>
        <a:xfrm>
          <a:off x="19443700" y="57459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E01F66F8-0C41-445F-ADC3-91B7209114C0}"/>
            </a:ext>
          </a:extLst>
        </xdr:cNvPr>
        <xdr:cNvSpPr txBox="1"/>
      </xdr:nvSpPr>
      <xdr:spPr>
        <a:xfrm>
          <a:off x="19547840" y="623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B0B366B3-70BD-49CD-A8C9-E9784A5A0495}"/>
            </a:ext>
          </a:extLst>
        </xdr:cNvPr>
        <xdr:cNvSpPr/>
      </xdr:nvSpPr>
      <xdr:spPr>
        <a:xfrm>
          <a:off x="19458940" y="637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BC325472-738C-44C1-BF17-7E3EAFE19EC7}"/>
            </a:ext>
          </a:extLst>
        </xdr:cNvPr>
        <xdr:cNvSpPr/>
      </xdr:nvSpPr>
      <xdr:spPr>
        <a:xfrm>
          <a:off x="18735040" y="6412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1FB3FDBC-4B23-4250-B15D-6C46BA066F87}"/>
            </a:ext>
          </a:extLst>
        </xdr:cNvPr>
        <xdr:cNvSpPr/>
      </xdr:nvSpPr>
      <xdr:spPr>
        <a:xfrm>
          <a:off x="17937480" y="642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6CB975DE-2717-4C5F-959C-A9B5843431E4}"/>
            </a:ext>
          </a:extLst>
        </xdr:cNvPr>
        <xdr:cNvSpPr/>
      </xdr:nvSpPr>
      <xdr:spPr>
        <a:xfrm>
          <a:off x="17162780" y="642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58151EEC-5213-4376-895B-6E9DE5015042}"/>
            </a:ext>
          </a:extLst>
        </xdr:cNvPr>
        <xdr:cNvSpPr/>
      </xdr:nvSpPr>
      <xdr:spPr>
        <a:xfrm>
          <a:off x="16388080" y="64458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DD871876-1F5D-4663-A1D4-746B46DCCE2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67F03D4C-C020-4AE3-9518-441C6426657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286C6999-B07B-4ACD-9B6E-91E2E96FA0D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5EA88D93-FACF-42DB-BBD5-757EF387ADC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646A0684-C148-403D-A458-1F0BDE56E95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77321</xdr:rowOff>
    </xdr:from>
    <xdr:to>
      <xdr:col>116</xdr:col>
      <xdr:colOff>114300</xdr:colOff>
      <xdr:row>39</xdr:row>
      <xdr:rowOff>7471</xdr:rowOff>
    </xdr:to>
    <xdr:sp macro="" textlink="">
      <xdr:nvSpPr>
        <xdr:cNvPr id="579" name="楕円 578">
          <a:extLst>
            <a:ext uri="{FF2B5EF4-FFF2-40B4-BE49-F238E27FC236}">
              <a16:creationId xmlns:a16="http://schemas.microsoft.com/office/drawing/2014/main" id="{F579675C-EE99-4975-ACD7-FF70CD2F0106}"/>
            </a:ext>
          </a:extLst>
        </xdr:cNvPr>
        <xdr:cNvSpPr/>
      </xdr:nvSpPr>
      <xdr:spPr>
        <a:xfrm>
          <a:off x="19458940" y="6447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55748</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2622E97E-B35B-433E-B50A-DAF468CAA72A}"/>
            </a:ext>
          </a:extLst>
        </xdr:cNvPr>
        <xdr:cNvSpPr txBox="1"/>
      </xdr:nvSpPr>
      <xdr:spPr>
        <a:xfrm>
          <a:off x="19547840" y="6426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98992</xdr:rowOff>
    </xdr:from>
    <xdr:to>
      <xdr:col>112</xdr:col>
      <xdr:colOff>38100</xdr:colOff>
      <xdr:row>39</xdr:row>
      <xdr:rowOff>29142</xdr:rowOff>
    </xdr:to>
    <xdr:sp macro="" textlink="">
      <xdr:nvSpPr>
        <xdr:cNvPr id="581" name="楕円 580">
          <a:extLst>
            <a:ext uri="{FF2B5EF4-FFF2-40B4-BE49-F238E27FC236}">
              <a16:creationId xmlns:a16="http://schemas.microsoft.com/office/drawing/2014/main" id="{10BEC97A-4C4F-4A57-8969-0C1C811B7C58}"/>
            </a:ext>
          </a:extLst>
        </xdr:cNvPr>
        <xdr:cNvSpPr/>
      </xdr:nvSpPr>
      <xdr:spPr>
        <a:xfrm>
          <a:off x="18735040" y="64693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128121</xdr:rowOff>
    </xdr:from>
    <xdr:to>
      <xdr:col>116</xdr:col>
      <xdr:colOff>63500</xdr:colOff>
      <xdr:row>38</xdr:row>
      <xdr:rowOff>149792</xdr:rowOff>
    </xdr:to>
    <xdr:cxnSp macro="">
      <xdr:nvCxnSpPr>
        <xdr:cNvPr id="582" name="直線コネクタ 581">
          <a:extLst>
            <a:ext uri="{FF2B5EF4-FFF2-40B4-BE49-F238E27FC236}">
              <a16:creationId xmlns:a16="http://schemas.microsoft.com/office/drawing/2014/main" id="{7E2F6720-6037-46DA-8647-9A15B675A64E}"/>
            </a:ext>
          </a:extLst>
        </xdr:cNvPr>
        <xdr:cNvCxnSpPr/>
      </xdr:nvCxnSpPr>
      <xdr:spPr>
        <a:xfrm flipV="1">
          <a:off x="18778220" y="6498441"/>
          <a:ext cx="731520" cy="2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104181</xdr:rowOff>
    </xdr:from>
    <xdr:to>
      <xdr:col>107</xdr:col>
      <xdr:colOff>101600</xdr:colOff>
      <xdr:row>39</xdr:row>
      <xdr:rowOff>34331</xdr:rowOff>
    </xdr:to>
    <xdr:sp macro="" textlink="">
      <xdr:nvSpPr>
        <xdr:cNvPr id="583" name="楕円 582">
          <a:extLst>
            <a:ext uri="{FF2B5EF4-FFF2-40B4-BE49-F238E27FC236}">
              <a16:creationId xmlns:a16="http://schemas.microsoft.com/office/drawing/2014/main" id="{E3EBF707-5511-4AE4-B276-0E3ED7693136}"/>
            </a:ext>
          </a:extLst>
        </xdr:cNvPr>
        <xdr:cNvSpPr/>
      </xdr:nvSpPr>
      <xdr:spPr>
        <a:xfrm>
          <a:off x="17937480" y="6474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149792</xdr:rowOff>
    </xdr:from>
    <xdr:to>
      <xdr:col>111</xdr:col>
      <xdr:colOff>177800</xdr:colOff>
      <xdr:row>38</xdr:row>
      <xdr:rowOff>154981</xdr:rowOff>
    </xdr:to>
    <xdr:cxnSp macro="">
      <xdr:nvCxnSpPr>
        <xdr:cNvPr id="584" name="直線コネクタ 583">
          <a:extLst>
            <a:ext uri="{FF2B5EF4-FFF2-40B4-BE49-F238E27FC236}">
              <a16:creationId xmlns:a16="http://schemas.microsoft.com/office/drawing/2014/main" id="{8B9FA2BB-D93B-4208-8586-EA1EC3A52317}"/>
            </a:ext>
          </a:extLst>
        </xdr:cNvPr>
        <xdr:cNvCxnSpPr/>
      </xdr:nvCxnSpPr>
      <xdr:spPr>
        <a:xfrm flipV="1">
          <a:off x="17988280" y="6520112"/>
          <a:ext cx="789940" cy="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109222</xdr:rowOff>
    </xdr:from>
    <xdr:to>
      <xdr:col>102</xdr:col>
      <xdr:colOff>165100</xdr:colOff>
      <xdr:row>39</xdr:row>
      <xdr:rowOff>39372</xdr:rowOff>
    </xdr:to>
    <xdr:sp macro="" textlink="">
      <xdr:nvSpPr>
        <xdr:cNvPr id="585" name="楕円 584">
          <a:extLst>
            <a:ext uri="{FF2B5EF4-FFF2-40B4-BE49-F238E27FC236}">
              <a16:creationId xmlns:a16="http://schemas.microsoft.com/office/drawing/2014/main" id="{D7B767AA-CA86-44FA-8C25-A9D698420D50}"/>
            </a:ext>
          </a:extLst>
        </xdr:cNvPr>
        <xdr:cNvSpPr/>
      </xdr:nvSpPr>
      <xdr:spPr>
        <a:xfrm>
          <a:off x="17162780" y="64795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154981</xdr:rowOff>
    </xdr:from>
    <xdr:to>
      <xdr:col>107</xdr:col>
      <xdr:colOff>50800</xdr:colOff>
      <xdr:row>38</xdr:row>
      <xdr:rowOff>160022</xdr:rowOff>
    </xdr:to>
    <xdr:cxnSp macro="">
      <xdr:nvCxnSpPr>
        <xdr:cNvPr id="586" name="直線コネクタ 585">
          <a:extLst>
            <a:ext uri="{FF2B5EF4-FFF2-40B4-BE49-F238E27FC236}">
              <a16:creationId xmlns:a16="http://schemas.microsoft.com/office/drawing/2014/main" id="{EAADDDFA-2A05-43B3-94F8-C49EC9E12C94}"/>
            </a:ext>
          </a:extLst>
        </xdr:cNvPr>
        <xdr:cNvCxnSpPr/>
      </xdr:nvCxnSpPr>
      <xdr:spPr>
        <a:xfrm flipV="1">
          <a:off x="17213580" y="6525301"/>
          <a:ext cx="774700" cy="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153547</xdr:rowOff>
    </xdr:from>
    <xdr:to>
      <xdr:col>98</xdr:col>
      <xdr:colOff>38100</xdr:colOff>
      <xdr:row>39</xdr:row>
      <xdr:rowOff>83697</xdr:rowOff>
    </xdr:to>
    <xdr:sp macro="" textlink="">
      <xdr:nvSpPr>
        <xdr:cNvPr id="587" name="楕円 586">
          <a:extLst>
            <a:ext uri="{FF2B5EF4-FFF2-40B4-BE49-F238E27FC236}">
              <a16:creationId xmlns:a16="http://schemas.microsoft.com/office/drawing/2014/main" id="{0EECC119-FCF8-4A44-BB22-7919F68013F7}"/>
            </a:ext>
          </a:extLst>
        </xdr:cNvPr>
        <xdr:cNvSpPr/>
      </xdr:nvSpPr>
      <xdr:spPr>
        <a:xfrm>
          <a:off x="16388080" y="65238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160022</xdr:rowOff>
    </xdr:from>
    <xdr:to>
      <xdr:col>102</xdr:col>
      <xdr:colOff>114300</xdr:colOff>
      <xdr:row>39</xdr:row>
      <xdr:rowOff>32897</xdr:rowOff>
    </xdr:to>
    <xdr:cxnSp macro="">
      <xdr:nvCxnSpPr>
        <xdr:cNvPr id="588" name="直線コネクタ 587">
          <a:extLst>
            <a:ext uri="{FF2B5EF4-FFF2-40B4-BE49-F238E27FC236}">
              <a16:creationId xmlns:a16="http://schemas.microsoft.com/office/drawing/2014/main" id="{03811CC3-2008-4CEC-BD8D-5E31BBEBF177}"/>
            </a:ext>
          </a:extLst>
        </xdr:cNvPr>
        <xdr:cNvCxnSpPr/>
      </xdr:nvCxnSpPr>
      <xdr:spPr>
        <a:xfrm flipV="1">
          <a:off x="16431260" y="6530342"/>
          <a:ext cx="782320" cy="4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1A7705CA-CAFF-4782-8524-9E164D26A804}"/>
            </a:ext>
          </a:extLst>
        </xdr:cNvPr>
        <xdr:cNvSpPr txBox="1"/>
      </xdr:nvSpPr>
      <xdr:spPr>
        <a:xfrm>
          <a:off x="18528811" y="619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2AA4E221-551E-4117-80D0-48607A0D66B6}"/>
            </a:ext>
          </a:extLst>
        </xdr:cNvPr>
        <xdr:cNvSpPr txBox="1"/>
      </xdr:nvSpPr>
      <xdr:spPr>
        <a:xfrm>
          <a:off x="17766811" y="620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8BCD530F-65CF-4D15-9AB6-C5C10F52A290}"/>
            </a:ext>
          </a:extLst>
        </xdr:cNvPr>
        <xdr:cNvSpPr txBox="1"/>
      </xdr:nvSpPr>
      <xdr:spPr>
        <a:xfrm>
          <a:off x="16969251" y="620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21680934-B8AE-4EDE-AFB2-26148DCB3FCE}"/>
            </a:ext>
          </a:extLst>
        </xdr:cNvPr>
        <xdr:cNvSpPr txBox="1"/>
      </xdr:nvSpPr>
      <xdr:spPr>
        <a:xfrm>
          <a:off x="16194551" y="622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20269</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76296AF2-A7C4-4E30-B022-ED4EC2F46A87}"/>
            </a:ext>
          </a:extLst>
        </xdr:cNvPr>
        <xdr:cNvSpPr txBox="1"/>
      </xdr:nvSpPr>
      <xdr:spPr>
        <a:xfrm>
          <a:off x="18528811" y="655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25458</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890F0C5E-BB13-4CFD-BB7B-41ADBFE76D60}"/>
            </a:ext>
          </a:extLst>
        </xdr:cNvPr>
        <xdr:cNvSpPr txBox="1"/>
      </xdr:nvSpPr>
      <xdr:spPr>
        <a:xfrm>
          <a:off x="17766811" y="656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30499</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185CF69B-87FF-4B23-B4EB-B097A35463B8}"/>
            </a:ext>
          </a:extLst>
        </xdr:cNvPr>
        <xdr:cNvSpPr txBox="1"/>
      </xdr:nvSpPr>
      <xdr:spPr>
        <a:xfrm>
          <a:off x="16969251" y="656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74824</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AB02ED0E-0B8D-4918-A8F6-0950EC001620}"/>
            </a:ext>
          </a:extLst>
        </xdr:cNvPr>
        <xdr:cNvSpPr txBox="1"/>
      </xdr:nvSpPr>
      <xdr:spPr>
        <a:xfrm>
          <a:off x="16194551" y="661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62C8996F-BF97-45F6-9ED4-7E333275609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B2170FB7-4010-40C8-9D32-22B6EB082F0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E588895D-499D-4E0B-92F9-14AFD575D77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C57E4B36-CA27-4F1D-8526-F06CA57D429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6C22B58E-1413-406E-9E71-22402952A07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6212A9B0-4CDF-4918-9CCC-54AA6B53169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77071320-A9E4-4460-A293-F5FBAAA4D5C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0849F2A0-F349-478C-B448-932A8AE29B2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432C7482-F80E-4775-A69B-ED4C1099E59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A637FE01-4259-4E3A-88FC-F22A5217526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D953FB90-4A1E-4A87-960E-46FC0F6FC27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0CAB28A1-C955-4624-9FDC-A870BF85F40F}"/>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2DC87E95-2D71-41C3-BD1F-D0E755A94F8D}"/>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94231A18-148F-4D4D-B1CD-59702785B5CB}"/>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453A1DFC-EF56-4727-AB8E-F363DA196BB2}"/>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85FA8EEF-4878-4A1E-AB4B-9271F56C6E34}"/>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8CEA2362-C3F5-44A4-AB92-758B56C6A199}"/>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E1D96912-6EF5-4E7D-9E01-E344F316F102}"/>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DE007A06-6463-40D5-89F1-7F7F053C7933}"/>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1E822C4E-AFC0-4B8C-921E-4B4B353239F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983BD353-87E2-4903-BB5C-A81EA6872827}"/>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3461E3B2-833D-4E8B-A9B3-2A41F1412E8D}"/>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09A5A938-B2D9-4C5B-97FB-0DBA825548F5}"/>
            </a:ext>
          </a:extLst>
        </xdr:cNvPr>
        <xdr:cNvCxnSpPr/>
      </xdr:nvCxnSpPr>
      <xdr:spPr>
        <a:xfrm flipV="1">
          <a:off x="14375764" y="9361932"/>
          <a:ext cx="0" cy="121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823D337F-26BB-41ED-B299-7D588DCB5C5E}"/>
            </a:ext>
          </a:extLst>
        </xdr:cNvPr>
        <xdr:cNvSpPr txBox="1"/>
      </xdr:nvSpPr>
      <xdr:spPr>
        <a:xfrm>
          <a:off x="1441450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B4B2BFD2-91AF-406D-A9AB-20E87E844FB1}"/>
            </a:ext>
          </a:extLst>
        </xdr:cNvPr>
        <xdr:cNvCxnSpPr/>
      </xdr:nvCxnSpPr>
      <xdr:spPr>
        <a:xfrm>
          <a:off x="14287500" y="1057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C5518559-6231-4535-859F-2CF321112D6B}"/>
            </a:ext>
          </a:extLst>
        </xdr:cNvPr>
        <xdr:cNvSpPr txBox="1"/>
      </xdr:nvSpPr>
      <xdr:spPr>
        <a:xfrm>
          <a:off x="14414500" y="9140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9C550F93-05CE-48B6-A5EB-F3A550D0A2E4}"/>
            </a:ext>
          </a:extLst>
        </xdr:cNvPr>
        <xdr:cNvCxnSpPr/>
      </xdr:nvCxnSpPr>
      <xdr:spPr>
        <a:xfrm>
          <a:off x="14287500" y="93619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D9008ED0-8FDA-4EB3-999D-6110C34B9B23}"/>
            </a:ext>
          </a:extLst>
        </xdr:cNvPr>
        <xdr:cNvSpPr txBox="1"/>
      </xdr:nvSpPr>
      <xdr:spPr>
        <a:xfrm>
          <a:off x="14414500" y="982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19ACDDB2-C889-41E3-BF11-55BCF5D692C0}"/>
            </a:ext>
          </a:extLst>
        </xdr:cNvPr>
        <xdr:cNvSpPr/>
      </xdr:nvSpPr>
      <xdr:spPr>
        <a:xfrm>
          <a:off x="14325600" y="99679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CEB07C14-44C0-48F2-966C-AA715F84CAAF}"/>
            </a:ext>
          </a:extLst>
        </xdr:cNvPr>
        <xdr:cNvSpPr/>
      </xdr:nvSpPr>
      <xdr:spPr>
        <a:xfrm>
          <a:off x="13578840" y="992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83E12E7F-4BF4-47FA-8DEB-E264B9929D75}"/>
            </a:ext>
          </a:extLst>
        </xdr:cNvPr>
        <xdr:cNvSpPr/>
      </xdr:nvSpPr>
      <xdr:spPr>
        <a:xfrm>
          <a:off x="12804140" y="98849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53BA9FEA-503F-4681-B4F6-49C97E4A8B5D}"/>
            </a:ext>
          </a:extLst>
        </xdr:cNvPr>
        <xdr:cNvSpPr/>
      </xdr:nvSpPr>
      <xdr:spPr>
        <a:xfrm>
          <a:off x="12029440" y="98803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D8B8B951-40C1-4277-9B4B-B0D720F637E2}"/>
            </a:ext>
          </a:extLst>
        </xdr:cNvPr>
        <xdr:cNvSpPr/>
      </xdr:nvSpPr>
      <xdr:spPr>
        <a:xfrm>
          <a:off x="11231880" y="98071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812A1C0E-893B-4C01-9057-C90971E06E5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81AE0CD5-E3AE-49C6-9476-672E1E353A0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46E536BB-16E5-416F-ABB4-CA7391E521E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7251C3F5-8512-4DFD-9F75-4D7C87A890B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FE517CF6-9F0F-4E8A-B42E-82E3DBF5F83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129794</xdr:rowOff>
    </xdr:from>
    <xdr:to>
      <xdr:col>85</xdr:col>
      <xdr:colOff>177800</xdr:colOff>
      <xdr:row>61</xdr:row>
      <xdr:rowOff>59944</xdr:rowOff>
    </xdr:to>
    <xdr:sp macro="" textlink="">
      <xdr:nvSpPr>
        <xdr:cNvPr id="635" name="楕円 634">
          <a:extLst>
            <a:ext uri="{FF2B5EF4-FFF2-40B4-BE49-F238E27FC236}">
              <a16:creationId xmlns:a16="http://schemas.microsoft.com/office/drawing/2014/main" id="{986295D4-6E5E-4FE9-A6A9-C59439E62619}"/>
            </a:ext>
          </a:extLst>
        </xdr:cNvPr>
        <xdr:cNvSpPr/>
      </xdr:nvSpPr>
      <xdr:spPr>
        <a:xfrm>
          <a:off x="14325600" y="1018819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108221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A76AD042-2FE7-46BA-87FE-A2D444632BAE}"/>
            </a:ext>
          </a:extLst>
        </xdr:cNvPr>
        <xdr:cNvSpPr txBox="1"/>
      </xdr:nvSpPr>
      <xdr:spPr>
        <a:xfrm>
          <a:off x="14414500" y="1016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113792</xdr:rowOff>
    </xdr:from>
    <xdr:to>
      <xdr:col>81</xdr:col>
      <xdr:colOff>101600</xdr:colOff>
      <xdr:row>61</xdr:row>
      <xdr:rowOff>43942</xdr:rowOff>
    </xdr:to>
    <xdr:sp macro="" textlink="">
      <xdr:nvSpPr>
        <xdr:cNvPr id="637" name="楕円 636">
          <a:extLst>
            <a:ext uri="{FF2B5EF4-FFF2-40B4-BE49-F238E27FC236}">
              <a16:creationId xmlns:a16="http://schemas.microsoft.com/office/drawing/2014/main" id="{FA2455B5-A657-429D-8E3D-F7F778E891F1}"/>
            </a:ext>
          </a:extLst>
        </xdr:cNvPr>
        <xdr:cNvSpPr/>
      </xdr:nvSpPr>
      <xdr:spPr>
        <a:xfrm>
          <a:off x="13578840" y="101721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164592</xdr:rowOff>
    </xdr:from>
    <xdr:to>
      <xdr:col>85</xdr:col>
      <xdr:colOff>127000</xdr:colOff>
      <xdr:row>61</xdr:row>
      <xdr:rowOff>9144</xdr:rowOff>
    </xdr:to>
    <xdr:cxnSp macro="">
      <xdr:nvCxnSpPr>
        <xdr:cNvPr id="638" name="直線コネクタ 637">
          <a:extLst>
            <a:ext uri="{FF2B5EF4-FFF2-40B4-BE49-F238E27FC236}">
              <a16:creationId xmlns:a16="http://schemas.microsoft.com/office/drawing/2014/main" id="{5E910A77-DA31-49A9-87E1-7F70619F232F}"/>
            </a:ext>
          </a:extLst>
        </xdr:cNvPr>
        <xdr:cNvCxnSpPr/>
      </xdr:nvCxnSpPr>
      <xdr:spPr>
        <a:xfrm>
          <a:off x="13629640" y="10222992"/>
          <a:ext cx="74676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63500</xdr:rowOff>
    </xdr:from>
    <xdr:to>
      <xdr:col>76</xdr:col>
      <xdr:colOff>165100</xdr:colOff>
      <xdr:row>60</xdr:row>
      <xdr:rowOff>165100</xdr:rowOff>
    </xdr:to>
    <xdr:sp macro="" textlink="">
      <xdr:nvSpPr>
        <xdr:cNvPr id="639" name="楕円 638">
          <a:extLst>
            <a:ext uri="{FF2B5EF4-FFF2-40B4-BE49-F238E27FC236}">
              <a16:creationId xmlns:a16="http://schemas.microsoft.com/office/drawing/2014/main" id="{24A3C5B2-2C9D-410F-A545-1320159875A8}"/>
            </a:ext>
          </a:extLst>
        </xdr:cNvPr>
        <xdr:cNvSpPr/>
      </xdr:nvSpPr>
      <xdr:spPr>
        <a:xfrm>
          <a:off x="1280414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114300</xdr:rowOff>
    </xdr:from>
    <xdr:to>
      <xdr:col>81</xdr:col>
      <xdr:colOff>50800</xdr:colOff>
      <xdr:row>60</xdr:row>
      <xdr:rowOff>164592</xdr:rowOff>
    </xdr:to>
    <xdr:cxnSp macro="">
      <xdr:nvCxnSpPr>
        <xdr:cNvPr id="640" name="直線コネクタ 639">
          <a:extLst>
            <a:ext uri="{FF2B5EF4-FFF2-40B4-BE49-F238E27FC236}">
              <a16:creationId xmlns:a16="http://schemas.microsoft.com/office/drawing/2014/main" id="{8ED49B52-53CD-4ABB-91BA-8DE1B07A0E28}"/>
            </a:ext>
          </a:extLst>
        </xdr:cNvPr>
        <xdr:cNvCxnSpPr/>
      </xdr:nvCxnSpPr>
      <xdr:spPr>
        <a:xfrm>
          <a:off x="12854940" y="10172700"/>
          <a:ext cx="7747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22352</xdr:rowOff>
    </xdr:from>
    <xdr:to>
      <xdr:col>72</xdr:col>
      <xdr:colOff>38100</xdr:colOff>
      <xdr:row>60</xdr:row>
      <xdr:rowOff>123952</xdr:rowOff>
    </xdr:to>
    <xdr:sp macro="" textlink="">
      <xdr:nvSpPr>
        <xdr:cNvPr id="641" name="楕円 640">
          <a:extLst>
            <a:ext uri="{FF2B5EF4-FFF2-40B4-BE49-F238E27FC236}">
              <a16:creationId xmlns:a16="http://schemas.microsoft.com/office/drawing/2014/main" id="{7D554281-CDDC-4231-BB41-B5E7FF7E3986}"/>
            </a:ext>
          </a:extLst>
        </xdr:cNvPr>
        <xdr:cNvSpPr/>
      </xdr:nvSpPr>
      <xdr:spPr>
        <a:xfrm>
          <a:off x="12029440" y="100807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73152</xdr:rowOff>
    </xdr:from>
    <xdr:to>
      <xdr:col>76</xdr:col>
      <xdr:colOff>114300</xdr:colOff>
      <xdr:row>60</xdr:row>
      <xdr:rowOff>114300</xdr:rowOff>
    </xdr:to>
    <xdr:cxnSp macro="">
      <xdr:nvCxnSpPr>
        <xdr:cNvPr id="642" name="直線コネクタ 641">
          <a:extLst>
            <a:ext uri="{FF2B5EF4-FFF2-40B4-BE49-F238E27FC236}">
              <a16:creationId xmlns:a16="http://schemas.microsoft.com/office/drawing/2014/main" id="{D94731D3-E885-4960-B29D-D809F48CE64E}"/>
            </a:ext>
          </a:extLst>
        </xdr:cNvPr>
        <xdr:cNvCxnSpPr/>
      </xdr:nvCxnSpPr>
      <xdr:spPr>
        <a:xfrm>
          <a:off x="12072620" y="10131552"/>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1778</xdr:rowOff>
    </xdr:from>
    <xdr:to>
      <xdr:col>67</xdr:col>
      <xdr:colOff>101600</xdr:colOff>
      <xdr:row>60</xdr:row>
      <xdr:rowOff>103378</xdr:rowOff>
    </xdr:to>
    <xdr:sp macro="" textlink="">
      <xdr:nvSpPr>
        <xdr:cNvPr id="643" name="楕円 642">
          <a:extLst>
            <a:ext uri="{FF2B5EF4-FFF2-40B4-BE49-F238E27FC236}">
              <a16:creationId xmlns:a16="http://schemas.microsoft.com/office/drawing/2014/main" id="{12403B51-A824-4C74-8859-3FA9FF90CDA2}"/>
            </a:ext>
          </a:extLst>
        </xdr:cNvPr>
        <xdr:cNvSpPr/>
      </xdr:nvSpPr>
      <xdr:spPr>
        <a:xfrm>
          <a:off x="11231880" y="1006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52578</xdr:rowOff>
    </xdr:from>
    <xdr:to>
      <xdr:col>71</xdr:col>
      <xdr:colOff>177800</xdr:colOff>
      <xdr:row>60</xdr:row>
      <xdr:rowOff>73152</xdr:rowOff>
    </xdr:to>
    <xdr:cxnSp macro="">
      <xdr:nvCxnSpPr>
        <xdr:cNvPr id="644" name="直線コネクタ 643">
          <a:extLst>
            <a:ext uri="{FF2B5EF4-FFF2-40B4-BE49-F238E27FC236}">
              <a16:creationId xmlns:a16="http://schemas.microsoft.com/office/drawing/2014/main" id="{4B615270-71D4-4175-B0AE-A3CA56D0E681}"/>
            </a:ext>
          </a:extLst>
        </xdr:cNvPr>
        <xdr:cNvCxnSpPr/>
      </xdr:nvCxnSpPr>
      <xdr:spPr>
        <a:xfrm>
          <a:off x="11282680" y="10110978"/>
          <a:ext cx="78994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0B5FB941-7F19-4D70-A15E-50D529AC9AA1}"/>
            </a:ext>
          </a:extLst>
        </xdr:cNvPr>
        <xdr:cNvSpPr txBox="1"/>
      </xdr:nvSpPr>
      <xdr:spPr>
        <a:xfrm>
          <a:off x="13437244" y="970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E35E0247-162A-4232-9C4F-8A70221E79E8}"/>
            </a:ext>
          </a:extLst>
        </xdr:cNvPr>
        <xdr:cNvSpPr txBox="1"/>
      </xdr:nvSpPr>
      <xdr:spPr>
        <a:xfrm>
          <a:off x="12675244" y="966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DDE5B7A8-C0CD-465B-A591-30D507DC8396}"/>
            </a:ext>
          </a:extLst>
        </xdr:cNvPr>
        <xdr:cNvSpPr txBox="1"/>
      </xdr:nvSpPr>
      <xdr:spPr>
        <a:xfrm>
          <a:off x="11900544" y="965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F55DFC6B-B509-4156-8092-41B46C975F81}"/>
            </a:ext>
          </a:extLst>
        </xdr:cNvPr>
        <xdr:cNvSpPr txBox="1"/>
      </xdr:nvSpPr>
      <xdr:spPr>
        <a:xfrm>
          <a:off x="11102984" y="958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35069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31CD16E3-8A83-4F8C-B6B8-4F0998C74F38}"/>
            </a:ext>
          </a:extLst>
        </xdr:cNvPr>
        <xdr:cNvSpPr txBox="1"/>
      </xdr:nvSpPr>
      <xdr:spPr>
        <a:xfrm>
          <a:off x="13437244" y="10261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156227</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4ABACED7-27BE-4E19-9AAA-4FCB84206784}"/>
            </a:ext>
          </a:extLst>
        </xdr:cNvPr>
        <xdr:cNvSpPr txBox="1"/>
      </xdr:nvSpPr>
      <xdr:spPr>
        <a:xfrm>
          <a:off x="126752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115079</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AC5E6872-6FA1-49FB-ACC2-F44250A2C5CE}"/>
            </a:ext>
          </a:extLst>
        </xdr:cNvPr>
        <xdr:cNvSpPr txBox="1"/>
      </xdr:nvSpPr>
      <xdr:spPr>
        <a:xfrm>
          <a:off x="11900544" y="1017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94505</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DD8D5B9C-B6D6-445B-9FAD-F52ED5733A2E}"/>
            </a:ext>
          </a:extLst>
        </xdr:cNvPr>
        <xdr:cNvSpPr txBox="1"/>
      </xdr:nvSpPr>
      <xdr:spPr>
        <a:xfrm>
          <a:off x="11102984" y="1015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41553257-D780-43EE-970D-AEFF20C4263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8F28CCE9-69C8-45A8-B2DA-07F0BE796AF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85FA5039-EABF-4540-9BCC-723EFB232C1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CAB3C6E4-0EDE-4D90-A0D6-2C4DF07C1FB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F0E91C2A-BB09-4103-BA9B-A23FA29E272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03496D87-B5E1-4144-909D-01839B224C4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8B2D7DEC-2034-4D9A-B840-0FF6AB6175B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C00A9427-DD4E-4B78-B3A6-34F2E8E83A6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490A8C30-2053-4D25-AFC0-AAFAAAA1F26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4DB8FA55-3BAB-4172-ACF8-D19CF4AA9C4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463BF8B4-1C40-457B-BFAC-2A0125D10368}"/>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29985F04-BCE2-45BF-831D-F817E9DD767B}"/>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743B1E62-5D44-4BC8-8F69-EFC06C71EBEE}"/>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2C4DB7AF-5269-4AA4-809F-54C9BCD69B11}"/>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B122C3A7-9506-4BC8-8F40-15B0945C5B68}"/>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2DC0EB35-EB5F-4B49-90C9-08AFCB4C62CC}"/>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A1A3EFCD-E58C-4E91-9FC5-6090E329190A}"/>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8538BE3A-DC74-42EF-855F-9C0202C855A5}"/>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A46692D0-EA9A-445F-A464-6370D1BC791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AD413287-7716-49CB-AFB1-029C44589AB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98D3CAC0-4241-45D0-853F-E7EAD526685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FF130995-91FD-47BD-AF50-60933B79264C}"/>
            </a:ext>
          </a:extLst>
        </xdr:cNvPr>
        <xdr:cNvCxnSpPr/>
      </xdr:nvCxnSpPr>
      <xdr:spPr>
        <a:xfrm flipV="1">
          <a:off x="19509104" y="9318498"/>
          <a:ext cx="0" cy="1405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88F0F744-91D8-4598-83CD-65C829DC8A25}"/>
            </a:ext>
          </a:extLst>
        </xdr:cNvPr>
        <xdr:cNvSpPr txBox="1"/>
      </xdr:nvSpPr>
      <xdr:spPr>
        <a:xfrm>
          <a:off x="19547840" y="1072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ECA104E2-0DEE-4C72-8632-C3BC257A2C0F}"/>
            </a:ext>
          </a:extLst>
        </xdr:cNvPr>
        <xdr:cNvCxnSpPr/>
      </xdr:nvCxnSpPr>
      <xdr:spPr>
        <a:xfrm>
          <a:off x="19443700" y="10723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D16C196D-6F31-4A44-96B3-49E64949DAC1}"/>
            </a:ext>
          </a:extLst>
        </xdr:cNvPr>
        <xdr:cNvSpPr txBox="1"/>
      </xdr:nvSpPr>
      <xdr:spPr>
        <a:xfrm>
          <a:off x="19547840" y="9097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BDA07320-DBD8-4A65-982C-B8E7911EFFC7}"/>
            </a:ext>
          </a:extLst>
        </xdr:cNvPr>
        <xdr:cNvCxnSpPr/>
      </xdr:nvCxnSpPr>
      <xdr:spPr>
        <a:xfrm>
          <a:off x="19443700" y="9318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3B98083E-B1F7-4BE5-A064-A4240A131DB1}"/>
            </a:ext>
          </a:extLst>
        </xdr:cNvPr>
        <xdr:cNvSpPr txBox="1"/>
      </xdr:nvSpPr>
      <xdr:spPr>
        <a:xfrm>
          <a:off x="19547840" y="10409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A96E1818-AD9C-4888-862E-15E07387A13F}"/>
            </a:ext>
          </a:extLst>
        </xdr:cNvPr>
        <xdr:cNvSpPr/>
      </xdr:nvSpPr>
      <xdr:spPr>
        <a:xfrm>
          <a:off x="19458940" y="10557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CD529BBC-D750-43DD-B3E7-3220F973E931}"/>
            </a:ext>
          </a:extLst>
        </xdr:cNvPr>
        <xdr:cNvSpPr/>
      </xdr:nvSpPr>
      <xdr:spPr>
        <a:xfrm>
          <a:off x="18735040" y="10562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EC58F799-3641-4DBB-ACE7-BF8644FC5140}"/>
            </a:ext>
          </a:extLst>
        </xdr:cNvPr>
        <xdr:cNvSpPr/>
      </xdr:nvSpPr>
      <xdr:spPr>
        <a:xfrm>
          <a:off x="17937480" y="1056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E392E22D-E04D-4465-BCC9-97E82E065CAC}"/>
            </a:ext>
          </a:extLst>
        </xdr:cNvPr>
        <xdr:cNvSpPr/>
      </xdr:nvSpPr>
      <xdr:spPr>
        <a:xfrm>
          <a:off x="17162780" y="1056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906FA46F-B9C8-46AB-9DEB-E9811731E41B}"/>
            </a:ext>
          </a:extLst>
        </xdr:cNvPr>
        <xdr:cNvSpPr/>
      </xdr:nvSpPr>
      <xdr:spPr>
        <a:xfrm>
          <a:off x="16388080" y="10563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8F506C07-1B0A-48C1-A01D-DA7705A5501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7B76C99E-7AB2-4962-8AF2-CAF78FB416C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A5E18874-2474-441D-BDCB-8121EA660CA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14D5B46B-0229-497C-8736-608D2A13CF3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8F24C930-C27D-46D7-805F-A399D2C437C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20066</xdr:rowOff>
    </xdr:from>
    <xdr:to>
      <xdr:col>116</xdr:col>
      <xdr:colOff>114300</xdr:colOff>
      <xdr:row>63</xdr:row>
      <xdr:rowOff>121666</xdr:rowOff>
    </xdr:to>
    <xdr:sp macro="" textlink="">
      <xdr:nvSpPr>
        <xdr:cNvPr id="690" name="楕円 689">
          <a:extLst>
            <a:ext uri="{FF2B5EF4-FFF2-40B4-BE49-F238E27FC236}">
              <a16:creationId xmlns:a16="http://schemas.microsoft.com/office/drawing/2014/main" id="{18FC42CB-68F9-4438-94C1-B9AE1763E53E}"/>
            </a:ext>
          </a:extLst>
        </xdr:cNvPr>
        <xdr:cNvSpPr/>
      </xdr:nvSpPr>
      <xdr:spPr>
        <a:xfrm>
          <a:off x="1945894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1F72D4A8-DAD6-4FAF-9B74-5B4A16A70363}"/>
            </a:ext>
          </a:extLst>
        </xdr:cNvPr>
        <xdr:cNvSpPr txBox="1"/>
      </xdr:nvSpPr>
      <xdr:spPr>
        <a:xfrm>
          <a:off x="19547840" y="1053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20066</xdr:rowOff>
    </xdr:from>
    <xdr:to>
      <xdr:col>112</xdr:col>
      <xdr:colOff>38100</xdr:colOff>
      <xdr:row>63</xdr:row>
      <xdr:rowOff>121666</xdr:rowOff>
    </xdr:to>
    <xdr:sp macro="" textlink="">
      <xdr:nvSpPr>
        <xdr:cNvPr id="692" name="楕円 691">
          <a:extLst>
            <a:ext uri="{FF2B5EF4-FFF2-40B4-BE49-F238E27FC236}">
              <a16:creationId xmlns:a16="http://schemas.microsoft.com/office/drawing/2014/main" id="{92117AE8-FF47-4CC9-967E-F33AF92F4BB5}"/>
            </a:ext>
          </a:extLst>
        </xdr:cNvPr>
        <xdr:cNvSpPr/>
      </xdr:nvSpPr>
      <xdr:spPr>
        <a:xfrm>
          <a:off x="18735040" y="105813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70866</xdr:rowOff>
    </xdr:from>
    <xdr:to>
      <xdr:col>116</xdr:col>
      <xdr:colOff>63500</xdr:colOff>
      <xdr:row>63</xdr:row>
      <xdr:rowOff>70866</xdr:rowOff>
    </xdr:to>
    <xdr:cxnSp macro="">
      <xdr:nvCxnSpPr>
        <xdr:cNvPr id="693" name="直線コネクタ 692">
          <a:extLst>
            <a:ext uri="{FF2B5EF4-FFF2-40B4-BE49-F238E27FC236}">
              <a16:creationId xmlns:a16="http://schemas.microsoft.com/office/drawing/2014/main" id="{D4EFBB56-9EEA-4E95-92B1-7B5CAB81A641}"/>
            </a:ext>
          </a:extLst>
        </xdr:cNvPr>
        <xdr:cNvCxnSpPr/>
      </xdr:nvCxnSpPr>
      <xdr:spPr>
        <a:xfrm>
          <a:off x="18778220" y="1063218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20066</xdr:rowOff>
    </xdr:from>
    <xdr:to>
      <xdr:col>107</xdr:col>
      <xdr:colOff>101600</xdr:colOff>
      <xdr:row>63</xdr:row>
      <xdr:rowOff>121666</xdr:rowOff>
    </xdr:to>
    <xdr:sp macro="" textlink="">
      <xdr:nvSpPr>
        <xdr:cNvPr id="694" name="楕円 693">
          <a:extLst>
            <a:ext uri="{FF2B5EF4-FFF2-40B4-BE49-F238E27FC236}">
              <a16:creationId xmlns:a16="http://schemas.microsoft.com/office/drawing/2014/main" id="{C4A1B4A9-E811-4B7D-A068-1C0E4EDF017E}"/>
            </a:ext>
          </a:extLst>
        </xdr:cNvPr>
        <xdr:cNvSpPr/>
      </xdr:nvSpPr>
      <xdr:spPr>
        <a:xfrm>
          <a:off x="1793748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70866</xdr:rowOff>
    </xdr:from>
    <xdr:to>
      <xdr:col>111</xdr:col>
      <xdr:colOff>177800</xdr:colOff>
      <xdr:row>63</xdr:row>
      <xdr:rowOff>70866</xdr:rowOff>
    </xdr:to>
    <xdr:cxnSp macro="">
      <xdr:nvCxnSpPr>
        <xdr:cNvPr id="695" name="直線コネクタ 694">
          <a:extLst>
            <a:ext uri="{FF2B5EF4-FFF2-40B4-BE49-F238E27FC236}">
              <a16:creationId xmlns:a16="http://schemas.microsoft.com/office/drawing/2014/main" id="{7401AAEF-E129-4025-8A2D-01F2D6EF0829}"/>
            </a:ext>
          </a:extLst>
        </xdr:cNvPr>
        <xdr:cNvCxnSpPr/>
      </xdr:nvCxnSpPr>
      <xdr:spPr>
        <a:xfrm>
          <a:off x="17988280" y="1063218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47498</xdr:rowOff>
    </xdr:from>
    <xdr:to>
      <xdr:col>102</xdr:col>
      <xdr:colOff>165100</xdr:colOff>
      <xdr:row>63</xdr:row>
      <xdr:rowOff>149098</xdr:rowOff>
    </xdr:to>
    <xdr:sp macro="" textlink="">
      <xdr:nvSpPr>
        <xdr:cNvPr id="696" name="楕円 695">
          <a:extLst>
            <a:ext uri="{FF2B5EF4-FFF2-40B4-BE49-F238E27FC236}">
              <a16:creationId xmlns:a16="http://schemas.microsoft.com/office/drawing/2014/main" id="{387A66EF-A20C-428C-ABA9-04C13C2BB5CB}"/>
            </a:ext>
          </a:extLst>
        </xdr:cNvPr>
        <xdr:cNvSpPr/>
      </xdr:nvSpPr>
      <xdr:spPr>
        <a:xfrm>
          <a:off x="17162780" y="1060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70866</xdr:rowOff>
    </xdr:from>
    <xdr:to>
      <xdr:col>107</xdr:col>
      <xdr:colOff>50800</xdr:colOff>
      <xdr:row>63</xdr:row>
      <xdr:rowOff>98298</xdr:rowOff>
    </xdr:to>
    <xdr:cxnSp macro="">
      <xdr:nvCxnSpPr>
        <xdr:cNvPr id="697" name="直線コネクタ 696">
          <a:extLst>
            <a:ext uri="{FF2B5EF4-FFF2-40B4-BE49-F238E27FC236}">
              <a16:creationId xmlns:a16="http://schemas.microsoft.com/office/drawing/2014/main" id="{6F108A5A-1BD6-43EF-BEAA-458B79772466}"/>
            </a:ext>
          </a:extLst>
        </xdr:cNvPr>
        <xdr:cNvCxnSpPr/>
      </xdr:nvCxnSpPr>
      <xdr:spPr>
        <a:xfrm flipV="1">
          <a:off x="17213580" y="10632186"/>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47498</xdr:rowOff>
    </xdr:from>
    <xdr:to>
      <xdr:col>98</xdr:col>
      <xdr:colOff>38100</xdr:colOff>
      <xdr:row>63</xdr:row>
      <xdr:rowOff>149098</xdr:rowOff>
    </xdr:to>
    <xdr:sp macro="" textlink="">
      <xdr:nvSpPr>
        <xdr:cNvPr id="698" name="楕円 697">
          <a:extLst>
            <a:ext uri="{FF2B5EF4-FFF2-40B4-BE49-F238E27FC236}">
              <a16:creationId xmlns:a16="http://schemas.microsoft.com/office/drawing/2014/main" id="{B5FE4928-5B00-433A-98AA-8FB07A091965}"/>
            </a:ext>
          </a:extLst>
        </xdr:cNvPr>
        <xdr:cNvSpPr/>
      </xdr:nvSpPr>
      <xdr:spPr>
        <a:xfrm>
          <a:off x="16388080" y="106088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98298</xdr:rowOff>
    </xdr:from>
    <xdr:to>
      <xdr:col>102</xdr:col>
      <xdr:colOff>114300</xdr:colOff>
      <xdr:row>63</xdr:row>
      <xdr:rowOff>98298</xdr:rowOff>
    </xdr:to>
    <xdr:cxnSp macro="">
      <xdr:nvCxnSpPr>
        <xdr:cNvPr id="699" name="直線コネクタ 698">
          <a:extLst>
            <a:ext uri="{FF2B5EF4-FFF2-40B4-BE49-F238E27FC236}">
              <a16:creationId xmlns:a16="http://schemas.microsoft.com/office/drawing/2014/main" id="{C7FC0CD6-82EE-4091-A83A-45E12DD70B97}"/>
            </a:ext>
          </a:extLst>
        </xdr:cNvPr>
        <xdr:cNvCxnSpPr/>
      </xdr:nvCxnSpPr>
      <xdr:spPr>
        <a:xfrm>
          <a:off x="16431260" y="1065961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FC0CDE85-2B0B-464E-A40D-0CAFEB1C9E2D}"/>
            </a:ext>
          </a:extLst>
        </xdr:cNvPr>
        <xdr:cNvSpPr txBox="1"/>
      </xdr:nvSpPr>
      <xdr:spPr>
        <a:xfrm>
          <a:off x="18561127"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CF6A202C-88A6-435D-BD6B-745D3FBA1E0C}"/>
            </a:ext>
          </a:extLst>
        </xdr:cNvPr>
        <xdr:cNvSpPr txBox="1"/>
      </xdr:nvSpPr>
      <xdr:spPr>
        <a:xfrm>
          <a:off x="17776267"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1F844CEE-1C5D-434B-AABE-DC719ED9F988}"/>
            </a:ext>
          </a:extLst>
        </xdr:cNvPr>
        <xdr:cNvSpPr txBox="1"/>
      </xdr:nvSpPr>
      <xdr:spPr>
        <a:xfrm>
          <a:off x="17001567" y="103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444B7603-1D24-4B72-A149-7C82E172E5FD}"/>
            </a:ext>
          </a:extLst>
        </xdr:cNvPr>
        <xdr:cNvSpPr txBox="1"/>
      </xdr:nvSpPr>
      <xdr:spPr>
        <a:xfrm>
          <a:off x="16226867" y="103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112793</xdr:rowOff>
    </xdr:from>
    <xdr:ext cx="469744" cy="259045"/>
    <xdr:sp macro="" textlink="">
      <xdr:nvSpPr>
        <xdr:cNvPr id="704" name="n_1mainValue【保健センター・保健所】&#10;一人当たり面積">
          <a:extLst>
            <a:ext uri="{FF2B5EF4-FFF2-40B4-BE49-F238E27FC236}">
              <a16:creationId xmlns:a16="http://schemas.microsoft.com/office/drawing/2014/main" id="{BA2B7FBB-1C3F-46AB-9F66-9B0A25E961CE}"/>
            </a:ext>
          </a:extLst>
        </xdr:cNvPr>
        <xdr:cNvSpPr txBox="1"/>
      </xdr:nvSpPr>
      <xdr:spPr>
        <a:xfrm>
          <a:off x="1856112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112793</xdr:rowOff>
    </xdr:from>
    <xdr:ext cx="469744" cy="259045"/>
    <xdr:sp macro="" textlink="">
      <xdr:nvSpPr>
        <xdr:cNvPr id="705" name="n_2mainValue【保健センター・保健所】&#10;一人当たり面積">
          <a:extLst>
            <a:ext uri="{FF2B5EF4-FFF2-40B4-BE49-F238E27FC236}">
              <a16:creationId xmlns:a16="http://schemas.microsoft.com/office/drawing/2014/main" id="{BD3020C6-893A-4FA4-A38E-5FD74DFFA89B}"/>
            </a:ext>
          </a:extLst>
        </xdr:cNvPr>
        <xdr:cNvSpPr txBox="1"/>
      </xdr:nvSpPr>
      <xdr:spPr>
        <a:xfrm>
          <a:off x="1777626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140225</xdr:rowOff>
    </xdr:from>
    <xdr:ext cx="469744" cy="259045"/>
    <xdr:sp macro="" textlink="">
      <xdr:nvSpPr>
        <xdr:cNvPr id="706" name="n_3mainValue【保健センター・保健所】&#10;一人当たり面積">
          <a:extLst>
            <a:ext uri="{FF2B5EF4-FFF2-40B4-BE49-F238E27FC236}">
              <a16:creationId xmlns:a16="http://schemas.microsoft.com/office/drawing/2014/main" id="{32113756-7663-407A-8840-37685346B885}"/>
            </a:ext>
          </a:extLst>
        </xdr:cNvPr>
        <xdr:cNvSpPr txBox="1"/>
      </xdr:nvSpPr>
      <xdr:spPr>
        <a:xfrm>
          <a:off x="17001567" y="1070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140225</xdr:rowOff>
    </xdr:from>
    <xdr:ext cx="469744" cy="259045"/>
    <xdr:sp macro="" textlink="">
      <xdr:nvSpPr>
        <xdr:cNvPr id="707" name="n_4mainValue【保健センター・保健所】&#10;一人当たり面積">
          <a:extLst>
            <a:ext uri="{FF2B5EF4-FFF2-40B4-BE49-F238E27FC236}">
              <a16:creationId xmlns:a16="http://schemas.microsoft.com/office/drawing/2014/main" id="{4BDC454A-109D-4951-AF2F-B95564DAEA94}"/>
            </a:ext>
          </a:extLst>
        </xdr:cNvPr>
        <xdr:cNvSpPr txBox="1"/>
      </xdr:nvSpPr>
      <xdr:spPr>
        <a:xfrm>
          <a:off x="16226867" y="1070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84C04747-C9B1-4490-8234-4B6F793BD48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3E0E27A9-18E0-491E-9882-2B5BF57AA94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238D31A3-C254-4CFC-ADC0-F2C599C6CAF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DA9C5442-0CC1-402D-9BFD-5CB309EFF29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65D912F5-DFE5-4920-B29F-61DE1C746AF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8FA2F377-7C64-42D9-84C8-D4AE8A51246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CA08A364-EAA2-4981-A079-445ED7CD6D9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9FD2EABB-5803-4C19-9A61-BBA61CACDE6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A03B2E31-02D8-457D-B436-8356CE1A5BB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C6F5CA54-1A62-4D1A-930B-64C6DA924A9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54A73667-5BF7-44A5-A2C6-CE9EB825E61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E208E7C9-360A-4E14-BF80-E1D0F9BE423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9252568F-A2F3-4A54-AA42-398764234DA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E212FB01-C019-4218-9EB6-83581EE98F9B}"/>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26CDC427-8E83-482B-AE4D-B71EB844449C}"/>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099C6B39-0483-4BB6-B49D-A52431D0BF1B}"/>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CDCDF703-3A5F-4376-BAFC-36E69A90875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81C7BFA1-9BAF-430B-B0A7-2644D8D56D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3E5BB312-685F-4E7C-9AC2-91444831379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D9E4D37D-5A9C-495C-B578-D260006062F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933A7F09-EE74-496E-A3DF-59408A629A74}"/>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7F668144-EEE0-48AC-9757-E34E9B6B4A1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18DC6D8A-0E0C-42EE-B0D8-1A3F2064619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25FF1343-07C5-48AA-9F11-3F83DEE0648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4BDBE6C9-F900-406E-B0D9-BE8051C97666}"/>
            </a:ext>
          </a:extLst>
        </xdr:cNvPr>
        <xdr:cNvCxnSpPr/>
      </xdr:nvCxnSpPr>
      <xdr:spPr>
        <a:xfrm flipV="1">
          <a:off x="14375764" y="13218795"/>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DEE69B49-DF95-4E70-8FBE-0D27CADCBB1E}"/>
            </a:ext>
          </a:extLst>
        </xdr:cNvPr>
        <xdr:cNvSpPr txBox="1"/>
      </xdr:nvSpPr>
      <xdr:spPr>
        <a:xfrm>
          <a:off x="14414500"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B5316C49-877F-4C4A-B224-25A7C4F2ECDE}"/>
            </a:ext>
          </a:extLst>
        </xdr:cNvPr>
        <xdr:cNvCxnSpPr/>
      </xdr:nvCxnSpPr>
      <xdr:spPr>
        <a:xfrm>
          <a:off x="14287500" y="1427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CBCC527F-A936-45B8-9D06-83ABD278D3B9}"/>
            </a:ext>
          </a:extLst>
        </xdr:cNvPr>
        <xdr:cNvSpPr txBox="1"/>
      </xdr:nvSpPr>
      <xdr:spPr>
        <a:xfrm>
          <a:off x="144145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CB2E587F-B29B-418A-9CFF-59A74C1FCEF5}"/>
            </a:ext>
          </a:extLst>
        </xdr:cNvPr>
        <xdr:cNvCxnSpPr/>
      </xdr:nvCxnSpPr>
      <xdr:spPr>
        <a:xfrm>
          <a:off x="14287500" y="1321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232AF393-D84E-47FF-A103-E037947BC20E}"/>
            </a:ext>
          </a:extLst>
        </xdr:cNvPr>
        <xdr:cNvSpPr txBox="1"/>
      </xdr:nvSpPr>
      <xdr:spPr>
        <a:xfrm>
          <a:off x="14414500" y="137007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E82F9B85-7C36-4871-A233-B49470F80908}"/>
            </a:ext>
          </a:extLst>
        </xdr:cNvPr>
        <xdr:cNvSpPr/>
      </xdr:nvSpPr>
      <xdr:spPr>
        <a:xfrm>
          <a:off x="14325600" y="1372235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F75F35EE-1E66-4A33-9BC9-328496E8B3D0}"/>
            </a:ext>
          </a:extLst>
        </xdr:cNvPr>
        <xdr:cNvSpPr/>
      </xdr:nvSpPr>
      <xdr:spPr>
        <a:xfrm>
          <a:off x="1357884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FA4C5CF1-2705-49F9-9159-F0A2FA21D7A5}"/>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0A6B9E18-145D-450D-A5F9-CF8EE4F63B78}"/>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9EF48D9F-A8B2-4B12-BB92-590D2B6A8E72}"/>
            </a:ext>
          </a:extLst>
        </xdr:cNvPr>
        <xdr:cNvSpPr/>
      </xdr:nvSpPr>
      <xdr:spPr>
        <a:xfrm>
          <a:off x="1123188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C8F248CD-51D5-4684-AE52-8DA94D71374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C7D24E2E-3B44-4C7B-831A-5B57CD74B1C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DBB41701-7946-47AE-8262-234A486C2B9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1A48AE47-B0A5-48D8-B94C-B2CD497F661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F1EE69E7-0664-460F-A9B0-E22C464D6AB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168275</xdr:rowOff>
    </xdr:from>
    <xdr:to>
      <xdr:col>85</xdr:col>
      <xdr:colOff>177800</xdr:colOff>
      <xdr:row>81</xdr:row>
      <xdr:rowOff>98425</xdr:rowOff>
    </xdr:to>
    <xdr:sp macro="" textlink="">
      <xdr:nvSpPr>
        <xdr:cNvPr id="748" name="楕円 747">
          <a:extLst>
            <a:ext uri="{FF2B5EF4-FFF2-40B4-BE49-F238E27FC236}">
              <a16:creationId xmlns:a16="http://schemas.microsoft.com/office/drawing/2014/main" id="{9DDEA8CD-59D9-4CBB-BD49-D37988D324DF}"/>
            </a:ext>
          </a:extLst>
        </xdr:cNvPr>
        <xdr:cNvSpPr/>
      </xdr:nvSpPr>
      <xdr:spPr>
        <a:xfrm>
          <a:off x="14325600" y="135794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19702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EA54736E-86B2-4152-A57E-60FAD28048FE}"/>
            </a:ext>
          </a:extLst>
        </xdr:cNvPr>
        <xdr:cNvSpPr txBox="1"/>
      </xdr:nvSpPr>
      <xdr:spPr>
        <a:xfrm>
          <a:off x="14414500"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141605</xdr:rowOff>
    </xdr:from>
    <xdr:to>
      <xdr:col>81</xdr:col>
      <xdr:colOff>101600</xdr:colOff>
      <xdr:row>81</xdr:row>
      <xdr:rowOff>71755</xdr:rowOff>
    </xdr:to>
    <xdr:sp macro="" textlink="">
      <xdr:nvSpPr>
        <xdr:cNvPr id="750" name="楕円 749">
          <a:extLst>
            <a:ext uri="{FF2B5EF4-FFF2-40B4-BE49-F238E27FC236}">
              <a16:creationId xmlns:a16="http://schemas.microsoft.com/office/drawing/2014/main" id="{3EC83820-99C1-4124-8191-4BEDED205A41}"/>
            </a:ext>
          </a:extLst>
        </xdr:cNvPr>
        <xdr:cNvSpPr/>
      </xdr:nvSpPr>
      <xdr:spPr>
        <a:xfrm>
          <a:off x="13578840" y="13552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20955</xdr:rowOff>
    </xdr:from>
    <xdr:to>
      <xdr:col>85</xdr:col>
      <xdr:colOff>127000</xdr:colOff>
      <xdr:row>81</xdr:row>
      <xdr:rowOff>47625</xdr:rowOff>
    </xdr:to>
    <xdr:cxnSp macro="">
      <xdr:nvCxnSpPr>
        <xdr:cNvPr id="751" name="直線コネクタ 750">
          <a:extLst>
            <a:ext uri="{FF2B5EF4-FFF2-40B4-BE49-F238E27FC236}">
              <a16:creationId xmlns:a16="http://schemas.microsoft.com/office/drawing/2014/main" id="{4561C95F-92C2-463B-AC5E-121DAED7C7AE}"/>
            </a:ext>
          </a:extLst>
        </xdr:cNvPr>
        <xdr:cNvCxnSpPr/>
      </xdr:nvCxnSpPr>
      <xdr:spPr>
        <a:xfrm>
          <a:off x="13629640" y="1359979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133986</xdr:rowOff>
    </xdr:from>
    <xdr:to>
      <xdr:col>76</xdr:col>
      <xdr:colOff>165100</xdr:colOff>
      <xdr:row>81</xdr:row>
      <xdr:rowOff>64136</xdr:rowOff>
    </xdr:to>
    <xdr:sp macro="" textlink="">
      <xdr:nvSpPr>
        <xdr:cNvPr id="752" name="楕円 751">
          <a:extLst>
            <a:ext uri="{FF2B5EF4-FFF2-40B4-BE49-F238E27FC236}">
              <a16:creationId xmlns:a16="http://schemas.microsoft.com/office/drawing/2014/main" id="{26583C7A-BE4A-4C5F-8664-533050DF2121}"/>
            </a:ext>
          </a:extLst>
        </xdr:cNvPr>
        <xdr:cNvSpPr/>
      </xdr:nvSpPr>
      <xdr:spPr>
        <a:xfrm>
          <a:off x="12804140" y="135451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13336</xdr:rowOff>
    </xdr:from>
    <xdr:to>
      <xdr:col>81</xdr:col>
      <xdr:colOff>50800</xdr:colOff>
      <xdr:row>81</xdr:row>
      <xdr:rowOff>20955</xdr:rowOff>
    </xdr:to>
    <xdr:cxnSp macro="">
      <xdr:nvCxnSpPr>
        <xdr:cNvPr id="753" name="直線コネクタ 752">
          <a:extLst>
            <a:ext uri="{FF2B5EF4-FFF2-40B4-BE49-F238E27FC236}">
              <a16:creationId xmlns:a16="http://schemas.microsoft.com/office/drawing/2014/main" id="{4AF47649-2411-4959-B9DD-D77ECCC1836F}"/>
            </a:ext>
          </a:extLst>
        </xdr:cNvPr>
        <xdr:cNvCxnSpPr/>
      </xdr:nvCxnSpPr>
      <xdr:spPr>
        <a:xfrm>
          <a:off x="12854940" y="13592176"/>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93980</xdr:rowOff>
    </xdr:from>
    <xdr:to>
      <xdr:col>72</xdr:col>
      <xdr:colOff>38100</xdr:colOff>
      <xdr:row>81</xdr:row>
      <xdr:rowOff>24130</xdr:rowOff>
    </xdr:to>
    <xdr:sp macro="" textlink="">
      <xdr:nvSpPr>
        <xdr:cNvPr id="754" name="楕円 753">
          <a:extLst>
            <a:ext uri="{FF2B5EF4-FFF2-40B4-BE49-F238E27FC236}">
              <a16:creationId xmlns:a16="http://schemas.microsoft.com/office/drawing/2014/main" id="{6EDFCAA2-F6E0-4EAE-99D2-FEC69D5ED044}"/>
            </a:ext>
          </a:extLst>
        </xdr:cNvPr>
        <xdr:cNvSpPr/>
      </xdr:nvSpPr>
      <xdr:spPr>
        <a:xfrm>
          <a:off x="12029440" y="13505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144780</xdr:rowOff>
    </xdr:from>
    <xdr:to>
      <xdr:col>76</xdr:col>
      <xdr:colOff>114300</xdr:colOff>
      <xdr:row>81</xdr:row>
      <xdr:rowOff>13336</xdr:rowOff>
    </xdr:to>
    <xdr:cxnSp macro="">
      <xdr:nvCxnSpPr>
        <xdr:cNvPr id="755" name="直線コネクタ 754">
          <a:extLst>
            <a:ext uri="{FF2B5EF4-FFF2-40B4-BE49-F238E27FC236}">
              <a16:creationId xmlns:a16="http://schemas.microsoft.com/office/drawing/2014/main" id="{B6469121-306C-46FA-801D-317916FBCD4A}"/>
            </a:ext>
          </a:extLst>
        </xdr:cNvPr>
        <xdr:cNvCxnSpPr/>
      </xdr:nvCxnSpPr>
      <xdr:spPr>
        <a:xfrm>
          <a:off x="12072620" y="13555980"/>
          <a:ext cx="78232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59689</xdr:rowOff>
    </xdr:from>
    <xdr:to>
      <xdr:col>67</xdr:col>
      <xdr:colOff>101600</xdr:colOff>
      <xdr:row>80</xdr:row>
      <xdr:rowOff>161289</xdr:rowOff>
    </xdr:to>
    <xdr:sp macro="" textlink="">
      <xdr:nvSpPr>
        <xdr:cNvPr id="756" name="楕円 755">
          <a:extLst>
            <a:ext uri="{FF2B5EF4-FFF2-40B4-BE49-F238E27FC236}">
              <a16:creationId xmlns:a16="http://schemas.microsoft.com/office/drawing/2014/main" id="{5DFCA520-97FA-4025-A23C-D7332438D367}"/>
            </a:ext>
          </a:extLst>
        </xdr:cNvPr>
        <xdr:cNvSpPr/>
      </xdr:nvSpPr>
      <xdr:spPr>
        <a:xfrm>
          <a:off x="11231880" y="1347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110489</xdr:rowOff>
    </xdr:from>
    <xdr:to>
      <xdr:col>71</xdr:col>
      <xdr:colOff>177800</xdr:colOff>
      <xdr:row>80</xdr:row>
      <xdr:rowOff>144780</xdr:rowOff>
    </xdr:to>
    <xdr:cxnSp macro="">
      <xdr:nvCxnSpPr>
        <xdr:cNvPr id="757" name="直線コネクタ 756">
          <a:extLst>
            <a:ext uri="{FF2B5EF4-FFF2-40B4-BE49-F238E27FC236}">
              <a16:creationId xmlns:a16="http://schemas.microsoft.com/office/drawing/2014/main" id="{DB910534-DBCF-46DF-BDC1-EA2D85504891}"/>
            </a:ext>
          </a:extLst>
        </xdr:cNvPr>
        <xdr:cNvCxnSpPr/>
      </xdr:nvCxnSpPr>
      <xdr:spPr>
        <a:xfrm>
          <a:off x="11282680" y="13521689"/>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9D90C86F-59C7-4118-AB49-1C5BD65C2D38}"/>
            </a:ext>
          </a:extLst>
        </xdr:cNvPr>
        <xdr:cNvSpPr txBox="1"/>
      </xdr:nvSpPr>
      <xdr:spPr>
        <a:xfrm>
          <a:off x="134372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27620CC4-2455-49FD-97E8-B3EE20CACB35}"/>
            </a:ext>
          </a:extLst>
        </xdr:cNvPr>
        <xdr:cNvSpPr txBox="1"/>
      </xdr:nvSpPr>
      <xdr:spPr>
        <a:xfrm>
          <a:off x="126752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F91C213E-4D5E-45ED-BFC5-89117BDE4478}"/>
            </a:ext>
          </a:extLst>
        </xdr:cNvPr>
        <xdr:cNvSpPr txBox="1"/>
      </xdr:nvSpPr>
      <xdr:spPr>
        <a:xfrm>
          <a:off x="11900544" y="1377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9B9B3767-C3F4-443A-A305-00383F8C16E1}"/>
            </a:ext>
          </a:extLst>
        </xdr:cNvPr>
        <xdr:cNvSpPr txBox="1"/>
      </xdr:nvSpPr>
      <xdr:spPr>
        <a:xfrm>
          <a:off x="1110298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88282</xdr:rowOff>
    </xdr:from>
    <xdr:ext cx="405111" cy="259045"/>
    <xdr:sp macro="" textlink="">
      <xdr:nvSpPr>
        <xdr:cNvPr id="762" name="n_1mainValue【消防施設】&#10;有形固定資産減価償却率">
          <a:extLst>
            <a:ext uri="{FF2B5EF4-FFF2-40B4-BE49-F238E27FC236}">
              <a16:creationId xmlns:a16="http://schemas.microsoft.com/office/drawing/2014/main" id="{84377605-EF56-4641-B65E-E30CAABA1BE1}"/>
            </a:ext>
          </a:extLst>
        </xdr:cNvPr>
        <xdr:cNvSpPr txBox="1"/>
      </xdr:nvSpPr>
      <xdr:spPr>
        <a:xfrm>
          <a:off x="13437244" y="1333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80663</xdr:rowOff>
    </xdr:from>
    <xdr:ext cx="405111" cy="259045"/>
    <xdr:sp macro="" textlink="">
      <xdr:nvSpPr>
        <xdr:cNvPr id="763" name="n_2mainValue【消防施設】&#10;有形固定資産減価償却率">
          <a:extLst>
            <a:ext uri="{FF2B5EF4-FFF2-40B4-BE49-F238E27FC236}">
              <a16:creationId xmlns:a16="http://schemas.microsoft.com/office/drawing/2014/main" id="{B729008D-EF5B-49F6-9CD5-ADEEC45BC3AE}"/>
            </a:ext>
          </a:extLst>
        </xdr:cNvPr>
        <xdr:cNvSpPr txBox="1"/>
      </xdr:nvSpPr>
      <xdr:spPr>
        <a:xfrm>
          <a:off x="12675244" y="1332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40657</xdr:rowOff>
    </xdr:from>
    <xdr:ext cx="405111" cy="259045"/>
    <xdr:sp macro="" textlink="">
      <xdr:nvSpPr>
        <xdr:cNvPr id="764" name="n_3mainValue【消防施設】&#10;有形固定資産減価償却率">
          <a:extLst>
            <a:ext uri="{FF2B5EF4-FFF2-40B4-BE49-F238E27FC236}">
              <a16:creationId xmlns:a16="http://schemas.microsoft.com/office/drawing/2014/main" id="{E128A384-51A5-4B7A-8DB1-114E319F60F6}"/>
            </a:ext>
          </a:extLst>
        </xdr:cNvPr>
        <xdr:cNvSpPr txBox="1"/>
      </xdr:nvSpPr>
      <xdr:spPr>
        <a:xfrm>
          <a:off x="11900544" y="1328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6366</xdr:rowOff>
    </xdr:from>
    <xdr:ext cx="405111" cy="259045"/>
    <xdr:sp macro="" textlink="">
      <xdr:nvSpPr>
        <xdr:cNvPr id="765" name="n_4mainValue【消防施設】&#10;有形固定資産減価償却率">
          <a:extLst>
            <a:ext uri="{FF2B5EF4-FFF2-40B4-BE49-F238E27FC236}">
              <a16:creationId xmlns:a16="http://schemas.microsoft.com/office/drawing/2014/main" id="{CC9EA7EB-3F31-4BDE-9FA0-626D1D8E9CF4}"/>
            </a:ext>
          </a:extLst>
        </xdr:cNvPr>
        <xdr:cNvSpPr txBox="1"/>
      </xdr:nvSpPr>
      <xdr:spPr>
        <a:xfrm>
          <a:off x="11102984" y="13249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692A976B-7988-4F43-932E-03C1837B80E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43BA666B-8D02-4E58-B33B-4E093B29692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D611B37D-42BB-45FA-8A6C-67B8C5AE61C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FA41707D-4FD7-4BE8-9903-6C0411FA77D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6243439B-68BE-4AE7-9F23-013D6D9DBAB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FE1C7E4A-43AC-435E-94AB-FCD5477C40F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FC8E8106-FADA-4044-A9BB-D948FBD4869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5ED53EE0-009E-4B88-B373-FB1DB87DC16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4F4FA4B1-7E4B-4051-8237-367CB4BBFC64}"/>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303FF927-8577-44A6-90FB-796DD2CE440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1DDFBD30-4DE7-493A-AC2D-DA148834F11D}"/>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0FA34E07-64C6-4A63-9C13-35598FF5143B}"/>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5B1948D3-CE7C-4FD8-BFFC-88C50F1225DE}"/>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C360BA19-600E-416E-86EC-1FC98F2E0AC5}"/>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7C39A4FF-934C-4825-9C5A-8FA9982918D3}"/>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FDF52AE4-4ADE-456A-9D23-5F92FF4F18CB}"/>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1021E0A4-187C-4245-A440-6AA2648F09B5}"/>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6023892D-50BF-43CE-9B8C-CF70A96FB2B3}"/>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C10DDCC8-224E-42A6-9752-3FD03A73E8D6}"/>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2768CCC0-0DA7-49F8-AB53-C8720C229FB6}"/>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8D3D435B-FA89-4B71-ADE0-DA01D5D34EB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03796AD0-F424-4568-A8C4-4DCD846D8F1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60BB3E60-EF98-4ED5-A357-18581D41D2B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78C7C5E4-357B-4DC0-ACD1-6E87026F716E}"/>
            </a:ext>
          </a:extLst>
        </xdr:cNvPr>
        <xdr:cNvCxnSpPr/>
      </xdr:nvCxnSpPr>
      <xdr:spPr>
        <a:xfrm flipV="1">
          <a:off x="19509104" y="12940030"/>
          <a:ext cx="0" cy="147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3DBD535D-A91D-435F-AA09-7AA8AC38F835}"/>
            </a:ext>
          </a:extLst>
        </xdr:cNvPr>
        <xdr:cNvSpPr txBox="1"/>
      </xdr:nvSpPr>
      <xdr:spPr>
        <a:xfrm>
          <a:off x="19547840"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C56693CD-EF44-4DA5-9D94-2D889D954BD8}"/>
            </a:ext>
          </a:extLst>
        </xdr:cNvPr>
        <xdr:cNvCxnSpPr/>
      </xdr:nvCxnSpPr>
      <xdr:spPr>
        <a:xfrm>
          <a:off x="19443700" y="1441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3052042B-4935-49FD-B414-E44E99A4CBD3}"/>
            </a:ext>
          </a:extLst>
        </xdr:cNvPr>
        <xdr:cNvSpPr txBox="1"/>
      </xdr:nvSpPr>
      <xdr:spPr>
        <a:xfrm>
          <a:off x="19547840" y="127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C113DF9E-4E65-42BB-920B-94FF940856BF}"/>
            </a:ext>
          </a:extLst>
        </xdr:cNvPr>
        <xdr:cNvCxnSpPr/>
      </xdr:nvCxnSpPr>
      <xdr:spPr>
        <a:xfrm>
          <a:off x="19443700" y="12940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8BB43217-9C9B-42E3-A23B-E62563522005}"/>
            </a:ext>
          </a:extLst>
        </xdr:cNvPr>
        <xdr:cNvSpPr txBox="1"/>
      </xdr:nvSpPr>
      <xdr:spPr>
        <a:xfrm>
          <a:off x="19547840" y="1382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1428FF05-E909-4FB4-8D70-9648EC2E5D13}"/>
            </a:ext>
          </a:extLst>
        </xdr:cNvPr>
        <xdr:cNvSpPr/>
      </xdr:nvSpPr>
      <xdr:spPr>
        <a:xfrm>
          <a:off x="1945894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03BE6752-91AA-4FB4-A643-9C3C9604BD75}"/>
            </a:ext>
          </a:extLst>
        </xdr:cNvPr>
        <xdr:cNvSpPr/>
      </xdr:nvSpPr>
      <xdr:spPr>
        <a:xfrm>
          <a:off x="1873504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B35EED17-644A-4B7A-B4E0-098032BDC0B3}"/>
            </a:ext>
          </a:extLst>
        </xdr:cNvPr>
        <xdr:cNvSpPr/>
      </xdr:nvSpPr>
      <xdr:spPr>
        <a:xfrm>
          <a:off x="17937480" y="13860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6A128CFB-121F-4118-ADCB-76910F49A6DE}"/>
            </a:ext>
          </a:extLst>
        </xdr:cNvPr>
        <xdr:cNvSpPr/>
      </xdr:nvSpPr>
      <xdr:spPr>
        <a:xfrm>
          <a:off x="17162780" y="1387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DCD14549-7EC9-4510-A529-5BB4BFE39491}"/>
            </a:ext>
          </a:extLst>
        </xdr:cNvPr>
        <xdr:cNvSpPr/>
      </xdr:nvSpPr>
      <xdr:spPr>
        <a:xfrm>
          <a:off x="16388080" y="13873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80A6DDD3-547F-491D-A7BC-60B7DCF988CB}"/>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E99FB38D-35ED-45A9-B86A-EC6E145DC2E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B20835BA-CEB1-41E9-95FF-B07DD65BAFC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18AFF4D9-B954-4BD9-B3D1-ED9541F5114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D371CE16-D439-435A-9F91-C81A0E73BF5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05" name="楕円 804">
          <a:extLst>
            <a:ext uri="{FF2B5EF4-FFF2-40B4-BE49-F238E27FC236}">
              <a16:creationId xmlns:a16="http://schemas.microsoft.com/office/drawing/2014/main" id="{F9A31728-4B38-447D-97F6-4B8A8C98E246}"/>
            </a:ext>
          </a:extLst>
        </xdr:cNvPr>
        <xdr:cNvSpPr/>
      </xdr:nvSpPr>
      <xdr:spPr>
        <a:xfrm>
          <a:off x="1945894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806" name="【消防施設】&#10;一人当たり面積該当値テキスト">
          <a:extLst>
            <a:ext uri="{FF2B5EF4-FFF2-40B4-BE49-F238E27FC236}">
              <a16:creationId xmlns:a16="http://schemas.microsoft.com/office/drawing/2014/main" id="{E0C12027-5199-4ABC-88A6-F7E31AC6886D}"/>
            </a:ext>
          </a:extLst>
        </xdr:cNvPr>
        <xdr:cNvSpPr txBox="1"/>
      </xdr:nvSpPr>
      <xdr:spPr>
        <a:xfrm>
          <a:off x="19547840" y="1358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158750</xdr:rowOff>
    </xdr:from>
    <xdr:to>
      <xdr:col>112</xdr:col>
      <xdr:colOff>38100</xdr:colOff>
      <xdr:row>82</xdr:row>
      <xdr:rowOff>88900</xdr:rowOff>
    </xdr:to>
    <xdr:sp macro="" textlink="">
      <xdr:nvSpPr>
        <xdr:cNvPr id="807" name="楕円 806">
          <a:extLst>
            <a:ext uri="{FF2B5EF4-FFF2-40B4-BE49-F238E27FC236}">
              <a16:creationId xmlns:a16="http://schemas.microsoft.com/office/drawing/2014/main" id="{077B2A9E-C1BE-4EEF-8565-155ED8D66DD4}"/>
            </a:ext>
          </a:extLst>
        </xdr:cNvPr>
        <xdr:cNvSpPr/>
      </xdr:nvSpPr>
      <xdr:spPr>
        <a:xfrm>
          <a:off x="18735040" y="13737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38100</xdr:rowOff>
    </xdr:from>
    <xdr:to>
      <xdr:col>116</xdr:col>
      <xdr:colOff>63500</xdr:colOff>
      <xdr:row>82</xdr:row>
      <xdr:rowOff>38100</xdr:rowOff>
    </xdr:to>
    <xdr:cxnSp macro="">
      <xdr:nvCxnSpPr>
        <xdr:cNvPr id="808" name="直線コネクタ 807">
          <a:extLst>
            <a:ext uri="{FF2B5EF4-FFF2-40B4-BE49-F238E27FC236}">
              <a16:creationId xmlns:a16="http://schemas.microsoft.com/office/drawing/2014/main" id="{E2B37845-9612-49C7-80D0-35A7BF6D0A0A}"/>
            </a:ext>
          </a:extLst>
        </xdr:cNvPr>
        <xdr:cNvCxnSpPr/>
      </xdr:nvCxnSpPr>
      <xdr:spPr>
        <a:xfrm>
          <a:off x="18778220" y="137845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0</xdr:rowOff>
    </xdr:from>
    <xdr:to>
      <xdr:col>107</xdr:col>
      <xdr:colOff>101600</xdr:colOff>
      <xdr:row>82</xdr:row>
      <xdr:rowOff>101600</xdr:rowOff>
    </xdr:to>
    <xdr:sp macro="" textlink="">
      <xdr:nvSpPr>
        <xdr:cNvPr id="809" name="楕円 808">
          <a:extLst>
            <a:ext uri="{FF2B5EF4-FFF2-40B4-BE49-F238E27FC236}">
              <a16:creationId xmlns:a16="http://schemas.microsoft.com/office/drawing/2014/main" id="{7D274ADC-7E49-4398-B347-D5AC94258A22}"/>
            </a:ext>
          </a:extLst>
        </xdr:cNvPr>
        <xdr:cNvSpPr/>
      </xdr:nvSpPr>
      <xdr:spPr>
        <a:xfrm>
          <a:off x="1793748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38100</xdr:rowOff>
    </xdr:from>
    <xdr:to>
      <xdr:col>111</xdr:col>
      <xdr:colOff>177800</xdr:colOff>
      <xdr:row>82</xdr:row>
      <xdr:rowOff>50800</xdr:rowOff>
    </xdr:to>
    <xdr:cxnSp macro="">
      <xdr:nvCxnSpPr>
        <xdr:cNvPr id="810" name="直線コネクタ 809">
          <a:extLst>
            <a:ext uri="{FF2B5EF4-FFF2-40B4-BE49-F238E27FC236}">
              <a16:creationId xmlns:a16="http://schemas.microsoft.com/office/drawing/2014/main" id="{542FAC71-1E8E-48E4-83E4-51493DCD631B}"/>
            </a:ext>
          </a:extLst>
        </xdr:cNvPr>
        <xdr:cNvCxnSpPr/>
      </xdr:nvCxnSpPr>
      <xdr:spPr>
        <a:xfrm flipV="1">
          <a:off x="17988280" y="1378458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0</xdr:rowOff>
    </xdr:from>
    <xdr:to>
      <xdr:col>102</xdr:col>
      <xdr:colOff>165100</xdr:colOff>
      <xdr:row>82</xdr:row>
      <xdr:rowOff>101600</xdr:rowOff>
    </xdr:to>
    <xdr:sp macro="" textlink="">
      <xdr:nvSpPr>
        <xdr:cNvPr id="811" name="楕円 810">
          <a:extLst>
            <a:ext uri="{FF2B5EF4-FFF2-40B4-BE49-F238E27FC236}">
              <a16:creationId xmlns:a16="http://schemas.microsoft.com/office/drawing/2014/main" id="{BFFF0804-A99D-47E7-A912-054D6CF78C2B}"/>
            </a:ext>
          </a:extLst>
        </xdr:cNvPr>
        <xdr:cNvSpPr/>
      </xdr:nvSpPr>
      <xdr:spPr>
        <a:xfrm>
          <a:off x="1716278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50800</xdr:rowOff>
    </xdr:from>
    <xdr:to>
      <xdr:col>107</xdr:col>
      <xdr:colOff>50800</xdr:colOff>
      <xdr:row>82</xdr:row>
      <xdr:rowOff>50800</xdr:rowOff>
    </xdr:to>
    <xdr:cxnSp macro="">
      <xdr:nvCxnSpPr>
        <xdr:cNvPr id="812" name="直線コネクタ 811">
          <a:extLst>
            <a:ext uri="{FF2B5EF4-FFF2-40B4-BE49-F238E27FC236}">
              <a16:creationId xmlns:a16="http://schemas.microsoft.com/office/drawing/2014/main" id="{27FB717A-8E0D-4A8B-9734-EDB25AB45FF6}"/>
            </a:ext>
          </a:extLst>
        </xdr:cNvPr>
        <xdr:cNvCxnSpPr/>
      </xdr:nvCxnSpPr>
      <xdr:spPr>
        <a:xfrm>
          <a:off x="17213580" y="137972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0</xdr:rowOff>
    </xdr:from>
    <xdr:to>
      <xdr:col>98</xdr:col>
      <xdr:colOff>38100</xdr:colOff>
      <xdr:row>82</xdr:row>
      <xdr:rowOff>101600</xdr:rowOff>
    </xdr:to>
    <xdr:sp macro="" textlink="">
      <xdr:nvSpPr>
        <xdr:cNvPr id="813" name="楕円 812">
          <a:extLst>
            <a:ext uri="{FF2B5EF4-FFF2-40B4-BE49-F238E27FC236}">
              <a16:creationId xmlns:a16="http://schemas.microsoft.com/office/drawing/2014/main" id="{69A9FFBE-3E7B-4A9A-BFC1-5B230CE5F4F9}"/>
            </a:ext>
          </a:extLst>
        </xdr:cNvPr>
        <xdr:cNvSpPr/>
      </xdr:nvSpPr>
      <xdr:spPr>
        <a:xfrm>
          <a:off x="16388080" y="13746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50800</xdr:rowOff>
    </xdr:from>
    <xdr:to>
      <xdr:col>102</xdr:col>
      <xdr:colOff>114300</xdr:colOff>
      <xdr:row>82</xdr:row>
      <xdr:rowOff>50800</xdr:rowOff>
    </xdr:to>
    <xdr:cxnSp macro="">
      <xdr:nvCxnSpPr>
        <xdr:cNvPr id="814" name="直線コネクタ 813">
          <a:extLst>
            <a:ext uri="{FF2B5EF4-FFF2-40B4-BE49-F238E27FC236}">
              <a16:creationId xmlns:a16="http://schemas.microsoft.com/office/drawing/2014/main" id="{2EC2A297-7C5F-43FE-A67E-7D4DB1EB1112}"/>
            </a:ext>
          </a:extLst>
        </xdr:cNvPr>
        <xdr:cNvCxnSpPr/>
      </xdr:nvCxnSpPr>
      <xdr:spPr>
        <a:xfrm>
          <a:off x="16431260" y="137972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51D388F2-47A0-4B34-8F5E-98775CD021B0}"/>
            </a:ext>
          </a:extLst>
        </xdr:cNvPr>
        <xdr:cNvSpPr txBox="1"/>
      </xdr:nvSpPr>
      <xdr:spPr>
        <a:xfrm>
          <a:off x="18561127" y="1393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34D2523B-268E-485F-B1B5-83429C2B90C7}"/>
            </a:ext>
          </a:extLst>
        </xdr:cNvPr>
        <xdr:cNvSpPr txBox="1"/>
      </xdr:nvSpPr>
      <xdr:spPr>
        <a:xfrm>
          <a:off x="17776267" y="1394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35C87731-145A-4E21-BD42-32282BC2E372}"/>
            </a:ext>
          </a:extLst>
        </xdr:cNvPr>
        <xdr:cNvSpPr txBox="1"/>
      </xdr:nvSpPr>
      <xdr:spPr>
        <a:xfrm>
          <a:off x="1700156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2FCB899D-10DF-41F2-9235-477E14F6F79C}"/>
            </a:ext>
          </a:extLst>
        </xdr:cNvPr>
        <xdr:cNvSpPr txBox="1"/>
      </xdr:nvSpPr>
      <xdr:spPr>
        <a:xfrm>
          <a:off x="1622686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105427</xdr:rowOff>
    </xdr:from>
    <xdr:ext cx="469744" cy="259045"/>
    <xdr:sp macro="" textlink="">
      <xdr:nvSpPr>
        <xdr:cNvPr id="819" name="n_1mainValue【消防施設】&#10;一人当たり面積">
          <a:extLst>
            <a:ext uri="{FF2B5EF4-FFF2-40B4-BE49-F238E27FC236}">
              <a16:creationId xmlns:a16="http://schemas.microsoft.com/office/drawing/2014/main" id="{C1668FB4-B06A-4562-8EBC-5F93F133E430}"/>
            </a:ext>
          </a:extLst>
        </xdr:cNvPr>
        <xdr:cNvSpPr txBox="1"/>
      </xdr:nvSpPr>
      <xdr:spPr>
        <a:xfrm>
          <a:off x="185611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118127</xdr:rowOff>
    </xdr:from>
    <xdr:ext cx="469744" cy="259045"/>
    <xdr:sp macro="" textlink="">
      <xdr:nvSpPr>
        <xdr:cNvPr id="820" name="n_2mainValue【消防施設】&#10;一人当たり面積">
          <a:extLst>
            <a:ext uri="{FF2B5EF4-FFF2-40B4-BE49-F238E27FC236}">
              <a16:creationId xmlns:a16="http://schemas.microsoft.com/office/drawing/2014/main" id="{417606A3-6197-4C31-9A93-E08755287529}"/>
            </a:ext>
          </a:extLst>
        </xdr:cNvPr>
        <xdr:cNvSpPr txBox="1"/>
      </xdr:nvSpPr>
      <xdr:spPr>
        <a:xfrm>
          <a:off x="17776267" y="1352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118127</xdr:rowOff>
    </xdr:from>
    <xdr:ext cx="469744" cy="259045"/>
    <xdr:sp macro="" textlink="">
      <xdr:nvSpPr>
        <xdr:cNvPr id="821" name="n_3mainValue【消防施設】&#10;一人当たり面積">
          <a:extLst>
            <a:ext uri="{FF2B5EF4-FFF2-40B4-BE49-F238E27FC236}">
              <a16:creationId xmlns:a16="http://schemas.microsoft.com/office/drawing/2014/main" id="{1F925291-3598-473D-B96B-0C4F40BF3B65}"/>
            </a:ext>
          </a:extLst>
        </xdr:cNvPr>
        <xdr:cNvSpPr txBox="1"/>
      </xdr:nvSpPr>
      <xdr:spPr>
        <a:xfrm>
          <a:off x="17001567" y="1352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118127</xdr:rowOff>
    </xdr:from>
    <xdr:ext cx="469744" cy="259045"/>
    <xdr:sp macro="" textlink="">
      <xdr:nvSpPr>
        <xdr:cNvPr id="822" name="n_4mainValue【消防施設】&#10;一人当たり面積">
          <a:extLst>
            <a:ext uri="{FF2B5EF4-FFF2-40B4-BE49-F238E27FC236}">
              <a16:creationId xmlns:a16="http://schemas.microsoft.com/office/drawing/2014/main" id="{932DE3FD-9BAF-4F5F-894A-10813CA199D1}"/>
            </a:ext>
          </a:extLst>
        </xdr:cNvPr>
        <xdr:cNvSpPr txBox="1"/>
      </xdr:nvSpPr>
      <xdr:spPr>
        <a:xfrm>
          <a:off x="16226867" y="1352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8ABA1AA5-F22E-4415-9892-5B351F7D304C}"/>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8042251E-AB86-404C-B13D-2419DA45CA3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35BB6EEF-63C4-4157-A9BB-2833B5D335E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AF7D23E2-D001-4F27-952A-4720A9687EB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C057C5D9-0F55-4CA1-8A02-9DCD424F5EA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C345DFB9-A7B6-4FC3-985C-49BB37666F4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64227F0C-6119-491C-96F7-976EE265D6B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7FCCBB19-C695-4E4C-B53B-63615CA12D9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FB346BE0-3079-4FEA-9EDD-938F5F6F543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494DB5DB-AC0C-459F-8BDA-121718B419F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C90127B1-21DA-478B-A4C2-C09F55650DB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F8257BE8-6C87-4BD7-80CD-A41FE5A1B48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7E55C8E8-18A1-4EAB-A245-C87F888F01C2}"/>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E97C91D5-183B-4A06-8E49-FA2639558CD8}"/>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A237C839-E4F0-4A83-92CD-AAEEB2690D21}"/>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9550773E-0CCE-4BCE-8F59-E0D3556BFFB9}"/>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9C6BC0EA-0D6E-416D-AA0F-A7BCFF491B83}"/>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F799EC36-2AC6-4410-AB20-5DCC8E85C956}"/>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989E4624-9704-467A-B0FE-FB16DECC98F3}"/>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F5A46FEB-23DA-45D2-ABA8-CA8E90F4552F}"/>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87DB5B51-1B2F-43C0-9698-F7F0157CFDCB}"/>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A92E3737-423C-4670-B7A2-BE231A6F8D57}"/>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76683014-D656-4E5F-BF33-50843ED6FF44}"/>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BA2FA1D8-C9A6-4C05-A06F-D5D59A835A7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9EF175BA-1E24-41CD-8C88-CDB3A1B2A55B}"/>
            </a:ext>
          </a:extLst>
        </xdr:cNvPr>
        <xdr:cNvCxnSpPr/>
      </xdr:nvCxnSpPr>
      <xdr:spPr>
        <a:xfrm flipV="1">
          <a:off x="14375764" y="167830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41256B92-6704-40B5-B51B-9A33EC09BC0D}"/>
            </a:ext>
          </a:extLst>
        </xdr:cNvPr>
        <xdr:cNvSpPr txBox="1"/>
      </xdr:nvSpPr>
      <xdr:spPr>
        <a:xfrm>
          <a:off x="14414500"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9A200735-CA4E-4526-BFE2-7DD9C6D475B2}"/>
            </a:ext>
          </a:extLst>
        </xdr:cNvPr>
        <xdr:cNvCxnSpPr/>
      </xdr:nvCxnSpPr>
      <xdr:spPr>
        <a:xfrm>
          <a:off x="14287500" y="18040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FA36FA21-3501-45FF-A237-69A72299E86B}"/>
            </a:ext>
          </a:extLst>
        </xdr:cNvPr>
        <xdr:cNvSpPr txBox="1"/>
      </xdr:nvSpPr>
      <xdr:spPr>
        <a:xfrm>
          <a:off x="14414500" y="1656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E79188A7-95D9-4A66-969F-76E75D7F752A}"/>
            </a:ext>
          </a:extLst>
        </xdr:cNvPr>
        <xdr:cNvCxnSpPr/>
      </xdr:nvCxnSpPr>
      <xdr:spPr>
        <a:xfrm>
          <a:off x="142875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C34EE16E-4D3F-4999-82DA-D8DE27170D1E}"/>
            </a:ext>
          </a:extLst>
        </xdr:cNvPr>
        <xdr:cNvSpPr txBox="1"/>
      </xdr:nvSpPr>
      <xdr:spPr>
        <a:xfrm>
          <a:off x="14414500" y="17350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EC1ACF19-6C7B-4529-8751-87A7AF59F7A8}"/>
            </a:ext>
          </a:extLst>
        </xdr:cNvPr>
        <xdr:cNvSpPr/>
      </xdr:nvSpPr>
      <xdr:spPr>
        <a:xfrm>
          <a:off x="14325600" y="1737233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24B440E5-468D-4E86-8CDD-C9889169C73F}"/>
            </a:ext>
          </a:extLst>
        </xdr:cNvPr>
        <xdr:cNvSpPr/>
      </xdr:nvSpPr>
      <xdr:spPr>
        <a:xfrm>
          <a:off x="13578840" y="17379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618CBD7B-E52E-4DE1-A1C9-058934DA6FB5}"/>
            </a:ext>
          </a:extLst>
        </xdr:cNvPr>
        <xdr:cNvSpPr/>
      </xdr:nvSpPr>
      <xdr:spPr>
        <a:xfrm>
          <a:off x="1280414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2C6CACF0-001D-49C7-AEE0-F2FB563CD178}"/>
            </a:ext>
          </a:extLst>
        </xdr:cNvPr>
        <xdr:cNvSpPr/>
      </xdr:nvSpPr>
      <xdr:spPr>
        <a:xfrm>
          <a:off x="12029440" y="17339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7A898D57-3031-4A22-BF07-0D7744A7E023}"/>
            </a:ext>
          </a:extLst>
        </xdr:cNvPr>
        <xdr:cNvSpPr/>
      </xdr:nvSpPr>
      <xdr:spPr>
        <a:xfrm>
          <a:off x="11231880" y="1731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9DBCBE55-ECE5-4253-8547-7BDFD5D8D90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548A540D-6DC9-4E29-B9AC-FB3C92F187B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244921E-0C7E-4075-A16D-0B5FD83F66B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65971B22-D648-4210-B084-6F90C6F6625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6BB77568-70B1-4B8B-B886-49FB754C194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160655</xdr:rowOff>
    </xdr:from>
    <xdr:to>
      <xdr:col>85</xdr:col>
      <xdr:colOff>177800</xdr:colOff>
      <xdr:row>100</xdr:row>
      <xdr:rowOff>90805</xdr:rowOff>
    </xdr:to>
    <xdr:sp macro="" textlink="">
      <xdr:nvSpPr>
        <xdr:cNvPr id="863" name="楕円 862">
          <a:extLst>
            <a:ext uri="{FF2B5EF4-FFF2-40B4-BE49-F238E27FC236}">
              <a16:creationId xmlns:a16="http://schemas.microsoft.com/office/drawing/2014/main" id="{32472C0E-8D61-4607-A5BF-BCE0F715E5F7}"/>
            </a:ext>
          </a:extLst>
        </xdr:cNvPr>
        <xdr:cNvSpPr/>
      </xdr:nvSpPr>
      <xdr:spPr>
        <a:xfrm>
          <a:off x="14325600" y="167570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92727</xdr:rowOff>
    </xdr:from>
    <xdr:ext cx="405111" cy="259045"/>
    <xdr:sp macro="" textlink="">
      <xdr:nvSpPr>
        <xdr:cNvPr id="864" name="【庁舎】&#10;有形固定資産減価償却率該当値テキスト">
          <a:extLst>
            <a:ext uri="{FF2B5EF4-FFF2-40B4-BE49-F238E27FC236}">
              <a16:creationId xmlns:a16="http://schemas.microsoft.com/office/drawing/2014/main" id="{E605000A-CBC2-449A-89EC-36436108E0A7}"/>
            </a:ext>
          </a:extLst>
        </xdr:cNvPr>
        <xdr:cNvSpPr txBox="1"/>
      </xdr:nvSpPr>
      <xdr:spPr>
        <a:xfrm>
          <a:off x="14414500" y="16689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92075</xdr:rowOff>
    </xdr:from>
    <xdr:to>
      <xdr:col>81</xdr:col>
      <xdr:colOff>101600</xdr:colOff>
      <xdr:row>100</xdr:row>
      <xdr:rowOff>22225</xdr:rowOff>
    </xdr:to>
    <xdr:sp macro="" textlink="">
      <xdr:nvSpPr>
        <xdr:cNvPr id="865" name="楕円 864">
          <a:extLst>
            <a:ext uri="{FF2B5EF4-FFF2-40B4-BE49-F238E27FC236}">
              <a16:creationId xmlns:a16="http://schemas.microsoft.com/office/drawing/2014/main" id="{A0FCD5BA-14BA-491A-90AA-3964E04FE166}"/>
            </a:ext>
          </a:extLst>
        </xdr:cNvPr>
        <xdr:cNvSpPr/>
      </xdr:nvSpPr>
      <xdr:spPr>
        <a:xfrm>
          <a:off x="13578840" y="16688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142875</xdr:rowOff>
    </xdr:from>
    <xdr:to>
      <xdr:col>85</xdr:col>
      <xdr:colOff>127000</xdr:colOff>
      <xdr:row>100</xdr:row>
      <xdr:rowOff>40005</xdr:rowOff>
    </xdr:to>
    <xdr:cxnSp macro="">
      <xdr:nvCxnSpPr>
        <xdr:cNvPr id="866" name="直線コネクタ 865">
          <a:extLst>
            <a:ext uri="{FF2B5EF4-FFF2-40B4-BE49-F238E27FC236}">
              <a16:creationId xmlns:a16="http://schemas.microsoft.com/office/drawing/2014/main" id="{893E04AB-1976-41C9-AB75-DFE5DD562CDE}"/>
            </a:ext>
          </a:extLst>
        </xdr:cNvPr>
        <xdr:cNvCxnSpPr/>
      </xdr:nvCxnSpPr>
      <xdr:spPr>
        <a:xfrm>
          <a:off x="13629640" y="16739235"/>
          <a:ext cx="746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36830</xdr:rowOff>
    </xdr:from>
    <xdr:to>
      <xdr:col>76</xdr:col>
      <xdr:colOff>165100</xdr:colOff>
      <xdr:row>100</xdr:row>
      <xdr:rowOff>138430</xdr:rowOff>
    </xdr:to>
    <xdr:sp macro="" textlink="">
      <xdr:nvSpPr>
        <xdr:cNvPr id="867" name="楕円 866">
          <a:extLst>
            <a:ext uri="{FF2B5EF4-FFF2-40B4-BE49-F238E27FC236}">
              <a16:creationId xmlns:a16="http://schemas.microsoft.com/office/drawing/2014/main" id="{355CE1F3-FE3D-4EAE-B569-EB55D599852F}"/>
            </a:ext>
          </a:extLst>
        </xdr:cNvPr>
        <xdr:cNvSpPr/>
      </xdr:nvSpPr>
      <xdr:spPr>
        <a:xfrm>
          <a:off x="12804140" y="1680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142875</xdr:rowOff>
    </xdr:from>
    <xdr:to>
      <xdr:col>81</xdr:col>
      <xdr:colOff>50800</xdr:colOff>
      <xdr:row>100</xdr:row>
      <xdr:rowOff>87630</xdr:rowOff>
    </xdr:to>
    <xdr:cxnSp macro="">
      <xdr:nvCxnSpPr>
        <xdr:cNvPr id="868" name="直線コネクタ 867">
          <a:extLst>
            <a:ext uri="{FF2B5EF4-FFF2-40B4-BE49-F238E27FC236}">
              <a16:creationId xmlns:a16="http://schemas.microsoft.com/office/drawing/2014/main" id="{1D77A0A8-F6EA-447A-94FA-D9372436A317}"/>
            </a:ext>
          </a:extLst>
        </xdr:cNvPr>
        <xdr:cNvCxnSpPr/>
      </xdr:nvCxnSpPr>
      <xdr:spPr>
        <a:xfrm flipV="1">
          <a:off x="12854940" y="16739235"/>
          <a:ext cx="7747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149225</xdr:rowOff>
    </xdr:from>
    <xdr:to>
      <xdr:col>72</xdr:col>
      <xdr:colOff>38100</xdr:colOff>
      <xdr:row>100</xdr:row>
      <xdr:rowOff>79375</xdr:rowOff>
    </xdr:to>
    <xdr:sp macro="" textlink="">
      <xdr:nvSpPr>
        <xdr:cNvPr id="869" name="楕円 868">
          <a:extLst>
            <a:ext uri="{FF2B5EF4-FFF2-40B4-BE49-F238E27FC236}">
              <a16:creationId xmlns:a16="http://schemas.microsoft.com/office/drawing/2014/main" id="{E5917A54-5510-4617-A265-D54A56838169}"/>
            </a:ext>
          </a:extLst>
        </xdr:cNvPr>
        <xdr:cNvSpPr/>
      </xdr:nvSpPr>
      <xdr:spPr>
        <a:xfrm>
          <a:off x="12029440" y="16745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28575</xdr:rowOff>
    </xdr:from>
    <xdr:to>
      <xdr:col>76</xdr:col>
      <xdr:colOff>114300</xdr:colOff>
      <xdr:row>100</xdr:row>
      <xdr:rowOff>87630</xdr:rowOff>
    </xdr:to>
    <xdr:cxnSp macro="">
      <xdr:nvCxnSpPr>
        <xdr:cNvPr id="870" name="直線コネクタ 869">
          <a:extLst>
            <a:ext uri="{FF2B5EF4-FFF2-40B4-BE49-F238E27FC236}">
              <a16:creationId xmlns:a16="http://schemas.microsoft.com/office/drawing/2014/main" id="{D686B413-078F-4079-8E9D-A7DF254E7E51}"/>
            </a:ext>
          </a:extLst>
        </xdr:cNvPr>
        <xdr:cNvCxnSpPr/>
      </xdr:nvCxnSpPr>
      <xdr:spPr>
        <a:xfrm>
          <a:off x="12072620" y="16792575"/>
          <a:ext cx="7823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93980</xdr:rowOff>
    </xdr:from>
    <xdr:to>
      <xdr:col>67</xdr:col>
      <xdr:colOff>101600</xdr:colOff>
      <xdr:row>100</xdr:row>
      <xdr:rowOff>24130</xdr:rowOff>
    </xdr:to>
    <xdr:sp macro="" textlink="">
      <xdr:nvSpPr>
        <xdr:cNvPr id="871" name="楕円 870">
          <a:extLst>
            <a:ext uri="{FF2B5EF4-FFF2-40B4-BE49-F238E27FC236}">
              <a16:creationId xmlns:a16="http://schemas.microsoft.com/office/drawing/2014/main" id="{14DDC48A-33A5-465C-B473-0D580C438B16}"/>
            </a:ext>
          </a:extLst>
        </xdr:cNvPr>
        <xdr:cNvSpPr/>
      </xdr:nvSpPr>
      <xdr:spPr>
        <a:xfrm>
          <a:off x="11231880" y="16690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144780</xdr:rowOff>
    </xdr:from>
    <xdr:to>
      <xdr:col>71</xdr:col>
      <xdr:colOff>177800</xdr:colOff>
      <xdr:row>100</xdr:row>
      <xdr:rowOff>28575</xdr:rowOff>
    </xdr:to>
    <xdr:cxnSp macro="">
      <xdr:nvCxnSpPr>
        <xdr:cNvPr id="872" name="直線コネクタ 871">
          <a:extLst>
            <a:ext uri="{FF2B5EF4-FFF2-40B4-BE49-F238E27FC236}">
              <a16:creationId xmlns:a16="http://schemas.microsoft.com/office/drawing/2014/main" id="{4BC31DC1-D0E4-43D8-9876-CA0166A62DFB}"/>
            </a:ext>
          </a:extLst>
        </xdr:cNvPr>
        <xdr:cNvCxnSpPr/>
      </xdr:nvCxnSpPr>
      <xdr:spPr>
        <a:xfrm>
          <a:off x="11282680" y="16741140"/>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75E4ED85-4D1F-4E95-BA07-CE69FBE80DCF}"/>
            </a:ext>
          </a:extLst>
        </xdr:cNvPr>
        <xdr:cNvSpPr txBox="1"/>
      </xdr:nvSpPr>
      <xdr:spPr>
        <a:xfrm>
          <a:off x="13437244" y="1746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4D7ADE7E-8736-4070-B7F4-74A99BBD6675}"/>
            </a:ext>
          </a:extLst>
        </xdr:cNvPr>
        <xdr:cNvSpPr txBox="1"/>
      </xdr:nvSpPr>
      <xdr:spPr>
        <a:xfrm>
          <a:off x="12675244" y="1745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8D53FA3B-D9EB-4F8C-8FB2-A7C7A94B3366}"/>
            </a:ext>
          </a:extLst>
        </xdr:cNvPr>
        <xdr:cNvSpPr txBox="1"/>
      </xdr:nvSpPr>
      <xdr:spPr>
        <a:xfrm>
          <a:off x="11900544" y="17432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1ADEA747-829E-43BB-82E5-25FF272F3822}"/>
            </a:ext>
          </a:extLst>
        </xdr:cNvPr>
        <xdr:cNvSpPr txBox="1"/>
      </xdr:nvSpPr>
      <xdr:spPr>
        <a:xfrm>
          <a:off x="11102984" y="1740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38752</xdr:rowOff>
    </xdr:from>
    <xdr:ext cx="405111" cy="259045"/>
    <xdr:sp macro="" textlink="">
      <xdr:nvSpPr>
        <xdr:cNvPr id="877" name="n_1mainValue【庁舎】&#10;有形固定資産減価償却率">
          <a:extLst>
            <a:ext uri="{FF2B5EF4-FFF2-40B4-BE49-F238E27FC236}">
              <a16:creationId xmlns:a16="http://schemas.microsoft.com/office/drawing/2014/main" id="{81969131-22D4-43B9-B046-87BD90803444}"/>
            </a:ext>
          </a:extLst>
        </xdr:cNvPr>
        <xdr:cNvSpPr txBox="1"/>
      </xdr:nvSpPr>
      <xdr:spPr>
        <a:xfrm>
          <a:off x="13437244" y="1646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154957</xdr:rowOff>
    </xdr:from>
    <xdr:ext cx="405111" cy="259045"/>
    <xdr:sp macro="" textlink="">
      <xdr:nvSpPr>
        <xdr:cNvPr id="878" name="n_2mainValue【庁舎】&#10;有形固定資産減価償却率">
          <a:extLst>
            <a:ext uri="{FF2B5EF4-FFF2-40B4-BE49-F238E27FC236}">
              <a16:creationId xmlns:a16="http://schemas.microsoft.com/office/drawing/2014/main" id="{CD7ACA4A-F008-4D12-9C47-746BC16BEECF}"/>
            </a:ext>
          </a:extLst>
        </xdr:cNvPr>
        <xdr:cNvSpPr txBox="1"/>
      </xdr:nvSpPr>
      <xdr:spPr>
        <a:xfrm>
          <a:off x="12675244" y="1658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95902</xdr:rowOff>
    </xdr:from>
    <xdr:ext cx="405111" cy="259045"/>
    <xdr:sp macro="" textlink="">
      <xdr:nvSpPr>
        <xdr:cNvPr id="879" name="n_3mainValue【庁舎】&#10;有形固定資産減価償却率">
          <a:extLst>
            <a:ext uri="{FF2B5EF4-FFF2-40B4-BE49-F238E27FC236}">
              <a16:creationId xmlns:a16="http://schemas.microsoft.com/office/drawing/2014/main" id="{8EC8138A-5905-434E-8AEF-219C7BCD6E97}"/>
            </a:ext>
          </a:extLst>
        </xdr:cNvPr>
        <xdr:cNvSpPr txBox="1"/>
      </xdr:nvSpPr>
      <xdr:spPr>
        <a:xfrm>
          <a:off x="11900544" y="1652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40657</xdr:rowOff>
    </xdr:from>
    <xdr:ext cx="405111" cy="259045"/>
    <xdr:sp macro="" textlink="">
      <xdr:nvSpPr>
        <xdr:cNvPr id="880" name="n_4mainValue【庁舎】&#10;有形固定資産減価償却率">
          <a:extLst>
            <a:ext uri="{FF2B5EF4-FFF2-40B4-BE49-F238E27FC236}">
              <a16:creationId xmlns:a16="http://schemas.microsoft.com/office/drawing/2014/main" id="{DD95FA01-49FD-4720-9F9E-770A02038ED4}"/>
            </a:ext>
          </a:extLst>
        </xdr:cNvPr>
        <xdr:cNvSpPr txBox="1"/>
      </xdr:nvSpPr>
      <xdr:spPr>
        <a:xfrm>
          <a:off x="11102984" y="1646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470381E6-6A0D-4CD8-8363-1DD2FB65BF7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06C33744-A307-41CB-B0B4-AD60A17F2C6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634B75FB-CA07-45CA-9CD4-A331F5B64BD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EBC37111-C9C3-48B0-82A9-8106A9C454B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F3D2858A-AE6D-41C7-8863-719629E986E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60B6B879-C465-46F5-808B-977952718DB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420F2803-6976-4694-A05D-952BF23C3E2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EFB72C20-42F8-41EB-8BF8-1FD5D194F62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328C25C1-2A69-4648-8664-D8081CDD804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61F6D15A-0C80-45A9-BD8A-56914D176BD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5269336E-848C-4747-892A-6BD5EC45808B}"/>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FFFBED18-0F3E-49D8-B6F7-C286D56AE4E6}"/>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F3969809-82A8-4C9D-B777-405D6D612A96}"/>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F4159A68-0ADB-4124-870D-E09B09EEF30B}"/>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FEBA7162-B974-4B31-996B-6B402AD8972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2E8EAA87-E7A3-4274-8EE5-0DA5200A419B}"/>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9C8CFDDB-DB9B-4B63-AA46-9EC29317677F}"/>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4E404DF3-CC72-4A08-B7C3-07F403B61378}"/>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EEAED4E8-4FFE-4CC0-8BEA-EB596DB2C551}"/>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154FEC5A-1739-4055-B60C-E5D51322C3C9}"/>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12D7A597-A0AF-48F7-B7BC-5ADAC712A0E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E7B42EA3-D9EF-451C-AB70-63E87D2B93C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1F329039-4CF0-4015-95EF-18989657DCE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B764602A-4EE3-43BB-8454-460D9A118384}"/>
            </a:ext>
          </a:extLst>
        </xdr:cNvPr>
        <xdr:cNvCxnSpPr/>
      </xdr:nvCxnSpPr>
      <xdr:spPr>
        <a:xfrm flipV="1">
          <a:off x="19509104" y="1690497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69CE56DD-F4EB-42CC-8B80-A393A3638275}"/>
            </a:ext>
          </a:extLst>
        </xdr:cNvPr>
        <xdr:cNvSpPr txBox="1"/>
      </xdr:nvSpPr>
      <xdr:spPr>
        <a:xfrm>
          <a:off x="19547840"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5A280434-8B9A-4A81-A2F7-FE3506ED9EAE}"/>
            </a:ext>
          </a:extLst>
        </xdr:cNvPr>
        <xdr:cNvCxnSpPr/>
      </xdr:nvCxnSpPr>
      <xdr:spPr>
        <a:xfrm>
          <a:off x="19443700" y="17994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9847E16B-9DBC-44C0-9041-7F3F6DBE16C1}"/>
            </a:ext>
          </a:extLst>
        </xdr:cNvPr>
        <xdr:cNvSpPr txBox="1"/>
      </xdr:nvSpPr>
      <xdr:spPr>
        <a:xfrm>
          <a:off x="19547840" y="1668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B7DF2B8D-1509-4660-90E7-57DAEFD9481B}"/>
            </a:ext>
          </a:extLst>
        </xdr:cNvPr>
        <xdr:cNvCxnSpPr/>
      </xdr:nvCxnSpPr>
      <xdr:spPr>
        <a:xfrm>
          <a:off x="19443700" y="16904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E3C7B1AE-B237-48C2-9CFB-989DB07E630C}"/>
            </a:ext>
          </a:extLst>
        </xdr:cNvPr>
        <xdr:cNvSpPr txBox="1"/>
      </xdr:nvSpPr>
      <xdr:spPr>
        <a:xfrm>
          <a:off x="19547840" y="17628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C14F91E6-B69C-4652-B339-E3EF79F9AB28}"/>
            </a:ext>
          </a:extLst>
        </xdr:cNvPr>
        <xdr:cNvSpPr/>
      </xdr:nvSpPr>
      <xdr:spPr>
        <a:xfrm>
          <a:off x="19458940" y="1765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65AE41AF-19E4-4AF5-928D-870C4163BEDA}"/>
            </a:ext>
          </a:extLst>
        </xdr:cNvPr>
        <xdr:cNvSpPr/>
      </xdr:nvSpPr>
      <xdr:spPr>
        <a:xfrm>
          <a:off x="1873504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25A95BE8-8B6A-4F0F-A245-403A03AC2E83}"/>
            </a:ext>
          </a:extLst>
        </xdr:cNvPr>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FFE3B5A2-9DD5-4EDF-A2C4-660C04775196}"/>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C6C88015-7A25-488F-A3E8-28F8612D67BE}"/>
            </a:ext>
          </a:extLst>
        </xdr:cNvPr>
        <xdr:cNvSpPr/>
      </xdr:nvSpPr>
      <xdr:spPr>
        <a:xfrm>
          <a:off x="16388080" y="1767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FF34AC41-4F36-4DD5-9B3F-0A101274DBA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FD9EF994-FE95-41B6-BF75-03699514A19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44132600-20D8-4C98-87CE-6CBF53AB867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40183164-28CE-4BF5-B15C-67668947AF8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3D8CD264-CD5F-4E7A-A9DF-268587BE9FB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29211</xdr:rowOff>
    </xdr:from>
    <xdr:to>
      <xdr:col>116</xdr:col>
      <xdr:colOff>114300</xdr:colOff>
      <xdr:row>105</xdr:row>
      <xdr:rowOff>130811</xdr:rowOff>
    </xdr:to>
    <xdr:sp macro="" textlink="">
      <xdr:nvSpPr>
        <xdr:cNvPr id="920" name="楕円 919">
          <a:extLst>
            <a:ext uri="{FF2B5EF4-FFF2-40B4-BE49-F238E27FC236}">
              <a16:creationId xmlns:a16="http://schemas.microsoft.com/office/drawing/2014/main" id="{9EA56FF5-B08C-4433-A64B-F78770DC32E5}"/>
            </a:ext>
          </a:extLst>
        </xdr:cNvPr>
        <xdr:cNvSpPr/>
      </xdr:nvSpPr>
      <xdr:spPr>
        <a:xfrm>
          <a:off x="19458940" y="1763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52088</xdr:rowOff>
    </xdr:from>
    <xdr:ext cx="469744" cy="259045"/>
    <xdr:sp macro="" textlink="">
      <xdr:nvSpPr>
        <xdr:cNvPr id="921" name="【庁舎】&#10;一人当たり面積該当値テキスト">
          <a:extLst>
            <a:ext uri="{FF2B5EF4-FFF2-40B4-BE49-F238E27FC236}">
              <a16:creationId xmlns:a16="http://schemas.microsoft.com/office/drawing/2014/main" id="{CBACEC31-AD52-4534-A463-9F54FF2965C9}"/>
            </a:ext>
          </a:extLst>
        </xdr:cNvPr>
        <xdr:cNvSpPr txBox="1"/>
      </xdr:nvSpPr>
      <xdr:spPr>
        <a:xfrm>
          <a:off x="19547840" y="1748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33020</xdr:rowOff>
    </xdr:from>
    <xdr:to>
      <xdr:col>112</xdr:col>
      <xdr:colOff>38100</xdr:colOff>
      <xdr:row>105</xdr:row>
      <xdr:rowOff>134620</xdr:rowOff>
    </xdr:to>
    <xdr:sp macro="" textlink="">
      <xdr:nvSpPr>
        <xdr:cNvPr id="922" name="楕円 921">
          <a:extLst>
            <a:ext uri="{FF2B5EF4-FFF2-40B4-BE49-F238E27FC236}">
              <a16:creationId xmlns:a16="http://schemas.microsoft.com/office/drawing/2014/main" id="{4BC25E63-2C9A-4994-82E5-3A861CB33C01}"/>
            </a:ext>
          </a:extLst>
        </xdr:cNvPr>
        <xdr:cNvSpPr/>
      </xdr:nvSpPr>
      <xdr:spPr>
        <a:xfrm>
          <a:off x="18735040" y="176352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80011</xdr:rowOff>
    </xdr:from>
    <xdr:to>
      <xdr:col>116</xdr:col>
      <xdr:colOff>63500</xdr:colOff>
      <xdr:row>105</xdr:row>
      <xdr:rowOff>83820</xdr:rowOff>
    </xdr:to>
    <xdr:cxnSp macro="">
      <xdr:nvCxnSpPr>
        <xdr:cNvPr id="923" name="直線コネクタ 922">
          <a:extLst>
            <a:ext uri="{FF2B5EF4-FFF2-40B4-BE49-F238E27FC236}">
              <a16:creationId xmlns:a16="http://schemas.microsoft.com/office/drawing/2014/main" id="{231B217E-4115-44D1-B302-859FB8CB1A6E}"/>
            </a:ext>
          </a:extLst>
        </xdr:cNvPr>
        <xdr:cNvCxnSpPr/>
      </xdr:nvCxnSpPr>
      <xdr:spPr>
        <a:xfrm flipV="1">
          <a:off x="18778220" y="17682211"/>
          <a:ext cx="7315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33020</xdr:rowOff>
    </xdr:from>
    <xdr:to>
      <xdr:col>107</xdr:col>
      <xdr:colOff>101600</xdr:colOff>
      <xdr:row>105</xdr:row>
      <xdr:rowOff>134620</xdr:rowOff>
    </xdr:to>
    <xdr:sp macro="" textlink="">
      <xdr:nvSpPr>
        <xdr:cNvPr id="924" name="楕円 923">
          <a:extLst>
            <a:ext uri="{FF2B5EF4-FFF2-40B4-BE49-F238E27FC236}">
              <a16:creationId xmlns:a16="http://schemas.microsoft.com/office/drawing/2014/main" id="{51A7B9BE-D045-4AC6-B4B9-F8EB0CFE26CC}"/>
            </a:ext>
          </a:extLst>
        </xdr:cNvPr>
        <xdr:cNvSpPr/>
      </xdr:nvSpPr>
      <xdr:spPr>
        <a:xfrm>
          <a:off x="1793748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83820</xdr:rowOff>
    </xdr:from>
    <xdr:to>
      <xdr:col>111</xdr:col>
      <xdr:colOff>177800</xdr:colOff>
      <xdr:row>105</xdr:row>
      <xdr:rowOff>83820</xdr:rowOff>
    </xdr:to>
    <xdr:cxnSp macro="">
      <xdr:nvCxnSpPr>
        <xdr:cNvPr id="925" name="直線コネクタ 924">
          <a:extLst>
            <a:ext uri="{FF2B5EF4-FFF2-40B4-BE49-F238E27FC236}">
              <a16:creationId xmlns:a16="http://schemas.microsoft.com/office/drawing/2014/main" id="{B34DE43A-BC8B-48B7-B585-E99E5FDEA05B}"/>
            </a:ext>
          </a:extLst>
        </xdr:cNvPr>
        <xdr:cNvCxnSpPr/>
      </xdr:nvCxnSpPr>
      <xdr:spPr>
        <a:xfrm>
          <a:off x="17988280" y="17686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36830</xdr:rowOff>
    </xdr:from>
    <xdr:to>
      <xdr:col>102</xdr:col>
      <xdr:colOff>165100</xdr:colOff>
      <xdr:row>105</xdr:row>
      <xdr:rowOff>138430</xdr:rowOff>
    </xdr:to>
    <xdr:sp macro="" textlink="">
      <xdr:nvSpPr>
        <xdr:cNvPr id="926" name="楕円 925">
          <a:extLst>
            <a:ext uri="{FF2B5EF4-FFF2-40B4-BE49-F238E27FC236}">
              <a16:creationId xmlns:a16="http://schemas.microsoft.com/office/drawing/2014/main" id="{3645292B-4F59-437C-BF55-107607E78F9A}"/>
            </a:ext>
          </a:extLst>
        </xdr:cNvPr>
        <xdr:cNvSpPr/>
      </xdr:nvSpPr>
      <xdr:spPr>
        <a:xfrm>
          <a:off x="1716278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83820</xdr:rowOff>
    </xdr:from>
    <xdr:to>
      <xdr:col>107</xdr:col>
      <xdr:colOff>50800</xdr:colOff>
      <xdr:row>105</xdr:row>
      <xdr:rowOff>87630</xdr:rowOff>
    </xdr:to>
    <xdr:cxnSp macro="">
      <xdr:nvCxnSpPr>
        <xdr:cNvPr id="927" name="直線コネクタ 926">
          <a:extLst>
            <a:ext uri="{FF2B5EF4-FFF2-40B4-BE49-F238E27FC236}">
              <a16:creationId xmlns:a16="http://schemas.microsoft.com/office/drawing/2014/main" id="{E080178A-D866-4E1B-8324-2D64D0A1B975}"/>
            </a:ext>
          </a:extLst>
        </xdr:cNvPr>
        <xdr:cNvCxnSpPr/>
      </xdr:nvCxnSpPr>
      <xdr:spPr>
        <a:xfrm flipV="1">
          <a:off x="17213580" y="1768602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28" name="楕円 927">
          <a:extLst>
            <a:ext uri="{FF2B5EF4-FFF2-40B4-BE49-F238E27FC236}">
              <a16:creationId xmlns:a16="http://schemas.microsoft.com/office/drawing/2014/main" id="{86A5BF9D-F34C-4C73-BF3D-7263979BC758}"/>
            </a:ext>
          </a:extLst>
        </xdr:cNvPr>
        <xdr:cNvSpPr/>
      </xdr:nvSpPr>
      <xdr:spPr>
        <a:xfrm>
          <a:off x="16388080" y="179590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87630</xdr:rowOff>
    </xdr:from>
    <xdr:to>
      <xdr:col>102</xdr:col>
      <xdr:colOff>114300</xdr:colOff>
      <xdr:row>107</xdr:row>
      <xdr:rowOff>72389</xdr:rowOff>
    </xdr:to>
    <xdr:cxnSp macro="">
      <xdr:nvCxnSpPr>
        <xdr:cNvPr id="929" name="直線コネクタ 928">
          <a:extLst>
            <a:ext uri="{FF2B5EF4-FFF2-40B4-BE49-F238E27FC236}">
              <a16:creationId xmlns:a16="http://schemas.microsoft.com/office/drawing/2014/main" id="{C229796C-EC3F-4E43-A479-A8132BF99593}"/>
            </a:ext>
          </a:extLst>
        </xdr:cNvPr>
        <xdr:cNvCxnSpPr/>
      </xdr:nvCxnSpPr>
      <xdr:spPr>
        <a:xfrm flipV="1">
          <a:off x="16431260" y="17689830"/>
          <a:ext cx="782320" cy="3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080460E5-1372-44D3-9CEE-5E3E0E319BEC}"/>
            </a:ext>
          </a:extLst>
        </xdr:cNvPr>
        <xdr:cNvSpPr txBox="1"/>
      </xdr:nvSpPr>
      <xdr:spPr>
        <a:xfrm>
          <a:off x="18561127" y="1775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4463C698-4E5C-4AA2-9E47-1450B59882E8}"/>
            </a:ext>
          </a:extLst>
        </xdr:cNvPr>
        <xdr:cNvSpPr txBox="1"/>
      </xdr:nvSpPr>
      <xdr:spPr>
        <a:xfrm>
          <a:off x="1777626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DDE2061C-FC89-47BB-B338-F1B934672CE6}"/>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680A81D3-F80E-40DA-AAB1-BFF02CC6C3EC}"/>
            </a:ext>
          </a:extLst>
        </xdr:cNvPr>
        <xdr:cNvSpPr txBox="1"/>
      </xdr:nvSpPr>
      <xdr:spPr>
        <a:xfrm>
          <a:off x="1622686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151147</xdr:rowOff>
    </xdr:from>
    <xdr:ext cx="469744" cy="259045"/>
    <xdr:sp macro="" textlink="">
      <xdr:nvSpPr>
        <xdr:cNvPr id="934" name="n_1mainValue【庁舎】&#10;一人当たり面積">
          <a:extLst>
            <a:ext uri="{FF2B5EF4-FFF2-40B4-BE49-F238E27FC236}">
              <a16:creationId xmlns:a16="http://schemas.microsoft.com/office/drawing/2014/main" id="{E12DAA22-EF6D-4882-B610-E9172378F983}"/>
            </a:ext>
          </a:extLst>
        </xdr:cNvPr>
        <xdr:cNvSpPr txBox="1"/>
      </xdr:nvSpPr>
      <xdr:spPr>
        <a:xfrm>
          <a:off x="18561127" y="1741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151147</xdr:rowOff>
    </xdr:from>
    <xdr:ext cx="469744" cy="259045"/>
    <xdr:sp macro="" textlink="">
      <xdr:nvSpPr>
        <xdr:cNvPr id="935" name="n_2mainValue【庁舎】&#10;一人当たり面積">
          <a:extLst>
            <a:ext uri="{FF2B5EF4-FFF2-40B4-BE49-F238E27FC236}">
              <a16:creationId xmlns:a16="http://schemas.microsoft.com/office/drawing/2014/main" id="{5BB5AEB4-273E-484D-8E18-655D3F395EAD}"/>
            </a:ext>
          </a:extLst>
        </xdr:cNvPr>
        <xdr:cNvSpPr txBox="1"/>
      </xdr:nvSpPr>
      <xdr:spPr>
        <a:xfrm>
          <a:off x="17776267" y="1741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154957</xdr:rowOff>
    </xdr:from>
    <xdr:ext cx="469744" cy="259045"/>
    <xdr:sp macro="" textlink="">
      <xdr:nvSpPr>
        <xdr:cNvPr id="936" name="n_3mainValue【庁舎】&#10;一人当たり面積">
          <a:extLst>
            <a:ext uri="{FF2B5EF4-FFF2-40B4-BE49-F238E27FC236}">
              <a16:creationId xmlns:a16="http://schemas.microsoft.com/office/drawing/2014/main" id="{4A6AEBB3-B373-4B85-AED8-F8A26838FED3}"/>
            </a:ext>
          </a:extLst>
        </xdr:cNvPr>
        <xdr:cNvSpPr txBox="1"/>
      </xdr:nvSpPr>
      <xdr:spPr>
        <a:xfrm>
          <a:off x="17001567"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937" name="n_4mainValue【庁舎】&#10;一人当たり面積">
          <a:extLst>
            <a:ext uri="{FF2B5EF4-FFF2-40B4-BE49-F238E27FC236}">
              <a16:creationId xmlns:a16="http://schemas.microsoft.com/office/drawing/2014/main" id="{D6229CED-AEE4-4427-A101-D1C8DD35F169}"/>
            </a:ext>
          </a:extLst>
        </xdr:cNvPr>
        <xdr:cNvSpPr txBox="1"/>
      </xdr:nvSpPr>
      <xdr:spPr>
        <a:xfrm>
          <a:off x="16226867" y="180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9E25CF6D-4BDF-4F16-8507-B3D176A1B9E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765C9DB9-C05E-4D7F-8B71-6E07AE6195A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F71D88E8-ABBA-4146-B047-4F9F1A397D9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類似団体と比較して特に有形固定資産減価償却率が高くなっている施設は、市民会館であり、類似団体内平均値を特に下回っているものは、庁舎、図書館である。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市民会館については、昭和４０～５０年代に主要な建物が建設されており、有形固定資産減価償却率が高くなっている。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庁舎及び図書館の有形固定資産減価償却率については、新庁舎の整備、ぎふメディアコスモスの建設などにより、類似団体平均値を大きく下回っている。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また、福祉施設においては、令和５年度第二・第三ワークス恵光附属棟の建設に</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続き、令和６年度は管理棟改修工事を行い、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有形固定資産減価償却率が減少した。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199953162</v>
      </c>
      <c r="BO4" s="449"/>
      <c r="BP4" s="449"/>
      <c r="BQ4" s="449"/>
      <c r="BR4" s="449"/>
      <c r="BS4" s="449"/>
      <c r="BT4" s="449"/>
      <c r="BU4" s="450"/>
      <c r="BV4" s="448">
        <v>189505205</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7</v>
      </c>
      <c r="CU4" s="589"/>
      <c r="CV4" s="589"/>
      <c r="CW4" s="589"/>
      <c r="CX4" s="589"/>
      <c r="CY4" s="589"/>
      <c r="CZ4" s="589"/>
      <c r="DA4" s="590"/>
      <c r="DB4" s="588">
        <v>8.3000000000000007</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193109850</v>
      </c>
      <c r="BO5" s="420"/>
      <c r="BP5" s="420"/>
      <c r="BQ5" s="420"/>
      <c r="BR5" s="420"/>
      <c r="BS5" s="420"/>
      <c r="BT5" s="420"/>
      <c r="BU5" s="421"/>
      <c r="BV5" s="419">
        <v>181350993</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96.7</v>
      </c>
      <c r="CU5" s="417"/>
      <c r="CV5" s="417"/>
      <c r="CW5" s="417"/>
      <c r="CX5" s="417"/>
      <c r="CY5" s="417"/>
      <c r="CZ5" s="417"/>
      <c r="DA5" s="418"/>
      <c r="DB5" s="416">
        <v>95.6</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6843312</v>
      </c>
      <c r="BO6" s="420"/>
      <c r="BP6" s="420"/>
      <c r="BQ6" s="420"/>
      <c r="BR6" s="420"/>
      <c r="BS6" s="420"/>
      <c r="BT6" s="420"/>
      <c r="BU6" s="421"/>
      <c r="BV6" s="419">
        <v>8154212</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97.7</v>
      </c>
      <c r="CU6" s="563"/>
      <c r="CV6" s="563"/>
      <c r="CW6" s="563"/>
      <c r="CX6" s="563"/>
      <c r="CY6" s="563"/>
      <c r="CZ6" s="563"/>
      <c r="DA6" s="564"/>
      <c r="DB6" s="562">
        <v>97.9</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444401</v>
      </c>
      <c r="BO7" s="420"/>
      <c r="BP7" s="420"/>
      <c r="BQ7" s="420"/>
      <c r="BR7" s="420"/>
      <c r="BS7" s="420"/>
      <c r="BT7" s="420"/>
      <c r="BU7" s="421"/>
      <c r="BV7" s="419">
        <v>670220</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91998582</v>
      </c>
      <c r="CU7" s="420"/>
      <c r="CV7" s="420"/>
      <c r="CW7" s="420"/>
      <c r="CX7" s="420"/>
      <c r="CY7" s="420"/>
      <c r="CZ7" s="420"/>
      <c r="DA7" s="421"/>
      <c r="DB7" s="419">
        <v>90150909</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6398911</v>
      </c>
      <c r="BO8" s="420"/>
      <c r="BP8" s="420"/>
      <c r="BQ8" s="420"/>
      <c r="BR8" s="420"/>
      <c r="BS8" s="420"/>
      <c r="BT8" s="420"/>
      <c r="BU8" s="421"/>
      <c r="BV8" s="419">
        <v>7483992</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0.81</v>
      </c>
      <c r="CU8" s="523"/>
      <c r="CV8" s="523"/>
      <c r="CW8" s="523"/>
      <c r="CX8" s="523"/>
      <c r="CY8" s="523"/>
      <c r="CZ8" s="523"/>
      <c r="DA8" s="524"/>
      <c r="DB8" s="522">
        <v>0.82</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402557</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110</v>
      </c>
      <c r="AV9" s="478"/>
      <c r="AW9" s="478"/>
      <c r="AX9" s="478"/>
      <c r="AY9" s="433" t="s">
        <v>111</v>
      </c>
      <c r="AZ9" s="434"/>
      <c r="BA9" s="434"/>
      <c r="BB9" s="434"/>
      <c r="BC9" s="434"/>
      <c r="BD9" s="434"/>
      <c r="BE9" s="434"/>
      <c r="BF9" s="434"/>
      <c r="BG9" s="434"/>
      <c r="BH9" s="434"/>
      <c r="BI9" s="434"/>
      <c r="BJ9" s="434"/>
      <c r="BK9" s="434"/>
      <c r="BL9" s="434"/>
      <c r="BM9" s="435"/>
      <c r="BN9" s="419">
        <v>-1085081</v>
      </c>
      <c r="BO9" s="420"/>
      <c r="BP9" s="420"/>
      <c r="BQ9" s="420"/>
      <c r="BR9" s="420"/>
      <c r="BS9" s="420"/>
      <c r="BT9" s="420"/>
      <c r="BU9" s="421"/>
      <c r="BV9" s="419">
        <v>-471352</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10.8</v>
      </c>
      <c r="CU9" s="417"/>
      <c r="CV9" s="417"/>
      <c r="CW9" s="417"/>
      <c r="CX9" s="417"/>
      <c r="CY9" s="417"/>
      <c r="CZ9" s="417"/>
      <c r="DA9" s="418"/>
      <c r="DB9" s="416">
        <v>11</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113</v>
      </c>
      <c r="M10" s="376"/>
      <c r="N10" s="376"/>
      <c r="O10" s="376"/>
      <c r="P10" s="376"/>
      <c r="Q10" s="377"/>
      <c r="R10" s="372">
        <v>406735</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90</v>
      </c>
      <c r="AV10" s="478"/>
      <c r="AW10" s="478"/>
      <c r="AX10" s="478"/>
      <c r="AY10" s="433" t="s">
        <v>115</v>
      </c>
      <c r="AZ10" s="434"/>
      <c r="BA10" s="434"/>
      <c r="BB10" s="434"/>
      <c r="BC10" s="434"/>
      <c r="BD10" s="434"/>
      <c r="BE10" s="434"/>
      <c r="BF10" s="434"/>
      <c r="BG10" s="434"/>
      <c r="BH10" s="434"/>
      <c r="BI10" s="434"/>
      <c r="BJ10" s="434"/>
      <c r="BK10" s="434"/>
      <c r="BL10" s="434"/>
      <c r="BM10" s="435"/>
      <c r="BN10" s="419">
        <v>2808</v>
      </c>
      <c r="BO10" s="420"/>
      <c r="BP10" s="420"/>
      <c r="BQ10" s="420"/>
      <c r="BR10" s="420"/>
      <c r="BS10" s="420"/>
      <c r="BT10" s="420"/>
      <c r="BU10" s="421"/>
      <c r="BV10" s="419">
        <v>1001091</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399127</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625000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387167</v>
      </c>
      <c r="S13" s="507"/>
      <c r="T13" s="507"/>
      <c r="U13" s="507"/>
      <c r="V13" s="508"/>
      <c r="W13" s="509" t="s">
        <v>131</v>
      </c>
      <c r="X13" s="405"/>
      <c r="Y13" s="405"/>
      <c r="Z13" s="405"/>
      <c r="AA13" s="405"/>
      <c r="AB13" s="406"/>
      <c r="AC13" s="372">
        <v>2854</v>
      </c>
      <c r="AD13" s="373"/>
      <c r="AE13" s="373"/>
      <c r="AF13" s="373"/>
      <c r="AG13" s="374"/>
      <c r="AH13" s="372">
        <v>3187</v>
      </c>
      <c r="AI13" s="373"/>
      <c r="AJ13" s="373"/>
      <c r="AK13" s="373"/>
      <c r="AL13" s="432"/>
      <c r="AM13" s="476" t="s">
        <v>132</v>
      </c>
      <c r="AN13" s="376"/>
      <c r="AO13" s="376"/>
      <c r="AP13" s="376"/>
      <c r="AQ13" s="376"/>
      <c r="AR13" s="376"/>
      <c r="AS13" s="376"/>
      <c r="AT13" s="377"/>
      <c r="AU13" s="477" t="s">
        <v>110</v>
      </c>
      <c r="AV13" s="478"/>
      <c r="AW13" s="478"/>
      <c r="AX13" s="478"/>
      <c r="AY13" s="433" t="s">
        <v>133</v>
      </c>
      <c r="AZ13" s="434"/>
      <c r="BA13" s="434"/>
      <c r="BB13" s="434"/>
      <c r="BC13" s="434"/>
      <c r="BD13" s="434"/>
      <c r="BE13" s="434"/>
      <c r="BF13" s="434"/>
      <c r="BG13" s="434"/>
      <c r="BH13" s="434"/>
      <c r="BI13" s="434"/>
      <c r="BJ13" s="434"/>
      <c r="BK13" s="434"/>
      <c r="BL13" s="434"/>
      <c r="BM13" s="435"/>
      <c r="BN13" s="419">
        <v>-1707273</v>
      </c>
      <c r="BO13" s="420"/>
      <c r="BP13" s="420"/>
      <c r="BQ13" s="420"/>
      <c r="BR13" s="420"/>
      <c r="BS13" s="420"/>
      <c r="BT13" s="420"/>
      <c r="BU13" s="421"/>
      <c r="BV13" s="419">
        <v>529739</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2.5</v>
      </c>
      <c r="CU13" s="417"/>
      <c r="CV13" s="417"/>
      <c r="CW13" s="417"/>
      <c r="CX13" s="417"/>
      <c r="CY13" s="417"/>
      <c r="CZ13" s="417"/>
      <c r="DA13" s="418"/>
      <c r="DB13" s="416">
        <v>2.5</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400937</v>
      </c>
      <c r="S14" s="507"/>
      <c r="T14" s="507"/>
      <c r="U14" s="507"/>
      <c r="V14" s="508"/>
      <c r="W14" s="510"/>
      <c r="X14" s="408"/>
      <c r="Y14" s="408"/>
      <c r="Z14" s="408"/>
      <c r="AA14" s="408"/>
      <c r="AB14" s="409"/>
      <c r="AC14" s="499">
        <v>1.5</v>
      </c>
      <c r="AD14" s="500"/>
      <c r="AE14" s="500"/>
      <c r="AF14" s="500"/>
      <c r="AG14" s="501"/>
      <c r="AH14" s="499">
        <v>1.7</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389914</v>
      </c>
      <c r="S15" s="507"/>
      <c r="T15" s="507"/>
      <c r="U15" s="507"/>
      <c r="V15" s="508"/>
      <c r="W15" s="509" t="s">
        <v>137</v>
      </c>
      <c r="X15" s="405"/>
      <c r="Y15" s="405"/>
      <c r="Z15" s="405"/>
      <c r="AA15" s="405"/>
      <c r="AB15" s="406"/>
      <c r="AC15" s="372">
        <v>44827</v>
      </c>
      <c r="AD15" s="373"/>
      <c r="AE15" s="373"/>
      <c r="AF15" s="373"/>
      <c r="AG15" s="374"/>
      <c r="AH15" s="372">
        <v>47019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58596396</v>
      </c>
      <c r="BO15" s="449"/>
      <c r="BP15" s="449"/>
      <c r="BQ15" s="449"/>
      <c r="BR15" s="449"/>
      <c r="BS15" s="449"/>
      <c r="BT15" s="449"/>
      <c r="BU15" s="450"/>
      <c r="BV15" s="448">
        <v>58438315</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23.8</v>
      </c>
      <c r="AD16" s="500"/>
      <c r="AE16" s="500"/>
      <c r="AF16" s="500"/>
      <c r="AG16" s="501"/>
      <c r="AH16" s="499">
        <v>25</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74474287</v>
      </c>
      <c r="BO16" s="420"/>
      <c r="BP16" s="420"/>
      <c r="BQ16" s="420"/>
      <c r="BR16" s="420"/>
      <c r="BS16" s="420"/>
      <c r="BT16" s="420"/>
      <c r="BU16" s="421"/>
      <c r="BV16" s="419">
        <v>71690333</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140487</v>
      </c>
      <c r="AD17" s="373"/>
      <c r="AE17" s="373"/>
      <c r="AF17" s="373"/>
      <c r="AG17" s="374"/>
      <c r="AH17" s="372">
        <v>138142</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75032599</v>
      </c>
      <c r="BO17" s="420"/>
      <c r="BP17" s="420"/>
      <c r="BQ17" s="420"/>
      <c r="BR17" s="420"/>
      <c r="BS17" s="420"/>
      <c r="BT17" s="420"/>
      <c r="BU17" s="421"/>
      <c r="BV17" s="419">
        <v>74774726</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147</v>
      </c>
      <c r="C18" s="470"/>
      <c r="D18" s="470"/>
      <c r="E18" s="471"/>
      <c r="F18" s="471"/>
      <c r="G18" s="471"/>
      <c r="H18" s="471"/>
      <c r="I18" s="471"/>
      <c r="J18" s="471"/>
      <c r="K18" s="471"/>
      <c r="L18" s="472">
        <v>203.6</v>
      </c>
      <c r="M18" s="472"/>
      <c r="N18" s="472"/>
      <c r="O18" s="472"/>
      <c r="P18" s="472"/>
      <c r="Q18" s="472"/>
      <c r="R18" s="473"/>
      <c r="S18" s="473"/>
      <c r="T18" s="473"/>
      <c r="U18" s="473"/>
      <c r="V18" s="474"/>
      <c r="W18" s="490"/>
      <c r="X18" s="491"/>
      <c r="Y18" s="491"/>
      <c r="Z18" s="491"/>
      <c r="AA18" s="491"/>
      <c r="AB18" s="515"/>
      <c r="AC18" s="389">
        <v>74.7</v>
      </c>
      <c r="AD18" s="390"/>
      <c r="AE18" s="390"/>
      <c r="AF18" s="390"/>
      <c r="AG18" s="475"/>
      <c r="AH18" s="389">
        <v>73.3</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91739329</v>
      </c>
      <c r="BO18" s="420"/>
      <c r="BP18" s="420"/>
      <c r="BQ18" s="420"/>
      <c r="BR18" s="420"/>
      <c r="BS18" s="420"/>
      <c r="BT18" s="420"/>
      <c r="BU18" s="421"/>
      <c r="BV18" s="419">
        <v>87118044</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149</v>
      </c>
      <c r="C19" s="470"/>
      <c r="D19" s="470"/>
      <c r="E19" s="471"/>
      <c r="F19" s="471"/>
      <c r="G19" s="471"/>
      <c r="H19" s="471"/>
      <c r="I19" s="471"/>
      <c r="J19" s="471"/>
      <c r="K19" s="471"/>
      <c r="L19" s="479">
        <v>1977</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117295038</v>
      </c>
      <c r="BO19" s="420"/>
      <c r="BP19" s="420"/>
      <c r="BQ19" s="420"/>
      <c r="BR19" s="420"/>
      <c r="BS19" s="420"/>
      <c r="BT19" s="420"/>
      <c r="BU19" s="421"/>
      <c r="BV19" s="419">
        <v>114422964</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151</v>
      </c>
      <c r="C20" s="470"/>
      <c r="D20" s="470"/>
      <c r="E20" s="471"/>
      <c r="F20" s="471"/>
      <c r="G20" s="471"/>
      <c r="H20" s="471"/>
      <c r="I20" s="471"/>
      <c r="J20" s="471"/>
      <c r="K20" s="471"/>
      <c r="L20" s="479">
        <v>173386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144661426</v>
      </c>
      <c r="BO22" s="449"/>
      <c r="BP22" s="449"/>
      <c r="BQ22" s="449"/>
      <c r="BR22" s="449"/>
      <c r="BS22" s="449"/>
      <c r="BT22" s="449"/>
      <c r="BU22" s="450"/>
      <c r="BV22" s="448">
        <v>144932206</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112113169</v>
      </c>
      <c r="BO23" s="420"/>
      <c r="BP23" s="420"/>
      <c r="BQ23" s="420"/>
      <c r="BR23" s="420"/>
      <c r="BS23" s="420"/>
      <c r="BT23" s="420"/>
      <c r="BU23" s="421"/>
      <c r="BV23" s="419">
        <v>110172026</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161</v>
      </c>
      <c r="F24" s="376"/>
      <c r="G24" s="376"/>
      <c r="H24" s="376"/>
      <c r="I24" s="376"/>
      <c r="J24" s="376"/>
      <c r="K24" s="377"/>
      <c r="L24" s="372">
        <v>1</v>
      </c>
      <c r="M24" s="373"/>
      <c r="N24" s="373"/>
      <c r="O24" s="373"/>
      <c r="P24" s="374"/>
      <c r="Q24" s="372">
        <v>10900</v>
      </c>
      <c r="R24" s="373"/>
      <c r="S24" s="373"/>
      <c r="T24" s="373"/>
      <c r="U24" s="373"/>
      <c r="V24" s="374"/>
      <c r="W24" s="462"/>
      <c r="X24" s="399"/>
      <c r="Y24" s="400"/>
      <c r="Z24" s="375" t="s">
        <v>162</v>
      </c>
      <c r="AA24" s="376"/>
      <c r="AB24" s="376"/>
      <c r="AC24" s="376"/>
      <c r="AD24" s="376"/>
      <c r="AE24" s="376"/>
      <c r="AF24" s="376"/>
      <c r="AG24" s="377"/>
      <c r="AH24" s="372">
        <v>2703</v>
      </c>
      <c r="AI24" s="373"/>
      <c r="AJ24" s="373"/>
      <c r="AK24" s="373"/>
      <c r="AL24" s="374"/>
      <c r="AM24" s="372">
        <v>8419845</v>
      </c>
      <c r="AN24" s="373"/>
      <c r="AO24" s="373"/>
      <c r="AP24" s="373"/>
      <c r="AQ24" s="373"/>
      <c r="AR24" s="374"/>
      <c r="AS24" s="372">
        <v>3115</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83690798</v>
      </c>
      <c r="BO24" s="420"/>
      <c r="BP24" s="420"/>
      <c r="BQ24" s="420"/>
      <c r="BR24" s="420"/>
      <c r="BS24" s="420"/>
      <c r="BT24" s="420"/>
      <c r="BU24" s="421"/>
      <c r="BV24" s="419">
        <v>79955397</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164</v>
      </c>
      <c r="F25" s="376"/>
      <c r="G25" s="376"/>
      <c r="H25" s="376"/>
      <c r="I25" s="376"/>
      <c r="J25" s="376"/>
      <c r="K25" s="377"/>
      <c r="L25" s="372">
        <v>2</v>
      </c>
      <c r="M25" s="373"/>
      <c r="N25" s="373"/>
      <c r="O25" s="373"/>
      <c r="P25" s="374"/>
      <c r="Q25" s="372">
        <v>8900</v>
      </c>
      <c r="R25" s="373"/>
      <c r="S25" s="373"/>
      <c r="T25" s="373"/>
      <c r="U25" s="373"/>
      <c r="V25" s="374"/>
      <c r="W25" s="462"/>
      <c r="X25" s="399"/>
      <c r="Y25" s="400"/>
      <c r="Z25" s="375" t="s">
        <v>165</v>
      </c>
      <c r="AA25" s="376"/>
      <c r="AB25" s="376"/>
      <c r="AC25" s="376"/>
      <c r="AD25" s="376"/>
      <c r="AE25" s="376"/>
      <c r="AF25" s="376"/>
      <c r="AG25" s="377"/>
      <c r="AH25" s="372">
        <v>645</v>
      </c>
      <c r="AI25" s="373"/>
      <c r="AJ25" s="373"/>
      <c r="AK25" s="373"/>
      <c r="AL25" s="374"/>
      <c r="AM25" s="372">
        <v>1928550</v>
      </c>
      <c r="AN25" s="373"/>
      <c r="AO25" s="373"/>
      <c r="AP25" s="373"/>
      <c r="AQ25" s="373"/>
      <c r="AR25" s="374"/>
      <c r="AS25" s="372">
        <v>2990</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24627719</v>
      </c>
      <c r="BO25" s="449"/>
      <c r="BP25" s="449"/>
      <c r="BQ25" s="449"/>
      <c r="BR25" s="449"/>
      <c r="BS25" s="449"/>
      <c r="BT25" s="449"/>
      <c r="BU25" s="450"/>
      <c r="BV25" s="448">
        <v>13443145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167</v>
      </c>
      <c r="F26" s="376"/>
      <c r="G26" s="376"/>
      <c r="H26" s="376"/>
      <c r="I26" s="376"/>
      <c r="J26" s="376"/>
      <c r="K26" s="377"/>
      <c r="L26" s="372">
        <v>1</v>
      </c>
      <c r="M26" s="373"/>
      <c r="N26" s="373"/>
      <c r="O26" s="373"/>
      <c r="P26" s="374"/>
      <c r="Q26" s="372">
        <v>7800</v>
      </c>
      <c r="R26" s="373"/>
      <c r="S26" s="373"/>
      <c r="T26" s="373"/>
      <c r="U26" s="373"/>
      <c r="V26" s="374"/>
      <c r="W26" s="462"/>
      <c r="X26" s="399"/>
      <c r="Y26" s="400"/>
      <c r="Z26" s="375" t="s">
        <v>168</v>
      </c>
      <c r="AA26" s="430"/>
      <c r="AB26" s="430"/>
      <c r="AC26" s="430"/>
      <c r="AD26" s="430"/>
      <c r="AE26" s="430"/>
      <c r="AF26" s="430"/>
      <c r="AG26" s="431"/>
      <c r="AH26" s="372">
        <v>114</v>
      </c>
      <c r="AI26" s="373"/>
      <c r="AJ26" s="373"/>
      <c r="AK26" s="373"/>
      <c r="AL26" s="374"/>
      <c r="AM26" s="372">
        <v>314298</v>
      </c>
      <c r="AN26" s="373"/>
      <c r="AO26" s="373"/>
      <c r="AP26" s="373"/>
      <c r="AQ26" s="373"/>
      <c r="AR26" s="374"/>
      <c r="AS26" s="372">
        <v>2757</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v>100000</v>
      </c>
      <c r="BO26" s="420"/>
      <c r="BP26" s="420"/>
      <c r="BQ26" s="420"/>
      <c r="BR26" s="420"/>
      <c r="BS26" s="420"/>
      <c r="BT26" s="420"/>
      <c r="BU26" s="421"/>
      <c r="BV26" s="419">
        <v>200000</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170</v>
      </c>
      <c r="F27" s="376"/>
      <c r="G27" s="376"/>
      <c r="H27" s="376"/>
      <c r="I27" s="376"/>
      <c r="J27" s="376"/>
      <c r="K27" s="377"/>
      <c r="L27" s="372">
        <v>1</v>
      </c>
      <c r="M27" s="373"/>
      <c r="N27" s="373"/>
      <c r="O27" s="373"/>
      <c r="P27" s="374"/>
      <c r="Q27" s="372">
        <v>7700</v>
      </c>
      <c r="R27" s="373"/>
      <c r="S27" s="373"/>
      <c r="T27" s="373"/>
      <c r="U27" s="373"/>
      <c r="V27" s="374"/>
      <c r="W27" s="462"/>
      <c r="X27" s="399"/>
      <c r="Y27" s="400"/>
      <c r="Z27" s="375" t="s">
        <v>171</v>
      </c>
      <c r="AA27" s="376"/>
      <c r="AB27" s="376"/>
      <c r="AC27" s="376"/>
      <c r="AD27" s="376"/>
      <c r="AE27" s="376"/>
      <c r="AF27" s="376"/>
      <c r="AG27" s="377"/>
      <c r="AH27" s="372">
        <v>190</v>
      </c>
      <c r="AI27" s="373"/>
      <c r="AJ27" s="373"/>
      <c r="AK27" s="373"/>
      <c r="AL27" s="374"/>
      <c r="AM27" s="372">
        <v>766494</v>
      </c>
      <c r="AN27" s="373"/>
      <c r="AO27" s="373"/>
      <c r="AP27" s="373"/>
      <c r="AQ27" s="373"/>
      <c r="AR27" s="374"/>
      <c r="AS27" s="372">
        <v>4034</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2229676</v>
      </c>
      <c r="BO27" s="454"/>
      <c r="BP27" s="454"/>
      <c r="BQ27" s="454"/>
      <c r="BR27" s="454"/>
      <c r="BS27" s="454"/>
      <c r="BT27" s="454"/>
      <c r="BU27" s="455"/>
      <c r="BV27" s="453">
        <v>2229583</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173</v>
      </c>
      <c r="F28" s="376"/>
      <c r="G28" s="376"/>
      <c r="H28" s="376"/>
      <c r="I28" s="376"/>
      <c r="J28" s="376"/>
      <c r="K28" s="377"/>
      <c r="L28" s="372">
        <v>1</v>
      </c>
      <c r="M28" s="373"/>
      <c r="N28" s="373"/>
      <c r="O28" s="373"/>
      <c r="P28" s="374"/>
      <c r="Q28" s="372">
        <v>7000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10069560</v>
      </c>
      <c r="BO28" s="449"/>
      <c r="BP28" s="449"/>
      <c r="BQ28" s="449"/>
      <c r="BR28" s="449"/>
      <c r="BS28" s="449"/>
      <c r="BT28" s="449"/>
      <c r="BU28" s="450"/>
      <c r="BV28" s="448">
        <v>10691752</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176</v>
      </c>
      <c r="F29" s="376"/>
      <c r="G29" s="376"/>
      <c r="H29" s="376"/>
      <c r="I29" s="376"/>
      <c r="J29" s="376"/>
      <c r="K29" s="377"/>
      <c r="L29" s="372">
        <v>36</v>
      </c>
      <c r="M29" s="373"/>
      <c r="N29" s="373"/>
      <c r="O29" s="373"/>
      <c r="P29" s="374"/>
      <c r="Q29" s="372">
        <v>6500</v>
      </c>
      <c r="R29" s="373"/>
      <c r="S29" s="373"/>
      <c r="T29" s="373"/>
      <c r="U29" s="373"/>
      <c r="V29" s="374"/>
      <c r="W29" s="463"/>
      <c r="X29" s="464"/>
      <c r="Y29" s="465"/>
      <c r="Z29" s="375" t="s">
        <v>177</v>
      </c>
      <c r="AA29" s="376"/>
      <c r="AB29" s="376"/>
      <c r="AC29" s="376"/>
      <c r="AD29" s="376"/>
      <c r="AE29" s="376"/>
      <c r="AF29" s="376"/>
      <c r="AG29" s="377"/>
      <c r="AH29" s="372">
        <v>2893</v>
      </c>
      <c r="AI29" s="373"/>
      <c r="AJ29" s="373"/>
      <c r="AK29" s="373"/>
      <c r="AL29" s="374"/>
      <c r="AM29" s="372">
        <v>9186339</v>
      </c>
      <c r="AN29" s="373"/>
      <c r="AO29" s="373"/>
      <c r="AP29" s="373"/>
      <c r="AQ29" s="373"/>
      <c r="AR29" s="374"/>
      <c r="AS29" s="372">
        <v>3175</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t="s">
        <v>122</v>
      </c>
      <c r="BO29" s="420"/>
      <c r="BP29" s="420"/>
      <c r="BQ29" s="420"/>
      <c r="BR29" s="420"/>
      <c r="BS29" s="420"/>
      <c r="BT29" s="420"/>
      <c r="BU29" s="421"/>
      <c r="BV29" s="419" t="s">
        <v>122</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99.7</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15012701</v>
      </c>
      <c r="BO30" s="454"/>
      <c r="BP30" s="454"/>
      <c r="BQ30" s="454"/>
      <c r="BR30" s="454"/>
      <c r="BS30" s="454"/>
      <c r="BT30" s="454"/>
      <c r="BU30" s="455"/>
      <c r="BV30" s="453">
        <v>15614366</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5</v>
      </c>
      <c r="V34" s="367"/>
      <c r="W34" s="368" t="str">
        <f>IF('各会計、関係団体の財政状況及び健全化判断比率'!B28="","",'各会計、関係団体の財政状況及び健全化判断比率'!B28)</f>
        <v>競輪事業特別会計</v>
      </c>
      <c r="X34" s="368"/>
      <c r="Y34" s="368"/>
      <c r="Z34" s="368"/>
      <c r="AA34" s="368"/>
      <c r="AB34" s="368"/>
      <c r="AC34" s="368"/>
      <c r="AD34" s="368"/>
      <c r="AE34" s="368"/>
      <c r="AF34" s="368"/>
      <c r="AG34" s="368"/>
      <c r="AH34" s="368"/>
      <c r="AI34" s="368"/>
      <c r="AJ34" s="368"/>
      <c r="AK34" s="368"/>
      <c r="AL34" s="169"/>
      <c r="AM34" s="367">
        <f>IF(AO34="","",MAX(C34:D43,U34:V43)+1)</f>
        <v>9</v>
      </c>
      <c r="AN34" s="367"/>
      <c r="AO34" s="368" t="str">
        <f>IF('各会計、関係団体の財政状況及び健全化判断比率'!B32="","",'各会計、関係団体の財政状況及び健全化判断比率'!B32)</f>
        <v>病院事業会計</v>
      </c>
      <c r="AP34" s="368"/>
      <c r="AQ34" s="368"/>
      <c r="AR34" s="368"/>
      <c r="AS34" s="368"/>
      <c r="AT34" s="368"/>
      <c r="AU34" s="368"/>
      <c r="AV34" s="368"/>
      <c r="AW34" s="368"/>
      <c r="AX34" s="368"/>
      <c r="AY34" s="368"/>
      <c r="AZ34" s="368"/>
      <c r="BA34" s="368"/>
      <c r="BB34" s="368"/>
      <c r="BC34" s="368"/>
      <c r="BD34" s="169"/>
      <c r="BE34" s="367">
        <f>IF(BG34="","",MAX(C34:D43,U34:V43,AM34:AN43)+1)</f>
        <v>13</v>
      </c>
      <c r="BF34" s="367"/>
      <c r="BG34" s="368" t="str">
        <f>IF('各会計、関係団体の財政状況及び健全化判断比率'!B36="","",'各会計、関係団体の財政状況及び健全化判断比率'!B36)</f>
        <v>食肉地方卸売市場事業特別会計</v>
      </c>
      <c r="BH34" s="368"/>
      <c r="BI34" s="368"/>
      <c r="BJ34" s="368"/>
      <c r="BK34" s="368"/>
      <c r="BL34" s="368"/>
      <c r="BM34" s="368"/>
      <c r="BN34" s="368"/>
      <c r="BO34" s="368"/>
      <c r="BP34" s="368"/>
      <c r="BQ34" s="368"/>
      <c r="BR34" s="368"/>
      <c r="BS34" s="368"/>
      <c r="BT34" s="368"/>
      <c r="BU34" s="368"/>
      <c r="BV34" s="169"/>
      <c r="BW34" s="367">
        <f>IF(BY34="","",MAX(C34:D43,U34:V43,AM34:AN43,BE34:BF43)+1)</f>
        <v>15</v>
      </c>
      <c r="BX34" s="367"/>
      <c r="BY34" s="368" t="str">
        <f>IF('各会計、関係団体の財政状況及び健全化判断比率'!B68="","",'各会計、関係団体の財政状況及び健全化判断比率'!B68)</f>
        <v>岐阜県後期高齢者医療広域連合（一般会計）</v>
      </c>
      <c r="BZ34" s="368"/>
      <c r="CA34" s="368"/>
      <c r="CB34" s="368"/>
      <c r="CC34" s="368"/>
      <c r="CD34" s="368"/>
      <c r="CE34" s="368"/>
      <c r="CF34" s="368"/>
      <c r="CG34" s="368"/>
      <c r="CH34" s="368"/>
      <c r="CI34" s="368"/>
      <c r="CJ34" s="368"/>
      <c r="CK34" s="368"/>
      <c r="CL34" s="368"/>
      <c r="CM34" s="368"/>
      <c r="CN34" s="169"/>
      <c r="CO34" s="367">
        <f>IF(CQ34="","",MAX(C34:D43,U34:V43,AM34:AN43,BE34:BF43,BW34:BX43)+1)</f>
        <v>22</v>
      </c>
      <c r="CP34" s="367"/>
      <c r="CQ34" s="368" t="str">
        <f>IF('各会計、関係団体の財政状況及び健全化判断比率'!BS7="","",'各会計、関係団体の財政状況及び健全化判断比率'!BS7)</f>
        <v>岐阜市未来のまちづくり財団</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育英資金貸付事業特別会計</v>
      </c>
      <c r="F35" s="368"/>
      <c r="G35" s="368"/>
      <c r="H35" s="368"/>
      <c r="I35" s="368"/>
      <c r="J35" s="368"/>
      <c r="K35" s="368"/>
      <c r="L35" s="368"/>
      <c r="M35" s="368"/>
      <c r="N35" s="368"/>
      <c r="O35" s="368"/>
      <c r="P35" s="368"/>
      <c r="Q35" s="368"/>
      <c r="R35" s="368"/>
      <c r="S35" s="368"/>
      <c r="T35" s="169"/>
      <c r="U35" s="367">
        <f>IF(W35="","",U34+1)</f>
        <v>6</v>
      </c>
      <c r="V35" s="367"/>
      <c r="W35" s="368" t="str">
        <f>IF('各会計、関係団体の財政状況及び健全化判断比率'!B29="","",'各会計、関係団体の財政状況及び健全化判断比率'!B29)</f>
        <v>国民健康保険事業特別会計</v>
      </c>
      <c r="X35" s="368"/>
      <c r="Y35" s="368"/>
      <c r="Z35" s="368"/>
      <c r="AA35" s="368"/>
      <c r="AB35" s="368"/>
      <c r="AC35" s="368"/>
      <c r="AD35" s="368"/>
      <c r="AE35" s="368"/>
      <c r="AF35" s="368"/>
      <c r="AG35" s="368"/>
      <c r="AH35" s="368"/>
      <c r="AI35" s="368"/>
      <c r="AJ35" s="368"/>
      <c r="AK35" s="368"/>
      <c r="AL35" s="169"/>
      <c r="AM35" s="367">
        <f t="shared" ref="AM35:AM43" si="0">IF(AO35="","",AM34+1)</f>
        <v>10</v>
      </c>
      <c r="AN35" s="367"/>
      <c r="AO35" s="368" t="str">
        <f>IF('各会計、関係団体の財政状況及び健全化判断比率'!B33="","",'各会計、関係団体の財政状況及び健全化判断比率'!B33)</f>
        <v>中央卸売市場事業会計</v>
      </c>
      <c r="AP35" s="368"/>
      <c r="AQ35" s="368"/>
      <c r="AR35" s="368"/>
      <c r="AS35" s="368"/>
      <c r="AT35" s="368"/>
      <c r="AU35" s="368"/>
      <c r="AV35" s="368"/>
      <c r="AW35" s="368"/>
      <c r="AX35" s="368"/>
      <c r="AY35" s="368"/>
      <c r="AZ35" s="368"/>
      <c r="BA35" s="368"/>
      <c r="BB35" s="368"/>
      <c r="BC35" s="368"/>
      <c r="BD35" s="169"/>
      <c r="BE35" s="367">
        <f t="shared" ref="BE35:BE43" si="1">IF(BG35="","",BE34+1)</f>
        <v>14</v>
      </c>
      <c r="BF35" s="367"/>
      <c r="BG35" s="368" t="str">
        <f>IF('各会計、関係団体の財政状況及び健全化判断比率'!B37="","",'各会計、関係団体の財政状況及び健全化判断比率'!B37)</f>
        <v>観光事業特別会計</v>
      </c>
      <c r="BH35" s="368"/>
      <c r="BI35" s="368"/>
      <c r="BJ35" s="368"/>
      <c r="BK35" s="368"/>
      <c r="BL35" s="368"/>
      <c r="BM35" s="368"/>
      <c r="BN35" s="368"/>
      <c r="BO35" s="368"/>
      <c r="BP35" s="368"/>
      <c r="BQ35" s="368"/>
      <c r="BR35" s="368"/>
      <c r="BS35" s="368"/>
      <c r="BT35" s="368"/>
      <c r="BU35" s="368"/>
      <c r="BV35" s="169"/>
      <c r="BW35" s="367">
        <f t="shared" ref="BW35:BW43" si="2">IF(BY35="","",BW34+1)</f>
        <v>16</v>
      </c>
      <c r="BX35" s="367"/>
      <c r="BY35" s="368" t="str">
        <f>IF('各会計、関係団体の財政状況及び健全化判断比率'!B69="","",'各会計、関係団体の財政状況及び健全化判断比率'!B69)</f>
        <v>岐阜県後期高齢者医療広域連合（後期高齢者医療特別会計）</v>
      </c>
      <c r="BZ35" s="368"/>
      <c r="CA35" s="368"/>
      <c r="CB35" s="368"/>
      <c r="CC35" s="368"/>
      <c r="CD35" s="368"/>
      <c r="CE35" s="368"/>
      <c r="CF35" s="368"/>
      <c r="CG35" s="368"/>
      <c r="CH35" s="368"/>
      <c r="CI35" s="368"/>
      <c r="CJ35" s="368"/>
      <c r="CK35" s="368"/>
      <c r="CL35" s="368"/>
      <c r="CM35" s="368"/>
      <c r="CN35" s="169"/>
      <c r="CO35" s="367">
        <f t="shared" ref="CO35:CO43" si="3">IF(CQ35="","",CO34+1)</f>
        <v>23</v>
      </c>
      <c r="CP35" s="367"/>
      <c r="CQ35" s="368" t="str">
        <f>IF('各会計、関係団体の財政状況及び健全化判断比率'!BS8="","",'各会計、関係団体の財政状況及び健全化判断比率'!BS8)</f>
        <v>岐阜市学校給食会</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f>IF(E36="","",C35+1)</f>
        <v>3</v>
      </c>
      <c r="D36" s="367"/>
      <c r="E36" s="368" t="str">
        <f>IF('各会計、関係団体の財政状況及び健全化判断比率'!B9="","",'各会計、関係団体の財政状況及び健全化判断比率'!B9)</f>
        <v>母子父子寡婦福祉資金貸付事業特別会計</v>
      </c>
      <c r="F36" s="368"/>
      <c r="G36" s="368"/>
      <c r="H36" s="368"/>
      <c r="I36" s="368"/>
      <c r="J36" s="368"/>
      <c r="K36" s="368"/>
      <c r="L36" s="368"/>
      <c r="M36" s="368"/>
      <c r="N36" s="368"/>
      <c r="O36" s="368"/>
      <c r="P36" s="368"/>
      <c r="Q36" s="368"/>
      <c r="R36" s="368"/>
      <c r="S36" s="368"/>
      <c r="T36" s="169"/>
      <c r="U36" s="367">
        <f t="shared" ref="U36:U43" si="4">IF(W36="","",U35+1)</f>
        <v>7</v>
      </c>
      <c r="V36" s="367"/>
      <c r="W36" s="368" t="str">
        <f>IF('各会計、関係団体の財政状況及び健全化判断比率'!B30="","",'各会計、関係団体の財政状況及び健全化判断比率'!B30)</f>
        <v>介護保険事業特別会計</v>
      </c>
      <c r="X36" s="368"/>
      <c r="Y36" s="368"/>
      <c r="Z36" s="368"/>
      <c r="AA36" s="368"/>
      <c r="AB36" s="368"/>
      <c r="AC36" s="368"/>
      <c r="AD36" s="368"/>
      <c r="AE36" s="368"/>
      <c r="AF36" s="368"/>
      <c r="AG36" s="368"/>
      <c r="AH36" s="368"/>
      <c r="AI36" s="368"/>
      <c r="AJ36" s="368"/>
      <c r="AK36" s="368"/>
      <c r="AL36" s="169"/>
      <c r="AM36" s="367">
        <f t="shared" si="0"/>
        <v>11</v>
      </c>
      <c r="AN36" s="367"/>
      <c r="AO36" s="368" t="str">
        <f>IF('各会計、関係団体の財政状況及び健全化判断比率'!B34="","",'各会計、関係団体の財政状況及び健全化判断比率'!B34)</f>
        <v>水道事業会計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17</v>
      </c>
      <c r="BX36" s="367"/>
      <c r="BY36" s="368" t="str">
        <f>IF('各会計、関係団体の財政状況及び健全化判断比率'!B70="","",'各会計、関係団体の財政状況及び健全化判断比率'!B70)</f>
        <v>岐阜県市町村会館組合</v>
      </c>
      <c r="BZ36" s="368"/>
      <c r="CA36" s="368"/>
      <c r="CB36" s="368"/>
      <c r="CC36" s="368"/>
      <c r="CD36" s="368"/>
      <c r="CE36" s="368"/>
      <c r="CF36" s="368"/>
      <c r="CG36" s="368"/>
      <c r="CH36" s="368"/>
      <c r="CI36" s="368"/>
      <c r="CJ36" s="368"/>
      <c r="CK36" s="368"/>
      <c r="CL36" s="368"/>
      <c r="CM36" s="368"/>
      <c r="CN36" s="169"/>
      <c r="CO36" s="367">
        <f t="shared" si="3"/>
        <v>24</v>
      </c>
      <c r="CP36" s="367"/>
      <c r="CQ36" s="368" t="str">
        <f>IF('各会計、関係団体の財政状況及び健全化判断比率'!BS9="","",'各会計、関係団体の財政状況及び健全化判断比率'!BS9)</f>
        <v>岐阜市教育文化振興事業団</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f>IF(E37="","",C36+1)</f>
        <v>4</v>
      </c>
      <c r="D37" s="367"/>
      <c r="E37" s="368" t="str">
        <f>IF('各会計、関係団体の財政状況及び健全化判断比率'!B10="","",'各会計、関係団体の財政状況及び健全化判断比率'!B10)</f>
        <v>土地区画整理事業特別会計</v>
      </c>
      <c r="F37" s="368"/>
      <c r="G37" s="368"/>
      <c r="H37" s="368"/>
      <c r="I37" s="368"/>
      <c r="J37" s="368"/>
      <c r="K37" s="368"/>
      <c r="L37" s="368"/>
      <c r="M37" s="368"/>
      <c r="N37" s="368"/>
      <c r="O37" s="368"/>
      <c r="P37" s="368"/>
      <c r="Q37" s="368"/>
      <c r="R37" s="368"/>
      <c r="S37" s="368"/>
      <c r="T37" s="169"/>
      <c r="U37" s="367">
        <f t="shared" si="4"/>
        <v>8</v>
      </c>
      <c r="V37" s="367"/>
      <c r="W37" s="368" t="str">
        <f>IF('各会計、関係団体の財政状況及び健全化判断比率'!B31="","",'各会計、関係団体の財政状況及び健全化判断比率'!B31)</f>
        <v>後期高齢者医療事業特別会計</v>
      </c>
      <c r="X37" s="368"/>
      <c r="Y37" s="368"/>
      <c r="Z37" s="368"/>
      <c r="AA37" s="368"/>
      <c r="AB37" s="368"/>
      <c r="AC37" s="368"/>
      <c r="AD37" s="368"/>
      <c r="AE37" s="368"/>
      <c r="AF37" s="368"/>
      <c r="AG37" s="368"/>
      <c r="AH37" s="368"/>
      <c r="AI37" s="368"/>
      <c r="AJ37" s="368"/>
      <c r="AK37" s="368"/>
      <c r="AL37" s="169"/>
      <c r="AM37" s="367">
        <f t="shared" si="0"/>
        <v>12</v>
      </c>
      <c r="AN37" s="367"/>
      <c r="AO37" s="368" t="str">
        <f>IF('各会計、関係団体の財政状況及び健全化判断比率'!B35="","",'各会計、関係団体の財政状況及び健全化判断比率'!B35)</f>
        <v>下水道事業会計</v>
      </c>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18</v>
      </c>
      <c r="BX37" s="367"/>
      <c r="BY37" s="368" t="str">
        <f>IF('各会計、関係団体の財政状況及び健全化判断比率'!B71="","",'各会計、関係団体の財政状況及び健全化判断比率'!B71)</f>
        <v>岐阜地域児童発達支援センター組合</v>
      </c>
      <c r="BZ37" s="368"/>
      <c r="CA37" s="368"/>
      <c r="CB37" s="368"/>
      <c r="CC37" s="368"/>
      <c r="CD37" s="368"/>
      <c r="CE37" s="368"/>
      <c r="CF37" s="368"/>
      <c r="CG37" s="368"/>
      <c r="CH37" s="368"/>
      <c r="CI37" s="368"/>
      <c r="CJ37" s="368"/>
      <c r="CK37" s="368"/>
      <c r="CL37" s="368"/>
      <c r="CM37" s="368"/>
      <c r="CN37" s="169"/>
      <c r="CO37" s="367">
        <f t="shared" si="3"/>
        <v>25</v>
      </c>
      <c r="CP37" s="367"/>
      <c r="CQ37" s="368" t="str">
        <f>IF('各会計、関係団体の財政状況及び健全化判断比率'!BS10="","",'各会計、関係団体の財政状況及び健全化判断比率'!BS10)</f>
        <v>岐阜観光コンベンション協会</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19</v>
      </c>
      <c r="BX38" s="367"/>
      <c r="BY38" s="368" t="str">
        <f>IF('各会計、関係団体の財政状況及び健全化判断比率'!B72="","",'各会計、関係団体の財政状況及び健全化判断比率'!B72)</f>
        <v>岐阜羽島衛生施設組合（一般会計）</v>
      </c>
      <c r="BZ38" s="368"/>
      <c r="CA38" s="368"/>
      <c r="CB38" s="368"/>
      <c r="CC38" s="368"/>
      <c r="CD38" s="368"/>
      <c r="CE38" s="368"/>
      <c r="CF38" s="368"/>
      <c r="CG38" s="368"/>
      <c r="CH38" s="368"/>
      <c r="CI38" s="368"/>
      <c r="CJ38" s="368"/>
      <c r="CK38" s="368"/>
      <c r="CL38" s="368"/>
      <c r="CM38" s="368"/>
      <c r="CN38" s="169"/>
      <c r="CO38" s="367">
        <f t="shared" si="3"/>
        <v>26</v>
      </c>
      <c r="CP38" s="367"/>
      <c r="CQ38" s="368" t="str">
        <f>IF('各会計、関係団体の財政状況及び健全化判断比率'!BS11="","",'各会計、関係団体の財政状況及び健全化判断比率'!BS11)</f>
        <v>岐阜市国際交流協会</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20</v>
      </c>
      <c r="BX39" s="367"/>
      <c r="BY39" s="368" t="str">
        <f>IF('各会計、関係団体の財政状況及び健全化判断比率'!B73="","",'各会計、関係団体の財政状況及び健全化判断比率'!B73)</f>
        <v>岐阜羽島衛生施設組合（公共用地取得事業特別会計）</v>
      </c>
      <c r="BZ39" s="368"/>
      <c r="CA39" s="368"/>
      <c r="CB39" s="368"/>
      <c r="CC39" s="368"/>
      <c r="CD39" s="368"/>
      <c r="CE39" s="368"/>
      <c r="CF39" s="368"/>
      <c r="CG39" s="368"/>
      <c r="CH39" s="368"/>
      <c r="CI39" s="368"/>
      <c r="CJ39" s="368"/>
      <c r="CK39" s="368"/>
      <c r="CL39" s="368"/>
      <c r="CM39" s="368"/>
      <c r="CN39" s="169"/>
      <c r="CO39" s="367">
        <f t="shared" si="3"/>
        <v>27</v>
      </c>
      <c r="CP39" s="367"/>
      <c r="CQ39" s="368" t="str">
        <f>IF('各会計、関係団体の財政状況及び健全化判断比率'!BS12="","",'各会計、関係団体の財政状況及び健全化判断比率'!BS12)</f>
        <v>岐阜市土地開発公社</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21</v>
      </c>
      <c r="BX40" s="367"/>
      <c r="BY40" s="368" t="str">
        <f>IF('各会計、関係団体の財政状況及び健全化判断比率'!B74="","",'各会計、関係団体の財政状況及び健全化判断比率'!B74)</f>
        <v>木曽川右岸地帯水防事務組合</v>
      </c>
      <c r="BZ40" s="368"/>
      <c r="CA40" s="368"/>
      <c r="CB40" s="368"/>
      <c r="CC40" s="368"/>
      <c r="CD40" s="368"/>
      <c r="CE40" s="368"/>
      <c r="CF40" s="368"/>
      <c r="CG40" s="368"/>
      <c r="CH40" s="368"/>
      <c r="CI40" s="368"/>
      <c r="CJ40" s="368"/>
      <c r="CK40" s="368"/>
      <c r="CL40" s="368"/>
      <c r="CM40" s="368"/>
      <c r="CN40" s="169"/>
      <c r="CO40" s="367">
        <f t="shared" si="3"/>
        <v>28</v>
      </c>
      <c r="CP40" s="367"/>
      <c r="CQ40" s="368" t="str">
        <f>IF('各会計、関係団体の財政状況及び健全化判断比率'!BS13="","",'各会計、関係団体の財政状況及び健全化判断比率'!BS13)</f>
        <v>岐阜市公共ホール管理財団</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f t="shared" si="3"/>
        <v>29</v>
      </c>
      <c r="CP41" s="367"/>
      <c r="CQ41" s="368" t="str">
        <f>IF('各会計、関係団体の財政状況及び健全化判断比率'!BS14="","",'各会計、関係団体の財政状況及び健全化判断比率'!BS14)</f>
        <v>岐阜乗合自動車</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KTlRckJPsvf6KZe9IhaxZFdlAxS4DP7qLsK9covq/cb6tT39E7oVrfqDiLHJAkPRzNJJh4ypNjUXsDVaWpGIEw==" saltValue="529TxRSy5z5XOUzj6uXG2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R10" zoomScale="115" zoomScaleNormal="115" workbookViewId="0">
      <selection activeCell="AS43" sqref="AS43"/>
    </sheetView>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215</v>
      </c>
      <c r="C5" s="680"/>
      <c r="D5" s="680"/>
      <c r="E5" s="680"/>
      <c r="F5" s="680"/>
      <c r="G5" s="680"/>
      <c r="H5" s="680"/>
      <c r="I5" s="680"/>
      <c r="J5" s="680"/>
      <c r="K5" s="680"/>
      <c r="L5" s="680"/>
      <c r="M5" s="680"/>
      <c r="N5" s="680"/>
      <c r="O5" s="680"/>
      <c r="P5" s="680"/>
      <c r="Q5" s="681"/>
      <c r="R5" s="676">
        <v>66036013</v>
      </c>
      <c r="S5" s="677"/>
      <c r="T5" s="677"/>
      <c r="U5" s="677"/>
      <c r="V5" s="677"/>
      <c r="W5" s="677"/>
      <c r="X5" s="677"/>
      <c r="Y5" s="702"/>
      <c r="Z5" s="715">
        <v>33</v>
      </c>
      <c r="AA5" s="715"/>
      <c r="AB5" s="715"/>
      <c r="AC5" s="715"/>
      <c r="AD5" s="716">
        <v>60384048</v>
      </c>
      <c r="AE5" s="716"/>
      <c r="AF5" s="716"/>
      <c r="AG5" s="716"/>
      <c r="AH5" s="716"/>
      <c r="AI5" s="716"/>
      <c r="AJ5" s="716"/>
      <c r="AK5" s="716"/>
      <c r="AL5" s="703">
        <v>64.3</v>
      </c>
      <c r="AM5" s="685"/>
      <c r="AN5" s="685"/>
      <c r="AO5" s="704"/>
      <c r="AP5" s="679" t="s">
        <v>216</v>
      </c>
      <c r="AQ5" s="680"/>
      <c r="AR5" s="680"/>
      <c r="AS5" s="680"/>
      <c r="AT5" s="680"/>
      <c r="AU5" s="680"/>
      <c r="AV5" s="680"/>
      <c r="AW5" s="680"/>
      <c r="AX5" s="680"/>
      <c r="AY5" s="680"/>
      <c r="AZ5" s="680"/>
      <c r="BA5" s="680"/>
      <c r="BB5" s="680"/>
      <c r="BC5" s="680"/>
      <c r="BD5" s="680"/>
      <c r="BE5" s="680"/>
      <c r="BF5" s="681"/>
      <c r="BG5" s="621">
        <v>58740620</v>
      </c>
      <c r="BH5" s="622"/>
      <c r="BI5" s="622"/>
      <c r="BJ5" s="622"/>
      <c r="BK5" s="622"/>
      <c r="BL5" s="622"/>
      <c r="BM5" s="622"/>
      <c r="BN5" s="623"/>
      <c r="BO5" s="659">
        <v>89</v>
      </c>
      <c r="BP5" s="659"/>
      <c r="BQ5" s="659"/>
      <c r="BR5" s="659"/>
      <c r="BS5" s="660" t="s">
        <v>122</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2">
      <c r="B6" s="618" t="s">
        <v>220</v>
      </c>
      <c r="C6" s="619"/>
      <c r="D6" s="619"/>
      <c r="E6" s="619"/>
      <c r="F6" s="619"/>
      <c r="G6" s="619"/>
      <c r="H6" s="619"/>
      <c r="I6" s="619"/>
      <c r="J6" s="619"/>
      <c r="K6" s="619"/>
      <c r="L6" s="619"/>
      <c r="M6" s="619"/>
      <c r="N6" s="619"/>
      <c r="O6" s="619"/>
      <c r="P6" s="619"/>
      <c r="Q6" s="620"/>
      <c r="R6" s="621">
        <v>1136051</v>
      </c>
      <c r="S6" s="622"/>
      <c r="T6" s="622"/>
      <c r="U6" s="622"/>
      <c r="V6" s="622"/>
      <c r="W6" s="622"/>
      <c r="X6" s="622"/>
      <c r="Y6" s="623"/>
      <c r="Z6" s="659">
        <v>0.6</v>
      </c>
      <c r="AA6" s="659"/>
      <c r="AB6" s="659"/>
      <c r="AC6" s="659"/>
      <c r="AD6" s="660">
        <v>1136051</v>
      </c>
      <c r="AE6" s="660"/>
      <c r="AF6" s="660"/>
      <c r="AG6" s="660"/>
      <c r="AH6" s="660"/>
      <c r="AI6" s="660"/>
      <c r="AJ6" s="660"/>
      <c r="AK6" s="660"/>
      <c r="AL6" s="624">
        <v>1.2</v>
      </c>
      <c r="AM6" s="625"/>
      <c r="AN6" s="625"/>
      <c r="AO6" s="661"/>
      <c r="AP6" s="618" t="s">
        <v>221</v>
      </c>
      <c r="AQ6" s="619"/>
      <c r="AR6" s="619"/>
      <c r="AS6" s="619"/>
      <c r="AT6" s="619"/>
      <c r="AU6" s="619"/>
      <c r="AV6" s="619"/>
      <c r="AW6" s="619"/>
      <c r="AX6" s="619"/>
      <c r="AY6" s="619"/>
      <c r="AZ6" s="619"/>
      <c r="BA6" s="619"/>
      <c r="BB6" s="619"/>
      <c r="BC6" s="619"/>
      <c r="BD6" s="619"/>
      <c r="BE6" s="619"/>
      <c r="BF6" s="620"/>
      <c r="BG6" s="621">
        <v>58740620</v>
      </c>
      <c r="BH6" s="622"/>
      <c r="BI6" s="622"/>
      <c r="BJ6" s="622"/>
      <c r="BK6" s="622"/>
      <c r="BL6" s="622"/>
      <c r="BM6" s="622"/>
      <c r="BN6" s="623"/>
      <c r="BO6" s="659">
        <v>89</v>
      </c>
      <c r="BP6" s="659"/>
      <c r="BQ6" s="659"/>
      <c r="BR6" s="659"/>
      <c r="BS6" s="660" t="s">
        <v>122</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755088</v>
      </c>
      <c r="CS6" s="622"/>
      <c r="CT6" s="622"/>
      <c r="CU6" s="622"/>
      <c r="CV6" s="622"/>
      <c r="CW6" s="622"/>
      <c r="CX6" s="622"/>
      <c r="CY6" s="623"/>
      <c r="CZ6" s="703">
        <v>0.4</v>
      </c>
      <c r="DA6" s="685"/>
      <c r="DB6" s="685"/>
      <c r="DC6" s="705"/>
      <c r="DD6" s="627" t="s">
        <v>122</v>
      </c>
      <c r="DE6" s="622"/>
      <c r="DF6" s="622"/>
      <c r="DG6" s="622"/>
      <c r="DH6" s="622"/>
      <c r="DI6" s="622"/>
      <c r="DJ6" s="622"/>
      <c r="DK6" s="622"/>
      <c r="DL6" s="622"/>
      <c r="DM6" s="622"/>
      <c r="DN6" s="622"/>
      <c r="DO6" s="622"/>
      <c r="DP6" s="623"/>
      <c r="DQ6" s="627">
        <v>755028</v>
      </c>
      <c r="DR6" s="622"/>
      <c r="DS6" s="622"/>
      <c r="DT6" s="622"/>
      <c r="DU6" s="622"/>
      <c r="DV6" s="622"/>
      <c r="DW6" s="622"/>
      <c r="DX6" s="622"/>
      <c r="DY6" s="622"/>
      <c r="DZ6" s="622"/>
      <c r="EA6" s="622"/>
      <c r="EB6" s="622"/>
      <c r="EC6" s="658"/>
    </row>
    <row r="7" spans="2:143" ht="11.25" customHeight="1" x14ac:dyDescent="0.2">
      <c r="B7" s="618" t="s">
        <v>223</v>
      </c>
      <c r="C7" s="619"/>
      <c r="D7" s="619"/>
      <c r="E7" s="619"/>
      <c r="F7" s="619"/>
      <c r="G7" s="619"/>
      <c r="H7" s="619"/>
      <c r="I7" s="619"/>
      <c r="J7" s="619"/>
      <c r="K7" s="619"/>
      <c r="L7" s="619"/>
      <c r="M7" s="619"/>
      <c r="N7" s="619"/>
      <c r="O7" s="619"/>
      <c r="P7" s="619"/>
      <c r="Q7" s="620"/>
      <c r="R7" s="621">
        <v>29000</v>
      </c>
      <c r="S7" s="622"/>
      <c r="T7" s="622"/>
      <c r="U7" s="622"/>
      <c r="V7" s="622"/>
      <c r="W7" s="622"/>
      <c r="X7" s="622"/>
      <c r="Y7" s="623"/>
      <c r="Z7" s="659">
        <v>0</v>
      </c>
      <c r="AA7" s="659"/>
      <c r="AB7" s="659"/>
      <c r="AC7" s="659"/>
      <c r="AD7" s="660">
        <v>29000</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28443246</v>
      </c>
      <c r="BH7" s="622"/>
      <c r="BI7" s="622"/>
      <c r="BJ7" s="622"/>
      <c r="BK7" s="622"/>
      <c r="BL7" s="622"/>
      <c r="BM7" s="622"/>
      <c r="BN7" s="623"/>
      <c r="BO7" s="659">
        <v>43.1</v>
      </c>
      <c r="BP7" s="659"/>
      <c r="BQ7" s="659"/>
      <c r="BR7" s="659"/>
      <c r="BS7" s="660" t="s">
        <v>122</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15721943</v>
      </c>
      <c r="CS7" s="622"/>
      <c r="CT7" s="622"/>
      <c r="CU7" s="622"/>
      <c r="CV7" s="622"/>
      <c r="CW7" s="622"/>
      <c r="CX7" s="622"/>
      <c r="CY7" s="623"/>
      <c r="CZ7" s="659">
        <v>8.1</v>
      </c>
      <c r="DA7" s="659"/>
      <c r="DB7" s="659"/>
      <c r="DC7" s="659"/>
      <c r="DD7" s="627">
        <v>650505</v>
      </c>
      <c r="DE7" s="622"/>
      <c r="DF7" s="622"/>
      <c r="DG7" s="622"/>
      <c r="DH7" s="622"/>
      <c r="DI7" s="622"/>
      <c r="DJ7" s="622"/>
      <c r="DK7" s="622"/>
      <c r="DL7" s="622"/>
      <c r="DM7" s="622"/>
      <c r="DN7" s="622"/>
      <c r="DO7" s="622"/>
      <c r="DP7" s="623"/>
      <c r="DQ7" s="627">
        <v>12437295</v>
      </c>
      <c r="DR7" s="622"/>
      <c r="DS7" s="622"/>
      <c r="DT7" s="622"/>
      <c r="DU7" s="622"/>
      <c r="DV7" s="622"/>
      <c r="DW7" s="622"/>
      <c r="DX7" s="622"/>
      <c r="DY7" s="622"/>
      <c r="DZ7" s="622"/>
      <c r="EA7" s="622"/>
      <c r="EB7" s="622"/>
      <c r="EC7" s="658"/>
    </row>
    <row r="8" spans="2:143" ht="11.25" customHeight="1" x14ac:dyDescent="0.2">
      <c r="B8" s="618" t="s">
        <v>226</v>
      </c>
      <c r="C8" s="619"/>
      <c r="D8" s="619"/>
      <c r="E8" s="619"/>
      <c r="F8" s="619"/>
      <c r="G8" s="619"/>
      <c r="H8" s="619"/>
      <c r="I8" s="619"/>
      <c r="J8" s="619"/>
      <c r="K8" s="619"/>
      <c r="L8" s="619"/>
      <c r="M8" s="619"/>
      <c r="N8" s="619"/>
      <c r="O8" s="619"/>
      <c r="P8" s="619"/>
      <c r="Q8" s="620"/>
      <c r="R8" s="621">
        <v>617400</v>
      </c>
      <c r="S8" s="622"/>
      <c r="T8" s="622"/>
      <c r="U8" s="622"/>
      <c r="V8" s="622"/>
      <c r="W8" s="622"/>
      <c r="X8" s="622"/>
      <c r="Y8" s="623"/>
      <c r="Z8" s="659">
        <v>0.3</v>
      </c>
      <c r="AA8" s="659"/>
      <c r="AB8" s="659"/>
      <c r="AC8" s="659"/>
      <c r="AD8" s="660">
        <v>617400</v>
      </c>
      <c r="AE8" s="660"/>
      <c r="AF8" s="660"/>
      <c r="AG8" s="660"/>
      <c r="AH8" s="660"/>
      <c r="AI8" s="660"/>
      <c r="AJ8" s="660"/>
      <c r="AK8" s="660"/>
      <c r="AL8" s="624">
        <v>0.7</v>
      </c>
      <c r="AM8" s="625"/>
      <c r="AN8" s="625"/>
      <c r="AO8" s="661"/>
      <c r="AP8" s="618" t="s">
        <v>227</v>
      </c>
      <c r="AQ8" s="619"/>
      <c r="AR8" s="619"/>
      <c r="AS8" s="619"/>
      <c r="AT8" s="619"/>
      <c r="AU8" s="619"/>
      <c r="AV8" s="619"/>
      <c r="AW8" s="619"/>
      <c r="AX8" s="619"/>
      <c r="AY8" s="619"/>
      <c r="AZ8" s="619"/>
      <c r="BA8" s="619"/>
      <c r="BB8" s="619"/>
      <c r="BC8" s="619"/>
      <c r="BD8" s="619"/>
      <c r="BE8" s="619"/>
      <c r="BF8" s="620"/>
      <c r="BG8" s="621">
        <v>623385</v>
      </c>
      <c r="BH8" s="622"/>
      <c r="BI8" s="622"/>
      <c r="BJ8" s="622"/>
      <c r="BK8" s="622"/>
      <c r="BL8" s="622"/>
      <c r="BM8" s="622"/>
      <c r="BN8" s="623"/>
      <c r="BO8" s="659">
        <v>0.9</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77901051</v>
      </c>
      <c r="CS8" s="622"/>
      <c r="CT8" s="622"/>
      <c r="CU8" s="622"/>
      <c r="CV8" s="622"/>
      <c r="CW8" s="622"/>
      <c r="CX8" s="622"/>
      <c r="CY8" s="623"/>
      <c r="CZ8" s="659">
        <v>40.299999999999997</v>
      </c>
      <c r="DA8" s="659"/>
      <c r="DB8" s="659"/>
      <c r="DC8" s="659"/>
      <c r="DD8" s="627">
        <v>970769</v>
      </c>
      <c r="DE8" s="622"/>
      <c r="DF8" s="622"/>
      <c r="DG8" s="622"/>
      <c r="DH8" s="622"/>
      <c r="DI8" s="622"/>
      <c r="DJ8" s="622"/>
      <c r="DK8" s="622"/>
      <c r="DL8" s="622"/>
      <c r="DM8" s="622"/>
      <c r="DN8" s="622"/>
      <c r="DO8" s="622"/>
      <c r="DP8" s="623"/>
      <c r="DQ8" s="627">
        <v>40013091</v>
      </c>
      <c r="DR8" s="622"/>
      <c r="DS8" s="622"/>
      <c r="DT8" s="622"/>
      <c r="DU8" s="622"/>
      <c r="DV8" s="622"/>
      <c r="DW8" s="622"/>
      <c r="DX8" s="622"/>
      <c r="DY8" s="622"/>
      <c r="DZ8" s="622"/>
      <c r="EA8" s="622"/>
      <c r="EB8" s="622"/>
      <c r="EC8" s="658"/>
    </row>
    <row r="9" spans="2:143" ht="11.25" customHeight="1" x14ac:dyDescent="0.2">
      <c r="B9" s="618" t="s">
        <v>229</v>
      </c>
      <c r="C9" s="619"/>
      <c r="D9" s="619"/>
      <c r="E9" s="619"/>
      <c r="F9" s="619"/>
      <c r="G9" s="619"/>
      <c r="H9" s="619"/>
      <c r="I9" s="619"/>
      <c r="J9" s="619"/>
      <c r="K9" s="619"/>
      <c r="L9" s="619"/>
      <c r="M9" s="619"/>
      <c r="N9" s="619"/>
      <c r="O9" s="619"/>
      <c r="P9" s="619"/>
      <c r="Q9" s="620"/>
      <c r="R9" s="621">
        <v>792683</v>
      </c>
      <c r="S9" s="622"/>
      <c r="T9" s="622"/>
      <c r="U9" s="622"/>
      <c r="V9" s="622"/>
      <c r="W9" s="622"/>
      <c r="X9" s="622"/>
      <c r="Y9" s="623"/>
      <c r="Z9" s="659">
        <v>0.4</v>
      </c>
      <c r="AA9" s="659"/>
      <c r="AB9" s="659"/>
      <c r="AC9" s="659"/>
      <c r="AD9" s="660">
        <v>792683</v>
      </c>
      <c r="AE9" s="660"/>
      <c r="AF9" s="660"/>
      <c r="AG9" s="660"/>
      <c r="AH9" s="660"/>
      <c r="AI9" s="660"/>
      <c r="AJ9" s="660"/>
      <c r="AK9" s="660"/>
      <c r="AL9" s="624">
        <v>0.8</v>
      </c>
      <c r="AM9" s="625"/>
      <c r="AN9" s="625"/>
      <c r="AO9" s="661"/>
      <c r="AP9" s="618" t="s">
        <v>230</v>
      </c>
      <c r="AQ9" s="619"/>
      <c r="AR9" s="619"/>
      <c r="AS9" s="619"/>
      <c r="AT9" s="619"/>
      <c r="AU9" s="619"/>
      <c r="AV9" s="619"/>
      <c r="AW9" s="619"/>
      <c r="AX9" s="619"/>
      <c r="AY9" s="619"/>
      <c r="AZ9" s="619"/>
      <c r="BA9" s="619"/>
      <c r="BB9" s="619"/>
      <c r="BC9" s="619"/>
      <c r="BD9" s="619"/>
      <c r="BE9" s="619"/>
      <c r="BF9" s="620"/>
      <c r="BG9" s="621">
        <v>23629342</v>
      </c>
      <c r="BH9" s="622"/>
      <c r="BI9" s="622"/>
      <c r="BJ9" s="622"/>
      <c r="BK9" s="622"/>
      <c r="BL9" s="622"/>
      <c r="BM9" s="622"/>
      <c r="BN9" s="623"/>
      <c r="BO9" s="659">
        <v>35.799999999999997</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15631017</v>
      </c>
      <c r="CS9" s="622"/>
      <c r="CT9" s="622"/>
      <c r="CU9" s="622"/>
      <c r="CV9" s="622"/>
      <c r="CW9" s="622"/>
      <c r="CX9" s="622"/>
      <c r="CY9" s="623"/>
      <c r="CZ9" s="659">
        <v>8.1</v>
      </c>
      <c r="DA9" s="659"/>
      <c r="DB9" s="659"/>
      <c r="DC9" s="659"/>
      <c r="DD9" s="627">
        <v>808201</v>
      </c>
      <c r="DE9" s="622"/>
      <c r="DF9" s="622"/>
      <c r="DG9" s="622"/>
      <c r="DH9" s="622"/>
      <c r="DI9" s="622"/>
      <c r="DJ9" s="622"/>
      <c r="DK9" s="622"/>
      <c r="DL9" s="622"/>
      <c r="DM9" s="622"/>
      <c r="DN9" s="622"/>
      <c r="DO9" s="622"/>
      <c r="DP9" s="623"/>
      <c r="DQ9" s="627">
        <v>13515053</v>
      </c>
      <c r="DR9" s="622"/>
      <c r="DS9" s="622"/>
      <c r="DT9" s="622"/>
      <c r="DU9" s="622"/>
      <c r="DV9" s="622"/>
      <c r="DW9" s="622"/>
      <c r="DX9" s="622"/>
      <c r="DY9" s="622"/>
      <c r="DZ9" s="622"/>
      <c r="EA9" s="622"/>
      <c r="EB9" s="622"/>
      <c r="EC9" s="658"/>
    </row>
    <row r="10" spans="2:143" ht="11.25" customHeight="1" x14ac:dyDescent="0.2">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1379025</v>
      </c>
      <c r="BH10" s="622"/>
      <c r="BI10" s="622"/>
      <c r="BJ10" s="622"/>
      <c r="BK10" s="622"/>
      <c r="BL10" s="622"/>
      <c r="BM10" s="622"/>
      <c r="BN10" s="623"/>
      <c r="BO10" s="659">
        <v>2.1</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169893</v>
      </c>
      <c r="CS10" s="622"/>
      <c r="CT10" s="622"/>
      <c r="CU10" s="622"/>
      <c r="CV10" s="622"/>
      <c r="CW10" s="622"/>
      <c r="CX10" s="622"/>
      <c r="CY10" s="623"/>
      <c r="CZ10" s="659">
        <v>0.1</v>
      </c>
      <c r="DA10" s="659"/>
      <c r="DB10" s="659"/>
      <c r="DC10" s="659"/>
      <c r="DD10" s="627" t="s">
        <v>122</v>
      </c>
      <c r="DE10" s="622"/>
      <c r="DF10" s="622"/>
      <c r="DG10" s="622"/>
      <c r="DH10" s="622"/>
      <c r="DI10" s="622"/>
      <c r="DJ10" s="622"/>
      <c r="DK10" s="622"/>
      <c r="DL10" s="622"/>
      <c r="DM10" s="622"/>
      <c r="DN10" s="622"/>
      <c r="DO10" s="622"/>
      <c r="DP10" s="623"/>
      <c r="DQ10" s="627">
        <v>133724</v>
      </c>
      <c r="DR10" s="622"/>
      <c r="DS10" s="622"/>
      <c r="DT10" s="622"/>
      <c r="DU10" s="622"/>
      <c r="DV10" s="622"/>
      <c r="DW10" s="622"/>
      <c r="DX10" s="622"/>
      <c r="DY10" s="622"/>
      <c r="DZ10" s="622"/>
      <c r="EA10" s="622"/>
      <c r="EB10" s="622"/>
      <c r="EC10" s="658"/>
    </row>
    <row r="11" spans="2:143" ht="11.25" customHeight="1" x14ac:dyDescent="0.2">
      <c r="B11" s="618" t="s">
        <v>235</v>
      </c>
      <c r="C11" s="619"/>
      <c r="D11" s="619"/>
      <c r="E11" s="619"/>
      <c r="F11" s="619"/>
      <c r="G11" s="619"/>
      <c r="H11" s="619"/>
      <c r="I11" s="619"/>
      <c r="J11" s="619"/>
      <c r="K11" s="619"/>
      <c r="L11" s="619"/>
      <c r="M11" s="619"/>
      <c r="N11" s="619"/>
      <c r="O11" s="619"/>
      <c r="P11" s="619"/>
      <c r="Q11" s="620"/>
      <c r="R11" s="621">
        <v>10777052</v>
      </c>
      <c r="S11" s="622"/>
      <c r="T11" s="622"/>
      <c r="U11" s="622"/>
      <c r="V11" s="622"/>
      <c r="W11" s="622"/>
      <c r="X11" s="622"/>
      <c r="Y11" s="623"/>
      <c r="Z11" s="624">
        <v>5.4</v>
      </c>
      <c r="AA11" s="625"/>
      <c r="AB11" s="625"/>
      <c r="AC11" s="626"/>
      <c r="AD11" s="627">
        <v>10777052</v>
      </c>
      <c r="AE11" s="622"/>
      <c r="AF11" s="622"/>
      <c r="AG11" s="622"/>
      <c r="AH11" s="622"/>
      <c r="AI11" s="622"/>
      <c r="AJ11" s="622"/>
      <c r="AK11" s="623"/>
      <c r="AL11" s="624">
        <v>11.5</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2811494</v>
      </c>
      <c r="BH11" s="622"/>
      <c r="BI11" s="622"/>
      <c r="BJ11" s="622"/>
      <c r="BK11" s="622"/>
      <c r="BL11" s="622"/>
      <c r="BM11" s="622"/>
      <c r="BN11" s="623"/>
      <c r="BO11" s="659">
        <v>4.3</v>
      </c>
      <c r="BP11" s="659"/>
      <c r="BQ11" s="659"/>
      <c r="BR11" s="659"/>
      <c r="BS11" s="660" t="s">
        <v>122</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1368991</v>
      </c>
      <c r="CS11" s="622"/>
      <c r="CT11" s="622"/>
      <c r="CU11" s="622"/>
      <c r="CV11" s="622"/>
      <c r="CW11" s="622"/>
      <c r="CX11" s="622"/>
      <c r="CY11" s="623"/>
      <c r="CZ11" s="659">
        <v>0.7</v>
      </c>
      <c r="DA11" s="659"/>
      <c r="DB11" s="659"/>
      <c r="DC11" s="659"/>
      <c r="DD11" s="627">
        <v>533113</v>
      </c>
      <c r="DE11" s="622"/>
      <c r="DF11" s="622"/>
      <c r="DG11" s="622"/>
      <c r="DH11" s="622"/>
      <c r="DI11" s="622"/>
      <c r="DJ11" s="622"/>
      <c r="DK11" s="622"/>
      <c r="DL11" s="622"/>
      <c r="DM11" s="622"/>
      <c r="DN11" s="622"/>
      <c r="DO11" s="622"/>
      <c r="DP11" s="623"/>
      <c r="DQ11" s="627">
        <v>1017806</v>
      </c>
      <c r="DR11" s="622"/>
      <c r="DS11" s="622"/>
      <c r="DT11" s="622"/>
      <c r="DU11" s="622"/>
      <c r="DV11" s="622"/>
      <c r="DW11" s="622"/>
      <c r="DX11" s="622"/>
      <c r="DY11" s="622"/>
      <c r="DZ11" s="622"/>
      <c r="EA11" s="622"/>
      <c r="EB11" s="622"/>
      <c r="EC11" s="658"/>
    </row>
    <row r="12" spans="2:143" ht="11.25" customHeight="1" x14ac:dyDescent="0.2">
      <c r="B12" s="618" t="s">
        <v>238</v>
      </c>
      <c r="C12" s="619"/>
      <c r="D12" s="619"/>
      <c r="E12" s="619"/>
      <c r="F12" s="619"/>
      <c r="G12" s="619"/>
      <c r="H12" s="619"/>
      <c r="I12" s="619"/>
      <c r="J12" s="619"/>
      <c r="K12" s="619"/>
      <c r="L12" s="619"/>
      <c r="M12" s="619"/>
      <c r="N12" s="619"/>
      <c r="O12" s="619"/>
      <c r="P12" s="619"/>
      <c r="Q12" s="620"/>
      <c r="R12" s="621">
        <v>21992</v>
      </c>
      <c r="S12" s="622"/>
      <c r="T12" s="622"/>
      <c r="U12" s="622"/>
      <c r="V12" s="622"/>
      <c r="W12" s="622"/>
      <c r="X12" s="622"/>
      <c r="Y12" s="623"/>
      <c r="Z12" s="659">
        <v>0</v>
      </c>
      <c r="AA12" s="659"/>
      <c r="AB12" s="659"/>
      <c r="AC12" s="659"/>
      <c r="AD12" s="660">
        <v>21992</v>
      </c>
      <c r="AE12" s="660"/>
      <c r="AF12" s="660"/>
      <c r="AG12" s="660"/>
      <c r="AH12" s="660"/>
      <c r="AI12" s="660"/>
      <c r="AJ12" s="660"/>
      <c r="AK12" s="660"/>
      <c r="AL12" s="624">
        <v>0</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26584710</v>
      </c>
      <c r="BH12" s="622"/>
      <c r="BI12" s="622"/>
      <c r="BJ12" s="622"/>
      <c r="BK12" s="622"/>
      <c r="BL12" s="622"/>
      <c r="BM12" s="622"/>
      <c r="BN12" s="623"/>
      <c r="BO12" s="659">
        <v>40.299999999999997</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20581788</v>
      </c>
      <c r="CS12" s="622"/>
      <c r="CT12" s="622"/>
      <c r="CU12" s="622"/>
      <c r="CV12" s="622"/>
      <c r="CW12" s="622"/>
      <c r="CX12" s="622"/>
      <c r="CY12" s="623"/>
      <c r="CZ12" s="659">
        <v>10.7</v>
      </c>
      <c r="DA12" s="659"/>
      <c r="DB12" s="659"/>
      <c r="DC12" s="659"/>
      <c r="DD12" s="627">
        <v>1720307</v>
      </c>
      <c r="DE12" s="622"/>
      <c r="DF12" s="622"/>
      <c r="DG12" s="622"/>
      <c r="DH12" s="622"/>
      <c r="DI12" s="622"/>
      <c r="DJ12" s="622"/>
      <c r="DK12" s="622"/>
      <c r="DL12" s="622"/>
      <c r="DM12" s="622"/>
      <c r="DN12" s="622"/>
      <c r="DO12" s="622"/>
      <c r="DP12" s="623"/>
      <c r="DQ12" s="627">
        <v>2231612</v>
      </c>
      <c r="DR12" s="622"/>
      <c r="DS12" s="622"/>
      <c r="DT12" s="622"/>
      <c r="DU12" s="622"/>
      <c r="DV12" s="622"/>
      <c r="DW12" s="622"/>
      <c r="DX12" s="622"/>
      <c r="DY12" s="622"/>
      <c r="DZ12" s="622"/>
      <c r="EA12" s="622"/>
      <c r="EB12" s="622"/>
      <c r="EC12" s="658"/>
    </row>
    <row r="13" spans="2:143" ht="11.25" customHeight="1" x14ac:dyDescent="0.2">
      <c r="B13" s="618" t="s">
        <v>241</v>
      </c>
      <c r="C13" s="619"/>
      <c r="D13" s="619"/>
      <c r="E13" s="619"/>
      <c r="F13" s="619"/>
      <c r="G13" s="619"/>
      <c r="H13" s="619"/>
      <c r="I13" s="619"/>
      <c r="J13" s="619"/>
      <c r="K13" s="619"/>
      <c r="L13" s="619"/>
      <c r="M13" s="619"/>
      <c r="N13" s="619"/>
      <c r="O13" s="619"/>
      <c r="P13" s="619"/>
      <c r="Q13" s="620"/>
      <c r="R13" s="621">
        <v>10337</v>
      </c>
      <c r="S13" s="622"/>
      <c r="T13" s="622"/>
      <c r="U13" s="622"/>
      <c r="V13" s="622"/>
      <c r="W13" s="622"/>
      <c r="X13" s="622"/>
      <c r="Y13" s="623"/>
      <c r="Z13" s="659">
        <v>0</v>
      </c>
      <c r="AA13" s="659"/>
      <c r="AB13" s="659"/>
      <c r="AC13" s="659"/>
      <c r="AD13" s="660">
        <v>10337</v>
      </c>
      <c r="AE13" s="660"/>
      <c r="AF13" s="660"/>
      <c r="AG13" s="660"/>
      <c r="AH13" s="660"/>
      <c r="AI13" s="660"/>
      <c r="AJ13" s="660"/>
      <c r="AK13" s="660"/>
      <c r="AL13" s="624">
        <v>0</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26538973</v>
      </c>
      <c r="BH13" s="622"/>
      <c r="BI13" s="622"/>
      <c r="BJ13" s="622"/>
      <c r="BK13" s="622"/>
      <c r="BL13" s="622"/>
      <c r="BM13" s="622"/>
      <c r="BN13" s="623"/>
      <c r="BO13" s="659">
        <v>40.200000000000003</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17485281</v>
      </c>
      <c r="CS13" s="622"/>
      <c r="CT13" s="622"/>
      <c r="CU13" s="622"/>
      <c r="CV13" s="622"/>
      <c r="CW13" s="622"/>
      <c r="CX13" s="622"/>
      <c r="CY13" s="623"/>
      <c r="CZ13" s="659">
        <v>9.1</v>
      </c>
      <c r="DA13" s="659"/>
      <c r="DB13" s="659"/>
      <c r="DC13" s="659"/>
      <c r="DD13" s="627">
        <v>10998102</v>
      </c>
      <c r="DE13" s="622"/>
      <c r="DF13" s="622"/>
      <c r="DG13" s="622"/>
      <c r="DH13" s="622"/>
      <c r="DI13" s="622"/>
      <c r="DJ13" s="622"/>
      <c r="DK13" s="622"/>
      <c r="DL13" s="622"/>
      <c r="DM13" s="622"/>
      <c r="DN13" s="622"/>
      <c r="DO13" s="622"/>
      <c r="DP13" s="623"/>
      <c r="DQ13" s="627">
        <v>8022394</v>
      </c>
      <c r="DR13" s="622"/>
      <c r="DS13" s="622"/>
      <c r="DT13" s="622"/>
      <c r="DU13" s="622"/>
      <c r="DV13" s="622"/>
      <c r="DW13" s="622"/>
      <c r="DX13" s="622"/>
      <c r="DY13" s="622"/>
      <c r="DZ13" s="622"/>
      <c r="EA13" s="622"/>
      <c r="EB13" s="622"/>
      <c r="EC13" s="658"/>
    </row>
    <row r="14" spans="2:143" ht="11.25" customHeight="1" x14ac:dyDescent="0.2">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1111163</v>
      </c>
      <c r="BH14" s="622"/>
      <c r="BI14" s="622"/>
      <c r="BJ14" s="622"/>
      <c r="BK14" s="622"/>
      <c r="BL14" s="622"/>
      <c r="BM14" s="622"/>
      <c r="BN14" s="623"/>
      <c r="BO14" s="659">
        <v>1.7</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9284602</v>
      </c>
      <c r="CS14" s="622"/>
      <c r="CT14" s="622"/>
      <c r="CU14" s="622"/>
      <c r="CV14" s="622"/>
      <c r="CW14" s="622"/>
      <c r="CX14" s="622"/>
      <c r="CY14" s="623"/>
      <c r="CZ14" s="659">
        <v>4.8</v>
      </c>
      <c r="DA14" s="659"/>
      <c r="DB14" s="659"/>
      <c r="DC14" s="659"/>
      <c r="DD14" s="627">
        <v>2494205</v>
      </c>
      <c r="DE14" s="622"/>
      <c r="DF14" s="622"/>
      <c r="DG14" s="622"/>
      <c r="DH14" s="622"/>
      <c r="DI14" s="622"/>
      <c r="DJ14" s="622"/>
      <c r="DK14" s="622"/>
      <c r="DL14" s="622"/>
      <c r="DM14" s="622"/>
      <c r="DN14" s="622"/>
      <c r="DO14" s="622"/>
      <c r="DP14" s="623"/>
      <c r="DQ14" s="627">
        <v>4804085</v>
      </c>
      <c r="DR14" s="622"/>
      <c r="DS14" s="622"/>
      <c r="DT14" s="622"/>
      <c r="DU14" s="622"/>
      <c r="DV14" s="622"/>
      <c r="DW14" s="622"/>
      <c r="DX14" s="622"/>
      <c r="DY14" s="622"/>
      <c r="DZ14" s="622"/>
      <c r="EA14" s="622"/>
      <c r="EB14" s="622"/>
      <c r="EC14" s="658"/>
    </row>
    <row r="15" spans="2:143" ht="11.25" customHeight="1" x14ac:dyDescent="0.2">
      <c r="B15" s="618" t="s">
        <v>247</v>
      </c>
      <c r="C15" s="619"/>
      <c r="D15" s="619"/>
      <c r="E15" s="619"/>
      <c r="F15" s="619"/>
      <c r="G15" s="619"/>
      <c r="H15" s="619"/>
      <c r="I15" s="619"/>
      <c r="J15" s="619"/>
      <c r="K15" s="619"/>
      <c r="L15" s="619"/>
      <c r="M15" s="619"/>
      <c r="N15" s="619"/>
      <c r="O15" s="619"/>
      <c r="P15" s="619"/>
      <c r="Q15" s="620"/>
      <c r="R15" s="621">
        <v>175620</v>
      </c>
      <c r="S15" s="622"/>
      <c r="T15" s="622"/>
      <c r="U15" s="622"/>
      <c r="V15" s="622"/>
      <c r="W15" s="622"/>
      <c r="X15" s="622"/>
      <c r="Y15" s="623"/>
      <c r="Z15" s="659">
        <v>0.1</v>
      </c>
      <c r="AA15" s="659"/>
      <c r="AB15" s="659"/>
      <c r="AC15" s="659"/>
      <c r="AD15" s="660">
        <v>175620</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2601501</v>
      </c>
      <c r="BH15" s="622"/>
      <c r="BI15" s="622"/>
      <c r="BJ15" s="622"/>
      <c r="BK15" s="622"/>
      <c r="BL15" s="622"/>
      <c r="BM15" s="622"/>
      <c r="BN15" s="623"/>
      <c r="BO15" s="659">
        <v>3.9</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21453517</v>
      </c>
      <c r="CS15" s="622"/>
      <c r="CT15" s="622"/>
      <c r="CU15" s="622"/>
      <c r="CV15" s="622"/>
      <c r="CW15" s="622"/>
      <c r="CX15" s="622"/>
      <c r="CY15" s="623"/>
      <c r="CZ15" s="659">
        <v>11.1</v>
      </c>
      <c r="DA15" s="659"/>
      <c r="DB15" s="659"/>
      <c r="DC15" s="659"/>
      <c r="DD15" s="627">
        <v>3812044</v>
      </c>
      <c r="DE15" s="622"/>
      <c r="DF15" s="622"/>
      <c r="DG15" s="622"/>
      <c r="DH15" s="622"/>
      <c r="DI15" s="622"/>
      <c r="DJ15" s="622"/>
      <c r="DK15" s="622"/>
      <c r="DL15" s="622"/>
      <c r="DM15" s="622"/>
      <c r="DN15" s="622"/>
      <c r="DO15" s="622"/>
      <c r="DP15" s="623"/>
      <c r="DQ15" s="627">
        <v>14931458</v>
      </c>
      <c r="DR15" s="622"/>
      <c r="DS15" s="622"/>
      <c r="DT15" s="622"/>
      <c r="DU15" s="622"/>
      <c r="DV15" s="622"/>
      <c r="DW15" s="622"/>
      <c r="DX15" s="622"/>
      <c r="DY15" s="622"/>
      <c r="DZ15" s="622"/>
      <c r="EA15" s="622"/>
      <c r="EB15" s="622"/>
      <c r="EC15" s="658"/>
    </row>
    <row r="16" spans="2:143" ht="11.25" customHeight="1" x14ac:dyDescent="0.2">
      <c r="B16" s="618" t="s">
        <v>250</v>
      </c>
      <c r="C16" s="619"/>
      <c r="D16" s="619"/>
      <c r="E16" s="619"/>
      <c r="F16" s="619"/>
      <c r="G16" s="619"/>
      <c r="H16" s="619"/>
      <c r="I16" s="619"/>
      <c r="J16" s="619"/>
      <c r="K16" s="619"/>
      <c r="L16" s="619"/>
      <c r="M16" s="619"/>
      <c r="N16" s="619"/>
      <c r="O16" s="619"/>
      <c r="P16" s="619"/>
      <c r="Q16" s="620"/>
      <c r="R16" s="621">
        <v>1048807</v>
      </c>
      <c r="S16" s="622"/>
      <c r="T16" s="622"/>
      <c r="U16" s="622"/>
      <c r="V16" s="622"/>
      <c r="W16" s="622"/>
      <c r="X16" s="622"/>
      <c r="Y16" s="623"/>
      <c r="Z16" s="659">
        <v>0.5</v>
      </c>
      <c r="AA16" s="659"/>
      <c r="AB16" s="659"/>
      <c r="AC16" s="659"/>
      <c r="AD16" s="660">
        <v>1048807</v>
      </c>
      <c r="AE16" s="660"/>
      <c r="AF16" s="660"/>
      <c r="AG16" s="660"/>
      <c r="AH16" s="660"/>
      <c r="AI16" s="660"/>
      <c r="AJ16" s="660"/>
      <c r="AK16" s="660"/>
      <c r="AL16" s="624">
        <v>1.1000000000000001</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2">
      <c r="B17" s="618" t="s">
        <v>253</v>
      </c>
      <c r="C17" s="619"/>
      <c r="D17" s="619"/>
      <c r="E17" s="619"/>
      <c r="F17" s="619"/>
      <c r="G17" s="619"/>
      <c r="H17" s="619"/>
      <c r="I17" s="619"/>
      <c r="J17" s="619"/>
      <c r="K17" s="619"/>
      <c r="L17" s="619"/>
      <c r="M17" s="619"/>
      <c r="N17" s="619"/>
      <c r="O17" s="619"/>
      <c r="P17" s="619"/>
      <c r="Q17" s="620"/>
      <c r="R17" s="621">
        <v>2246558</v>
      </c>
      <c r="S17" s="622"/>
      <c r="T17" s="622"/>
      <c r="U17" s="622"/>
      <c r="V17" s="622"/>
      <c r="W17" s="622"/>
      <c r="X17" s="622"/>
      <c r="Y17" s="623"/>
      <c r="Z17" s="659">
        <v>1.1000000000000001</v>
      </c>
      <c r="AA17" s="659"/>
      <c r="AB17" s="659"/>
      <c r="AC17" s="659"/>
      <c r="AD17" s="660">
        <v>2246558</v>
      </c>
      <c r="AE17" s="660"/>
      <c r="AF17" s="660"/>
      <c r="AG17" s="660"/>
      <c r="AH17" s="660"/>
      <c r="AI17" s="660"/>
      <c r="AJ17" s="660"/>
      <c r="AK17" s="660"/>
      <c r="AL17" s="624">
        <v>2.4</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12756679</v>
      </c>
      <c r="CS17" s="622"/>
      <c r="CT17" s="622"/>
      <c r="CU17" s="622"/>
      <c r="CV17" s="622"/>
      <c r="CW17" s="622"/>
      <c r="CX17" s="622"/>
      <c r="CY17" s="623"/>
      <c r="CZ17" s="659">
        <v>6.6</v>
      </c>
      <c r="DA17" s="659"/>
      <c r="DB17" s="659"/>
      <c r="DC17" s="659"/>
      <c r="DD17" s="627" t="s">
        <v>122</v>
      </c>
      <c r="DE17" s="622"/>
      <c r="DF17" s="622"/>
      <c r="DG17" s="622"/>
      <c r="DH17" s="622"/>
      <c r="DI17" s="622"/>
      <c r="DJ17" s="622"/>
      <c r="DK17" s="622"/>
      <c r="DL17" s="622"/>
      <c r="DM17" s="622"/>
      <c r="DN17" s="622"/>
      <c r="DO17" s="622"/>
      <c r="DP17" s="623"/>
      <c r="DQ17" s="627">
        <v>12707148</v>
      </c>
      <c r="DR17" s="622"/>
      <c r="DS17" s="622"/>
      <c r="DT17" s="622"/>
      <c r="DU17" s="622"/>
      <c r="DV17" s="622"/>
      <c r="DW17" s="622"/>
      <c r="DX17" s="622"/>
      <c r="DY17" s="622"/>
      <c r="DZ17" s="622"/>
      <c r="EA17" s="622"/>
      <c r="EB17" s="622"/>
      <c r="EC17" s="658"/>
    </row>
    <row r="18" spans="2:133" ht="11.25" customHeight="1" x14ac:dyDescent="0.2">
      <c r="B18" s="618" t="s">
        <v>256</v>
      </c>
      <c r="C18" s="619"/>
      <c r="D18" s="619"/>
      <c r="E18" s="619"/>
      <c r="F18" s="619"/>
      <c r="G18" s="619"/>
      <c r="H18" s="619"/>
      <c r="I18" s="619"/>
      <c r="J18" s="619"/>
      <c r="K18" s="619"/>
      <c r="L18" s="619"/>
      <c r="M18" s="619"/>
      <c r="N18" s="619"/>
      <c r="O18" s="619"/>
      <c r="P18" s="619"/>
      <c r="Q18" s="620"/>
      <c r="R18" s="621">
        <v>434371</v>
      </c>
      <c r="S18" s="622"/>
      <c r="T18" s="622"/>
      <c r="U18" s="622"/>
      <c r="V18" s="622"/>
      <c r="W18" s="622"/>
      <c r="X18" s="622"/>
      <c r="Y18" s="623"/>
      <c r="Z18" s="659">
        <v>0.2</v>
      </c>
      <c r="AA18" s="659"/>
      <c r="AB18" s="659"/>
      <c r="AC18" s="659"/>
      <c r="AD18" s="660">
        <v>434371</v>
      </c>
      <c r="AE18" s="660"/>
      <c r="AF18" s="660"/>
      <c r="AG18" s="660"/>
      <c r="AH18" s="660"/>
      <c r="AI18" s="660"/>
      <c r="AJ18" s="660"/>
      <c r="AK18" s="660"/>
      <c r="AL18" s="624">
        <v>0.5</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259</v>
      </c>
      <c r="C19" s="619"/>
      <c r="D19" s="619"/>
      <c r="E19" s="619"/>
      <c r="F19" s="619"/>
      <c r="G19" s="619"/>
      <c r="H19" s="619"/>
      <c r="I19" s="619"/>
      <c r="J19" s="619"/>
      <c r="K19" s="619"/>
      <c r="L19" s="619"/>
      <c r="M19" s="619"/>
      <c r="N19" s="619"/>
      <c r="O19" s="619"/>
      <c r="P19" s="619"/>
      <c r="Q19" s="620"/>
      <c r="R19" s="621">
        <v>1786138</v>
      </c>
      <c r="S19" s="622"/>
      <c r="T19" s="622"/>
      <c r="U19" s="622"/>
      <c r="V19" s="622"/>
      <c r="W19" s="622"/>
      <c r="X19" s="622"/>
      <c r="Y19" s="623"/>
      <c r="Z19" s="659">
        <v>0.9</v>
      </c>
      <c r="AA19" s="659"/>
      <c r="AB19" s="659"/>
      <c r="AC19" s="659"/>
      <c r="AD19" s="660">
        <v>1786138</v>
      </c>
      <c r="AE19" s="660"/>
      <c r="AF19" s="660"/>
      <c r="AG19" s="660"/>
      <c r="AH19" s="660"/>
      <c r="AI19" s="660"/>
      <c r="AJ19" s="660"/>
      <c r="AK19" s="660"/>
      <c r="AL19" s="624">
        <v>1.9</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7295393</v>
      </c>
      <c r="BH19" s="622"/>
      <c r="BI19" s="622"/>
      <c r="BJ19" s="622"/>
      <c r="BK19" s="622"/>
      <c r="BL19" s="622"/>
      <c r="BM19" s="622"/>
      <c r="BN19" s="623"/>
      <c r="BO19" s="659">
        <v>11</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88" t="s">
        <v>262</v>
      </c>
      <c r="C20" s="689"/>
      <c r="D20" s="689"/>
      <c r="E20" s="689"/>
      <c r="F20" s="689"/>
      <c r="G20" s="689"/>
      <c r="H20" s="689"/>
      <c r="I20" s="689"/>
      <c r="J20" s="689"/>
      <c r="K20" s="689"/>
      <c r="L20" s="689"/>
      <c r="M20" s="689"/>
      <c r="N20" s="689"/>
      <c r="O20" s="689"/>
      <c r="P20" s="689"/>
      <c r="Q20" s="690"/>
      <c r="R20" s="621">
        <v>26049</v>
      </c>
      <c r="S20" s="622"/>
      <c r="T20" s="622"/>
      <c r="U20" s="622"/>
      <c r="V20" s="622"/>
      <c r="W20" s="622"/>
      <c r="X20" s="622"/>
      <c r="Y20" s="623"/>
      <c r="Z20" s="659">
        <v>0</v>
      </c>
      <c r="AA20" s="659"/>
      <c r="AB20" s="659"/>
      <c r="AC20" s="659"/>
      <c r="AD20" s="660">
        <v>26049</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7295393</v>
      </c>
      <c r="BH20" s="622"/>
      <c r="BI20" s="622"/>
      <c r="BJ20" s="622"/>
      <c r="BK20" s="622"/>
      <c r="BL20" s="622"/>
      <c r="BM20" s="622"/>
      <c r="BN20" s="623"/>
      <c r="BO20" s="659">
        <v>11</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193109850</v>
      </c>
      <c r="CS20" s="622"/>
      <c r="CT20" s="622"/>
      <c r="CU20" s="622"/>
      <c r="CV20" s="622"/>
      <c r="CW20" s="622"/>
      <c r="CX20" s="622"/>
      <c r="CY20" s="623"/>
      <c r="CZ20" s="659">
        <v>100</v>
      </c>
      <c r="DA20" s="659"/>
      <c r="DB20" s="659"/>
      <c r="DC20" s="659"/>
      <c r="DD20" s="627">
        <v>21987246</v>
      </c>
      <c r="DE20" s="622"/>
      <c r="DF20" s="622"/>
      <c r="DG20" s="622"/>
      <c r="DH20" s="622"/>
      <c r="DI20" s="622"/>
      <c r="DJ20" s="622"/>
      <c r="DK20" s="622"/>
      <c r="DL20" s="622"/>
      <c r="DM20" s="622"/>
      <c r="DN20" s="622"/>
      <c r="DO20" s="622"/>
      <c r="DP20" s="623"/>
      <c r="DQ20" s="627">
        <v>110568694</v>
      </c>
      <c r="DR20" s="622"/>
      <c r="DS20" s="622"/>
      <c r="DT20" s="622"/>
      <c r="DU20" s="622"/>
      <c r="DV20" s="622"/>
      <c r="DW20" s="622"/>
      <c r="DX20" s="622"/>
      <c r="DY20" s="622"/>
      <c r="DZ20" s="622"/>
      <c r="EA20" s="622"/>
      <c r="EB20" s="622"/>
      <c r="EC20" s="658"/>
    </row>
    <row r="21" spans="2:133" ht="11.25" customHeight="1" x14ac:dyDescent="0.2">
      <c r="B21" s="618" t="s">
        <v>265</v>
      </c>
      <c r="C21" s="619"/>
      <c r="D21" s="619"/>
      <c r="E21" s="619"/>
      <c r="F21" s="619"/>
      <c r="G21" s="619"/>
      <c r="H21" s="619"/>
      <c r="I21" s="619"/>
      <c r="J21" s="619"/>
      <c r="K21" s="619"/>
      <c r="L21" s="619"/>
      <c r="M21" s="619"/>
      <c r="N21" s="619"/>
      <c r="O21" s="619"/>
      <c r="P21" s="619"/>
      <c r="Q21" s="620"/>
      <c r="R21" s="621">
        <v>16846219</v>
      </c>
      <c r="S21" s="622"/>
      <c r="T21" s="622"/>
      <c r="U21" s="622"/>
      <c r="V21" s="622"/>
      <c r="W21" s="622"/>
      <c r="X21" s="622"/>
      <c r="Y21" s="623"/>
      <c r="Z21" s="659">
        <v>8.4</v>
      </c>
      <c r="AA21" s="659"/>
      <c r="AB21" s="659"/>
      <c r="AC21" s="659"/>
      <c r="AD21" s="660">
        <v>15911961</v>
      </c>
      <c r="AE21" s="660"/>
      <c r="AF21" s="660"/>
      <c r="AG21" s="660"/>
      <c r="AH21" s="660"/>
      <c r="AI21" s="660"/>
      <c r="AJ21" s="660"/>
      <c r="AK21" s="660"/>
      <c r="AL21" s="624">
        <v>17</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v>39163</v>
      </c>
      <c r="BH21" s="622"/>
      <c r="BI21" s="622"/>
      <c r="BJ21" s="622"/>
      <c r="BK21" s="622"/>
      <c r="BL21" s="622"/>
      <c r="BM21" s="622"/>
      <c r="BN21" s="623"/>
      <c r="BO21" s="659">
        <v>0.1</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267</v>
      </c>
      <c r="C22" s="619"/>
      <c r="D22" s="619"/>
      <c r="E22" s="619"/>
      <c r="F22" s="619"/>
      <c r="G22" s="619"/>
      <c r="H22" s="619"/>
      <c r="I22" s="619"/>
      <c r="J22" s="619"/>
      <c r="K22" s="619"/>
      <c r="L22" s="619"/>
      <c r="M22" s="619"/>
      <c r="N22" s="619"/>
      <c r="O22" s="619"/>
      <c r="P22" s="619"/>
      <c r="Q22" s="620"/>
      <c r="R22" s="621">
        <v>15911961</v>
      </c>
      <c r="S22" s="622"/>
      <c r="T22" s="622"/>
      <c r="U22" s="622"/>
      <c r="V22" s="622"/>
      <c r="W22" s="622"/>
      <c r="X22" s="622"/>
      <c r="Y22" s="623"/>
      <c r="Z22" s="659">
        <v>8</v>
      </c>
      <c r="AA22" s="659"/>
      <c r="AB22" s="659"/>
      <c r="AC22" s="659"/>
      <c r="AD22" s="660">
        <v>15911961</v>
      </c>
      <c r="AE22" s="660"/>
      <c r="AF22" s="660"/>
      <c r="AG22" s="660"/>
      <c r="AH22" s="660"/>
      <c r="AI22" s="660"/>
      <c r="AJ22" s="660"/>
      <c r="AK22" s="660"/>
      <c r="AL22" s="624">
        <v>17</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v>1604265</v>
      </c>
      <c r="BH22" s="622"/>
      <c r="BI22" s="622"/>
      <c r="BJ22" s="622"/>
      <c r="BK22" s="622"/>
      <c r="BL22" s="622"/>
      <c r="BM22" s="622"/>
      <c r="BN22" s="623"/>
      <c r="BO22" s="659">
        <v>2.4</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270</v>
      </c>
      <c r="C23" s="619"/>
      <c r="D23" s="619"/>
      <c r="E23" s="619"/>
      <c r="F23" s="619"/>
      <c r="G23" s="619"/>
      <c r="H23" s="619"/>
      <c r="I23" s="619"/>
      <c r="J23" s="619"/>
      <c r="K23" s="619"/>
      <c r="L23" s="619"/>
      <c r="M23" s="619"/>
      <c r="N23" s="619"/>
      <c r="O23" s="619"/>
      <c r="P23" s="619"/>
      <c r="Q23" s="620"/>
      <c r="R23" s="621">
        <v>934258</v>
      </c>
      <c r="S23" s="622"/>
      <c r="T23" s="622"/>
      <c r="U23" s="622"/>
      <c r="V23" s="622"/>
      <c r="W23" s="622"/>
      <c r="X23" s="622"/>
      <c r="Y23" s="623"/>
      <c r="Z23" s="659">
        <v>0.5</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v>5651965</v>
      </c>
      <c r="BH23" s="622"/>
      <c r="BI23" s="622"/>
      <c r="BJ23" s="622"/>
      <c r="BK23" s="622"/>
      <c r="BL23" s="622"/>
      <c r="BM23" s="622"/>
      <c r="BN23" s="623"/>
      <c r="BO23" s="659">
        <v>8.6</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2">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97633428</v>
      </c>
      <c r="CS24" s="677"/>
      <c r="CT24" s="677"/>
      <c r="CU24" s="677"/>
      <c r="CV24" s="677"/>
      <c r="CW24" s="677"/>
      <c r="CX24" s="677"/>
      <c r="CY24" s="702"/>
      <c r="CZ24" s="703">
        <v>50.6</v>
      </c>
      <c r="DA24" s="685"/>
      <c r="DB24" s="685"/>
      <c r="DC24" s="705"/>
      <c r="DD24" s="701">
        <v>60037945</v>
      </c>
      <c r="DE24" s="677"/>
      <c r="DF24" s="677"/>
      <c r="DG24" s="677"/>
      <c r="DH24" s="677"/>
      <c r="DI24" s="677"/>
      <c r="DJ24" s="677"/>
      <c r="DK24" s="702"/>
      <c r="DL24" s="701">
        <v>53426234</v>
      </c>
      <c r="DM24" s="677"/>
      <c r="DN24" s="677"/>
      <c r="DO24" s="677"/>
      <c r="DP24" s="677"/>
      <c r="DQ24" s="677"/>
      <c r="DR24" s="677"/>
      <c r="DS24" s="677"/>
      <c r="DT24" s="677"/>
      <c r="DU24" s="677"/>
      <c r="DV24" s="702"/>
      <c r="DW24" s="703">
        <v>56.3</v>
      </c>
      <c r="DX24" s="685"/>
      <c r="DY24" s="685"/>
      <c r="DZ24" s="685"/>
      <c r="EA24" s="685"/>
      <c r="EB24" s="685"/>
      <c r="EC24" s="704"/>
    </row>
    <row r="25" spans="2:133" ht="11.25" customHeight="1" x14ac:dyDescent="0.2">
      <c r="B25" s="618" t="s">
        <v>280</v>
      </c>
      <c r="C25" s="619"/>
      <c r="D25" s="619"/>
      <c r="E25" s="619"/>
      <c r="F25" s="619"/>
      <c r="G25" s="619"/>
      <c r="H25" s="619"/>
      <c r="I25" s="619"/>
      <c r="J25" s="619"/>
      <c r="K25" s="619"/>
      <c r="L25" s="619"/>
      <c r="M25" s="619"/>
      <c r="N25" s="619"/>
      <c r="O25" s="619"/>
      <c r="P25" s="619"/>
      <c r="Q25" s="620"/>
      <c r="R25" s="621">
        <v>99737732</v>
      </c>
      <c r="S25" s="622"/>
      <c r="T25" s="622"/>
      <c r="U25" s="622"/>
      <c r="V25" s="622"/>
      <c r="W25" s="622"/>
      <c r="X25" s="622"/>
      <c r="Y25" s="623"/>
      <c r="Z25" s="659">
        <v>49.9</v>
      </c>
      <c r="AA25" s="659"/>
      <c r="AB25" s="659"/>
      <c r="AC25" s="659"/>
      <c r="AD25" s="660">
        <v>93151509</v>
      </c>
      <c r="AE25" s="660"/>
      <c r="AF25" s="660"/>
      <c r="AG25" s="660"/>
      <c r="AH25" s="660"/>
      <c r="AI25" s="660"/>
      <c r="AJ25" s="660"/>
      <c r="AK25" s="660"/>
      <c r="AL25" s="624">
        <v>99.2</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31220940</v>
      </c>
      <c r="CS25" s="634"/>
      <c r="CT25" s="634"/>
      <c r="CU25" s="634"/>
      <c r="CV25" s="634"/>
      <c r="CW25" s="634"/>
      <c r="CX25" s="634"/>
      <c r="CY25" s="635"/>
      <c r="CZ25" s="624">
        <v>16.2</v>
      </c>
      <c r="DA25" s="636"/>
      <c r="DB25" s="636"/>
      <c r="DC25" s="637"/>
      <c r="DD25" s="627">
        <v>27065083</v>
      </c>
      <c r="DE25" s="634"/>
      <c r="DF25" s="634"/>
      <c r="DG25" s="634"/>
      <c r="DH25" s="634"/>
      <c r="DI25" s="634"/>
      <c r="DJ25" s="634"/>
      <c r="DK25" s="635"/>
      <c r="DL25" s="627">
        <v>25941612</v>
      </c>
      <c r="DM25" s="634"/>
      <c r="DN25" s="634"/>
      <c r="DO25" s="634"/>
      <c r="DP25" s="634"/>
      <c r="DQ25" s="634"/>
      <c r="DR25" s="634"/>
      <c r="DS25" s="634"/>
      <c r="DT25" s="634"/>
      <c r="DU25" s="634"/>
      <c r="DV25" s="635"/>
      <c r="DW25" s="624">
        <v>27.3</v>
      </c>
      <c r="DX25" s="636"/>
      <c r="DY25" s="636"/>
      <c r="DZ25" s="636"/>
      <c r="EA25" s="636"/>
      <c r="EB25" s="636"/>
      <c r="EC25" s="648"/>
    </row>
    <row r="26" spans="2:133" ht="11.25" customHeight="1" x14ac:dyDescent="0.2">
      <c r="B26" s="618" t="s">
        <v>283</v>
      </c>
      <c r="C26" s="619"/>
      <c r="D26" s="619"/>
      <c r="E26" s="619"/>
      <c r="F26" s="619"/>
      <c r="G26" s="619"/>
      <c r="H26" s="619"/>
      <c r="I26" s="619"/>
      <c r="J26" s="619"/>
      <c r="K26" s="619"/>
      <c r="L26" s="619"/>
      <c r="M26" s="619"/>
      <c r="N26" s="619"/>
      <c r="O26" s="619"/>
      <c r="P26" s="619"/>
      <c r="Q26" s="620"/>
      <c r="R26" s="621">
        <v>42594</v>
      </c>
      <c r="S26" s="622"/>
      <c r="T26" s="622"/>
      <c r="U26" s="622"/>
      <c r="V26" s="622"/>
      <c r="W26" s="622"/>
      <c r="X26" s="622"/>
      <c r="Y26" s="623"/>
      <c r="Z26" s="659">
        <v>0</v>
      </c>
      <c r="AA26" s="659"/>
      <c r="AB26" s="659"/>
      <c r="AC26" s="659"/>
      <c r="AD26" s="660">
        <v>42594</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19207695</v>
      </c>
      <c r="CS26" s="622"/>
      <c r="CT26" s="622"/>
      <c r="CU26" s="622"/>
      <c r="CV26" s="622"/>
      <c r="CW26" s="622"/>
      <c r="CX26" s="622"/>
      <c r="CY26" s="623"/>
      <c r="CZ26" s="624">
        <v>9.9</v>
      </c>
      <c r="DA26" s="636"/>
      <c r="DB26" s="636"/>
      <c r="DC26" s="637"/>
      <c r="DD26" s="627">
        <v>16327333</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286</v>
      </c>
      <c r="C27" s="619"/>
      <c r="D27" s="619"/>
      <c r="E27" s="619"/>
      <c r="F27" s="619"/>
      <c r="G27" s="619"/>
      <c r="H27" s="619"/>
      <c r="I27" s="619"/>
      <c r="J27" s="619"/>
      <c r="K27" s="619"/>
      <c r="L27" s="619"/>
      <c r="M27" s="619"/>
      <c r="N27" s="619"/>
      <c r="O27" s="619"/>
      <c r="P27" s="619"/>
      <c r="Q27" s="620"/>
      <c r="R27" s="621">
        <v>2825945</v>
      </c>
      <c r="S27" s="622"/>
      <c r="T27" s="622"/>
      <c r="U27" s="622"/>
      <c r="V27" s="622"/>
      <c r="W27" s="622"/>
      <c r="X27" s="622"/>
      <c r="Y27" s="623"/>
      <c r="Z27" s="659">
        <v>1.4</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66036013</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53655809</v>
      </c>
      <c r="CS27" s="634"/>
      <c r="CT27" s="634"/>
      <c r="CU27" s="634"/>
      <c r="CV27" s="634"/>
      <c r="CW27" s="634"/>
      <c r="CX27" s="634"/>
      <c r="CY27" s="635"/>
      <c r="CZ27" s="624">
        <v>27.8</v>
      </c>
      <c r="DA27" s="636"/>
      <c r="DB27" s="636"/>
      <c r="DC27" s="637"/>
      <c r="DD27" s="627">
        <v>20265714</v>
      </c>
      <c r="DE27" s="634"/>
      <c r="DF27" s="634"/>
      <c r="DG27" s="634"/>
      <c r="DH27" s="634"/>
      <c r="DI27" s="634"/>
      <c r="DJ27" s="634"/>
      <c r="DK27" s="635"/>
      <c r="DL27" s="627">
        <v>14777474</v>
      </c>
      <c r="DM27" s="634"/>
      <c r="DN27" s="634"/>
      <c r="DO27" s="634"/>
      <c r="DP27" s="634"/>
      <c r="DQ27" s="634"/>
      <c r="DR27" s="634"/>
      <c r="DS27" s="634"/>
      <c r="DT27" s="634"/>
      <c r="DU27" s="634"/>
      <c r="DV27" s="635"/>
      <c r="DW27" s="624">
        <v>15.6</v>
      </c>
      <c r="DX27" s="636"/>
      <c r="DY27" s="636"/>
      <c r="DZ27" s="636"/>
      <c r="EA27" s="636"/>
      <c r="EB27" s="636"/>
      <c r="EC27" s="648"/>
    </row>
    <row r="28" spans="2:133" ht="11.25" customHeight="1" x14ac:dyDescent="0.2">
      <c r="B28" s="618" t="s">
        <v>289</v>
      </c>
      <c r="C28" s="619"/>
      <c r="D28" s="619"/>
      <c r="E28" s="619"/>
      <c r="F28" s="619"/>
      <c r="G28" s="619"/>
      <c r="H28" s="619"/>
      <c r="I28" s="619"/>
      <c r="J28" s="619"/>
      <c r="K28" s="619"/>
      <c r="L28" s="619"/>
      <c r="M28" s="619"/>
      <c r="N28" s="619"/>
      <c r="O28" s="619"/>
      <c r="P28" s="619"/>
      <c r="Q28" s="620"/>
      <c r="R28" s="621">
        <v>2578341</v>
      </c>
      <c r="S28" s="622"/>
      <c r="T28" s="622"/>
      <c r="U28" s="622"/>
      <c r="V28" s="622"/>
      <c r="W28" s="622"/>
      <c r="X28" s="622"/>
      <c r="Y28" s="623"/>
      <c r="Z28" s="659">
        <v>1.3</v>
      </c>
      <c r="AA28" s="659"/>
      <c r="AB28" s="659"/>
      <c r="AC28" s="659"/>
      <c r="AD28" s="660">
        <v>459704</v>
      </c>
      <c r="AE28" s="660"/>
      <c r="AF28" s="660"/>
      <c r="AG28" s="660"/>
      <c r="AH28" s="660"/>
      <c r="AI28" s="660"/>
      <c r="AJ28" s="660"/>
      <c r="AK28" s="660"/>
      <c r="AL28" s="624">
        <v>0.5</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12756679</v>
      </c>
      <c r="CS28" s="622"/>
      <c r="CT28" s="622"/>
      <c r="CU28" s="622"/>
      <c r="CV28" s="622"/>
      <c r="CW28" s="622"/>
      <c r="CX28" s="622"/>
      <c r="CY28" s="623"/>
      <c r="CZ28" s="624">
        <v>6.6</v>
      </c>
      <c r="DA28" s="636"/>
      <c r="DB28" s="636"/>
      <c r="DC28" s="637"/>
      <c r="DD28" s="627">
        <v>12707148</v>
      </c>
      <c r="DE28" s="622"/>
      <c r="DF28" s="622"/>
      <c r="DG28" s="622"/>
      <c r="DH28" s="622"/>
      <c r="DI28" s="622"/>
      <c r="DJ28" s="622"/>
      <c r="DK28" s="623"/>
      <c r="DL28" s="627">
        <v>12707148</v>
      </c>
      <c r="DM28" s="622"/>
      <c r="DN28" s="622"/>
      <c r="DO28" s="622"/>
      <c r="DP28" s="622"/>
      <c r="DQ28" s="622"/>
      <c r="DR28" s="622"/>
      <c r="DS28" s="622"/>
      <c r="DT28" s="622"/>
      <c r="DU28" s="622"/>
      <c r="DV28" s="623"/>
      <c r="DW28" s="624">
        <v>13.4</v>
      </c>
      <c r="DX28" s="636"/>
      <c r="DY28" s="636"/>
      <c r="DZ28" s="636"/>
      <c r="EA28" s="636"/>
      <c r="EB28" s="636"/>
      <c r="EC28" s="648"/>
    </row>
    <row r="29" spans="2:133" ht="11.25" customHeight="1" x14ac:dyDescent="0.2">
      <c r="B29" s="618" t="s">
        <v>291</v>
      </c>
      <c r="C29" s="619"/>
      <c r="D29" s="619"/>
      <c r="E29" s="619"/>
      <c r="F29" s="619"/>
      <c r="G29" s="619"/>
      <c r="H29" s="619"/>
      <c r="I29" s="619"/>
      <c r="J29" s="619"/>
      <c r="K29" s="619"/>
      <c r="L29" s="619"/>
      <c r="M29" s="619"/>
      <c r="N29" s="619"/>
      <c r="O29" s="619"/>
      <c r="P29" s="619"/>
      <c r="Q29" s="620"/>
      <c r="R29" s="621">
        <v>583910</v>
      </c>
      <c r="S29" s="622"/>
      <c r="T29" s="622"/>
      <c r="U29" s="622"/>
      <c r="V29" s="622"/>
      <c r="W29" s="622"/>
      <c r="X29" s="622"/>
      <c r="Y29" s="623"/>
      <c r="Z29" s="659">
        <v>0.3</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12751223</v>
      </c>
      <c r="CS29" s="634"/>
      <c r="CT29" s="634"/>
      <c r="CU29" s="634"/>
      <c r="CV29" s="634"/>
      <c r="CW29" s="634"/>
      <c r="CX29" s="634"/>
      <c r="CY29" s="635"/>
      <c r="CZ29" s="624">
        <v>6.6</v>
      </c>
      <c r="DA29" s="636"/>
      <c r="DB29" s="636"/>
      <c r="DC29" s="637"/>
      <c r="DD29" s="627">
        <v>12701692</v>
      </c>
      <c r="DE29" s="634"/>
      <c r="DF29" s="634"/>
      <c r="DG29" s="634"/>
      <c r="DH29" s="634"/>
      <c r="DI29" s="634"/>
      <c r="DJ29" s="634"/>
      <c r="DK29" s="635"/>
      <c r="DL29" s="627">
        <v>12701692</v>
      </c>
      <c r="DM29" s="634"/>
      <c r="DN29" s="634"/>
      <c r="DO29" s="634"/>
      <c r="DP29" s="634"/>
      <c r="DQ29" s="634"/>
      <c r="DR29" s="634"/>
      <c r="DS29" s="634"/>
      <c r="DT29" s="634"/>
      <c r="DU29" s="634"/>
      <c r="DV29" s="635"/>
      <c r="DW29" s="624">
        <v>13.4</v>
      </c>
      <c r="DX29" s="636"/>
      <c r="DY29" s="636"/>
      <c r="DZ29" s="636"/>
      <c r="EA29" s="636"/>
      <c r="EB29" s="636"/>
      <c r="EC29" s="648"/>
    </row>
    <row r="30" spans="2:133" ht="11.25" customHeight="1" x14ac:dyDescent="0.2">
      <c r="B30" s="618" t="s">
        <v>293</v>
      </c>
      <c r="C30" s="619"/>
      <c r="D30" s="619"/>
      <c r="E30" s="619"/>
      <c r="F30" s="619"/>
      <c r="G30" s="619"/>
      <c r="H30" s="619"/>
      <c r="I30" s="619"/>
      <c r="J30" s="619"/>
      <c r="K30" s="619"/>
      <c r="L30" s="619"/>
      <c r="M30" s="619"/>
      <c r="N30" s="619"/>
      <c r="O30" s="619"/>
      <c r="P30" s="619"/>
      <c r="Q30" s="620"/>
      <c r="R30" s="621">
        <v>36938293</v>
      </c>
      <c r="S30" s="622"/>
      <c r="T30" s="622"/>
      <c r="U30" s="622"/>
      <c r="V30" s="622"/>
      <c r="W30" s="622"/>
      <c r="X30" s="622"/>
      <c r="Y30" s="623"/>
      <c r="Z30" s="659">
        <v>18.5</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12214780</v>
      </c>
      <c r="CS30" s="622"/>
      <c r="CT30" s="622"/>
      <c r="CU30" s="622"/>
      <c r="CV30" s="622"/>
      <c r="CW30" s="622"/>
      <c r="CX30" s="622"/>
      <c r="CY30" s="623"/>
      <c r="CZ30" s="624">
        <v>6.3</v>
      </c>
      <c r="DA30" s="636"/>
      <c r="DB30" s="636"/>
      <c r="DC30" s="637"/>
      <c r="DD30" s="627">
        <v>12169127</v>
      </c>
      <c r="DE30" s="622"/>
      <c r="DF30" s="622"/>
      <c r="DG30" s="622"/>
      <c r="DH30" s="622"/>
      <c r="DI30" s="622"/>
      <c r="DJ30" s="622"/>
      <c r="DK30" s="623"/>
      <c r="DL30" s="627">
        <v>12169127</v>
      </c>
      <c r="DM30" s="622"/>
      <c r="DN30" s="622"/>
      <c r="DO30" s="622"/>
      <c r="DP30" s="622"/>
      <c r="DQ30" s="622"/>
      <c r="DR30" s="622"/>
      <c r="DS30" s="622"/>
      <c r="DT30" s="622"/>
      <c r="DU30" s="622"/>
      <c r="DV30" s="623"/>
      <c r="DW30" s="624">
        <v>12.8</v>
      </c>
      <c r="DX30" s="636"/>
      <c r="DY30" s="636"/>
      <c r="DZ30" s="636"/>
      <c r="EA30" s="636"/>
      <c r="EB30" s="636"/>
      <c r="EC30" s="648"/>
    </row>
    <row r="31" spans="2:133" ht="11.25" customHeight="1" x14ac:dyDescent="0.2">
      <c r="B31" s="688" t="s">
        <v>297</v>
      </c>
      <c r="C31" s="689"/>
      <c r="D31" s="689"/>
      <c r="E31" s="689"/>
      <c r="F31" s="689"/>
      <c r="G31" s="689"/>
      <c r="H31" s="689"/>
      <c r="I31" s="689"/>
      <c r="J31" s="689"/>
      <c r="K31" s="689"/>
      <c r="L31" s="689"/>
      <c r="M31" s="689"/>
      <c r="N31" s="689"/>
      <c r="O31" s="689"/>
      <c r="P31" s="689"/>
      <c r="Q31" s="690"/>
      <c r="R31" s="621">
        <v>10666</v>
      </c>
      <c r="S31" s="622"/>
      <c r="T31" s="622"/>
      <c r="U31" s="622"/>
      <c r="V31" s="622"/>
      <c r="W31" s="622"/>
      <c r="X31" s="622"/>
      <c r="Y31" s="623"/>
      <c r="Z31" s="659">
        <v>0</v>
      </c>
      <c r="AA31" s="659"/>
      <c r="AB31" s="659"/>
      <c r="AC31" s="659"/>
      <c r="AD31" s="660">
        <v>10666</v>
      </c>
      <c r="AE31" s="660"/>
      <c r="AF31" s="660"/>
      <c r="AG31" s="660"/>
      <c r="AH31" s="660"/>
      <c r="AI31" s="660"/>
      <c r="AJ31" s="660"/>
      <c r="AK31" s="660"/>
      <c r="AL31" s="624">
        <v>0</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99.2</v>
      </c>
      <c r="BH31" s="684"/>
      <c r="BI31" s="684"/>
      <c r="BJ31" s="684"/>
      <c r="BK31" s="684"/>
      <c r="BL31" s="684"/>
      <c r="BM31" s="685">
        <v>96.4</v>
      </c>
      <c r="BN31" s="684"/>
      <c r="BO31" s="684"/>
      <c r="BP31" s="684"/>
      <c r="BQ31" s="686"/>
      <c r="BR31" s="683">
        <v>99.1</v>
      </c>
      <c r="BS31" s="684"/>
      <c r="BT31" s="684"/>
      <c r="BU31" s="684"/>
      <c r="BV31" s="684"/>
      <c r="BW31" s="684"/>
      <c r="BX31" s="685">
        <v>96.3</v>
      </c>
      <c r="BY31" s="684"/>
      <c r="BZ31" s="684"/>
      <c r="CA31" s="684"/>
      <c r="CB31" s="686"/>
      <c r="CD31" s="642"/>
      <c r="CE31" s="643"/>
      <c r="CF31" s="618" t="s">
        <v>300</v>
      </c>
      <c r="CG31" s="619"/>
      <c r="CH31" s="619"/>
      <c r="CI31" s="619"/>
      <c r="CJ31" s="619"/>
      <c r="CK31" s="619"/>
      <c r="CL31" s="619"/>
      <c r="CM31" s="619"/>
      <c r="CN31" s="619"/>
      <c r="CO31" s="619"/>
      <c r="CP31" s="619"/>
      <c r="CQ31" s="620"/>
      <c r="CR31" s="621">
        <v>536443</v>
      </c>
      <c r="CS31" s="634"/>
      <c r="CT31" s="634"/>
      <c r="CU31" s="634"/>
      <c r="CV31" s="634"/>
      <c r="CW31" s="634"/>
      <c r="CX31" s="634"/>
      <c r="CY31" s="635"/>
      <c r="CZ31" s="624">
        <v>0.3</v>
      </c>
      <c r="DA31" s="636"/>
      <c r="DB31" s="636"/>
      <c r="DC31" s="637"/>
      <c r="DD31" s="627">
        <v>532565</v>
      </c>
      <c r="DE31" s="634"/>
      <c r="DF31" s="634"/>
      <c r="DG31" s="634"/>
      <c r="DH31" s="634"/>
      <c r="DI31" s="634"/>
      <c r="DJ31" s="634"/>
      <c r="DK31" s="635"/>
      <c r="DL31" s="627">
        <v>532565</v>
      </c>
      <c r="DM31" s="634"/>
      <c r="DN31" s="634"/>
      <c r="DO31" s="634"/>
      <c r="DP31" s="634"/>
      <c r="DQ31" s="634"/>
      <c r="DR31" s="634"/>
      <c r="DS31" s="634"/>
      <c r="DT31" s="634"/>
      <c r="DU31" s="634"/>
      <c r="DV31" s="635"/>
      <c r="DW31" s="624">
        <v>0.6</v>
      </c>
      <c r="DX31" s="636"/>
      <c r="DY31" s="636"/>
      <c r="DZ31" s="636"/>
      <c r="EA31" s="636"/>
      <c r="EB31" s="636"/>
      <c r="EC31" s="648"/>
    </row>
    <row r="32" spans="2:133" ht="11.25" customHeight="1" x14ac:dyDescent="0.2">
      <c r="B32" s="618" t="s">
        <v>301</v>
      </c>
      <c r="C32" s="619"/>
      <c r="D32" s="619"/>
      <c r="E32" s="619"/>
      <c r="F32" s="619"/>
      <c r="G32" s="619"/>
      <c r="H32" s="619"/>
      <c r="I32" s="619"/>
      <c r="J32" s="619"/>
      <c r="K32" s="619"/>
      <c r="L32" s="619"/>
      <c r="M32" s="619"/>
      <c r="N32" s="619"/>
      <c r="O32" s="619"/>
      <c r="P32" s="619"/>
      <c r="Q32" s="620"/>
      <c r="R32" s="621">
        <v>13281506</v>
      </c>
      <c r="S32" s="622"/>
      <c r="T32" s="622"/>
      <c r="U32" s="622"/>
      <c r="V32" s="622"/>
      <c r="W32" s="622"/>
      <c r="X32" s="622"/>
      <c r="Y32" s="623"/>
      <c r="Z32" s="659">
        <v>6.6</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99.1</v>
      </c>
      <c r="BH32" s="634"/>
      <c r="BI32" s="634"/>
      <c r="BJ32" s="634"/>
      <c r="BK32" s="634"/>
      <c r="BL32" s="634"/>
      <c r="BM32" s="625">
        <v>96.1</v>
      </c>
      <c r="BN32" s="634"/>
      <c r="BO32" s="634"/>
      <c r="BP32" s="634"/>
      <c r="BQ32" s="657"/>
      <c r="BR32" s="687">
        <v>98.9</v>
      </c>
      <c r="BS32" s="634"/>
      <c r="BT32" s="634"/>
      <c r="BU32" s="634"/>
      <c r="BV32" s="634"/>
      <c r="BW32" s="634"/>
      <c r="BX32" s="625">
        <v>96</v>
      </c>
      <c r="BY32" s="634"/>
      <c r="BZ32" s="634"/>
      <c r="CA32" s="634"/>
      <c r="CB32" s="657"/>
      <c r="CD32" s="644"/>
      <c r="CE32" s="645"/>
      <c r="CF32" s="618" t="s">
        <v>304</v>
      </c>
      <c r="CG32" s="619"/>
      <c r="CH32" s="619"/>
      <c r="CI32" s="619"/>
      <c r="CJ32" s="619"/>
      <c r="CK32" s="619"/>
      <c r="CL32" s="619"/>
      <c r="CM32" s="619"/>
      <c r="CN32" s="619"/>
      <c r="CO32" s="619"/>
      <c r="CP32" s="619"/>
      <c r="CQ32" s="620"/>
      <c r="CR32" s="621">
        <v>5456</v>
      </c>
      <c r="CS32" s="622"/>
      <c r="CT32" s="622"/>
      <c r="CU32" s="622"/>
      <c r="CV32" s="622"/>
      <c r="CW32" s="622"/>
      <c r="CX32" s="622"/>
      <c r="CY32" s="623"/>
      <c r="CZ32" s="624">
        <v>0</v>
      </c>
      <c r="DA32" s="636"/>
      <c r="DB32" s="636"/>
      <c r="DC32" s="637"/>
      <c r="DD32" s="627">
        <v>5456</v>
      </c>
      <c r="DE32" s="622"/>
      <c r="DF32" s="622"/>
      <c r="DG32" s="622"/>
      <c r="DH32" s="622"/>
      <c r="DI32" s="622"/>
      <c r="DJ32" s="622"/>
      <c r="DK32" s="623"/>
      <c r="DL32" s="627">
        <v>5456</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2">
      <c r="B33" s="618" t="s">
        <v>305</v>
      </c>
      <c r="C33" s="619"/>
      <c r="D33" s="619"/>
      <c r="E33" s="619"/>
      <c r="F33" s="619"/>
      <c r="G33" s="619"/>
      <c r="H33" s="619"/>
      <c r="I33" s="619"/>
      <c r="J33" s="619"/>
      <c r="K33" s="619"/>
      <c r="L33" s="619"/>
      <c r="M33" s="619"/>
      <c r="N33" s="619"/>
      <c r="O33" s="619"/>
      <c r="P33" s="619"/>
      <c r="Q33" s="620"/>
      <c r="R33" s="621">
        <v>237104</v>
      </c>
      <c r="S33" s="622"/>
      <c r="T33" s="622"/>
      <c r="U33" s="622"/>
      <c r="V33" s="622"/>
      <c r="W33" s="622"/>
      <c r="X33" s="622"/>
      <c r="Y33" s="623"/>
      <c r="Z33" s="659">
        <v>0.1</v>
      </c>
      <c r="AA33" s="659"/>
      <c r="AB33" s="659"/>
      <c r="AC33" s="659"/>
      <c r="AD33" s="660">
        <v>104993</v>
      </c>
      <c r="AE33" s="660"/>
      <c r="AF33" s="660"/>
      <c r="AG33" s="660"/>
      <c r="AH33" s="660"/>
      <c r="AI33" s="660"/>
      <c r="AJ33" s="660"/>
      <c r="AK33" s="660"/>
      <c r="AL33" s="624">
        <v>0.1</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99.1</v>
      </c>
      <c r="BH33" s="606"/>
      <c r="BI33" s="606"/>
      <c r="BJ33" s="606"/>
      <c r="BK33" s="606"/>
      <c r="BL33" s="606"/>
      <c r="BM33" s="652">
        <v>96.3</v>
      </c>
      <c r="BN33" s="606"/>
      <c r="BO33" s="606"/>
      <c r="BP33" s="606"/>
      <c r="BQ33" s="669"/>
      <c r="BR33" s="682">
        <v>99.1</v>
      </c>
      <c r="BS33" s="606"/>
      <c r="BT33" s="606"/>
      <c r="BU33" s="606"/>
      <c r="BV33" s="606"/>
      <c r="BW33" s="606"/>
      <c r="BX33" s="652">
        <v>96.1</v>
      </c>
      <c r="BY33" s="606"/>
      <c r="BZ33" s="606"/>
      <c r="CA33" s="606"/>
      <c r="CB33" s="669"/>
      <c r="CD33" s="618" t="s">
        <v>307</v>
      </c>
      <c r="CE33" s="619"/>
      <c r="CF33" s="619"/>
      <c r="CG33" s="619"/>
      <c r="CH33" s="619"/>
      <c r="CI33" s="619"/>
      <c r="CJ33" s="619"/>
      <c r="CK33" s="619"/>
      <c r="CL33" s="619"/>
      <c r="CM33" s="619"/>
      <c r="CN33" s="619"/>
      <c r="CO33" s="619"/>
      <c r="CP33" s="619"/>
      <c r="CQ33" s="620"/>
      <c r="CR33" s="621">
        <v>73489176</v>
      </c>
      <c r="CS33" s="634"/>
      <c r="CT33" s="634"/>
      <c r="CU33" s="634"/>
      <c r="CV33" s="634"/>
      <c r="CW33" s="634"/>
      <c r="CX33" s="634"/>
      <c r="CY33" s="635"/>
      <c r="CZ33" s="624">
        <v>38.1</v>
      </c>
      <c r="DA33" s="636"/>
      <c r="DB33" s="636"/>
      <c r="DC33" s="637"/>
      <c r="DD33" s="627">
        <v>45455045</v>
      </c>
      <c r="DE33" s="634"/>
      <c r="DF33" s="634"/>
      <c r="DG33" s="634"/>
      <c r="DH33" s="634"/>
      <c r="DI33" s="634"/>
      <c r="DJ33" s="634"/>
      <c r="DK33" s="635"/>
      <c r="DL33" s="627">
        <v>38313095</v>
      </c>
      <c r="DM33" s="634"/>
      <c r="DN33" s="634"/>
      <c r="DO33" s="634"/>
      <c r="DP33" s="634"/>
      <c r="DQ33" s="634"/>
      <c r="DR33" s="634"/>
      <c r="DS33" s="634"/>
      <c r="DT33" s="634"/>
      <c r="DU33" s="634"/>
      <c r="DV33" s="635"/>
      <c r="DW33" s="624">
        <v>40.4</v>
      </c>
      <c r="DX33" s="636"/>
      <c r="DY33" s="636"/>
      <c r="DZ33" s="636"/>
      <c r="EA33" s="636"/>
      <c r="EB33" s="636"/>
      <c r="EC33" s="648"/>
    </row>
    <row r="34" spans="2:133" ht="11.25" customHeight="1" x14ac:dyDescent="0.2">
      <c r="B34" s="618" t="s">
        <v>308</v>
      </c>
      <c r="C34" s="619"/>
      <c r="D34" s="619"/>
      <c r="E34" s="619"/>
      <c r="F34" s="619"/>
      <c r="G34" s="619"/>
      <c r="H34" s="619"/>
      <c r="I34" s="619"/>
      <c r="J34" s="619"/>
      <c r="K34" s="619"/>
      <c r="L34" s="619"/>
      <c r="M34" s="619"/>
      <c r="N34" s="619"/>
      <c r="O34" s="619"/>
      <c r="P34" s="619"/>
      <c r="Q34" s="620"/>
      <c r="R34" s="621">
        <v>484215</v>
      </c>
      <c r="S34" s="622"/>
      <c r="T34" s="622"/>
      <c r="U34" s="622"/>
      <c r="V34" s="622"/>
      <c r="W34" s="622"/>
      <c r="X34" s="622"/>
      <c r="Y34" s="623"/>
      <c r="Z34" s="659">
        <v>0.2</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27466499</v>
      </c>
      <c r="CS34" s="622"/>
      <c r="CT34" s="622"/>
      <c r="CU34" s="622"/>
      <c r="CV34" s="622"/>
      <c r="CW34" s="622"/>
      <c r="CX34" s="622"/>
      <c r="CY34" s="623"/>
      <c r="CZ34" s="624">
        <v>14.2</v>
      </c>
      <c r="DA34" s="636"/>
      <c r="DB34" s="636"/>
      <c r="DC34" s="637"/>
      <c r="DD34" s="627">
        <v>20818560</v>
      </c>
      <c r="DE34" s="622"/>
      <c r="DF34" s="622"/>
      <c r="DG34" s="622"/>
      <c r="DH34" s="622"/>
      <c r="DI34" s="622"/>
      <c r="DJ34" s="622"/>
      <c r="DK34" s="623"/>
      <c r="DL34" s="627">
        <v>17613200</v>
      </c>
      <c r="DM34" s="622"/>
      <c r="DN34" s="622"/>
      <c r="DO34" s="622"/>
      <c r="DP34" s="622"/>
      <c r="DQ34" s="622"/>
      <c r="DR34" s="622"/>
      <c r="DS34" s="622"/>
      <c r="DT34" s="622"/>
      <c r="DU34" s="622"/>
      <c r="DV34" s="623"/>
      <c r="DW34" s="624">
        <v>18.600000000000001</v>
      </c>
      <c r="DX34" s="636"/>
      <c r="DY34" s="636"/>
      <c r="DZ34" s="636"/>
      <c r="EA34" s="636"/>
      <c r="EB34" s="636"/>
      <c r="EC34" s="648"/>
    </row>
    <row r="35" spans="2:133" ht="11.25" customHeight="1" x14ac:dyDescent="0.2">
      <c r="B35" s="618" t="s">
        <v>310</v>
      </c>
      <c r="C35" s="619"/>
      <c r="D35" s="619"/>
      <c r="E35" s="619"/>
      <c r="F35" s="619"/>
      <c r="G35" s="619"/>
      <c r="H35" s="619"/>
      <c r="I35" s="619"/>
      <c r="J35" s="619"/>
      <c r="K35" s="619"/>
      <c r="L35" s="619"/>
      <c r="M35" s="619"/>
      <c r="N35" s="619"/>
      <c r="O35" s="619"/>
      <c r="P35" s="619"/>
      <c r="Q35" s="620"/>
      <c r="R35" s="621">
        <v>2517455</v>
      </c>
      <c r="S35" s="622"/>
      <c r="T35" s="622"/>
      <c r="U35" s="622"/>
      <c r="V35" s="622"/>
      <c r="W35" s="622"/>
      <c r="X35" s="622"/>
      <c r="Y35" s="623"/>
      <c r="Z35" s="659">
        <v>1.3</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1311543</v>
      </c>
      <c r="CS35" s="634"/>
      <c r="CT35" s="634"/>
      <c r="CU35" s="634"/>
      <c r="CV35" s="634"/>
      <c r="CW35" s="634"/>
      <c r="CX35" s="634"/>
      <c r="CY35" s="635"/>
      <c r="CZ35" s="624">
        <v>0.7</v>
      </c>
      <c r="DA35" s="636"/>
      <c r="DB35" s="636"/>
      <c r="DC35" s="637"/>
      <c r="DD35" s="627">
        <v>1199210</v>
      </c>
      <c r="DE35" s="634"/>
      <c r="DF35" s="634"/>
      <c r="DG35" s="634"/>
      <c r="DH35" s="634"/>
      <c r="DI35" s="634"/>
      <c r="DJ35" s="634"/>
      <c r="DK35" s="635"/>
      <c r="DL35" s="627">
        <v>1189550</v>
      </c>
      <c r="DM35" s="634"/>
      <c r="DN35" s="634"/>
      <c r="DO35" s="634"/>
      <c r="DP35" s="634"/>
      <c r="DQ35" s="634"/>
      <c r="DR35" s="634"/>
      <c r="DS35" s="634"/>
      <c r="DT35" s="634"/>
      <c r="DU35" s="634"/>
      <c r="DV35" s="635"/>
      <c r="DW35" s="624">
        <v>1.3</v>
      </c>
      <c r="DX35" s="636"/>
      <c r="DY35" s="636"/>
      <c r="DZ35" s="636"/>
      <c r="EA35" s="636"/>
      <c r="EB35" s="636"/>
      <c r="EC35" s="648"/>
    </row>
    <row r="36" spans="2:133" ht="11.25" customHeight="1" x14ac:dyDescent="0.2">
      <c r="B36" s="618" t="s">
        <v>314</v>
      </c>
      <c r="C36" s="619"/>
      <c r="D36" s="619"/>
      <c r="E36" s="619"/>
      <c r="F36" s="619"/>
      <c r="G36" s="619"/>
      <c r="H36" s="619"/>
      <c r="I36" s="619"/>
      <c r="J36" s="619"/>
      <c r="K36" s="619"/>
      <c r="L36" s="619"/>
      <c r="M36" s="619"/>
      <c r="N36" s="619"/>
      <c r="O36" s="619"/>
      <c r="P36" s="619"/>
      <c r="Q36" s="620"/>
      <c r="R36" s="621">
        <v>8154212</v>
      </c>
      <c r="S36" s="622"/>
      <c r="T36" s="622"/>
      <c r="U36" s="622"/>
      <c r="V36" s="622"/>
      <c r="W36" s="622"/>
      <c r="X36" s="622"/>
      <c r="Y36" s="623"/>
      <c r="Z36" s="659">
        <v>4.0999999999999996</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20626957</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1956930</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10072959</v>
      </c>
      <c r="CS36" s="622"/>
      <c r="CT36" s="622"/>
      <c r="CU36" s="622"/>
      <c r="CV36" s="622"/>
      <c r="CW36" s="622"/>
      <c r="CX36" s="622"/>
      <c r="CY36" s="623"/>
      <c r="CZ36" s="624">
        <v>5.2</v>
      </c>
      <c r="DA36" s="636"/>
      <c r="DB36" s="636"/>
      <c r="DC36" s="637"/>
      <c r="DD36" s="627">
        <v>8654769</v>
      </c>
      <c r="DE36" s="622"/>
      <c r="DF36" s="622"/>
      <c r="DG36" s="622"/>
      <c r="DH36" s="622"/>
      <c r="DI36" s="622"/>
      <c r="DJ36" s="622"/>
      <c r="DK36" s="623"/>
      <c r="DL36" s="627">
        <v>6229991</v>
      </c>
      <c r="DM36" s="622"/>
      <c r="DN36" s="622"/>
      <c r="DO36" s="622"/>
      <c r="DP36" s="622"/>
      <c r="DQ36" s="622"/>
      <c r="DR36" s="622"/>
      <c r="DS36" s="622"/>
      <c r="DT36" s="622"/>
      <c r="DU36" s="622"/>
      <c r="DV36" s="623"/>
      <c r="DW36" s="624">
        <v>6.6</v>
      </c>
      <c r="DX36" s="636"/>
      <c r="DY36" s="636"/>
      <c r="DZ36" s="636"/>
      <c r="EA36" s="636"/>
      <c r="EB36" s="636"/>
      <c r="EC36" s="648"/>
    </row>
    <row r="37" spans="2:133" ht="11.25" customHeight="1" x14ac:dyDescent="0.2">
      <c r="B37" s="618" t="s">
        <v>318</v>
      </c>
      <c r="C37" s="619"/>
      <c r="D37" s="619"/>
      <c r="E37" s="619"/>
      <c r="F37" s="619"/>
      <c r="G37" s="619"/>
      <c r="H37" s="619"/>
      <c r="I37" s="619"/>
      <c r="J37" s="619"/>
      <c r="K37" s="619"/>
      <c r="L37" s="619"/>
      <c r="M37" s="619"/>
      <c r="N37" s="619"/>
      <c r="O37" s="619"/>
      <c r="P37" s="619"/>
      <c r="Q37" s="620"/>
      <c r="R37" s="621">
        <v>20617189</v>
      </c>
      <c r="S37" s="622"/>
      <c r="T37" s="622"/>
      <c r="U37" s="622"/>
      <c r="V37" s="622"/>
      <c r="W37" s="622"/>
      <c r="X37" s="622"/>
      <c r="Y37" s="623"/>
      <c r="Z37" s="659">
        <v>10.3</v>
      </c>
      <c r="AA37" s="659"/>
      <c r="AB37" s="659"/>
      <c r="AC37" s="659"/>
      <c r="AD37" s="660">
        <v>87708</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2108001</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1433207</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284884</v>
      </c>
      <c r="CS37" s="634"/>
      <c r="CT37" s="634"/>
      <c r="CU37" s="634"/>
      <c r="CV37" s="634"/>
      <c r="CW37" s="634"/>
      <c r="CX37" s="634"/>
      <c r="CY37" s="635"/>
      <c r="CZ37" s="624">
        <v>0.1</v>
      </c>
      <c r="DA37" s="636"/>
      <c r="DB37" s="636"/>
      <c r="DC37" s="637"/>
      <c r="DD37" s="627">
        <v>284884</v>
      </c>
      <c r="DE37" s="634"/>
      <c r="DF37" s="634"/>
      <c r="DG37" s="634"/>
      <c r="DH37" s="634"/>
      <c r="DI37" s="634"/>
      <c r="DJ37" s="634"/>
      <c r="DK37" s="635"/>
      <c r="DL37" s="627">
        <v>284884</v>
      </c>
      <c r="DM37" s="634"/>
      <c r="DN37" s="634"/>
      <c r="DO37" s="634"/>
      <c r="DP37" s="634"/>
      <c r="DQ37" s="634"/>
      <c r="DR37" s="634"/>
      <c r="DS37" s="634"/>
      <c r="DT37" s="634"/>
      <c r="DU37" s="634"/>
      <c r="DV37" s="635"/>
      <c r="DW37" s="624">
        <v>0.3</v>
      </c>
      <c r="DX37" s="636"/>
      <c r="DY37" s="636"/>
      <c r="DZ37" s="636"/>
      <c r="EA37" s="636"/>
      <c r="EB37" s="636"/>
      <c r="EC37" s="648"/>
    </row>
    <row r="38" spans="2:133" ht="11.25" customHeight="1" x14ac:dyDescent="0.2">
      <c r="B38" s="618" t="s">
        <v>322</v>
      </c>
      <c r="C38" s="619"/>
      <c r="D38" s="619"/>
      <c r="E38" s="619"/>
      <c r="F38" s="619"/>
      <c r="G38" s="619"/>
      <c r="H38" s="619"/>
      <c r="I38" s="619"/>
      <c r="J38" s="619"/>
      <c r="K38" s="619"/>
      <c r="L38" s="619"/>
      <c r="M38" s="619"/>
      <c r="N38" s="619"/>
      <c r="O38" s="619"/>
      <c r="P38" s="619"/>
      <c r="Q38" s="620"/>
      <c r="R38" s="621">
        <v>11944000</v>
      </c>
      <c r="S38" s="622"/>
      <c r="T38" s="622"/>
      <c r="U38" s="622"/>
      <c r="V38" s="622"/>
      <c r="W38" s="622"/>
      <c r="X38" s="622"/>
      <c r="Y38" s="623"/>
      <c r="Z38" s="659">
        <v>6</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1281938</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48058</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16979378</v>
      </c>
      <c r="CS38" s="622"/>
      <c r="CT38" s="622"/>
      <c r="CU38" s="622"/>
      <c r="CV38" s="622"/>
      <c r="CW38" s="622"/>
      <c r="CX38" s="622"/>
      <c r="CY38" s="623"/>
      <c r="CZ38" s="624">
        <v>8.8000000000000007</v>
      </c>
      <c r="DA38" s="636"/>
      <c r="DB38" s="636"/>
      <c r="DC38" s="637"/>
      <c r="DD38" s="627">
        <v>14082505</v>
      </c>
      <c r="DE38" s="622"/>
      <c r="DF38" s="622"/>
      <c r="DG38" s="622"/>
      <c r="DH38" s="622"/>
      <c r="DI38" s="622"/>
      <c r="DJ38" s="622"/>
      <c r="DK38" s="623"/>
      <c r="DL38" s="627">
        <v>13280354</v>
      </c>
      <c r="DM38" s="622"/>
      <c r="DN38" s="622"/>
      <c r="DO38" s="622"/>
      <c r="DP38" s="622"/>
      <c r="DQ38" s="622"/>
      <c r="DR38" s="622"/>
      <c r="DS38" s="622"/>
      <c r="DT38" s="622"/>
      <c r="DU38" s="622"/>
      <c r="DV38" s="623"/>
      <c r="DW38" s="624">
        <v>14</v>
      </c>
      <c r="DX38" s="636"/>
      <c r="DY38" s="636"/>
      <c r="DZ38" s="636"/>
      <c r="EA38" s="636"/>
      <c r="EB38" s="636"/>
      <c r="EC38" s="648"/>
    </row>
    <row r="39" spans="2:133" ht="11.25" customHeight="1" x14ac:dyDescent="0.2">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187117</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69971</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1004437</v>
      </c>
      <c r="CS39" s="634"/>
      <c r="CT39" s="634"/>
      <c r="CU39" s="634"/>
      <c r="CV39" s="634"/>
      <c r="CW39" s="634"/>
      <c r="CX39" s="634"/>
      <c r="CY39" s="635"/>
      <c r="CZ39" s="624">
        <v>0.5</v>
      </c>
      <c r="DA39" s="636"/>
      <c r="DB39" s="636"/>
      <c r="DC39" s="637"/>
      <c r="DD39" s="627">
        <v>700001</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330</v>
      </c>
      <c r="C40" s="619"/>
      <c r="D40" s="619"/>
      <c r="E40" s="619"/>
      <c r="F40" s="619"/>
      <c r="G40" s="619"/>
      <c r="H40" s="619"/>
      <c r="I40" s="619"/>
      <c r="J40" s="619"/>
      <c r="K40" s="619"/>
      <c r="L40" s="619"/>
      <c r="M40" s="619"/>
      <c r="N40" s="619"/>
      <c r="O40" s="619"/>
      <c r="P40" s="619"/>
      <c r="Q40" s="620"/>
      <c r="R40" s="621">
        <v>1054000</v>
      </c>
      <c r="S40" s="622"/>
      <c r="T40" s="622"/>
      <c r="U40" s="622"/>
      <c r="V40" s="622"/>
      <c r="W40" s="622"/>
      <c r="X40" s="622"/>
      <c r="Y40" s="623"/>
      <c r="Z40" s="659">
        <v>0.5</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186762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114</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16654360</v>
      </c>
      <c r="CS40" s="622"/>
      <c r="CT40" s="622"/>
      <c r="CU40" s="622"/>
      <c r="CV40" s="622"/>
      <c r="CW40" s="622"/>
      <c r="CX40" s="622"/>
      <c r="CY40" s="623"/>
      <c r="CZ40" s="624">
        <v>8.6</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335</v>
      </c>
      <c r="C41" s="603"/>
      <c r="D41" s="603"/>
      <c r="E41" s="603"/>
      <c r="F41" s="603"/>
      <c r="G41" s="603"/>
      <c r="H41" s="603"/>
      <c r="I41" s="603"/>
      <c r="J41" s="603"/>
      <c r="K41" s="603"/>
      <c r="L41" s="603"/>
      <c r="M41" s="603"/>
      <c r="N41" s="603"/>
      <c r="O41" s="603"/>
      <c r="P41" s="603"/>
      <c r="Q41" s="604"/>
      <c r="R41" s="605">
        <v>199953162</v>
      </c>
      <c r="S41" s="646"/>
      <c r="T41" s="646"/>
      <c r="U41" s="646"/>
      <c r="V41" s="646"/>
      <c r="W41" s="646"/>
      <c r="X41" s="646"/>
      <c r="Y41" s="649"/>
      <c r="Z41" s="650">
        <v>100</v>
      </c>
      <c r="AA41" s="650"/>
      <c r="AB41" s="650"/>
      <c r="AC41" s="650"/>
      <c r="AD41" s="651">
        <v>93857174</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3473741</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339</v>
      </c>
      <c r="AR42" s="667"/>
      <c r="AS42" s="667"/>
      <c r="AT42" s="667"/>
      <c r="AU42" s="667"/>
      <c r="AV42" s="667"/>
      <c r="AW42" s="667"/>
      <c r="AX42" s="667"/>
      <c r="AY42" s="668"/>
      <c r="AZ42" s="605">
        <v>13389398</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397</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21987246</v>
      </c>
      <c r="CS42" s="634"/>
      <c r="CT42" s="634"/>
      <c r="CU42" s="634"/>
      <c r="CV42" s="634"/>
      <c r="CW42" s="634"/>
      <c r="CX42" s="634"/>
      <c r="CY42" s="635"/>
      <c r="CZ42" s="624">
        <v>11.4</v>
      </c>
      <c r="DA42" s="636"/>
      <c r="DB42" s="636"/>
      <c r="DC42" s="637"/>
      <c r="DD42" s="627">
        <v>5075704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342</v>
      </c>
      <c r="CD43" s="618" t="s">
        <v>343</v>
      </c>
      <c r="CE43" s="619"/>
      <c r="CF43" s="619"/>
      <c r="CG43" s="619"/>
      <c r="CH43" s="619"/>
      <c r="CI43" s="619"/>
      <c r="CJ43" s="619"/>
      <c r="CK43" s="619"/>
      <c r="CL43" s="619"/>
      <c r="CM43" s="619"/>
      <c r="CN43" s="619"/>
      <c r="CO43" s="619"/>
      <c r="CP43" s="619"/>
      <c r="CQ43" s="620"/>
      <c r="CR43" s="621">
        <v>1401075</v>
      </c>
      <c r="CS43" s="634"/>
      <c r="CT43" s="634"/>
      <c r="CU43" s="634"/>
      <c r="CV43" s="634"/>
      <c r="CW43" s="634"/>
      <c r="CX43" s="634"/>
      <c r="CY43" s="635"/>
      <c r="CZ43" s="624">
        <v>0.7</v>
      </c>
      <c r="DA43" s="636"/>
      <c r="DB43" s="636"/>
      <c r="DC43" s="637"/>
      <c r="DD43" s="627">
        <v>1401075</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21987246</v>
      </c>
      <c r="CS44" s="622"/>
      <c r="CT44" s="622"/>
      <c r="CU44" s="622"/>
      <c r="CV44" s="622"/>
      <c r="CW44" s="622"/>
      <c r="CX44" s="622"/>
      <c r="CY44" s="623"/>
      <c r="CZ44" s="624">
        <v>11.4</v>
      </c>
      <c r="DA44" s="625"/>
      <c r="DB44" s="625"/>
      <c r="DC44" s="626"/>
      <c r="DD44" s="627">
        <v>5075704</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7369565</v>
      </c>
      <c r="CS45" s="634"/>
      <c r="CT45" s="634"/>
      <c r="CU45" s="634"/>
      <c r="CV45" s="634"/>
      <c r="CW45" s="634"/>
      <c r="CX45" s="634"/>
      <c r="CY45" s="635"/>
      <c r="CZ45" s="624">
        <v>3.8</v>
      </c>
      <c r="DA45" s="636"/>
      <c r="DB45" s="636"/>
      <c r="DC45" s="637"/>
      <c r="DD45" s="627">
        <v>753920</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348</v>
      </c>
      <c r="CG46" s="619"/>
      <c r="CH46" s="619"/>
      <c r="CI46" s="619"/>
      <c r="CJ46" s="619"/>
      <c r="CK46" s="619"/>
      <c r="CL46" s="619"/>
      <c r="CM46" s="619"/>
      <c r="CN46" s="619"/>
      <c r="CO46" s="619"/>
      <c r="CP46" s="619"/>
      <c r="CQ46" s="620"/>
      <c r="CR46" s="621">
        <v>14158762</v>
      </c>
      <c r="CS46" s="622"/>
      <c r="CT46" s="622"/>
      <c r="CU46" s="622"/>
      <c r="CV46" s="622"/>
      <c r="CW46" s="622"/>
      <c r="CX46" s="622"/>
      <c r="CY46" s="623"/>
      <c r="CZ46" s="624">
        <v>7.3</v>
      </c>
      <c r="DA46" s="625"/>
      <c r="DB46" s="625"/>
      <c r="DC46" s="626"/>
      <c r="DD46" s="627">
        <v>4221905</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351</v>
      </c>
      <c r="CE49" s="603"/>
      <c r="CF49" s="603"/>
      <c r="CG49" s="603"/>
      <c r="CH49" s="603"/>
      <c r="CI49" s="603"/>
      <c r="CJ49" s="603"/>
      <c r="CK49" s="603"/>
      <c r="CL49" s="603"/>
      <c r="CM49" s="603"/>
      <c r="CN49" s="603"/>
      <c r="CO49" s="603"/>
      <c r="CP49" s="603"/>
      <c r="CQ49" s="604"/>
      <c r="CR49" s="605">
        <v>193109850</v>
      </c>
      <c r="CS49" s="606"/>
      <c r="CT49" s="606"/>
      <c r="CU49" s="606"/>
      <c r="CV49" s="606"/>
      <c r="CW49" s="606"/>
      <c r="CX49" s="606"/>
      <c r="CY49" s="607"/>
      <c r="CZ49" s="608">
        <v>100</v>
      </c>
      <c r="DA49" s="609"/>
      <c r="DB49" s="609"/>
      <c r="DC49" s="610"/>
      <c r="DD49" s="611">
        <v>110568694</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OyN7MBqxMpntOoNcvv0aPHXpOfyE+TWmGrN/7cfD0IRZz7BKMn1Y03m+ZhifeIht5grQfGwX2z2NhAO0RNudyQ==" saltValue="cEVi75YGjXHIJ+HUQqIZc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BE26" sqref="BE26:BI27"/>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374</v>
      </c>
      <c r="C7" s="1048"/>
      <c r="D7" s="1048"/>
      <c r="E7" s="1048"/>
      <c r="F7" s="1048"/>
      <c r="G7" s="1048"/>
      <c r="H7" s="1048"/>
      <c r="I7" s="1048"/>
      <c r="J7" s="1048"/>
      <c r="K7" s="1048"/>
      <c r="L7" s="1048"/>
      <c r="M7" s="1048"/>
      <c r="N7" s="1048"/>
      <c r="O7" s="1048"/>
      <c r="P7" s="1049"/>
      <c r="Q7" s="1102">
        <v>198779</v>
      </c>
      <c r="R7" s="1103"/>
      <c r="S7" s="1103"/>
      <c r="T7" s="1103"/>
      <c r="U7" s="1103"/>
      <c r="V7" s="1103">
        <v>192093</v>
      </c>
      <c r="W7" s="1103"/>
      <c r="X7" s="1103"/>
      <c r="Y7" s="1103"/>
      <c r="Z7" s="1103"/>
      <c r="AA7" s="1103">
        <v>6686</v>
      </c>
      <c r="AB7" s="1103"/>
      <c r="AC7" s="1103"/>
      <c r="AD7" s="1103"/>
      <c r="AE7" s="1104"/>
      <c r="AF7" s="1105">
        <v>6359</v>
      </c>
      <c r="AG7" s="1106"/>
      <c r="AH7" s="1106"/>
      <c r="AI7" s="1106"/>
      <c r="AJ7" s="1107"/>
      <c r="AK7" s="1108">
        <v>2104</v>
      </c>
      <c r="AL7" s="1109"/>
      <c r="AM7" s="1109"/>
      <c r="AN7" s="1109"/>
      <c r="AO7" s="1109"/>
      <c r="AP7" s="1109">
        <v>144397</v>
      </c>
      <c r="AQ7" s="1109"/>
      <c r="AR7" s="1109"/>
      <c r="AS7" s="1109"/>
      <c r="AT7" s="1109"/>
      <c r="AU7" s="1110" t="s">
        <v>563</v>
      </c>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555</v>
      </c>
      <c r="BT7" s="1100"/>
      <c r="BU7" s="1100"/>
      <c r="BV7" s="1100"/>
      <c r="BW7" s="1100"/>
      <c r="BX7" s="1100"/>
      <c r="BY7" s="1100"/>
      <c r="BZ7" s="1100"/>
      <c r="CA7" s="1100"/>
      <c r="CB7" s="1100"/>
      <c r="CC7" s="1100"/>
      <c r="CD7" s="1100"/>
      <c r="CE7" s="1100"/>
      <c r="CF7" s="1100"/>
      <c r="CG7" s="1112"/>
      <c r="CH7" s="1096">
        <v>4</v>
      </c>
      <c r="CI7" s="1097"/>
      <c r="CJ7" s="1097"/>
      <c r="CK7" s="1097"/>
      <c r="CL7" s="1098"/>
      <c r="CM7" s="1096">
        <v>435</v>
      </c>
      <c r="CN7" s="1097"/>
      <c r="CO7" s="1097"/>
      <c r="CP7" s="1097"/>
      <c r="CQ7" s="1098"/>
      <c r="CR7" s="1096">
        <v>22</v>
      </c>
      <c r="CS7" s="1097"/>
      <c r="CT7" s="1097"/>
      <c r="CU7" s="1097"/>
      <c r="CV7" s="1098"/>
      <c r="CW7" s="1096">
        <v>26</v>
      </c>
      <c r="CX7" s="1097"/>
      <c r="CY7" s="1097"/>
      <c r="CZ7" s="1097"/>
      <c r="DA7" s="1098"/>
      <c r="DB7" s="1096" t="s">
        <v>567</v>
      </c>
      <c r="DC7" s="1097"/>
      <c r="DD7" s="1097"/>
      <c r="DE7" s="1097"/>
      <c r="DF7" s="1098"/>
      <c r="DG7" s="1096" t="s">
        <v>567</v>
      </c>
      <c r="DH7" s="1097"/>
      <c r="DI7" s="1097"/>
      <c r="DJ7" s="1097"/>
      <c r="DK7" s="1098"/>
      <c r="DL7" s="1096" t="s">
        <v>567</v>
      </c>
      <c r="DM7" s="1097"/>
      <c r="DN7" s="1097"/>
      <c r="DO7" s="1097"/>
      <c r="DP7" s="1098"/>
      <c r="DQ7" s="1096" t="s">
        <v>567</v>
      </c>
      <c r="DR7" s="1097"/>
      <c r="DS7" s="1097"/>
      <c r="DT7" s="1097"/>
      <c r="DU7" s="1098"/>
      <c r="DV7" s="1099"/>
      <c r="DW7" s="1100"/>
      <c r="DX7" s="1100"/>
      <c r="DY7" s="1100"/>
      <c r="DZ7" s="1101"/>
      <c r="EA7" s="222"/>
    </row>
    <row r="8" spans="1:131" s="223" customFormat="1" ht="26.25" customHeight="1" x14ac:dyDescent="0.2">
      <c r="A8" s="226">
        <v>2</v>
      </c>
      <c r="B8" s="1030" t="s">
        <v>375</v>
      </c>
      <c r="C8" s="1031"/>
      <c r="D8" s="1031"/>
      <c r="E8" s="1031"/>
      <c r="F8" s="1031"/>
      <c r="G8" s="1031"/>
      <c r="H8" s="1031"/>
      <c r="I8" s="1031"/>
      <c r="J8" s="1031"/>
      <c r="K8" s="1031"/>
      <c r="L8" s="1031"/>
      <c r="M8" s="1031"/>
      <c r="N8" s="1031"/>
      <c r="O8" s="1031"/>
      <c r="P8" s="1032"/>
      <c r="Q8" s="1038">
        <v>73</v>
      </c>
      <c r="R8" s="1039"/>
      <c r="S8" s="1039"/>
      <c r="T8" s="1039"/>
      <c r="U8" s="1039"/>
      <c r="V8" s="1039">
        <v>66</v>
      </c>
      <c r="W8" s="1039"/>
      <c r="X8" s="1039"/>
      <c r="Y8" s="1039"/>
      <c r="Z8" s="1039"/>
      <c r="AA8" s="1039">
        <v>7</v>
      </c>
      <c r="AB8" s="1039"/>
      <c r="AC8" s="1039"/>
      <c r="AD8" s="1039"/>
      <c r="AE8" s="1040"/>
      <c r="AF8" s="1035">
        <v>7</v>
      </c>
      <c r="AG8" s="1036"/>
      <c r="AH8" s="1036"/>
      <c r="AI8" s="1036"/>
      <c r="AJ8" s="1037"/>
      <c r="AK8" s="1080">
        <v>7</v>
      </c>
      <c r="AL8" s="1081"/>
      <c r="AM8" s="1081"/>
      <c r="AN8" s="1081"/>
      <c r="AO8" s="1081"/>
      <c r="AP8" s="1081">
        <v>0</v>
      </c>
      <c r="AQ8" s="1081"/>
      <c r="AR8" s="1081"/>
      <c r="AS8" s="1081"/>
      <c r="AT8" s="1081"/>
      <c r="AU8" s="1082" t="s">
        <v>564</v>
      </c>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556</v>
      </c>
      <c r="BT8" s="993"/>
      <c r="BU8" s="993"/>
      <c r="BV8" s="993"/>
      <c r="BW8" s="993"/>
      <c r="BX8" s="993"/>
      <c r="BY8" s="993"/>
      <c r="BZ8" s="993"/>
      <c r="CA8" s="993"/>
      <c r="CB8" s="993"/>
      <c r="CC8" s="993"/>
      <c r="CD8" s="993"/>
      <c r="CE8" s="993"/>
      <c r="CF8" s="993"/>
      <c r="CG8" s="1014"/>
      <c r="CH8" s="989">
        <v>1</v>
      </c>
      <c r="CI8" s="990"/>
      <c r="CJ8" s="990"/>
      <c r="CK8" s="990"/>
      <c r="CL8" s="991"/>
      <c r="CM8" s="989">
        <v>4</v>
      </c>
      <c r="CN8" s="990"/>
      <c r="CO8" s="990"/>
      <c r="CP8" s="990"/>
      <c r="CQ8" s="991"/>
      <c r="CR8" s="989">
        <v>1</v>
      </c>
      <c r="CS8" s="990"/>
      <c r="CT8" s="990"/>
      <c r="CU8" s="990"/>
      <c r="CV8" s="991"/>
      <c r="CW8" s="989">
        <v>135</v>
      </c>
      <c r="CX8" s="990"/>
      <c r="CY8" s="990"/>
      <c r="CZ8" s="990"/>
      <c r="DA8" s="991"/>
      <c r="DB8" s="989" t="s">
        <v>567</v>
      </c>
      <c r="DC8" s="990"/>
      <c r="DD8" s="990"/>
      <c r="DE8" s="990"/>
      <c r="DF8" s="991"/>
      <c r="DG8" s="989" t="s">
        <v>567</v>
      </c>
      <c r="DH8" s="990"/>
      <c r="DI8" s="990"/>
      <c r="DJ8" s="990"/>
      <c r="DK8" s="991"/>
      <c r="DL8" s="989" t="s">
        <v>567</v>
      </c>
      <c r="DM8" s="990"/>
      <c r="DN8" s="990"/>
      <c r="DO8" s="990"/>
      <c r="DP8" s="991"/>
      <c r="DQ8" s="989" t="s">
        <v>567</v>
      </c>
      <c r="DR8" s="990"/>
      <c r="DS8" s="990"/>
      <c r="DT8" s="990"/>
      <c r="DU8" s="991"/>
      <c r="DV8" s="992"/>
      <c r="DW8" s="993"/>
      <c r="DX8" s="993"/>
      <c r="DY8" s="993"/>
      <c r="DZ8" s="994"/>
      <c r="EA8" s="222"/>
    </row>
    <row r="9" spans="1:131" s="223" customFormat="1" ht="26.25" customHeight="1" x14ac:dyDescent="0.2">
      <c r="A9" s="226">
        <v>3</v>
      </c>
      <c r="B9" s="1030" t="s">
        <v>376</v>
      </c>
      <c r="C9" s="1031"/>
      <c r="D9" s="1031"/>
      <c r="E9" s="1031"/>
      <c r="F9" s="1031"/>
      <c r="G9" s="1031"/>
      <c r="H9" s="1031"/>
      <c r="I9" s="1031"/>
      <c r="J9" s="1031"/>
      <c r="K9" s="1031"/>
      <c r="L9" s="1031"/>
      <c r="M9" s="1031"/>
      <c r="N9" s="1031"/>
      <c r="O9" s="1031"/>
      <c r="P9" s="1032"/>
      <c r="Q9" s="1038">
        <v>111</v>
      </c>
      <c r="R9" s="1039"/>
      <c r="S9" s="1039"/>
      <c r="T9" s="1039"/>
      <c r="U9" s="1039"/>
      <c r="V9" s="1039">
        <v>77</v>
      </c>
      <c r="W9" s="1039"/>
      <c r="X9" s="1039"/>
      <c r="Y9" s="1039"/>
      <c r="Z9" s="1039"/>
      <c r="AA9" s="1039">
        <v>34</v>
      </c>
      <c r="AB9" s="1039"/>
      <c r="AC9" s="1039"/>
      <c r="AD9" s="1039"/>
      <c r="AE9" s="1040"/>
      <c r="AF9" s="1035">
        <v>34</v>
      </c>
      <c r="AG9" s="1036"/>
      <c r="AH9" s="1036"/>
      <c r="AI9" s="1036"/>
      <c r="AJ9" s="1037"/>
      <c r="AK9" s="1080">
        <v>1</v>
      </c>
      <c r="AL9" s="1081"/>
      <c r="AM9" s="1081"/>
      <c r="AN9" s="1081"/>
      <c r="AO9" s="1081"/>
      <c r="AP9" s="1081">
        <v>212</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557</v>
      </c>
      <c r="BT9" s="993"/>
      <c r="BU9" s="993"/>
      <c r="BV9" s="993"/>
      <c r="BW9" s="993"/>
      <c r="BX9" s="993"/>
      <c r="BY9" s="993"/>
      <c r="BZ9" s="993"/>
      <c r="CA9" s="993"/>
      <c r="CB9" s="993"/>
      <c r="CC9" s="993"/>
      <c r="CD9" s="993"/>
      <c r="CE9" s="993"/>
      <c r="CF9" s="993"/>
      <c r="CG9" s="1014"/>
      <c r="CH9" s="989">
        <v>1</v>
      </c>
      <c r="CI9" s="990"/>
      <c r="CJ9" s="990"/>
      <c r="CK9" s="990"/>
      <c r="CL9" s="991"/>
      <c r="CM9" s="989">
        <v>338</v>
      </c>
      <c r="CN9" s="990"/>
      <c r="CO9" s="990"/>
      <c r="CP9" s="990"/>
      <c r="CQ9" s="991"/>
      <c r="CR9" s="989">
        <v>10</v>
      </c>
      <c r="CS9" s="990"/>
      <c r="CT9" s="990"/>
      <c r="CU9" s="990"/>
      <c r="CV9" s="991"/>
      <c r="CW9" s="989">
        <v>14</v>
      </c>
      <c r="CX9" s="990"/>
      <c r="CY9" s="990"/>
      <c r="CZ9" s="990"/>
      <c r="DA9" s="991"/>
      <c r="DB9" s="989" t="s">
        <v>495</v>
      </c>
      <c r="DC9" s="990"/>
      <c r="DD9" s="990"/>
      <c r="DE9" s="990"/>
      <c r="DF9" s="991"/>
      <c r="DG9" s="989" t="s">
        <v>495</v>
      </c>
      <c r="DH9" s="990"/>
      <c r="DI9" s="990"/>
      <c r="DJ9" s="990"/>
      <c r="DK9" s="991"/>
      <c r="DL9" s="989" t="s">
        <v>495</v>
      </c>
      <c r="DM9" s="990"/>
      <c r="DN9" s="990"/>
      <c r="DO9" s="990"/>
      <c r="DP9" s="991"/>
      <c r="DQ9" s="989" t="s">
        <v>495</v>
      </c>
      <c r="DR9" s="990"/>
      <c r="DS9" s="990"/>
      <c r="DT9" s="990"/>
      <c r="DU9" s="991"/>
      <c r="DV9" s="992"/>
      <c r="DW9" s="993"/>
      <c r="DX9" s="993"/>
      <c r="DY9" s="993"/>
      <c r="DZ9" s="994"/>
      <c r="EA9" s="222"/>
    </row>
    <row r="10" spans="1:131" s="223" customFormat="1" ht="26.25" customHeight="1" x14ac:dyDescent="0.2">
      <c r="A10" s="226">
        <v>4</v>
      </c>
      <c r="B10" s="1030" t="s">
        <v>377</v>
      </c>
      <c r="C10" s="1031"/>
      <c r="D10" s="1031"/>
      <c r="E10" s="1031"/>
      <c r="F10" s="1031"/>
      <c r="G10" s="1031"/>
      <c r="H10" s="1031"/>
      <c r="I10" s="1031"/>
      <c r="J10" s="1031"/>
      <c r="K10" s="1031"/>
      <c r="L10" s="1031"/>
      <c r="M10" s="1031"/>
      <c r="N10" s="1031"/>
      <c r="O10" s="1031"/>
      <c r="P10" s="1032"/>
      <c r="Q10" s="1038">
        <v>1099</v>
      </c>
      <c r="R10" s="1039"/>
      <c r="S10" s="1039"/>
      <c r="T10" s="1039"/>
      <c r="U10" s="1039"/>
      <c r="V10" s="1039">
        <v>982</v>
      </c>
      <c r="W10" s="1039"/>
      <c r="X10" s="1039"/>
      <c r="Y10" s="1039"/>
      <c r="Z10" s="1039"/>
      <c r="AA10" s="1039">
        <v>117</v>
      </c>
      <c r="AB10" s="1039"/>
      <c r="AC10" s="1039"/>
      <c r="AD10" s="1039"/>
      <c r="AE10" s="1040"/>
      <c r="AF10" s="1035" t="s">
        <v>122</v>
      </c>
      <c r="AG10" s="1036"/>
      <c r="AH10" s="1036"/>
      <c r="AI10" s="1036"/>
      <c r="AJ10" s="1037"/>
      <c r="AK10" s="1080">
        <v>449</v>
      </c>
      <c r="AL10" s="1081"/>
      <c r="AM10" s="1081"/>
      <c r="AN10" s="1081"/>
      <c r="AO10" s="1081"/>
      <c r="AP10" s="1081">
        <v>264</v>
      </c>
      <c r="AQ10" s="1081"/>
      <c r="AR10" s="1081"/>
      <c r="AS10" s="1081"/>
      <c r="AT10" s="1081"/>
      <c r="AU10" s="1082" t="s">
        <v>565</v>
      </c>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558</v>
      </c>
      <c r="BT10" s="993"/>
      <c r="BU10" s="993"/>
      <c r="BV10" s="993"/>
      <c r="BW10" s="993"/>
      <c r="BX10" s="993"/>
      <c r="BY10" s="993"/>
      <c r="BZ10" s="993"/>
      <c r="CA10" s="993"/>
      <c r="CB10" s="993"/>
      <c r="CC10" s="993"/>
      <c r="CD10" s="993"/>
      <c r="CE10" s="993"/>
      <c r="CF10" s="993"/>
      <c r="CG10" s="1014"/>
      <c r="CH10" s="989">
        <v>0</v>
      </c>
      <c r="CI10" s="990"/>
      <c r="CJ10" s="990"/>
      <c r="CK10" s="990"/>
      <c r="CL10" s="991"/>
      <c r="CM10" s="989">
        <v>256</v>
      </c>
      <c r="CN10" s="990"/>
      <c r="CO10" s="990"/>
      <c r="CP10" s="990"/>
      <c r="CQ10" s="991"/>
      <c r="CR10" s="989">
        <v>50</v>
      </c>
      <c r="CS10" s="990"/>
      <c r="CT10" s="990"/>
      <c r="CU10" s="990"/>
      <c r="CV10" s="991"/>
      <c r="CW10" s="989">
        <v>82</v>
      </c>
      <c r="CX10" s="990"/>
      <c r="CY10" s="990"/>
      <c r="CZ10" s="990"/>
      <c r="DA10" s="991"/>
      <c r="DB10" s="989" t="s">
        <v>495</v>
      </c>
      <c r="DC10" s="990"/>
      <c r="DD10" s="990"/>
      <c r="DE10" s="990"/>
      <c r="DF10" s="991"/>
      <c r="DG10" s="989" t="s">
        <v>495</v>
      </c>
      <c r="DH10" s="990"/>
      <c r="DI10" s="990"/>
      <c r="DJ10" s="990"/>
      <c r="DK10" s="991"/>
      <c r="DL10" s="989" t="s">
        <v>495</v>
      </c>
      <c r="DM10" s="990"/>
      <c r="DN10" s="990"/>
      <c r="DO10" s="990"/>
      <c r="DP10" s="991"/>
      <c r="DQ10" s="989" t="s">
        <v>495</v>
      </c>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559</v>
      </c>
      <c r="BT11" s="993"/>
      <c r="BU11" s="993"/>
      <c r="BV11" s="993"/>
      <c r="BW11" s="993"/>
      <c r="BX11" s="993"/>
      <c r="BY11" s="993"/>
      <c r="BZ11" s="993"/>
      <c r="CA11" s="993"/>
      <c r="CB11" s="993"/>
      <c r="CC11" s="993"/>
      <c r="CD11" s="993"/>
      <c r="CE11" s="993"/>
      <c r="CF11" s="993"/>
      <c r="CG11" s="1014"/>
      <c r="CH11" s="989">
        <v>-2</v>
      </c>
      <c r="CI11" s="990"/>
      <c r="CJ11" s="990"/>
      <c r="CK11" s="990"/>
      <c r="CL11" s="991"/>
      <c r="CM11" s="989">
        <v>227</v>
      </c>
      <c r="CN11" s="990"/>
      <c r="CO11" s="990"/>
      <c r="CP11" s="990"/>
      <c r="CQ11" s="991"/>
      <c r="CR11" s="989">
        <v>251</v>
      </c>
      <c r="CS11" s="990"/>
      <c r="CT11" s="990"/>
      <c r="CU11" s="990"/>
      <c r="CV11" s="991"/>
      <c r="CW11" s="989">
        <v>0</v>
      </c>
      <c r="CX11" s="990"/>
      <c r="CY11" s="990"/>
      <c r="CZ11" s="990"/>
      <c r="DA11" s="991"/>
      <c r="DB11" s="989" t="s">
        <v>495</v>
      </c>
      <c r="DC11" s="990"/>
      <c r="DD11" s="990"/>
      <c r="DE11" s="990"/>
      <c r="DF11" s="991"/>
      <c r="DG11" s="989" t="s">
        <v>495</v>
      </c>
      <c r="DH11" s="990"/>
      <c r="DI11" s="990"/>
      <c r="DJ11" s="990"/>
      <c r="DK11" s="991"/>
      <c r="DL11" s="989" t="s">
        <v>495</v>
      </c>
      <c r="DM11" s="990"/>
      <c r="DN11" s="990"/>
      <c r="DO11" s="990"/>
      <c r="DP11" s="991"/>
      <c r="DQ11" s="989" t="s">
        <v>495</v>
      </c>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t="s">
        <v>575</v>
      </c>
      <c r="BS12" s="992" t="s">
        <v>560</v>
      </c>
      <c r="BT12" s="993"/>
      <c r="BU12" s="993"/>
      <c r="BV12" s="993"/>
      <c r="BW12" s="993"/>
      <c r="BX12" s="993"/>
      <c r="BY12" s="993"/>
      <c r="BZ12" s="993"/>
      <c r="CA12" s="993"/>
      <c r="CB12" s="993"/>
      <c r="CC12" s="993"/>
      <c r="CD12" s="993"/>
      <c r="CE12" s="993"/>
      <c r="CF12" s="993"/>
      <c r="CG12" s="1014"/>
      <c r="CH12" s="989">
        <v>-2</v>
      </c>
      <c r="CI12" s="990"/>
      <c r="CJ12" s="990"/>
      <c r="CK12" s="990"/>
      <c r="CL12" s="991"/>
      <c r="CM12" s="989">
        <v>36</v>
      </c>
      <c r="CN12" s="990"/>
      <c r="CO12" s="990"/>
      <c r="CP12" s="990"/>
      <c r="CQ12" s="991"/>
      <c r="CR12" s="989">
        <v>10</v>
      </c>
      <c r="CS12" s="990"/>
      <c r="CT12" s="990"/>
      <c r="CU12" s="990"/>
      <c r="CV12" s="991"/>
      <c r="CW12" s="989" t="s">
        <v>495</v>
      </c>
      <c r="CX12" s="990"/>
      <c r="CY12" s="990"/>
      <c r="CZ12" s="990"/>
      <c r="DA12" s="991"/>
      <c r="DB12" s="989">
        <v>1925</v>
      </c>
      <c r="DC12" s="990"/>
      <c r="DD12" s="990"/>
      <c r="DE12" s="990"/>
      <c r="DF12" s="991"/>
      <c r="DG12" s="989" t="s">
        <v>567</v>
      </c>
      <c r="DH12" s="990"/>
      <c r="DI12" s="990"/>
      <c r="DJ12" s="990"/>
      <c r="DK12" s="991"/>
      <c r="DL12" s="989" t="s">
        <v>567</v>
      </c>
      <c r="DM12" s="990"/>
      <c r="DN12" s="990"/>
      <c r="DO12" s="990"/>
      <c r="DP12" s="991"/>
      <c r="DQ12" s="989" t="s">
        <v>567</v>
      </c>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t="s">
        <v>561</v>
      </c>
      <c r="BT13" s="993"/>
      <c r="BU13" s="993"/>
      <c r="BV13" s="993"/>
      <c r="BW13" s="993"/>
      <c r="BX13" s="993"/>
      <c r="BY13" s="993"/>
      <c r="BZ13" s="993"/>
      <c r="CA13" s="993"/>
      <c r="CB13" s="993"/>
      <c r="CC13" s="993"/>
      <c r="CD13" s="993"/>
      <c r="CE13" s="993"/>
      <c r="CF13" s="993"/>
      <c r="CG13" s="1014"/>
      <c r="CH13" s="989">
        <v>-8</v>
      </c>
      <c r="CI13" s="990"/>
      <c r="CJ13" s="990"/>
      <c r="CK13" s="990"/>
      <c r="CL13" s="991"/>
      <c r="CM13" s="989">
        <v>153</v>
      </c>
      <c r="CN13" s="990"/>
      <c r="CO13" s="990"/>
      <c r="CP13" s="990"/>
      <c r="CQ13" s="991"/>
      <c r="CR13" s="989">
        <v>30</v>
      </c>
      <c r="CS13" s="990"/>
      <c r="CT13" s="990"/>
      <c r="CU13" s="990"/>
      <c r="CV13" s="991"/>
      <c r="CW13" s="989" t="s">
        <v>495</v>
      </c>
      <c r="CX13" s="990"/>
      <c r="CY13" s="990"/>
      <c r="CZ13" s="990"/>
      <c r="DA13" s="991"/>
      <c r="DB13" s="989" t="s">
        <v>495</v>
      </c>
      <c r="DC13" s="990"/>
      <c r="DD13" s="990"/>
      <c r="DE13" s="990"/>
      <c r="DF13" s="991"/>
      <c r="DG13" s="989" t="s">
        <v>495</v>
      </c>
      <c r="DH13" s="990"/>
      <c r="DI13" s="990"/>
      <c r="DJ13" s="990"/>
      <c r="DK13" s="991"/>
      <c r="DL13" s="989" t="s">
        <v>495</v>
      </c>
      <c r="DM13" s="990"/>
      <c r="DN13" s="990"/>
      <c r="DO13" s="990"/>
      <c r="DP13" s="991"/>
      <c r="DQ13" s="989" t="s">
        <v>495</v>
      </c>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t="s">
        <v>562</v>
      </c>
      <c r="BT14" s="993"/>
      <c r="BU14" s="993"/>
      <c r="BV14" s="993"/>
      <c r="BW14" s="993"/>
      <c r="BX14" s="993"/>
      <c r="BY14" s="993"/>
      <c r="BZ14" s="993"/>
      <c r="CA14" s="993"/>
      <c r="CB14" s="993"/>
      <c r="CC14" s="993"/>
      <c r="CD14" s="993"/>
      <c r="CE14" s="993"/>
      <c r="CF14" s="993"/>
      <c r="CG14" s="1014"/>
      <c r="CH14" s="989">
        <v>533</v>
      </c>
      <c r="CI14" s="990"/>
      <c r="CJ14" s="990"/>
      <c r="CK14" s="990"/>
      <c r="CL14" s="991"/>
      <c r="CM14" s="989">
        <v>5904</v>
      </c>
      <c r="CN14" s="990"/>
      <c r="CO14" s="990"/>
      <c r="CP14" s="990"/>
      <c r="CQ14" s="991"/>
      <c r="CR14" s="989">
        <v>9</v>
      </c>
      <c r="CS14" s="990"/>
      <c r="CT14" s="990"/>
      <c r="CU14" s="990"/>
      <c r="CV14" s="991"/>
      <c r="CW14" s="989">
        <v>147</v>
      </c>
      <c r="CX14" s="990"/>
      <c r="CY14" s="990"/>
      <c r="CZ14" s="990"/>
      <c r="DA14" s="991"/>
      <c r="DB14" s="989" t="s">
        <v>495</v>
      </c>
      <c r="DC14" s="990"/>
      <c r="DD14" s="990"/>
      <c r="DE14" s="990"/>
      <c r="DF14" s="991"/>
      <c r="DG14" s="989" t="s">
        <v>495</v>
      </c>
      <c r="DH14" s="990"/>
      <c r="DI14" s="990"/>
      <c r="DJ14" s="990"/>
      <c r="DK14" s="991"/>
      <c r="DL14" s="989" t="s">
        <v>495</v>
      </c>
      <c r="DM14" s="990"/>
      <c r="DN14" s="990"/>
      <c r="DO14" s="990"/>
      <c r="DP14" s="991"/>
      <c r="DQ14" s="989" t="s">
        <v>495</v>
      </c>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378</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379</v>
      </c>
      <c r="B23" s="937" t="s">
        <v>380</v>
      </c>
      <c r="C23" s="938"/>
      <c r="D23" s="938"/>
      <c r="E23" s="938"/>
      <c r="F23" s="938"/>
      <c r="G23" s="938"/>
      <c r="H23" s="938"/>
      <c r="I23" s="938"/>
      <c r="J23" s="938"/>
      <c r="K23" s="938"/>
      <c r="L23" s="938"/>
      <c r="M23" s="938"/>
      <c r="N23" s="938"/>
      <c r="O23" s="938"/>
      <c r="P23" s="948"/>
      <c r="Q23" s="1067">
        <v>199968</v>
      </c>
      <c r="R23" s="1061"/>
      <c r="S23" s="1061"/>
      <c r="T23" s="1061"/>
      <c r="U23" s="1061"/>
      <c r="V23" s="1061">
        <v>193124</v>
      </c>
      <c r="W23" s="1061"/>
      <c r="X23" s="1061"/>
      <c r="Y23" s="1061"/>
      <c r="Z23" s="1061"/>
      <c r="AA23" s="1061">
        <v>6843</v>
      </c>
      <c r="AB23" s="1061"/>
      <c r="AC23" s="1061"/>
      <c r="AD23" s="1061"/>
      <c r="AE23" s="1068"/>
      <c r="AF23" s="1069">
        <v>6399</v>
      </c>
      <c r="AG23" s="1061"/>
      <c r="AH23" s="1061"/>
      <c r="AI23" s="1061"/>
      <c r="AJ23" s="1070"/>
      <c r="AK23" s="1071"/>
      <c r="AL23" s="1072"/>
      <c r="AM23" s="1072"/>
      <c r="AN23" s="1072"/>
      <c r="AO23" s="1072"/>
      <c r="AP23" s="1061">
        <v>144873</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381</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382</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357</v>
      </c>
      <c r="B26" s="996"/>
      <c r="C26" s="996"/>
      <c r="D26" s="996"/>
      <c r="E26" s="996"/>
      <c r="F26" s="996"/>
      <c r="G26" s="996"/>
      <c r="H26" s="996"/>
      <c r="I26" s="996"/>
      <c r="J26" s="996"/>
      <c r="K26" s="996"/>
      <c r="L26" s="996"/>
      <c r="M26" s="996"/>
      <c r="N26" s="996"/>
      <c r="O26" s="996"/>
      <c r="P26" s="997"/>
      <c r="Q26" s="1001" t="s">
        <v>383</v>
      </c>
      <c r="R26" s="1002"/>
      <c r="S26" s="1002"/>
      <c r="T26" s="1002"/>
      <c r="U26" s="1003"/>
      <c r="V26" s="1001" t="s">
        <v>384</v>
      </c>
      <c r="W26" s="1002"/>
      <c r="X26" s="1002"/>
      <c r="Y26" s="1002"/>
      <c r="Z26" s="1003"/>
      <c r="AA26" s="1001" t="s">
        <v>385</v>
      </c>
      <c r="AB26" s="1002"/>
      <c r="AC26" s="1002"/>
      <c r="AD26" s="1002"/>
      <c r="AE26" s="1002"/>
      <c r="AF26" s="1055" t="s">
        <v>386</v>
      </c>
      <c r="AG26" s="1008"/>
      <c r="AH26" s="1008"/>
      <c r="AI26" s="1008"/>
      <c r="AJ26" s="1056"/>
      <c r="AK26" s="1002" t="s">
        <v>387</v>
      </c>
      <c r="AL26" s="1002"/>
      <c r="AM26" s="1002"/>
      <c r="AN26" s="1002"/>
      <c r="AO26" s="1003"/>
      <c r="AP26" s="1001" t="s">
        <v>388</v>
      </c>
      <c r="AQ26" s="1002"/>
      <c r="AR26" s="1002"/>
      <c r="AS26" s="1002"/>
      <c r="AT26" s="1003"/>
      <c r="AU26" s="1001" t="s">
        <v>389</v>
      </c>
      <c r="AV26" s="1002"/>
      <c r="AW26" s="1002"/>
      <c r="AX26" s="1002"/>
      <c r="AY26" s="1003"/>
      <c r="AZ26" s="1001" t="s">
        <v>390</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391</v>
      </c>
      <c r="C28" s="1048"/>
      <c r="D28" s="1048"/>
      <c r="E28" s="1048"/>
      <c r="F28" s="1048"/>
      <c r="G28" s="1048"/>
      <c r="H28" s="1048"/>
      <c r="I28" s="1048"/>
      <c r="J28" s="1048"/>
      <c r="K28" s="1048"/>
      <c r="L28" s="1048"/>
      <c r="M28" s="1048"/>
      <c r="N28" s="1048"/>
      <c r="O28" s="1048"/>
      <c r="P28" s="1049"/>
      <c r="Q28" s="1050">
        <v>31892</v>
      </c>
      <c r="R28" s="1051"/>
      <c r="S28" s="1051"/>
      <c r="T28" s="1051"/>
      <c r="U28" s="1051"/>
      <c r="V28" s="1051">
        <v>30318</v>
      </c>
      <c r="W28" s="1051"/>
      <c r="X28" s="1051"/>
      <c r="Y28" s="1051"/>
      <c r="Z28" s="1051"/>
      <c r="AA28" s="1051">
        <v>1573</v>
      </c>
      <c r="AB28" s="1051"/>
      <c r="AC28" s="1051"/>
      <c r="AD28" s="1051"/>
      <c r="AE28" s="1052"/>
      <c r="AF28" s="1053">
        <v>1573</v>
      </c>
      <c r="AG28" s="1051"/>
      <c r="AH28" s="1051"/>
      <c r="AI28" s="1051"/>
      <c r="AJ28" s="1054"/>
      <c r="AK28" s="1042" t="s">
        <v>122</v>
      </c>
      <c r="AL28" s="1043"/>
      <c r="AM28" s="1043"/>
      <c r="AN28" s="1043"/>
      <c r="AO28" s="1043"/>
      <c r="AP28" s="1043" t="s">
        <v>567</v>
      </c>
      <c r="AQ28" s="1043"/>
      <c r="AR28" s="1043"/>
      <c r="AS28" s="1043"/>
      <c r="AT28" s="1043"/>
      <c r="AU28" s="1043" t="s">
        <v>567</v>
      </c>
      <c r="AV28" s="1043"/>
      <c r="AW28" s="1043"/>
      <c r="AX28" s="1043"/>
      <c r="AY28" s="1043"/>
      <c r="AZ28" s="1044" t="s">
        <v>567</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392</v>
      </c>
      <c r="C29" s="1031"/>
      <c r="D29" s="1031"/>
      <c r="E29" s="1031"/>
      <c r="F29" s="1031"/>
      <c r="G29" s="1031"/>
      <c r="H29" s="1031"/>
      <c r="I29" s="1031"/>
      <c r="J29" s="1031"/>
      <c r="K29" s="1031"/>
      <c r="L29" s="1031"/>
      <c r="M29" s="1031"/>
      <c r="N29" s="1031"/>
      <c r="O29" s="1031"/>
      <c r="P29" s="1032"/>
      <c r="Q29" s="1038">
        <v>42256</v>
      </c>
      <c r="R29" s="1039"/>
      <c r="S29" s="1039"/>
      <c r="T29" s="1039"/>
      <c r="U29" s="1039"/>
      <c r="V29" s="1039">
        <v>40299</v>
      </c>
      <c r="W29" s="1039"/>
      <c r="X29" s="1039"/>
      <c r="Y29" s="1039"/>
      <c r="Z29" s="1039"/>
      <c r="AA29" s="1039">
        <v>1957</v>
      </c>
      <c r="AB29" s="1039"/>
      <c r="AC29" s="1039"/>
      <c r="AD29" s="1039"/>
      <c r="AE29" s="1040"/>
      <c r="AF29" s="1035">
        <v>1957</v>
      </c>
      <c r="AG29" s="1036"/>
      <c r="AH29" s="1036"/>
      <c r="AI29" s="1036"/>
      <c r="AJ29" s="1037"/>
      <c r="AK29" s="980">
        <v>3474</v>
      </c>
      <c r="AL29" s="971"/>
      <c r="AM29" s="971"/>
      <c r="AN29" s="971"/>
      <c r="AO29" s="971"/>
      <c r="AP29" s="971" t="s">
        <v>567</v>
      </c>
      <c r="AQ29" s="971"/>
      <c r="AR29" s="971"/>
      <c r="AS29" s="971"/>
      <c r="AT29" s="971"/>
      <c r="AU29" s="971" t="s">
        <v>567</v>
      </c>
      <c r="AV29" s="971"/>
      <c r="AW29" s="971"/>
      <c r="AX29" s="971"/>
      <c r="AY29" s="971"/>
      <c r="AZ29" s="1041" t="s">
        <v>567</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393</v>
      </c>
      <c r="C30" s="1031"/>
      <c r="D30" s="1031"/>
      <c r="E30" s="1031"/>
      <c r="F30" s="1031"/>
      <c r="G30" s="1031"/>
      <c r="H30" s="1031"/>
      <c r="I30" s="1031"/>
      <c r="J30" s="1031"/>
      <c r="K30" s="1031"/>
      <c r="L30" s="1031"/>
      <c r="M30" s="1031"/>
      <c r="N30" s="1031"/>
      <c r="O30" s="1031"/>
      <c r="P30" s="1032"/>
      <c r="Q30" s="1038">
        <v>47878</v>
      </c>
      <c r="R30" s="1039"/>
      <c r="S30" s="1039"/>
      <c r="T30" s="1039"/>
      <c r="U30" s="1039"/>
      <c r="V30" s="1039">
        <v>47490</v>
      </c>
      <c r="W30" s="1039"/>
      <c r="X30" s="1039"/>
      <c r="Y30" s="1039"/>
      <c r="Z30" s="1039"/>
      <c r="AA30" s="1039">
        <v>388</v>
      </c>
      <c r="AB30" s="1039"/>
      <c r="AC30" s="1039"/>
      <c r="AD30" s="1039"/>
      <c r="AE30" s="1040"/>
      <c r="AF30" s="1035">
        <v>388</v>
      </c>
      <c r="AG30" s="1036"/>
      <c r="AH30" s="1036"/>
      <c r="AI30" s="1036"/>
      <c r="AJ30" s="1037"/>
      <c r="AK30" s="980">
        <v>8689</v>
      </c>
      <c r="AL30" s="971"/>
      <c r="AM30" s="971"/>
      <c r="AN30" s="971"/>
      <c r="AO30" s="971"/>
      <c r="AP30" s="971" t="s">
        <v>567</v>
      </c>
      <c r="AQ30" s="971"/>
      <c r="AR30" s="971"/>
      <c r="AS30" s="971"/>
      <c r="AT30" s="971"/>
      <c r="AU30" s="971" t="s">
        <v>567</v>
      </c>
      <c r="AV30" s="971"/>
      <c r="AW30" s="971"/>
      <c r="AX30" s="971"/>
      <c r="AY30" s="971"/>
      <c r="AZ30" s="1041" t="s">
        <v>567</v>
      </c>
      <c r="BA30" s="1041"/>
      <c r="BB30" s="1041"/>
      <c r="BC30" s="1041"/>
      <c r="BD30" s="1041"/>
      <c r="BE30" s="972" t="s">
        <v>566</v>
      </c>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394</v>
      </c>
      <c r="C31" s="1031"/>
      <c r="D31" s="1031"/>
      <c r="E31" s="1031"/>
      <c r="F31" s="1031"/>
      <c r="G31" s="1031"/>
      <c r="H31" s="1031"/>
      <c r="I31" s="1031"/>
      <c r="J31" s="1031"/>
      <c r="K31" s="1031"/>
      <c r="L31" s="1031"/>
      <c r="M31" s="1031"/>
      <c r="N31" s="1031"/>
      <c r="O31" s="1031"/>
      <c r="P31" s="1032"/>
      <c r="Q31" s="1038">
        <v>7599</v>
      </c>
      <c r="R31" s="1039"/>
      <c r="S31" s="1039"/>
      <c r="T31" s="1039"/>
      <c r="U31" s="1039"/>
      <c r="V31" s="1039">
        <v>7341</v>
      </c>
      <c r="W31" s="1039"/>
      <c r="X31" s="1039"/>
      <c r="Y31" s="1039"/>
      <c r="Z31" s="1039"/>
      <c r="AA31" s="1039">
        <v>258</v>
      </c>
      <c r="AB31" s="1039"/>
      <c r="AC31" s="1039"/>
      <c r="AD31" s="1039"/>
      <c r="AE31" s="1040"/>
      <c r="AF31" s="1035">
        <v>258</v>
      </c>
      <c r="AG31" s="1036"/>
      <c r="AH31" s="1036"/>
      <c r="AI31" s="1036"/>
      <c r="AJ31" s="1037"/>
      <c r="AK31" s="980">
        <v>1726</v>
      </c>
      <c r="AL31" s="971"/>
      <c r="AM31" s="971"/>
      <c r="AN31" s="971"/>
      <c r="AO31" s="971"/>
      <c r="AP31" s="971" t="s">
        <v>567</v>
      </c>
      <c r="AQ31" s="971"/>
      <c r="AR31" s="971"/>
      <c r="AS31" s="971"/>
      <c r="AT31" s="971"/>
      <c r="AU31" s="971" t="s">
        <v>567</v>
      </c>
      <c r="AV31" s="971"/>
      <c r="AW31" s="971"/>
      <c r="AX31" s="971"/>
      <c r="AY31" s="971"/>
      <c r="AZ31" s="1041" t="s">
        <v>567</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395</v>
      </c>
      <c r="C32" s="1031"/>
      <c r="D32" s="1031"/>
      <c r="E32" s="1031"/>
      <c r="F32" s="1031"/>
      <c r="G32" s="1031"/>
      <c r="H32" s="1031"/>
      <c r="I32" s="1031"/>
      <c r="J32" s="1031"/>
      <c r="K32" s="1031"/>
      <c r="L32" s="1031"/>
      <c r="M32" s="1031"/>
      <c r="N32" s="1031"/>
      <c r="O32" s="1031"/>
      <c r="P32" s="1032"/>
      <c r="Q32" s="1038">
        <v>23286</v>
      </c>
      <c r="R32" s="1039"/>
      <c r="S32" s="1039"/>
      <c r="T32" s="1039"/>
      <c r="U32" s="1039"/>
      <c r="V32" s="1039">
        <v>24816</v>
      </c>
      <c r="W32" s="1039"/>
      <c r="X32" s="1039"/>
      <c r="Y32" s="1039"/>
      <c r="Z32" s="1039"/>
      <c r="AA32" s="1039">
        <v>-1529</v>
      </c>
      <c r="AB32" s="1039"/>
      <c r="AC32" s="1039"/>
      <c r="AD32" s="1039"/>
      <c r="AE32" s="1040"/>
      <c r="AF32" s="1035">
        <v>5297</v>
      </c>
      <c r="AG32" s="1036"/>
      <c r="AH32" s="1036"/>
      <c r="AI32" s="1036"/>
      <c r="AJ32" s="1037"/>
      <c r="AK32" s="980">
        <v>2108</v>
      </c>
      <c r="AL32" s="971"/>
      <c r="AM32" s="971"/>
      <c r="AN32" s="971"/>
      <c r="AO32" s="971"/>
      <c r="AP32" s="971">
        <v>10018</v>
      </c>
      <c r="AQ32" s="971"/>
      <c r="AR32" s="971"/>
      <c r="AS32" s="971"/>
      <c r="AT32" s="971"/>
      <c r="AU32" s="971">
        <v>5044</v>
      </c>
      <c r="AV32" s="971"/>
      <c r="AW32" s="971"/>
      <c r="AX32" s="971"/>
      <c r="AY32" s="971"/>
      <c r="AZ32" s="1041" t="s">
        <v>567</v>
      </c>
      <c r="BA32" s="1041"/>
      <c r="BB32" s="1041"/>
      <c r="BC32" s="1041"/>
      <c r="BD32" s="1041"/>
      <c r="BE32" s="972" t="s">
        <v>396</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397</v>
      </c>
      <c r="C33" s="1031"/>
      <c r="D33" s="1031"/>
      <c r="E33" s="1031"/>
      <c r="F33" s="1031"/>
      <c r="G33" s="1031"/>
      <c r="H33" s="1031"/>
      <c r="I33" s="1031"/>
      <c r="J33" s="1031"/>
      <c r="K33" s="1031"/>
      <c r="L33" s="1031"/>
      <c r="M33" s="1031"/>
      <c r="N33" s="1031"/>
      <c r="O33" s="1031"/>
      <c r="P33" s="1032"/>
      <c r="Q33" s="1038">
        <v>644</v>
      </c>
      <c r="R33" s="1039"/>
      <c r="S33" s="1039"/>
      <c r="T33" s="1039"/>
      <c r="U33" s="1039"/>
      <c r="V33" s="1039">
        <v>631</v>
      </c>
      <c r="W33" s="1039"/>
      <c r="X33" s="1039"/>
      <c r="Y33" s="1039"/>
      <c r="Z33" s="1039"/>
      <c r="AA33" s="1039">
        <v>12</v>
      </c>
      <c r="AB33" s="1039"/>
      <c r="AC33" s="1039"/>
      <c r="AD33" s="1039"/>
      <c r="AE33" s="1040"/>
      <c r="AF33" s="1035">
        <v>1382</v>
      </c>
      <c r="AG33" s="1036"/>
      <c r="AH33" s="1036"/>
      <c r="AI33" s="1036"/>
      <c r="AJ33" s="1037"/>
      <c r="AK33" s="980">
        <v>187</v>
      </c>
      <c r="AL33" s="971"/>
      <c r="AM33" s="971"/>
      <c r="AN33" s="971"/>
      <c r="AO33" s="971"/>
      <c r="AP33" s="971" t="s">
        <v>567</v>
      </c>
      <c r="AQ33" s="971"/>
      <c r="AR33" s="971"/>
      <c r="AS33" s="971"/>
      <c r="AT33" s="971"/>
      <c r="AU33" s="971" t="s">
        <v>567</v>
      </c>
      <c r="AV33" s="971"/>
      <c r="AW33" s="971"/>
      <c r="AX33" s="971"/>
      <c r="AY33" s="971"/>
      <c r="AZ33" s="1041" t="s">
        <v>567</v>
      </c>
      <c r="BA33" s="1041"/>
      <c r="BB33" s="1041"/>
      <c r="BC33" s="1041"/>
      <c r="BD33" s="1041"/>
      <c r="BE33" s="972" t="s">
        <v>396</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t="s">
        <v>398</v>
      </c>
      <c r="C34" s="1031"/>
      <c r="D34" s="1031"/>
      <c r="E34" s="1031"/>
      <c r="F34" s="1031"/>
      <c r="G34" s="1031"/>
      <c r="H34" s="1031"/>
      <c r="I34" s="1031"/>
      <c r="J34" s="1031"/>
      <c r="K34" s="1031"/>
      <c r="L34" s="1031"/>
      <c r="M34" s="1031"/>
      <c r="N34" s="1031"/>
      <c r="O34" s="1031"/>
      <c r="P34" s="1032"/>
      <c r="Q34" s="1038">
        <v>5413</v>
      </c>
      <c r="R34" s="1039"/>
      <c r="S34" s="1039"/>
      <c r="T34" s="1039"/>
      <c r="U34" s="1039"/>
      <c r="V34" s="1039">
        <v>4896</v>
      </c>
      <c r="W34" s="1039"/>
      <c r="X34" s="1039"/>
      <c r="Y34" s="1039"/>
      <c r="Z34" s="1039"/>
      <c r="AA34" s="1039">
        <v>516</v>
      </c>
      <c r="AB34" s="1039"/>
      <c r="AC34" s="1039"/>
      <c r="AD34" s="1039"/>
      <c r="AE34" s="1040"/>
      <c r="AF34" s="1035">
        <v>2536</v>
      </c>
      <c r="AG34" s="1036"/>
      <c r="AH34" s="1036"/>
      <c r="AI34" s="1036"/>
      <c r="AJ34" s="1037"/>
      <c r="AK34" s="980">
        <v>71</v>
      </c>
      <c r="AL34" s="971"/>
      <c r="AM34" s="971"/>
      <c r="AN34" s="971"/>
      <c r="AO34" s="971"/>
      <c r="AP34" s="971">
        <v>28713</v>
      </c>
      <c r="AQ34" s="971"/>
      <c r="AR34" s="971"/>
      <c r="AS34" s="971"/>
      <c r="AT34" s="971"/>
      <c r="AU34" s="971">
        <v>258</v>
      </c>
      <c r="AV34" s="971"/>
      <c r="AW34" s="971"/>
      <c r="AX34" s="971"/>
      <c r="AY34" s="971"/>
      <c r="AZ34" s="1041" t="s">
        <v>567</v>
      </c>
      <c r="BA34" s="1041"/>
      <c r="BB34" s="1041"/>
      <c r="BC34" s="1041"/>
      <c r="BD34" s="1041"/>
      <c r="BE34" s="972" t="s">
        <v>396</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t="s">
        <v>399</v>
      </c>
      <c r="C35" s="1031"/>
      <c r="D35" s="1031"/>
      <c r="E35" s="1031"/>
      <c r="F35" s="1031"/>
      <c r="G35" s="1031"/>
      <c r="H35" s="1031"/>
      <c r="I35" s="1031"/>
      <c r="J35" s="1031"/>
      <c r="K35" s="1031"/>
      <c r="L35" s="1031"/>
      <c r="M35" s="1031"/>
      <c r="N35" s="1031"/>
      <c r="O35" s="1031"/>
      <c r="P35" s="1032"/>
      <c r="Q35" s="1038">
        <v>8474</v>
      </c>
      <c r="R35" s="1039"/>
      <c r="S35" s="1039"/>
      <c r="T35" s="1039"/>
      <c r="U35" s="1039"/>
      <c r="V35" s="1039">
        <v>8051</v>
      </c>
      <c r="W35" s="1039"/>
      <c r="X35" s="1039"/>
      <c r="Y35" s="1039"/>
      <c r="Z35" s="1039"/>
      <c r="AA35" s="1039">
        <v>424</v>
      </c>
      <c r="AB35" s="1039"/>
      <c r="AC35" s="1039"/>
      <c r="AD35" s="1039"/>
      <c r="AE35" s="1040"/>
      <c r="AF35" s="1035">
        <v>1521</v>
      </c>
      <c r="AG35" s="1036"/>
      <c r="AH35" s="1036"/>
      <c r="AI35" s="1036"/>
      <c r="AJ35" s="1037"/>
      <c r="AK35" s="980">
        <v>1282</v>
      </c>
      <c r="AL35" s="971"/>
      <c r="AM35" s="971"/>
      <c r="AN35" s="971"/>
      <c r="AO35" s="971"/>
      <c r="AP35" s="971">
        <v>50146</v>
      </c>
      <c r="AQ35" s="971"/>
      <c r="AR35" s="971"/>
      <c r="AS35" s="971"/>
      <c r="AT35" s="971"/>
      <c r="AU35" s="971">
        <v>14141</v>
      </c>
      <c r="AV35" s="971"/>
      <c r="AW35" s="971"/>
      <c r="AX35" s="971"/>
      <c r="AY35" s="971"/>
      <c r="AZ35" s="1041" t="s">
        <v>567</v>
      </c>
      <c r="BA35" s="1041"/>
      <c r="BB35" s="1041"/>
      <c r="BC35" s="1041"/>
      <c r="BD35" s="1041"/>
      <c r="BE35" s="972" t="s">
        <v>396</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t="s">
        <v>400</v>
      </c>
      <c r="C36" s="1031"/>
      <c r="D36" s="1031"/>
      <c r="E36" s="1031"/>
      <c r="F36" s="1031"/>
      <c r="G36" s="1031"/>
      <c r="H36" s="1031"/>
      <c r="I36" s="1031"/>
      <c r="J36" s="1031"/>
      <c r="K36" s="1031"/>
      <c r="L36" s="1031"/>
      <c r="M36" s="1031"/>
      <c r="N36" s="1031"/>
      <c r="O36" s="1031"/>
      <c r="P36" s="1032"/>
      <c r="Q36" s="1038">
        <v>212</v>
      </c>
      <c r="R36" s="1039"/>
      <c r="S36" s="1039"/>
      <c r="T36" s="1039"/>
      <c r="U36" s="1039"/>
      <c r="V36" s="1039">
        <v>212</v>
      </c>
      <c r="W36" s="1039"/>
      <c r="X36" s="1039"/>
      <c r="Y36" s="1039"/>
      <c r="Z36" s="1039"/>
      <c r="AA36" s="1039" t="s">
        <v>122</v>
      </c>
      <c r="AB36" s="1039"/>
      <c r="AC36" s="1039"/>
      <c r="AD36" s="1039"/>
      <c r="AE36" s="1040"/>
      <c r="AF36" s="1035" t="s">
        <v>122</v>
      </c>
      <c r="AG36" s="1036"/>
      <c r="AH36" s="1036"/>
      <c r="AI36" s="1036"/>
      <c r="AJ36" s="1037"/>
      <c r="AK36" s="980">
        <v>106</v>
      </c>
      <c r="AL36" s="971"/>
      <c r="AM36" s="971"/>
      <c r="AN36" s="971"/>
      <c r="AO36" s="971"/>
      <c r="AP36" s="971">
        <v>131</v>
      </c>
      <c r="AQ36" s="971"/>
      <c r="AR36" s="971"/>
      <c r="AS36" s="971"/>
      <c r="AT36" s="971"/>
      <c r="AU36" s="971">
        <v>65</v>
      </c>
      <c r="AV36" s="971"/>
      <c r="AW36" s="971"/>
      <c r="AX36" s="971"/>
      <c r="AY36" s="971"/>
      <c r="AZ36" s="1041" t="s">
        <v>567</v>
      </c>
      <c r="BA36" s="1041"/>
      <c r="BB36" s="1041"/>
      <c r="BC36" s="1041"/>
      <c r="BD36" s="1041"/>
      <c r="BE36" s="972" t="s">
        <v>401</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t="s">
        <v>402</v>
      </c>
      <c r="C37" s="1031"/>
      <c r="D37" s="1031"/>
      <c r="E37" s="1031"/>
      <c r="F37" s="1031"/>
      <c r="G37" s="1031"/>
      <c r="H37" s="1031"/>
      <c r="I37" s="1031"/>
      <c r="J37" s="1031"/>
      <c r="K37" s="1031"/>
      <c r="L37" s="1031"/>
      <c r="M37" s="1031"/>
      <c r="N37" s="1031"/>
      <c r="O37" s="1031"/>
      <c r="P37" s="1032"/>
      <c r="Q37" s="1038">
        <v>503</v>
      </c>
      <c r="R37" s="1039"/>
      <c r="S37" s="1039"/>
      <c r="T37" s="1039"/>
      <c r="U37" s="1039"/>
      <c r="V37" s="1039">
        <v>503</v>
      </c>
      <c r="W37" s="1039"/>
      <c r="X37" s="1039"/>
      <c r="Y37" s="1039"/>
      <c r="Z37" s="1039"/>
      <c r="AA37" s="1039" t="s">
        <v>122</v>
      </c>
      <c r="AB37" s="1039"/>
      <c r="AC37" s="1039"/>
      <c r="AD37" s="1039"/>
      <c r="AE37" s="1040"/>
      <c r="AF37" s="1035" t="s">
        <v>122</v>
      </c>
      <c r="AG37" s="1036"/>
      <c r="AH37" s="1036"/>
      <c r="AI37" s="1036"/>
      <c r="AJ37" s="1037"/>
      <c r="AK37" s="980">
        <v>162</v>
      </c>
      <c r="AL37" s="971"/>
      <c r="AM37" s="971"/>
      <c r="AN37" s="971"/>
      <c r="AO37" s="971"/>
      <c r="AP37" s="971">
        <v>16</v>
      </c>
      <c r="AQ37" s="971"/>
      <c r="AR37" s="971"/>
      <c r="AS37" s="971"/>
      <c r="AT37" s="971"/>
      <c r="AU37" s="971">
        <v>6</v>
      </c>
      <c r="AV37" s="971"/>
      <c r="AW37" s="971"/>
      <c r="AX37" s="971"/>
      <c r="AY37" s="971"/>
      <c r="AZ37" s="1041" t="s">
        <v>567</v>
      </c>
      <c r="BA37" s="1041"/>
      <c r="BB37" s="1041"/>
      <c r="BC37" s="1041"/>
      <c r="BD37" s="1041"/>
      <c r="BE37" s="972" t="s">
        <v>401</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403</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379</v>
      </c>
      <c r="B63" s="937" t="s">
        <v>404</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14912</v>
      </c>
      <c r="AG63" s="959"/>
      <c r="AH63" s="959"/>
      <c r="AI63" s="959"/>
      <c r="AJ63" s="1022"/>
      <c r="AK63" s="1023"/>
      <c r="AL63" s="963"/>
      <c r="AM63" s="963"/>
      <c r="AN63" s="963"/>
      <c r="AO63" s="963"/>
      <c r="AP63" s="959">
        <v>89024</v>
      </c>
      <c r="AQ63" s="959"/>
      <c r="AR63" s="959"/>
      <c r="AS63" s="959"/>
      <c r="AT63" s="959"/>
      <c r="AU63" s="959">
        <v>19514</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405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406</v>
      </c>
      <c r="B66" s="996"/>
      <c r="C66" s="996"/>
      <c r="D66" s="996"/>
      <c r="E66" s="996"/>
      <c r="F66" s="996"/>
      <c r="G66" s="996"/>
      <c r="H66" s="996"/>
      <c r="I66" s="996"/>
      <c r="J66" s="996"/>
      <c r="K66" s="996"/>
      <c r="L66" s="996"/>
      <c r="M66" s="996"/>
      <c r="N66" s="996"/>
      <c r="O66" s="996"/>
      <c r="P66" s="997"/>
      <c r="Q66" s="1001" t="s">
        <v>383</v>
      </c>
      <c r="R66" s="1002"/>
      <c r="S66" s="1002"/>
      <c r="T66" s="1002"/>
      <c r="U66" s="1003"/>
      <c r="V66" s="1001" t="s">
        <v>384</v>
      </c>
      <c r="W66" s="1002"/>
      <c r="X66" s="1002"/>
      <c r="Y66" s="1002"/>
      <c r="Z66" s="1003"/>
      <c r="AA66" s="1001" t="s">
        <v>385</v>
      </c>
      <c r="AB66" s="1002"/>
      <c r="AC66" s="1002"/>
      <c r="AD66" s="1002"/>
      <c r="AE66" s="1003"/>
      <c r="AF66" s="1007" t="s">
        <v>386</v>
      </c>
      <c r="AG66" s="1008"/>
      <c r="AH66" s="1008"/>
      <c r="AI66" s="1008"/>
      <c r="AJ66" s="1009"/>
      <c r="AK66" s="1001" t="s">
        <v>387</v>
      </c>
      <c r="AL66" s="996"/>
      <c r="AM66" s="996"/>
      <c r="AN66" s="996"/>
      <c r="AO66" s="997"/>
      <c r="AP66" s="1001" t="s">
        <v>388</v>
      </c>
      <c r="AQ66" s="1002"/>
      <c r="AR66" s="1002"/>
      <c r="AS66" s="1002"/>
      <c r="AT66" s="1003"/>
      <c r="AU66" s="1001" t="s">
        <v>407</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568</v>
      </c>
      <c r="C68" s="986"/>
      <c r="D68" s="986"/>
      <c r="E68" s="986"/>
      <c r="F68" s="986"/>
      <c r="G68" s="986"/>
      <c r="H68" s="986"/>
      <c r="I68" s="986"/>
      <c r="J68" s="986"/>
      <c r="K68" s="986"/>
      <c r="L68" s="986"/>
      <c r="M68" s="986"/>
      <c r="N68" s="986"/>
      <c r="O68" s="986"/>
      <c r="P68" s="987"/>
      <c r="Q68" s="988">
        <v>310</v>
      </c>
      <c r="R68" s="982"/>
      <c r="S68" s="982"/>
      <c r="T68" s="982"/>
      <c r="U68" s="982"/>
      <c r="V68" s="982">
        <v>281</v>
      </c>
      <c r="W68" s="982"/>
      <c r="X68" s="982"/>
      <c r="Y68" s="982"/>
      <c r="Z68" s="982"/>
      <c r="AA68" s="982">
        <v>29</v>
      </c>
      <c r="AB68" s="982"/>
      <c r="AC68" s="982"/>
      <c r="AD68" s="982"/>
      <c r="AE68" s="982"/>
      <c r="AF68" s="982">
        <v>29</v>
      </c>
      <c r="AG68" s="982"/>
      <c r="AH68" s="982"/>
      <c r="AI68" s="982"/>
      <c r="AJ68" s="982"/>
      <c r="AK68" s="982" t="s">
        <v>495</v>
      </c>
      <c r="AL68" s="982"/>
      <c r="AM68" s="982"/>
      <c r="AN68" s="982"/>
      <c r="AO68" s="982"/>
      <c r="AP68" s="982" t="s">
        <v>495</v>
      </c>
      <c r="AQ68" s="982"/>
      <c r="AR68" s="982"/>
      <c r="AS68" s="982"/>
      <c r="AT68" s="982"/>
      <c r="AU68" s="982" t="s">
        <v>495</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569</v>
      </c>
      <c r="C69" s="975"/>
      <c r="D69" s="975"/>
      <c r="E69" s="975"/>
      <c r="F69" s="975"/>
      <c r="G69" s="975"/>
      <c r="H69" s="975"/>
      <c r="I69" s="975"/>
      <c r="J69" s="975"/>
      <c r="K69" s="975"/>
      <c r="L69" s="975"/>
      <c r="M69" s="975"/>
      <c r="N69" s="975"/>
      <c r="O69" s="975"/>
      <c r="P69" s="976"/>
      <c r="Q69" s="977">
        <v>304568</v>
      </c>
      <c r="R69" s="971"/>
      <c r="S69" s="971"/>
      <c r="T69" s="971"/>
      <c r="U69" s="971"/>
      <c r="V69" s="971">
        <v>293091</v>
      </c>
      <c r="W69" s="971"/>
      <c r="X69" s="971"/>
      <c r="Y69" s="971"/>
      <c r="Z69" s="971"/>
      <c r="AA69" s="971">
        <v>11478</v>
      </c>
      <c r="AB69" s="971"/>
      <c r="AC69" s="971"/>
      <c r="AD69" s="971"/>
      <c r="AE69" s="971"/>
      <c r="AF69" s="971">
        <v>11478</v>
      </c>
      <c r="AG69" s="971"/>
      <c r="AH69" s="971"/>
      <c r="AI69" s="971"/>
      <c r="AJ69" s="971"/>
      <c r="AK69" s="971" t="s">
        <v>495</v>
      </c>
      <c r="AL69" s="971"/>
      <c r="AM69" s="971"/>
      <c r="AN69" s="971"/>
      <c r="AO69" s="971"/>
      <c r="AP69" s="971" t="s">
        <v>495</v>
      </c>
      <c r="AQ69" s="971"/>
      <c r="AR69" s="971"/>
      <c r="AS69" s="971"/>
      <c r="AT69" s="971"/>
      <c r="AU69" s="971" t="s">
        <v>495</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570</v>
      </c>
      <c r="C70" s="975"/>
      <c r="D70" s="975"/>
      <c r="E70" s="975"/>
      <c r="F70" s="975"/>
      <c r="G70" s="975"/>
      <c r="H70" s="975"/>
      <c r="I70" s="975"/>
      <c r="J70" s="975"/>
      <c r="K70" s="975"/>
      <c r="L70" s="975"/>
      <c r="M70" s="975"/>
      <c r="N70" s="975"/>
      <c r="O70" s="975"/>
      <c r="P70" s="976"/>
      <c r="Q70" s="977">
        <v>65</v>
      </c>
      <c r="R70" s="971"/>
      <c r="S70" s="971"/>
      <c r="T70" s="971"/>
      <c r="U70" s="971"/>
      <c r="V70" s="971">
        <v>60</v>
      </c>
      <c r="W70" s="971"/>
      <c r="X70" s="971"/>
      <c r="Y70" s="971"/>
      <c r="Z70" s="971"/>
      <c r="AA70" s="971">
        <v>5</v>
      </c>
      <c r="AB70" s="971"/>
      <c r="AC70" s="971"/>
      <c r="AD70" s="971"/>
      <c r="AE70" s="971"/>
      <c r="AF70" s="971">
        <v>5</v>
      </c>
      <c r="AG70" s="971"/>
      <c r="AH70" s="971"/>
      <c r="AI70" s="971"/>
      <c r="AJ70" s="971"/>
      <c r="AK70" s="971" t="s">
        <v>495</v>
      </c>
      <c r="AL70" s="971"/>
      <c r="AM70" s="971"/>
      <c r="AN70" s="971"/>
      <c r="AO70" s="971"/>
      <c r="AP70" s="971" t="s">
        <v>495</v>
      </c>
      <c r="AQ70" s="971"/>
      <c r="AR70" s="971"/>
      <c r="AS70" s="971"/>
      <c r="AT70" s="971"/>
      <c r="AU70" s="971" t="s">
        <v>495</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571</v>
      </c>
      <c r="C71" s="975"/>
      <c r="D71" s="975"/>
      <c r="E71" s="975"/>
      <c r="F71" s="975"/>
      <c r="G71" s="975"/>
      <c r="H71" s="975"/>
      <c r="I71" s="975"/>
      <c r="J71" s="975"/>
      <c r="K71" s="975"/>
      <c r="L71" s="975"/>
      <c r="M71" s="975"/>
      <c r="N71" s="975"/>
      <c r="O71" s="975"/>
      <c r="P71" s="976"/>
      <c r="Q71" s="977">
        <v>121</v>
      </c>
      <c r="R71" s="971"/>
      <c r="S71" s="971"/>
      <c r="T71" s="971"/>
      <c r="U71" s="971"/>
      <c r="V71" s="971">
        <v>113</v>
      </c>
      <c r="W71" s="971"/>
      <c r="X71" s="971"/>
      <c r="Y71" s="971"/>
      <c r="Z71" s="971"/>
      <c r="AA71" s="971">
        <v>7</v>
      </c>
      <c r="AB71" s="971"/>
      <c r="AC71" s="971"/>
      <c r="AD71" s="971"/>
      <c r="AE71" s="971"/>
      <c r="AF71" s="971">
        <v>7</v>
      </c>
      <c r="AG71" s="971"/>
      <c r="AH71" s="971"/>
      <c r="AI71" s="971"/>
      <c r="AJ71" s="971"/>
      <c r="AK71" s="971" t="s">
        <v>495</v>
      </c>
      <c r="AL71" s="971"/>
      <c r="AM71" s="971"/>
      <c r="AN71" s="971"/>
      <c r="AO71" s="971"/>
      <c r="AP71" s="971">
        <v>43</v>
      </c>
      <c r="AQ71" s="971"/>
      <c r="AR71" s="971"/>
      <c r="AS71" s="971"/>
      <c r="AT71" s="971"/>
      <c r="AU71" s="971">
        <v>24</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t="s">
        <v>572</v>
      </c>
      <c r="C72" s="975"/>
      <c r="D72" s="975"/>
      <c r="E72" s="975"/>
      <c r="F72" s="975"/>
      <c r="G72" s="975"/>
      <c r="H72" s="975"/>
      <c r="I72" s="975"/>
      <c r="J72" s="975"/>
      <c r="K72" s="975"/>
      <c r="L72" s="975"/>
      <c r="M72" s="975"/>
      <c r="N72" s="975"/>
      <c r="O72" s="975"/>
      <c r="P72" s="976"/>
      <c r="Q72" s="977">
        <v>2276</v>
      </c>
      <c r="R72" s="971"/>
      <c r="S72" s="971"/>
      <c r="T72" s="971"/>
      <c r="U72" s="971"/>
      <c r="V72" s="971">
        <v>2181</v>
      </c>
      <c r="W72" s="971"/>
      <c r="X72" s="971"/>
      <c r="Y72" s="971"/>
      <c r="Z72" s="971"/>
      <c r="AA72" s="971">
        <v>95</v>
      </c>
      <c r="AB72" s="971"/>
      <c r="AC72" s="971"/>
      <c r="AD72" s="971"/>
      <c r="AE72" s="971"/>
      <c r="AF72" s="971">
        <v>95</v>
      </c>
      <c r="AG72" s="971"/>
      <c r="AH72" s="971"/>
      <c r="AI72" s="971"/>
      <c r="AJ72" s="971"/>
      <c r="AK72" s="971" t="s">
        <v>495</v>
      </c>
      <c r="AL72" s="971"/>
      <c r="AM72" s="971"/>
      <c r="AN72" s="971"/>
      <c r="AO72" s="971"/>
      <c r="AP72" s="971">
        <v>1870</v>
      </c>
      <c r="AQ72" s="971"/>
      <c r="AR72" s="971"/>
      <c r="AS72" s="971"/>
      <c r="AT72" s="971"/>
      <c r="AU72" s="971">
        <v>452</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t="s">
        <v>573</v>
      </c>
      <c r="C73" s="975"/>
      <c r="D73" s="975"/>
      <c r="E73" s="975"/>
      <c r="F73" s="975"/>
      <c r="G73" s="975"/>
      <c r="H73" s="975"/>
      <c r="I73" s="975"/>
      <c r="J73" s="975"/>
      <c r="K73" s="975"/>
      <c r="L73" s="975"/>
      <c r="M73" s="975"/>
      <c r="N73" s="975"/>
      <c r="O73" s="975"/>
      <c r="P73" s="976"/>
      <c r="Q73" s="977">
        <v>106</v>
      </c>
      <c r="R73" s="971"/>
      <c r="S73" s="971"/>
      <c r="T73" s="971"/>
      <c r="U73" s="971"/>
      <c r="V73" s="971">
        <v>106</v>
      </c>
      <c r="W73" s="971"/>
      <c r="X73" s="971"/>
      <c r="Y73" s="971"/>
      <c r="Z73" s="971"/>
      <c r="AA73" s="971" t="s">
        <v>495</v>
      </c>
      <c r="AB73" s="971"/>
      <c r="AC73" s="971"/>
      <c r="AD73" s="971"/>
      <c r="AE73" s="971"/>
      <c r="AF73" s="971" t="s">
        <v>495</v>
      </c>
      <c r="AG73" s="971"/>
      <c r="AH73" s="971"/>
      <c r="AI73" s="971"/>
      <c r="AJ73" s="971"/>
      <c r="AK73" s="971">
        <v>106</v>
      </c>
      <c r="AL73" s="971"/>
      <c r="AM73" s="971"/>
      <c r="AN73" s="971"/>
      <c r="AO73" s="971"/>
      <c r="AP73" s="971">
        <v>630</v>
      </c>
      <c r="AQ73" s="971"/>
      <c r="AR73" s="971"/>
      <c r="AS73" s="971"/>
      <c r="AT73" s="971"/>
      <c r="AU73" s="971">
        <v>120</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t="s">
        <v>574</v>
      </c>
      <c r="C74" s="975"/>
      <c r="D74" s="975"/>
      <c r="E74" s="975"/>
      <c r="F74" s="975"/>
      <c r="G74" s="975"/>
      <c r="H74" s="975"/>
      <c r="I74" s="975"/>
      <c r="J74" s="975"/>
      <c r="K74" s="975"/>
      <c r="L74" s="975"/>
      <c r="M74" s="975"/>
      <c r="N74" s="975"/>
      <c r="O74" s="975"/>
      <c r="P74" s="976"/>
      <c r="Q74" s="977">
        <v>48</v>
      </c>
      <c r="R74" s="971"/>
      <c r="S74" s="971"/>
      <c r="T74" s="971"/>
      <c r="U74" s="971"/>
      <c r="V74" s="971">
        <v>34</v>
      </c>
      <c r="W74" s="971"/>
      <c r="X74" s="971"/>
      <c r="Y74" s="971"/>
      <c r="Z74" s="971"/>
      <c r="AA74" s="971">
        <v>14</v>
      </c>
      <c r="AB74" s="971"/>
      <c r="AC74" s="971"/>
      <c r="AD74" s="971"/>
      <c r="AE74" s="971"/>
      <c r="AF74" s="971">
        <v>14</v>
      </c>
      <c r="AG74" s="971"/>
      <c r="AH74" s="971"/>
      <c r="AI74" s="971"/>
      <c r="AJ74" s="971"/>
      <c r="AK74" s="971" t="s">
        <v>495</v>
      </c>
      <c r="AL74" s="971"/>
      <c r="AM74" s="971"/>
      <c r="AN74" s="971"/>
      <c r="AO74" s="971"/>
      <c r="AP74" s="971" t="s">
        <v>495</v>
      </c>
      <c r="AQ74" s="971"/>
      <c r="AR74" s="971"/>
      <c r="AS74" s="971"/>
      <c r="AT74" s="971"/>
      <c r="AU74" s="971" t="s">
        <v>495</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379</v>
      </c>
      <c r="B88" s="937" t="s">
        <v>408</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c r="AG88" s="959"/>
      <c r="AH88" s="959"/>
      <c r="AI88" s="959"/>
      <c r="AJ88" s="959"/>
      <c r="AK88" s="963"/>
      <c r="AL88" s="963"/>
      <c r="AM88" s="963"/>
      <c r="AN88" s="963"/>
      <c r="AO88" s="963"/>
      <c r="AP88" s="959"/>
      <c r="AQ88" s="959"/>
      <c r="AR88" s="959"/>
      <c r="AS88" s="959"/>
      <c r="AT88" s="959"/>
      <c r="AU88" s="959"/>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37" t="s">
        <v>409</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383</v>
      </c>
      <c r="CS102" s="953"/>
      <c r="CT102" s="953"/>
      <c r="CU102" s="953"/>
      <c r="CV102" s="954"/>
      <c r="CW102" s="952">
        <v>404</v>
      </c>
      <c r="CX102" s="953"/>
      <c r="CY102" s="953"/>
      <c r="CZ102" s="953"/>
      <c r="DA102" s="954"/>
      <c r="DB102" s="952">
        <v>1925</v>
      </c>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410</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411</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412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414</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415</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416</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417</v>
      </c>
      <c r="AB109" s="896"/>
      <c r="AC109" s="896"/>
      <c r="AD109" s="896"/>
      <c r="AE109" s="897"/>
      <c r="AF109" s="898" t="s">
        <v>418</v>
      </c>
      <c r="AG109" s="896"/>
      <c r="AH109" s="896"/>
      <c r="AI109" s="896"/>
      <c r="AJ109" s="897"/>
      <c r="AK109" s="898" t="s">
        <v>294</v>
      </c>
      <c r="AL109" s="896"/>
      <c r="AM109" s="896"/>
      <c r="AN109" s="896"/>
      <c r="AO109" s="897"/>
      <c r="AP109" s="898" t="s">
        <v>419</v>
      </c>
      <c r="AQ109" s="896"/>
      <c r="AR109" s="896"/>
      <c r="AS109" s="896"/>
      <c r="AT109" s="929"/>
      <c r="AU109" s="895" t="s">
        <v>416</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417</v>
      </c>
      <c r="BR109" s="896"/>
      <c r="BS109" s="896"/>
      <c r="BT109" s="896"/>
      <c r="BU109" s="897"/>
      <c r="BV109" s="898" t="s">
        <v>418</v>
      </c>
      <c r="BW109" s="896"/>
      <c r="BX109" s="896"/>
      <c r="BY109" s="896"/>
      <c r="BZ109" s="897"/>
      <c r="CA109" s="898" t="s">
        <v>294</v>
      </c>
      <c r="CB109" s="896"/>
      <c r="CC109" s="896"/>
      <c r="CD109" s="896"/>
      <c r="CE109" s="897"/>
      <c r="CF109" s="936" t="s">
        <v>419</v>
      </c>
      <c r="CG109" s="936"/>
      <c r="CH109" s="936"/>
      <c r="CI109" s="936"/>
      <c r="CJ109" s="936"/>
      <c r="CK109" s="898" t="s">
        <v>420</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417</v>
      </c>
      <c r="DH109" s="896"/>
      <c r="DI109" s="896"/>
      <c r="DJ109" s="896"/>
      <c r="DK109" s="897"/>
      <c r="DL109" s="898" t="s">
        <v>418</v>
      </c>
      <c r="DM109" s="896"/>
      <c r="DN109" s="896"/>
      <c r="DO109" s="896"/>
      <c r="DP109" s="897"/>
      <c r="DQ109" s="898" t="s">
        <v>294</v>
      </c>
      <c r="DR109" s="896"/>
      <c r="DS109" s="896"/>
      <c r="DT109" s="896"/>
      <c r="DU109" s="897"/>
      <c r="DV109" s="898" t="s">
        <v>419</v>
      </c>
      <c r="DW109" s="896"/>
      <c r="DX109" s="896"/>
      <c r="DY109" s="896"/>
      <c r="DZ109" s="929"/>
    </row>
    <row r="110" spans="1:131" s="218" customFormat="1" ht="26.25" customHeight="1" x14ac:dyDescent="0.2">
      <c r="A110" s="807" t="s">
        <v>421</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12383091</v>
      </c>
      <c r="AB110" s="889"/>
      <c r="AC110" s="889"/>
      <c r="AD110" s="889"/>
      <c r="AE110" s="890"/>
      <c r="AF110" s="891">
        <v>12703878</v>
      </c>
      <c r="AG110" s="889"/>
      <c r="AH110" s="889"/>
      <c r="AI110" s="889"/>
      <c r="AJ110" s="890"/>
      <c r="AK110" s="891">
        <v>12794969</v>
      </c>
      <c r="AL110" s="889"/>
      <c r="AM110" s="889"/>
      <c r="AN110" s="889"/>
      <c r="AO110" s="890"/>
      <c r="AP110" s="892">
        <v>15.6</v>
      </c>
      <c r="AQ110" s="893"/>
      <c r="AR110" s="893"/>
      <c r="AS110" s="893"/>
      <c r="AT110" s="894"/>
      <c r="AU110" s="930" t="s">
        <v>69</v>
      </c>
      <c r="AV110" s="931"/>
      <c r="AW110" s="931"/>
      <c r="AX110" s="931"/>
      <c r="AY110" s="931"/>
      <c r="AZ110" s="860" t="s">
        <v>422</v>
      </c>
      <c r="BA110" s="808"/>
      <c r="BB110" s="808"/>
      <c r="BC110" s="808"/>
      <c r="BD110" s="808"/>
      <c r="BE110" s="808"/>
      <c r="BF110" s="808"/>
      <c r="BG110" s="808"/>
      <c r="BH110" s="808"/>
      <c r="BI110" s="808"/>
      <c r="BJ110" s="808"/>
      <c r="BK110" s="808"/>
      <c r="BL110" s="808"/>
      <c r="BM110" s="808"/>
      <c r="BN110" s="808"/>
      <c r="BO110" s="808"/>
      <c r="BP110" s="809"/>
      <c r="BQ110" s="861">
        <v>148841340</v>
      </c>
      <c r="BR110" s="842"/>
      <c r="BS110" s="842"/>
      <c r="BT110" s="842"/>
      <c r="BU110" s="842"/>
      <c r="BV110" s="842">
        <v>145187868</v>
      </c>
      <c r="BW110" s="842"/>
      <c r="BX110" s="842"/>
      <c r="BY110" s="842"/>
      <c r="BZ110" s="842"/>
      <c r="CA110" s="842">
        <v>144873341</v>
      </c>
      <c r="CB110" s="842"/>
      <c r="CC110" s="842"/>
      <c r="CD110" s="842"/>
      <c r="CE110" s="842"/>
      <c r="CF110" s="866">
        <v>176.7</v>
      </c>
      <c r="CG110" s="867"/>
      <c r="CH110" s="867"/>
      <c r="CI110" s="867"/>
      <c r="CJ110" s="867"/>
      <c r="CK110" s="926" t="s">
        <v>423</v>
      </c>
      <c r="CL110" s="819"/>
      <c r="CM110" s="860" t="s">
        <v>424</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425</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426</v>
      </c>
      <c r="BA111" s="752"/>
      <c r="BB111" s="752"/>
      <c r="BC111" s="752"/>
      <c r="BD111" s="752"/>
      <c r="BE111" s="752"/>
      <c r="BF111" s="752"/>
      <c r="BG111" s="752"/>
      <c r="BH111" s="752"/>
      <c r="BI111" s="752"/>
      <c r="BJ111" s="752"/>
      <c r="BK111" s="752"/>
      <c r="BL111" s="752"/>
      <c r="BM111" s="752"/>
      <c r="BN111" s="752"/>
      <c r="BO111" s="752"/>
      <c r="BP111" s="753"/>
      <c r="BQ111" s="816">
        <v>1430634</v>
      </c>
      <c r="BR111" s="817"/>
      <c r="BS111" s="817"/>
      <c r="BT111" s="817"/>
      <c r="BU111" s="817"/>
      <c r="BV111" s="817">
        <v>1654403</v>
      </c>
      <c r="BW111" s="817"/>
      <c r="BX111" s="817"/>
      <c r="BY111" s="817"/>
      <c r="BZ111" s="817"/>
      <c r="CA111" s="817">
        <v>1992215</v>
      </c>
      <c r="CB111" s="817"/>
      <c r="CC111" s="817"/>
      <c r="CD111" s="817"/>
      <c r="CE111" s="817"/>
      <c r="CF111" s="875">
        <v>2.4</v>
      </c>
      <c r="CG111" s="876"/>
      <c r="CH111" s="876"/>
      <c r="CI111" s="876"/>
      <c r="CJ111" s="876"/>
      <c r="CK111" s="927"/>
      <c r="CL111" s="821"/>
      <c r="CM111" s="815" t="s">
        <v>427</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428</v>
      </c>
      <c r="B112" s="913"/>
      <c r="C112" s="752" t="s">
        <v>429</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430</v>
      </c>
      <c r="BA112" s="752"/>
      <c r="BB112" s="752"/>
      <c r="BC112" s="752"/>
      <c r="BD112" s="752"/>
      <c r="BE112" s="752"/>
      <c r="BF112" s="752"/>
      <c r="BG112" s="752"/>
      <c r="BH112" s="752"/>
      <c r="BI112" s="752"/>
      <c r="BJ112" s="752"/>
      <c r="BK112" s="752"/>
      <c r="BL112" s="752"/>
      <c r="BM112" s="752"/>
      <c r="BN112" s="752"/>
      <c r="BO112" s="752"/>
      <c r="BP112" s="753"/>
      <c r="BQ112" s="816">
        <v>20798794</v>
      </c>
      <c r="BR112" s="817"/>
      <c r="BS112" s="817"/>
      <c r="BT112" s="817"/>
      <c r="BU112" s="817"/>
      <c r="BV112" s="817">
        <v>20546399</v>
      </c>
      <c r="BW112" s="817"/>
      <c r="BX112" s="817"/>
      <c r="BY112" s="817"/>
      <c r="BZ112" s="817"/>
      <c r="CA112" s="817">
        <v>19515064</v>
      </c>
      <c r="CB112" s="817"/>
      <c r="CC112" s="817"/>
      <c r="CD112" s="817"/>
      <c r="CE112" s="817"/>
      <c r="CF112" s="875">
        <v>23.8</v>
      </c>
      <c r="CG112" s="876"/>
      <c r="CH112" s="876"/>
      <c r="CI112" s="876"/>
      <c r="CJ112" s="876"/>
      <c r="CK112" s="927"/>
      <c r="CL112" s="821"/>
      <c r="CM112" s="815" t="s">
        <v>431</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432</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1909222</v>
      </c>
      <c r="AB113" s="919"/>
      <c r="AC113" s="919"/>
      <c r="AD113" s="919"/>
      <c r="AE113" s="920"/>
      <c r="AF113" s="921">
        <v>1822759</v>
      </c>
      <c r="AG113" s="919"/>
      <c r="AH113" s="919"/>
      <c r="AI113" s="919"/>
      <c r="AJ113" s="920"/>
      <c r="AK113" s="921">
        <v>1996407</v>
      </c>
      <c r="AL113" s="919"/>
      <c r="AM113" s="919"/>
      <c r="AN113" s="919"/>
      <c r="AO113" s="920"/>
      <c r="AP113" s="922">
        <v>2.4</v>
      </c>
      <c r="AQ113" s="923"/>
      <c r="AR113" s="923"/>
      <c r="AS113" s="923"/>
      <c r="AT113" s="924"/>
      <c r="AU113" s="932"/>
      <c r="AV113" s="933"/>
      <c r="AW113" s="933"/>
      <c r="AX113" s="933"/>
      <c r="AY113" s="933"/>
      <c r="AZ113" s="815" t="s">
        <v>433</v>
      </c>
      <c r="BA113" s="752"/>
      <c r="BB113" s="752"/>
      <c r="BC113" s="752"/>
      <c r="BD113" s="752"/>
      <c r="BE113" s="752"/>
      <c r="BF113" s="752"/>
      <c r="BG113" s="752"/>
      <c r="BH113" s="752"/>
      <c r="BI113" s="752"/>
      <c r="BJ113" s="752"/>
      <c r="BK113" s="752"/>
      <c r="BL113" s="752"/>
      <c r="BM113" s="752"/>
      <c r="BN113" s="752"/>
      <c r="BO113" s="752"/>
      <c r="BP113" s="753"/>
      <c r="BQ113" s="816">
        <v>534912</v>
      </c>
      <c r="BR113" s="817"/>
      <c r="BS113" s="817"/>
      <c r="BT113" s="817"/>
      <c r="BU113" s="817"/>
      <c r="BV113" s="817">
        <v>449579</v>
      </c>
      <c r="BW113" s="817"/>
      <c r="BX113" s="817"/>
      <c r="BY113" s="817"/>
      <c r="BZ113" s="817"/>
      <c r="CA113" s="817">
        <v>595904</v>
      </c>
      <c r="CB113" s="817"/>
      <c r="CC113" s="817"/>
      <c r="CD113" s="817"/>
      <c r="CE113" s="817"/>
      <c r="CF113" s="875">
        <v>0.7</v>
      </c>
      <c r="CG113" s="876"/>
      <c r="CH113" s="876"/>
      <c r="CI113" s="876"/>
      <c r="CJ113" s="876"/>
      <c r="CK113" s="927"/>
      <c r="CL113" s="821"/>
      <c r="CM113" s="815" t="s">
        <v>434</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435</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49833</v>
      </c>
      <c r="AB114" s="780"/>
      <c r="AC114" s="780"/>
      <c r="AD114" s="780"/>
      <c r="AE114" s="781"/>
      <c r="AF114" s="782">
        <v>52614</v>
      </c>
      <c r="AG114" s="780"/>
      <c r="AH114" s="780"/>
      <c r="AI114" s="780"/>
      <c r="AJ114" s="781"/>
      <c r="AK114" s="782">
        <v>72831</v>
      </c>
      <c r="AL114" s="780"/>
      <c r="AM114" s="780"/>
      <c r="AN114" s="780"/>
      <c r="AO114" s="781"/>
      <c r="AP114" s="824">
        <v>0.1</v>
      </c>
      <c r="AQ114" s="825"/>
      <c r="AR114" s="825"/>
      <c r="AS114" s="825"/>
      <c r="AT114" s="826"/>
      <c r="AU114" s="932"/>
      <c r="AV114" s="933"/>
      <c r="AW114" s="933"/>
      <c r="AX114" s="933"/>
      <c r="AY114" s="933"/>
      <c r="AZ114" s="815" t="s">
        <v>436</v>
      </c>
      <c r="BA114" s="752"/>
      <c r="BB114" s="752"/>
      <c r="BC114" s="752"/>
      <c r="BD114" s="752"/>
      <c r="BE114" s="752"/>
      <c r="BF114" s="752"/>
      <c r="BG114" s="752"/>
      <c r="BH114" s="752"/>
      <c r="BI114" s="752"/>
      <c r="BJ114" s="752"/>
      <c r="BK114" s="752"/>
      <c r="BL114" s="752"/>
      <c r="BM114" s="752"/>
      <c r="BN114" s="752"/>
      <c r="BO114" s="752"/>
      <c r="BP114" s="753"/>
      <c r="BQ114" s="816">
        <v>16729115</v>
      </c>
      <c r="BR114" s="817"/>
      <c r="BS114" s="817"/>
      <c r="BT114" s="817"/>
      <c r="BU114" s="817"/>
      <c r="BV114" s="817">
        <v>17360318</v>
      </c>
      <c r="BW114" s="817"/>
      <c r="BX114" s="817"/>
      <c r="BY114" s="817"/>
      <c r="BZ114" s="817"/>
      <c r="CA114" s="817">
        <v>17184094</v>
      </c>
      <c r="CB114" s="817"/>
      <c r="CC114" s="817"/>
      <c r="CD114" s="817"/>
      <c r="CE114" s="817"/>
      <c r="CF114" s="875">
        <v>21</v>
      </c>
      <c r="CG114" s="876"/>
      <c r="CH114" s="876"/>
      <c r="CI114" s="876"/>
      <c r="CJ114" s="876"/>
      <c r="CK114" s="927"/>
      <c r="CL114" s="821"/>
      <c r="CM114" s="815" t="s">
        <v>437</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438</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11978</v>
      </c>
      <c r="AB115" s="919"/>
      <c r="AC115" s="919"/>
      <c r="AD115" s="919"/>
      <c r="AE115" s="920"/>
      <c r="AF115" s="921">
        <v>7642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439</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440</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1430634</v>
      </c>
      <c r="DH115" s="780"/>
      <c r="DI115" s="780"/>
      <c r="DJ115" s="780"/>
      <c r="DK115" s="781"/>
      <c r="DL115" s="782">
        <v>1654403</v>
      </c>
      <c r="DM115" s="780"/>
      <c r="DN115" s="780"/>
      <c r="DO115" s="780"/>
      <c r="DP115" s="781"/>
      <c r="DQ115" s="782">
        <v>1992215</v>
      </c>
      <c r="DR115" s="780"/>
      <c r="DS115" s="780"/>
      <c r="DT115" s="780"/>
      <c r="DU115" s="781"/>
      <c r="DV115" s="824">
        <v>2.4</v>
      </c>
      <c r="DW115" s="825"/>
      <c r="DX115" s="825"/>
      <c r="DY115" s="825"/>
      <c r="DZ115" s="826"/>
    </row>
    <row r="116" spans="1:130" s="218" customFormat="1" ht="26.25" customHeight="1" x14ac:dyDescent="0.2">
      <c r="A116" s="916"/>
      <c r="B116" s="917"/>
      <c r="C116" s="839" t="s">
        <v>441</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v>23</v>
      </c>
      <c r="AB116" s="780"/>
      <c r="AC116" s="780"/>
      <c r="AD116" s="780"/>
      <c r="AE116" s="781"/>
      <c r="AF116" s="782">
        <v>57</v>
      </c>
      <c r="AG116" s="780"/>
      <c r="AH116" s="780"/>
      <c r="AI116" s="780"/>
      <c r="AJ116" s="781"/>
      <c r="AK116" s="782">
        <v>5456</v>
      </c>
      <c r="AL116" s="780"/>
      <c r="AM116" s="780"/>
      <c r="AN116" s="780"/>
      <c r="AO116" s="781"/>
      <c r="AP116" s="824">
        <v>0</v>
      </c>
      <c r="AQ116" s="825"/>
      <c r="AR116" s="825"/>
      <c r="AS116" s="825"/>
      <c r="AT116" s="826"/>
      <c r="AU116" s="932"/>
      <c r="AV116" s="933"/>
      <c r="AW116" s="933"/>
      <c r="AX116" s="933"/>
      <c r="AY116" s="933"/>
      <c r="AZ116" s="909" t="s">
        <v>442</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443</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444</v>
      </c>
      <c r="Z117" s="897"/>
      <c r="AA117" s="902">
        <v>14354147</v>
      </c>
      <c r="AB117" s="903"/>
      <c r="AC117" s="903"/>
      <c r="AD117" s="903"/>
      <c r="AE117" s="904"/>
      <c r="AF117" s="905">
        <v>14586950</v>
      </c>
      <c r="AG117" s="903"/>
      <c r="AH117" s="903"/>
      <c r="AI117" s="903"/>
      <c r="AJ117" s="904"/>
      <c r="AK117" s="905">
        <v>14869663</v>
      </c>
      <c r="AL117" s="903"/>
      <c r="AM117" s="903"/>
      <c r="AN117" s="903"/>
      <c r="AO117" s="904"/>
      <c r="AP117" s="906"/>
      <c r="AQ117" s="907"/>
      <c r="AR117" s="907"/>
      <c r="AS117" s="907"/>
      <c r="AT117" s="908"/>
      <c r="AU117" s="932"/>
      <c r="AV117" s="933"/>
      <c r="AW117" s="933"/>
      <c r="AX117" s="933"/>
      <c r="AY117" s="933"/>
      <c r="AZ117" s="863" t="s">
        <v>445</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446</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420</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417</v>
      </c>
      <c r="AB118" s="896"/>
      <c r="AC118" s="896"/>
      <c r="AD118" s="896"/>
      <c r="AE118" s="897"/>
      <c r="AF118" s="898" t="s">
        <v>418</v>
      </c>
      <c r="AG118" s="896"/>
      <c r="AH118" s="896"/>
      <c r="AI118" s="896"/>
      <c r="AJ118" s="897"/>
      <c r="AK118" s="898" t="s">
        <v>294</v>
      </c>
      <c r="AL118" s="896"/>
      <c r="AM118" s="896"/>
      <c r="AN118" s="896"/>
      <c r="AO118" s="897"/>
      <c r="AP118" s="899" t="s">
        <v>419</v>
      </c>
      <c r="AQ118" s="900"/>
      <c r="AR118" s="900"/>
      <c r="AS118" s="900"/>
      <c r="AT118" s="901"/>
      <c r="AU118" s="932"/>
      <c r="AV118" s="933"/>
      <c r="AW118" s="933"/>
      <c r="AX118" s="933"/>
      <c r="AY118" s="933"/>
      <c r="AZ118" s="838" t="s">
        <v>447</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448</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423</v>
      </c>
      <c r="B119" s="819"/>
      <c r="C119" s="860" t="s">
        <v>424</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449</v>
      </c>
      <c r="BP119" s="878"/>
      <c r="BQ119" s="879">
        <v>188334795</v>
      </c>
      <c r="BR119" s="845"/>
      <c r="BS119" s="845"/>
      <c r="BT119" s="845"/>
      <c r="BU119" s="845"/>
      <c r="BV119" s="845">
        <v>185198567</v>
      </c>
      <c r="BW119" s="845"/>
      <c r="BX119" s="845"/>
      <c r="BY119" s="845"/>
      <c r="BZ119" s="845"/>
      <c r="CA119" s="845">
        <v>184160618</v>
      </c>
      <c r="CB119" s="845"/>
      <c r="CC119" s="845"/>
      <c r="CD119" s="845"/>
      <c r="CE119" s="845"/>
      <c r="CF119" s="748"/>
      <c r="CG119" s="749"/>
      <c r="CH119" s="749"/>
      <c r="CI119" s="749"/>
      <c r="CJ119" s="834"/>
      <c r="CK119" s="928"/>
      <c r="CL119" s="823"/>
      <c r="CM119" s="838" t="s">
        <v>450</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5" t="s">
        <v>427</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451</v>
      </c>
      <c r="AV120" s="881"/>
      <c r="AW120" s="881"/>
      <c r="AX120" s="881"/>
      <c r="AY120" s="882"/>
      <c r="AZ120" s="860" t="s">
        <v>452</v>
      </c>
      <c r="BA120" s="808"/>
      <c r="BB120" s="808"/>
      <c r="BC120" s="808"/>
      <c r="BD120" s="808"/>
      <c r="BE120" s="808"/>
      <c r="BF120" s="808"/>
      <c r="BG120" s="808"/>
      <c r="BH120" s="808"/>
      <c r="BI120" s="808"/>
      <c r="BJ120" s="808"/>
      <c r="BK120" s="808"/>
      <c r="BL120" s="808"/>
      <c r="BM120" s="808"/>
      <c r="BN120" s="808"/>
      <c r="BO120" s="808"/>
      <c r="BP120" s="809"/>
      <c r="BQ120" s="861">
        <v>29724034</v>
      </c>
      <c r="BR120" s="842"/>
      <c r="BS120" s="842"/>
      <c r="BT120" s="842"/>
      <c r="BU120" s="842"/>
      <c r="BV120" s="842">
        <v>30008294</v>
      </c>
      <c r="BW120" s="842"/>
      <c r="BX120" s="842"/>
      <c r="BY120" s="842"/>
      <c r="BZ120" s="842"/>
      <c r="CA120" s="842">
        <v>29097339</v>
      </c>
      <c r="CB120" s="842"/>
      <c r="CC120" s="842"/>
      <c r="CD120" s="842"/>
      <c r="CE120" s="842"/>
      <c r="CF120" s="866">
        <v>35.5</v>
      </c>
      <c r="CG120" s="867"/>
      <c r="CH120" s="867"/>
      <c r="CI120" s="867"/>
      <c r="CJ120" s="867"/>
      <c r="CK120" s="868" t="s">
        <v>453</v>
      </c>
      <c r="CL120" s="852"/>
      <c r="CM120" s="852"/>
      <c r="CN120" s="852"/>
      <c r="CO120" s="853"/>
      <c r="CP120" s="872" t="s">
        <v>399</v>
      </c>
      <c r="CQ120" s="873"/>
      <c r="CR120" s="873"/>
      <c r="CS120" s="873"/>
      <c r="CT120" s="873"/>
      <c r="CU120" s="873"/>
      <c r="CV120" s="873"/>
      <c r="CW120" s="873"/>
      <c r="CX120" s="873"/>
      <c r="CY120" s="873"/>
      <c r="CZ120" s="873"/>
      <c r="DA120" s="873"/>
      <c r="DB120" s="873"/>
      <c r="DC120" s="873"/>
      <c r="DD120" s="873"/>
      <c r="DE120" s="873"/>
      <c r="DF120" s="874"/>
      <c r="DG120" s="861">
        <v>15494068</v>
      </c>
      <c r="DH120" s="842"/>
      <c r="DI120" s="842"/>
      <c r="DJ120" s="842"/>
      <c r="DK120" s="842"/>
      <c r="DL120" s="842">
        <v>14683899</v>
      </c>
      <c r="DM120" s="842"/>
      <c r="DN120" s="842"/>
      <c r="DO120" s="842"/>
      <c r="DP120" s="842"/>
      <c r="DQ120" s="842">
        <v>14141128</v>
      </c>
      <c r="DR120" s="842"/>
      <c r="DS120" s="842"/>
      <c r="DT120" s="842"/>
      <c r="DU120" s="842"/>
      <c r="DV120" s="843">
        <v>17.2</v>
      </c>
      <c r="DW120" s="843"/>
      <c r="DX120" s="843"/>
      <c r="DY120" s="843"/>
      <c r="DZ120" s="844"/>
    </row>
    <row r="121" spans="1:130" s="218" customFormat="1" ht="26.25" customHeight="1" x14ac:dyDescent="0.2">
      <c r="A121" s="820"/>
      <c r="B121" s="821"/>
      <c r="C121" s="863" t="s">
        <v>454</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455</v>
      </c>
      <c r="BA121" s="752"/>
      <c r="BB121" s="752"/>
      <c r="BC121" s="752"/>
      <c r="BD121" s="752"/>
      <c r="BE121" s="752"/>
      <c r="BF121" s="752"/>
      <c r="BG121" s="752"/>
      <c r="BH121" s="752"/>
      <c r="BI121" s="752"/>
      <c r="BJ121" s="752"/>
      <c r="BK121" s="752"/>
      <c r="BL121" s="752"/>
      <c r="BM121" s="752"/>
      <c r="BN121" s="752"/>
      <c r="BO121" s="752"/>
      <c r="BP121" s="753"/>
      <c r="BQ121" s="816">
        <v>35440116</v>
      </c>
      <c r="BR121" s="817"/>
      <c r="BS121" s="817"/>
      <c r="BT121" s="817"/>
      <c r="BU121" s="817"/>
      <c r="BV121" s="817">
        <v>34399042</v>
      </c>
      <c r="BW121" s="817"/>
      <c r="BX121" s="817"/>
      <c r="BY121" s="817"/>
      <c r="BZ121" s="817"/>
      <c r="CA121" s="817">
        <v>34216307</v>
      </c>
      <c r="CB121" s="817"/>
      <c r="CC121" s="817"/>
      <c r="CD121" s="817"/>
      <c r="CE121" s="817"/>
      <c r="CF121" s="875">
        <v>41.7</v>
      </c>
      <c r="CG121" s="876"/>
      <c r="CH121" s="876"/>
      <c r="CI121" s="876"/>
      <c r="CJ121" s="876"/>
      <c r="CK121" s="869"/>
      <c r="CL121" s="855"/>
      <c r="CM121" s="855"/>
      <c r="CN121" s="855"/>
      <c r="CO121" s="856"/>
      <c r="CP121" s="835" t="s">
        <v>395</v>
      </c>
      <c r="CQ121" s="836"/>
      <c r="CR121" s="836"/>
      <c r="CS121" s="836"/>
      <c r="CT121" s="836"/>
      <c r="CU121" s="836"/>
      <c r="CV121" s="836"/>
      <c r="CW121" s="836"/>
      <c r="CX121" s="836"/>
      <c r="CY121" s="836"/>
      <c r="CZ121" s="836"/>
      <c r="DA121" s="836"/>
      <c r="DB121" s="836"/>
      <c r="DC121" s="836"/>
      <c r="DD121" s="836"/>
      <c r="DE121" s="836"/>
      <c r="DF121" s="837"/>
      <c r="DG121" s="816">
        <v>4903741</v>
      </c>
      <c r="DH121" s="817"/>
      <c r="DI121" s="817"/>
      <c r="DJ121" s="817"/>
      <c r="DK121" s="817"/>
      <c r="DL121" s="817">
        <v>5501437</v>
      </c>
      <c r="DM121" s="817"/>
      <c r="DN121" s="817"/>
      <c r="DO121" s="817"/>
      <c r="DP121" s="817"/>
      <c r="DQ121" s="817">
        <v>5043857</v>
      </c>
      <c r="DR121" s="817"/>
      <c r="DS121" s="817"/>
      <c r="DT121" s="817"/>
      <c r="DU121" s="817"/>
      <c r="DV121" s="794">
        <v>6.2</v>
      </c>
      <c r="DW121" s="794"/>
      <c r="DX121" s="794"/>
      <c r="DY121" s="794"/>
      <c r="DZ121" s="795"/>
    </row>
    <row r="122" spans="1:130" s="218" customFormat="1" ht="26.25" customHeight="1" x14ac:dyDescent="0.2">
      <c r="A122" s="820"/>
      <c r="B122" s="821"/>
      <c r="C122" s="815" t="s">
        <v>437</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456</v>
      </c>
      <c r="BA122" s="839"/>
      <c r="BB122" s="839"/>
      <c r="BC122" s="839"/>
      <c r="BD122" s="839"/>
      <c r="BE122" s="839"/>
      <c r="BF122" s="839"/>
      <c r="BG122" s="839"/>
      <c r="BH122" s="839"/>
      <c r="BI122" s="839"/>
      <c r="BJ122" s="839"/>
      <c r="BK122" s="839"/>
      <c r="BL122" s="839"/>
      <c r="BM122" s="839"/>
      <c r="BN122" s="839"/>
      <c r="BO122" s="839"/>
      <c r="BP122" s="840"/>
      <c r="BQ122" s="879">
        <v>136683750</v>
      </c>
      <c r="BR122" s="845"/>
      <c r="BS122" s="845"/>
      <c r="BT122" s="845"/>
      <c r="BU122" s="845"/>
      <c r="BV122" s="845">
        <v>133899113</v>
      </c>
      <c r="BW122" s="845"/>
      <c r="BX122" s="845"/>
      <c r="BY122" s="845"/>
      <c r="BZ122" s="845"/>
      <c r="CA122" s="845">
        <v>130273104</v>
      </c>
      <c r="CB122" s="845"/>
      <c r="CC122" s="845"/>
      <c r="CD122" s="845"/>
      <c r="CE122" s="845"/>
      <c r="CF122" s="846">
        <v>158.9</v>
      </c>
      <c r="CG122" s="847"/>
      <c r="CH122" s="847"/>
      <c r="CI122" s="847"/>
      <c r="CJ122" s="847"/>
      <c r="CK122" s="869"/>
      <c r="CL122" s="855"/>
      <c r="CM122" s="855"/>
      <c r="CN122" s="855"/>
      <c r="CO122" s="856"/>
      <c r="CP122" s="835" t="s">
        <v>398</v>
      </c>
      <c r="CQ122" s="836"/>
      <c r="CR122" s="836"/>
      <c r="CS122" s="836"/>
      <c r="CT122" s="836"/>
      <c r="CU122" s="836"/>
      <c r="CV122" s="836"/>
      <c r="CW122" s="836"/>
      <c r="CX122" s="836"/>
      <c r="CY122" s="836"/>
      <c r="CZ122" s="836"/>
      <c r="DA122" s="836"/>
      <c r="DB122" s="836"/>
      <c r="DC122" s="836"/>
      <c r="DD122" s="836"/>
      <c r="DE122" s="836"/>
      <c r="DF122" s="837"/>
      <c r="DG122" s="816">
        <v>310530</v>
      </c>
      <c r="DH122" s="817"/>
      <c r="DI122" s="817"/>
      <c r="DJ122" s="817"/>
      <c r="DK122" s="817"/>
      <c r="DL122" s="817">
        <v>284704</v>
      </c>
      <c r="DM122" s="817"/>
      <c r="DN122" s="817"/>
      <c r="DO122" s="817"/>
      <c r="DP122" s="817"/>
      <c r="DQ122" s="817">
        <v>258418</v>
      </c>
      <c r="DR122" s="817"/>
      <c r="DS122" s="817"/>
      <c r="DT122" s="817"/>
      <c r="DU122" s="817"/>
      <c r="DV122" s="794">
        <v>0.3</v>
      </c>
      <c r="DW122" s="794"/>
      <c r="DX122" s="794"/>
      <c r="DY122" s="794"/>
      <c r="DZ122" s="795"/>
    </row>
    <row r="123" spans="1:130" s="218" customFormat="1" ht="26.25" customHeight="1" x14ac:dyDescent="0.2">
      <c r="A123" s="820"/>
      <c r="B123" s="821"/>
      <c r="C123" s="815" t="s">
        <v>443</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457</v>
      </c>
      <c r="BP123" s="878"/>
      <c r="BQ123" s="832">
        <v>201847900</v>
      </c>
      <c r="BR123" s="833"/>
      <c r="BS123" s="833"/>
      <c r="BT123" s="833"/>
      <c r="BU123" s="833"/>
      <c r="BV123" s="833">
        <v>198306449</v>
      </c>
      <c r="BW123" s="833"/>
      <c r="BX123" s="833"/>
      <c r="BY123" s="833"/>
      <c r="BZ123" s="833"/>
      <c r="CA123" s="833">
        <v>193586750</v>
      </c>
      <c r="CB123" s="833"/>
      <c r="CC123" s="833"/>
      <c r="CD123" s="833"/>
      <c r="CE123" s="833"/>
      <c r="CF123" s="748"/>
      <c r="CG123" s="749"/>
      <c r="CH123" s="749"/>
      <c r="CI123" s="749"/>
      <c r="CJ123" s="834"/>
      <c r="CK123" s="869"/>
      <c r="CL123" s="855"/>
      <c r="CM123" s="855"/>
      <c r="CN123" s="855"/>
      <c r="CO123" s="856"/>
      <c r="CP123" s="835" t="s">
        <v>400</v>
      </c>
      <c r="CQ123" s="836"/>
      <c r="CR123" s="836"/>
      <c r="CS123" s="836"/>
      <c r="CT123" s="836"/>
      <c r="CU123" s="836"/>
      <c r="CV123" s="836"/>
      <c r="CW123" s="836"/>
      <c r="CX123" s="836"/>
      <c r="CY123" s="836"/>
      <c r="CZ123" s="836"/>
      <c r="DA123" s="836"/>
      <c r="DB123" s="836"/>
      <c r="DC123" s="836"/>
      <c r="DD123" s="836"/>
      <c r="DE123" s="836"/>
      <c r="DF123" s="837"/>
      <c r="DG123" s="779">
        <v>80376</v>
      </c>
      <c r="DH123" s="780"/>
      <c r="DI123" s="780"/>
      <c r="DJ123" s="780"/>
      <c r="DK123" s="781"/>
      <c r="DL123" s="782">
        <v>70103</v>
      </c>
      <c r="DM123" s="780"/>
      <c r="DN123" s="780"/>
      <c r="DO123" s="780"/>
      <c r="DP123" s="781"/>
      <c r="DQ123" s="782">
        <v>65198</v>
      </c>
      <c r="DR123" s="780"/>
      <c r="DS123" s="780"/>
      <c r="DT123" s="780"/>
      <c r="DU123" s="781"/>
      <c r="DV123" s="824">
        <v>0.1</v>
      </c>
      <c r="DW123" s="825"/>
      <c r="DX123" s="825"/>
      <c r="DY123" s="825"/>
      <c r="DZ123" s="826"/>
    </row>
    <row r="124" spans="1:130" s="218" customFormat="1" ht="26.25" customHeight="1" thickBot="1" x14ac:dyDescent="0.25">
      <c r="A124" s="820"/>
      <c r="B124" s="821"/>
      <c r="C124" s="815" t="s">
        <v>446</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458</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459</v>
      </c>
      <c r="CQ124" s="836"/>
      <c r="CR124" s="836"/>
      <c r="CS124" s="836"/>
      <c r="CT124" s="836"/>
      <c r="CU124" s="836"/>
      <c r="CV124" s="836"/>
      <c r="CW124" s="836"/>
      <c r="CX124" s="836"/>
      <c r="CY124" s="836"/>
      <c r="CZ124" s="836"/>
      <c r="DA124" s="836"/>
      <c r="DB124" s="836"/>
      <c r="DC124" s="836"/>
      <c r="DD124" s="836"/>
      <c r="DE124" s="836"/>
      <c r="DF124" s="837"/>
      <c r="DG124" s="763">
        <v>10079</v>
      </c>
      <c r="DH124" s="764"/>
      <c r="DI124" s="764"/>
      <c r="DJ124" s="764"/>
      <c r="DK124" s="765"/>
      <c r="DL124" s="766">
        <v>6256</v>
      </c>
      <c r="DM124" s="764"/>
      <c r="DN124" s="764"/>
      <c r="DO124" s="764"/>
      <c r="DP124" s="765"/>
      <c r="DQ124" s="766">
        <v>6463</v>
      </c>
      <c r="DR124" s="764"/>
      <c r="DS124" s="764"/>
      <c r="DT124" s="764"/>
      <c r="DU124" s="765"/>
      <c r="DV124" s="848">
        <v>0</v>
      </c>
      <c r="DW124" s="849"/>
      <c r="DX124" s="849"/>
      <c r="DY124" s="849"/>
      <c r="DZ124" s="850"/>
    </row>
    <row r="125" spans="1:130" s="218" customFormat="1" ht="26.25" customHeight="1" x14ac:dyDescent="0.2">
      <c r="A125" s="820"/>
      <c r="B125" s="821"/>
      <c r="C125" s="815" t="s">
        <v>448</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460</v>
      </c>
      <c r="CL125" s="852"/>
      <c r="CM125" s="852"/>
      <c r="CN125" s="852"/>
      <c r="CO125" s="853"/>
      <c r="CP125" s="860" t="s">
        <v>461</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450</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11978</v>
      </c>
      <c r="AB126" s="780"/>
      <c r="AC126" s="780"/>
      <c r="AD126" s="780"/>
      <c r="AE126" s="781"/>
      <c r="AF126" s="782">
        <v>7642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462</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463</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464</v>
      </c>
      <c r="AY127" s="812"/>
      <c r="AZ127" s="812"/>
      <c r="BA127" s="812"/>
      <c r="BB127" s="812"/>
      <c r="BC127" s="812"/>
      <c r="BD127" s="812"/>
      <c r="BE127" s="813"/>
      <c r="BF127" s="811" t="s">
        <v>465</v>
      </c>
      <c r="BG127" s="812"/>
      <c r="BH127" s="812"/>
      <c r="BI127" s="812"/>
      <c r="BJ127" s="812"/>
      <c r="BK127" s="812"/>
      <c r="BL127" s="813"/>
      <c r="BM127" s="811" t="s">
        <v>466</v>
      </c>
      <c r="BN127" s="812"/>
      <c r="BO127" s="812"/>
      <c r="BP127" s="812"/>
      <c r="BQ127" s="812"/>
      <c r="BR127" s="812"/>
      <c r="BS127" s="813"/>
      <c r="BT127" s="811" t="s">
        <v>467</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468</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469</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470</v>
      </c>
      <c r="X128" s="798"/>
      <c r="Y128" s="798"/>
      <c r="Z128" s="799"/>
      <c r="AA128" s="800">
        <v>2489500</v>
      </c>
      <c r="AB128" s="801"/>
      <c r="AC128" s="801"/>
      <c r="AD128" s="801"/>
      <c r="AE128" s="802"/>
      <c r="AF128" s="803">
        <v>2542728</v>
      </c>
      <c r="AG128" s="801"/>
      <c r="AH128" s="801"/>
      <c r="AI128" s="801"/>
      <c r="AJ128" s="802"/>
      <c r="AK128" s="803">
        <v>2404957</v>
      </c>
      <c r="AL128" s="801"/>
      <c r="AM128" s="801"/>
      <c r="AN128" s="801"/>
      <c r="AO128" s="802"/>
      <c r="AP128" s="804"/>
      <c r="AQ128" s="805"/>
      <c r="AR128" s="805"/>
      <c r="AS128" s="805"/>
      <c r="AT128" s="806"/>
      <c r="AU128" s="220"/>
      <c r="AV128" s="220"/>
      <c r="AW128" s="220"/>
      <c r="AX128" s="807" t="s">
        <v>471</v>
      </c>
      <c r="AY128" s="808"/>
      <c r="AZ128" s="808"/>
      <c r="BA128" s="808"/>
      <c r="BB128" s="808"/>
      <c r="BC128" s="808"/>
      <c r="BD128" s="808"/>
      <c r="BE128" s="809"/>
      <c r="BF128" s="786" t="s">
        <v>122</v>
      </c>
      <c r="BG128" s="787"/>
      <c r="BH128" s="787"/>
      <c r="BI128" s="787"/>
      <c r="BJ128" s="787"/>
      <c r="BK128" s="787"/>
      <c r="BL128" s="810"/>
      <c r="BM128" s="786">
        <v>11.25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472</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473</v>
      </c>
      <c r="X129" s="777"/>
      <c r="Y129" s="777"/>
      <c r="Z129" s="778"/>
      <c r="AA129" s="779">
        <v>88752918</v>
      </c>
      <c r="AB129" s="780"/>
      <c r="AC129" s="780"/>
      <c r="AD129" s="780"/>
      <c r="AE129" s="781"/>
      <c r="AF129" s="782">
        <v>90150909</v>
      </c>
      <c r="AG129" s="780"/>
      <c r="AH129" s="780"/>
      <c r="AI129" s="780"/>
      <c r="AJ129" s="781"/>
      <c r="AK129" s="782">
        <v>91998582</v>
      </c>
      <c r="AL129" s="780"/>
      <c r="AM129" s="780"/>
      <c r="AN129" s="780"/>
      <c r="AO129" s="781"/>
      <c r="AP129" s="783"/>
      <c r="AQ129" s="784"/>
      <c r="AR129" s="784"/>
      <c r="AS129" s="784"/>
      <c r="AT129" s="785"/>
      <c r="AU129" s="221"/>
      <c r="AV129" s="221"/>
      <c r="AW129" s="221"/>
      <c r="AX129" s="751" t="s">
        <v>474</v>
      </c>
      <c r="AY129" s="752"/>
      <c r="AZ129" s="752"/>
      <c r="BA129" s="752"/>
      <c r="BB129" s="752"/>
      <c r="BC129" s="752"/>
      <c r="BD129" s="752"/>
      <c r="BE129" s="753"/>
      <c r="BF129" s="770" t="s">
        <v>122</v>
      </c>
      <c r="BG129" s="771"/>
      <c r="BH129" s="771"/>
      <c r="BI129" s="771"/>
      <c r="BJ129" s="771"/>
      <c r="BK129" s="771"/>
      <c r="BL129" s="772"/>
      <c r="BM129" s="770">
        <v>16.25</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475</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476</v>
      </c>
      <c r="X130" s="777"/>
      <c r="Y130" s="777"/>
      <c r="Z130" s="778"/>
      <c r="AA130" s="779">
        <v>10128125</v>
      </c>
      <c r="AB130" s="780"/>
      <c r="AC130" s="780"/>
      <c r="AD130" s="780"/>
      <c r="AE130" s="781"/>
      <c r="AF130" s="782">
        <v>10093921</v>
      </c>
      <c r="AG130" s="780"/>
      <c r="AH130" s="780"/>
      <c r="AI130" s="780"/>
      <c r="AJ130" s="781"/>
      <c r="AK130" s="782">
        <v>9991330</v>
      </c>
      <c r="AL130" s="780"/>
      <c r="AM130" s="780"/>
      <c r="AN130" s="780"/>
      <c r="AO130" s="781"/>
      <c r="AP130" s="783"/>
      <c r="AQ130" s="784"/>
      <c r="AR130" s="784"/>
      <c r="AS130" s="784"/>
      <c r="AT130" s="785"/>
      <c r="AU130" s="221"/>
      <c r="AV130" s="221"/>
      <c r="AW130" s="221"/>
      <c r="AX130" s="751" t="s">
        <v>477</v>
      </c>
      <c r="AY130" s="752"/>
      <c r="AZ130" s="752"/>
      <c r="BA130" s="752"/>
      <c r="BB130" s="752"/>
      <c r="BC130" s="752"/>
      <c r="BD130" s="752"/>
      <c r="BE130" s="753"/>
      <c r="BF130" s="754">
        <v>2.5</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478</v>
      </c>
      <c r="X131" s="761"/>
      <c r="Y131" s="761"/>
      <c r="Z131" s="762"/>
      <c r="AA131" s="763">
        <v>78624793</v>
      </c>
      <c r="AB131" s="764"/>
      <c r="AC131" s="764"/>
      <c r="AD131" s="764"/>
      <c r="AE131" s="765"/>
      <c r="AF131" s="766">
        <v>80056988</v>
      </c>
      <c r="AG131" s="764"/>
      <c r="AH131" s="764"/>
      <c r="AI131" s="764"/>
      <c r="AJ131" s="765"/>
      <c r="AK131" s="766">
        <v>82007252</v>
      </c>
      <c r="AL131" s="764"/>
      <c r="AM131" s="764"/>
      <c r="AN131" s="764"/>
      <c r="AO131" s="765"/>
      <c r="AP131" s="767"/>
      <c r="AQ131" s="768"/>
      <c r="AR131" s="768"/>
      <c r="AS131" s="768"/>
      <c r="AT131" s="769"/>
      <c r="AU131" s="221"/>
      <c r="AV131" s="221"/>
      <c r="AW131" s="221"/>
      <c r="AX131" s="729" t="s">
        <v>479</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480</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481</v>
      </c>
      <c r="W132" s="742"/>
      <c r="X132" s="742"/>
      <c r="Y132" s="742"/>
      <c r="Z132" s="743"/>
      <c r="AA132" s="744">
        <v>2.2086188510000002</v>
      </c>
      <c r="AB132" s="745"/>
      <c r="AC132" s="745"/>
      <c r="AD132" s="745"/>
      <c r="AE132" s="746"/>
      <c r="AF132" s="747">
        <v>2.436140865</v>
      </c>
      <c r="AG132" s="745"/>
      <c r="AH132" s="745"/>
      <c r="AI132" s="745"/>
      <c r="AJ132" s="746"/>
      <c r="AK132" s="747">
        <v>3.0160454589999999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482</v>
      </c>
      <c r="W133" s="721"/>
      <c r="X133" s="721"/>
      <c r="Y133" s="721"/>
      <c r="Z133" s="722"/>
      <c r="AA133" s="723">
        <v>2.9</v>
      </c>
      <c r="AB133" s="724"/>
      <c r="AC133" s="724"/>
      <c r="AD133" s="724"/>
      <c r="AE133" s="725"/>
      <c r="AF133" s="723">
        <v>2.5</v>
      </c>
      <c r="AG133" s="724"/>
      <c r="AH133" s="724"/>
      <c r="AI133" s="724"/>
      <c r="AJ133" s="725"/>
      <c r="AK133" s="723">
        <v>2.5</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ZoFd7Tho1h0sl2czPydU4PeGEx+abiW4l5ZZp0qCXRFQlq86G0vD8n5urHoNBEshZfbXmzgI6WWI/qNl+Xg/w==" saltValue="xBTm2MzHBy3MCmEqzDU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CP95" sqref="CP95"/>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483</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gy2xbAZNAQkcSDbj11Dku2Re8j6lyXWhmOEIqomf87UVNpl41ObN5YrmdWV6eXfkHqEqDU6v01c9NhYXY3wUA==" saltValue="MNf9UnTUmuSSi/K65ZLi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3"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Vda3cD+2kF0RjHWikyddNS3Uhx+HnsIEz/kZYRBgnlSxiZTlSirB2Ol+MdgCQcxB+6TIKbyvYByy3YnpkByqw==" saltValue="zCvAI/28NCTNCes15TVDM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election activeCell="AP21" sqref="AP21"/>
    </sheetView>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484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485</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486</v>
      </c>
      <c r="AP7" s="260"/>
      <c r="AQ7" s="261" t="s">
        <v>487</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488</v>
      </c>
      <c r="AQ8" s="267" t="s">
        <v>489</v>
      </c>
      <c r="AR8" s="268" t="s">
        <v>490</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491</v>
      </c>
      <c r="AL9" s="1131"/>
      <c r="AM9" s="1131"/>
      <c r="AN9" s="1132"/>
      <c r="AO9" s="269">
        <v>31220940</v>
      </c>
      <c r="AP9" s="269">
        <v>78223</v>
      </c>
      <c r="AQ9" s="270">
        <v>69190</v>
      </c>
      <c r="AR9" s="271">
        <v>13.1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492</v>
      </c>
      <c r="AL10" s="1131"/>
      <c r="AM10" s="1131"/>
      <c r="AN10" s="1132"/>
      <c r="AO10" s="272">
        <v>95413</v>
      </c>
      <c r="AP10" s="272">
        <v>239</v>
      </c>
      <c r="AQ10" s="273">
        <v>1817</v>
      </c>
      <c r="AR10" s="274">
        <v>-86.8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493</v>
      </c>
      <c r="AL11" s="1131"/>
      <c r="AM11" s="1131"/>
      <c r="AN11" s="1132"/>
      <c r="AO11" s="272">
        <v>966750</v>
      </c>
      <c r="AP11" s="272">
        <v>2422</v>
      </c>
      <c r="AQ11" s="273">
        <v>711</v>
      </c>
      <c r="AR11" s="274">
        <v>240.6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494</v>
      </c>
      <c r="AL12" s="1131"/>
      <c r="AM12" s="1131"/>
      <c r="AN12" s="1132"/>
      <c r="AO12" s="272" t="s">
        <v>495</v>
      </c>
      <c r="AP12" s="272" t="s">
        <v>495</v>
      </c>
      <c r="AQ12" s="273">
        <v>19</v>
      </c>
      <c r="AR12" s="274" t="s">
        <v>495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496</v>
      </c>
      <c r="AL13" s="1131"/>
      <c r="AM13" s="1131"/>
      <c r="AN13" s="1132"/>
      <c r="AO13" s="272">
        <v>257766</v>
      </c>
      <c r="AP13" s="272">
        <v>646</v>
      </c>
      <c r="AQ13" s="273">
        <v>2094</v>
      </c>
      <c r="AR13" s="274">
        <v>-69.099999999999994</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497</v>
      </c>
      <c r="AL14" s="1131"/>
      <c r="AM14" s="1131"/>
      <c r="AN14" s="1132"/>
      <c r="AO14" s="272">
        <v>1401075</v>
      </c>
      <c r="AP14" s="272">
        <v>3510</v>
      </c>
      <c r="AQ14" s="273">
        <v>1351</v>
      </c>
      <c r="AR14" s="274">
        <v>159.80000000000001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498</v>
      </c>
      <c r="AL15" s="1134"/>
      <c r="AM15" s="1134"/>
      <c r="AN15" s="1135"/>
      <c r="AO15" s="272">
        <v>-1585698</v>
      </c>
      <c r="AP15" s="272">
        <v>-3973</v>
      </c>
      <c r="AQ15" s="273">
        <v>-3935</v>
      </c>
      <c r="AR15" s="274">
        <v>1</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32356246</v>
      </c>
      <c r="AP16" s="272">
        <v>81068</v>
      </c>
      <c r="AQ16" s="273">
        <v>71247</v>
      </c>
      <c r="AR16" s="274">
        <v>13.8</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499</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500</v>
      </c>
      <c r="AP20" s="281" t="s">
        <v>501</v>
      </c>
      <c r="AQ20" s="282" t="s">
        <v>502</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503</v>
      </c>
      <c r="AL21" s="1137"/>
      <c r="AM21" s="1137"/>
      <c r="AN21" s="1138"/>
      <c r="AO21" s="285">
        <v>7.25</v>
      </c>
      <c r="AP21" s="286">
        <v>6.59</v>
      </c>
      <c r="AQ21" s="287">
        <v>0.66</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504</v>
      </c>
      <c r="AL22" s="1137"/>
      <c r="AM22" s="1137"/>
      <c r="AN22" s="1138"/>
      <c r="AO22" s="290">
        <v>99.7</v>
      </c>
      <c r="AP22" s="291">
        <v>99.2</v>
      </c>
      <c r="AQ22" s="292">
        <v>0.5</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505</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506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507</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486</v>
      </c>
      <c r="AP30" s="260"/>
      <c r="AQ30" s="261" t="s">
        <v>487</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488</v>
      </c>
      <c r="AQ31" s="267" t="s">
        <v>489</v>
      </c>
      <c r="AR31" s="268" t="s">
        <v>490</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508</v>
      </c>
      <c r="AL32" s="1121"/>
      <c r="AM32" s="1121"/>
      <c r="AN32" s="1122"/>
      <c r="AO32" s="300">
        <v>12794969</v>
      </c>
      <c r="AP32" s="300">
        <v>32057</v>
      </c>
      <c r="AQ32" s="301">
        <v>37151</v>
      </c>
      <c r="AR32" s="302">
        <v>-13.7</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509</v>
      </c>
      <c r="AL33" s="1121"/>
      <c r="AM33" s="1121"/>
      <c r="AN33" s="1122"/>
      <c r="AO33" s="300" t="s">
        <v>495</v>
      </c>
      <c r="AP33" s="300" t="s">
        <v>495</v>
      </c>
      <c r="AQ33" s="301">
        <v>1</v>
      </c>
      <c r="AR33" s="302" t="s">
        <v>495</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510</v>
      </c>
      <c r="AL34" s="1121"/>
      <c r="AM34" s="1121"/>
      <c r="AN34" s="1122"/>
      <c r="AO34" s="300" t="s">
        <v>495</v>
      </c>
      <c r="AP34" s="300" t="s">
        <v>495</v>
      </c>
      <c r="AQ34" s="301">
        <v>48</v>
      </c>
      <c r="AR34" s="302" t="s">
        <v>495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511</v>
      </c>
      <c r="AL35" s="1121"/>
      <c r="AM35" s="1121"/>
      <c r="AN35" s="1122"/>
      <c r="AO35" s="300">
        <v>1996407</v>
      </c>
      <c r="AP35" s="300">
        <v>5002</v>
      </c>
      <c r="AQ35" s="301">
        <v>8181</v>
      </c>
      <c r="AR35" s="302">
        <v>-38.9</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512</v>
      </c>
      <c r="AL36" s="1121"/>
      <c r="AM36" s="1121"/>
      <c r="AN36" s="1122"/>
      <c r="AO36" s="300">
        <v>72831</v>
      </c>
      <c r="AP36" s="300">
        <v>182</v>
      </c>
      <c r="AQ36" s="301">
        <v>473</v>
      </c>
      <c r="AR36" s="302">
        <v>-61.5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513</v>
      </c>
      <c r="AL37" s="1121"/>
      <c r="AM37" s="1121"/>
      <c r="AN37" s="1122"/>
      <c r="AO37" s="300" t="s">
        <v>495</v>
      </c>
      <c r="AP37" s="300" t="s">
        <v>495</v>
      </c>
      <c r="AQ37" s="301">
        <v>499</v>
      </c>
      <c r="AR37" s="302" t="s">
        <v>495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514</v>
      </c>
      <c r="AL38" s="1124"/>
      <c r="AM38" s="1124"/>
      <c r="AN38" s="1125"/>
      <c r="AO38" s="303">
        <v>5456</v>
      </c>
      <c r="AP38" s="303">
        <v>14</v>
      </c>
      <c r="AQ38" s="304">
        <v>1</v>
      </c>
      <c r="AR38" s="292">
        <v>1300</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515</v>
      </c>
      <c r="AL39" s="1124"/>
      <c r="AM39" s="1124"/>
      <c r="AN39" s="1125"/>
      <c r="AO39" s="300">
        <v>-2404957</v>
      </c>
      <c r="AP39" s="300">
        <v>-6026</v>
      </c>
      <c r="AQ39" s="301">
        <v>-8269</v>
      </c>
      <c r="AR39" s="302">
        <v>-27.1</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516</v>
      </c>
      <c r="AL40" s="1121"/>
      <c r="AM40" s="1121"/>
      <c r="AN40" s="1122"/>
      <c r="AO40" s="300">
        <v>-9991330</v>
      </c>
      <c r="AP40" s="300">
        <v>-25033</v>
      </c>
      <c r="AQ40" s="301">
        <v>-27482</v>
      </c>
      <c r="AR40" s="302">
        <v>-8.9</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2473376</v>
      </c>
      <c r="AP41" s="300">
        <v>6197</v>
      </c>
      <c r="AQ41" s="301">
        <v>10602</v>
      </c>
      <c r="AR41" s="302">
        <v>-41.5</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518</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486</v>
      </c>
      <c r="AN49" s="1115" t="s">
        <v>519</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520</v>
      </c>
      <c r="AO50" s="317" t="s">
        <v>521</v>
      </c>
      <c r="AP50" s="318" t="s">
        <v>522</v>
      </c>
      <c r="AQ50" s="319" t="s">
        <v>523</v>
      </c>
      <c r="AR50" s="320" t="s">
        <v>524</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525</v>
      </c>
      <c r="AL51" s="313"/>
      <c r="AM51" s="321">
        <v>30765488</v>
      </c>
      <c r="AN51" s="322">
        <v>75519</v>
      </c>
      <c r="AO51" s="323">
        <v>38.799999999999997</v>
      </c>
      <c r="AP51" s="324">
        <v>52191</v>
      </c>
      <c r="AQ51" s="325">
        <v>0.7</v>
      </c>
      <c r="AR51" s="326">
        <v>38.1</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526</v>
      </c>
      <c r="AM52" s="329">
        <v>18704885</v>
      </c>
      <c r="AN52" s="330">
        <v>45914</v>
      </c>
      <c r="AO52" s="331">
        <v>33.6</v>
      </c>
      <c r="AP52" s="332">
        <v>26807</v>
      </c>
      <c r="AQ52" s="333">
        <v>1.8</v>
      </c>
      <c r="AR52" s="334">
        <v>31.8</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527</v>
      </c>
      <c r="AL53" s="313"/>
      <c r="AM53" s="321">
        <v>18121386</v>
      </c>
      <c r="AN53" s="322">
        <v>44821</v>
      </c>
      <c r="AO53" s="323">
        <v>-40.6</v>
      </c>
      <c r="AP53" s="324">
        <v>48105</v>
      </c>
      <c r="AQ53" s="325">
        <v>-7.8</v>
      </c>
      <c r="AR53" s="326">
        <v>-32.799999999999997</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526</v>
      </c>
      <c r="AM54" s="329">
        <v>7781789</v>
      </c>
      <c r="AN54" s="330">
        <v>19247</v>
      </c>
      <c r="AO54" s="331">
        <v>-58.1</v>
      </c>
      <c r="AP54" s="332">
        <v>24072</v>
      </c>
      <c r="AQ54" s="333">
        <v>-10.199999999999999</v>
      </c>
      <c r="AR54" s="334">
        <v>-47.9</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528</v>
      </c>
      <c r="AL55" s="313"/>
      <c r="AM55" s="321">
        <v>20564714</v>
      </c>
      <c r="AN55" s="322">
        <v>51105</v>
      </c>
      <c r="AO55" s="323">
        <v>14</v>
      </c>
      <c r="AP55" s="324">
        <v>47446</v>
      </c>
      <c r="AQ55" s="325">
        <v>-1.4</v>
      </c>
      <c r="AR55" s="326">
        <v>15.4</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526</v>
      </c>
      <c r="AM56" s="329">
        <v>9647666</v>
      </c>
      <c r="AN56" s="330">
        <v>23975</v>
      </c>
      <c r="AO56" s="331">
        <v>24.6</v>
      </c>
      <c r="AP56" s="332">
        <v>24371</v>
      </c>
      <c r="AQ56" s="333">
        <v>1.2</v>
      </c>
      <c r="AR56" s="334">
        <v>23.4</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529</v>
      </c>
      <c r="AL57" s="313"/>
      <c r="AM57" s="321">
        <v>14507310</v>
      </c>
      <c r="AN57" s="322">
        <v>36184</v>
      </c>
      <c r="AO57" s="323">
        <v>-29.2</v>
      </c>
      <c r="AP57" s="324">
        <v>48387</v>
      </c>
      <c r="AQ57" s="325">
        <v>2</v>
      </c>
      <c r="AR57" s="326">
        <v>-31.2</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526</v>
      </c>
      <c r="AM58" s="329">
        <v>9304596</v>
      </c>
      <c r="AN58" s="330">
        <v>23207</v>
      </c>
      <c r="AO58" s="331">
        <v>-3.2</v>
      </c>
      <c r="AP58" s="332">
        <v>25592</v>
      </c>
      <c r="AQ58" s="333">
        <v>5</v>
      </c>
      <c r="AR58" s="334">
        <v>-8.1999999999999993</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530</v>
      </c>
      <c r="AL59" s="313"/>
      <c r="AM59" s="321">
        <v>21987246</v>
      </c>
      <c r="AN59" s="322">
        <v>55088</v>
      </c>
      <c r="AO59" s="323">
        <v>52.2</v>
      </c>
      <c r="AP59" s="324">
        <v>49684</v>
      </c>
      <c r="AQ59" s="325">
        <v>2.7</v>
      </c>
      <c r="AR59" s="326">
        <v>49.5</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526</v>
      </c>
      <c r="AM60" s="329">
        <v>14158762</v>
      </c>
      <c r="AN60" s="330">
        <v>35474</v>
      </c>
      <c r="AO60" s="331">
        <v>52.9</v>
      </c>
      <c r="AP60" s="332">
        <v>28303</v>
      </c>
      <c r="AQ60" s="333">
        <v>10.6</v>
      </c>
      <c r="AR60" s="334">
        <v>42.3</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531</v>
      </c>
      <c r="AL61" s="335"/>
      <c r="AM61" s="336">
        <v>21189229</v>
      </c>
      <c r="AN61" s="337">
        <v>52543</v>
      </c>
      <c r="AO61" s="338">
        <v>7</v>
      </c>
      <c r="AP61" s="339">
        <v>49163</v>
      </c>
      <c r="AQ61" s="340">
        <v>-0.8</v>
      </c>
      <c r="AR61" s="326">
        <v>7.8</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526</v>
      </c>
      <c r="AM62" s="329">
        <v>11919540</v>
      </c>
      <c r="AN62" s="330">
        <v>29563</v>
      </c>
      <c r="AO62" s="331">
        <v>10</v>
      </c>
      <c r="AP62" s="332">
        <v>25829</v>
      </c>
      <c r="AQ62" s="333">
        <v>1.7</v>
      </c>
      <c r="AR62" s="334">
        <v>8.3000000000000007</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lBzGfKEwiUNCnHmchqYbPO5Kfin4o8OEw15IK3une3E8aI13X43RK2PqEZDbtlt/lJv322Q5J6SbQ63jXLufxg==" saltValue="xb+nfKsyW289S1dfsbZ7u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3" zoomScale="85" zoomScaleNormal="85" zoomScaleSheetLayoutView="55" workbookViewId="0">
      <selection activeCell="BJ68" sqref="BJ68"/>
    </sheetView>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483</v>
      </c>
    </row>
    <row r="121" spans="125:125" ht="13.5" hidden="1" customHeight="1" x14ac:dyDescent="0.2">
      <c r="DU121" s="247"/>
    </row>
  </sheetData>
  <sheetProtection algorithmName="SHA-512" hashValue="xtI0BrEhFmvW6HohL5dsj4ZaH8cFMgRHOWX3ARIismpaApbK7UY/sreMIBSiFyEhnjsvhAKUEc7ZXBB7am8bpw==" saltValue="0M0y9fyjFRVFxdQ/41m3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J83" zoomScaleNormal="100" zoomScaleSheetLayoutView="55" workbookViewId="0">
      <selection activeCell="BJ45" sqref="BJ45"/>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483</v>
      </c>
    </row>
  </sheetData>
  <sheetProtection algorithmName="SHA-512" hashValue="yf662cfQUBj/NVfHyrNCWsQlCDa3ZX+pU3NFEh6KDzU8GljYWqkRtSO2ZUQKUUnBnNBjom97V9duOWqIl5Sc7w==" saltValue="4AlHFfKsRBoYU1ErQPUsz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2">
      <c r="B47" s="10"/>
      <c r="C47" s="1139" t="s">
        <v>3</v>
      </c>
      <c r="D47" s="1139"/>
      <c r="E47" s="1140"/>
      <c r="F47" s="11">
        <v>7.83</v>
      </c>
      <c r="G47" s="12">
        <v>9.5399999999999991</v>
      </c>
      <c r="H47" s="12">
        <v>10.92</v>
      </c>
      <c r="I47" s="12">
        <v>11.86</v>
      </c>
      <c r="J47" s="13">
        <v>10.95</v>
      </c>
    </row>
    <row r="48" spans="2:10" ht="57.75" customHeight="1" x14ac:dyDescent="0.2">
      <c r="B48" s="14"/>
      <c r="C48" s="1141" t="s">
        <v>4</v>
      </c>
      <c r="D48" s="1141"/>
      <c r="E48" s="1142"/>
      <c r="F48" s="15">
        <v>8.98</v>
      </c>
      <c r="G48" s="16">
        <v>9.75</v>
      </c>
      <c r="H48" s="16">
        <v>8.9600000000000009</v>
      </c>
      <c r="I48" s="16">
        <v>8.3000000000000007</v>
      </c>
      <c r="J48" s="17">
        <v>6.96</v>
      </c>
    </row>
    <row r="49" spans="2:10" ht="57.75" customHeight="1" thickBot="1" x14ac:dyDescent="0.25">
      <c r="B49" s="18"/>
      <c r="C49" s="1143" t="s">
        <v>5</v>
      </c>
      <c r="D49" s="1143"/>
      <c r="E49" s="1144"/>
      <c r="F49" s="19" t="s">
        <v>538</v>
      </c>
      <c r="G49" s="20">
        <v>3.52</v>
      </c>
      <c r="H49" s="20">
        <v>0.08</v>
      </c>
      <c r="I49" s="20">
        <v>0.59</v>
      </c>
      <c r="J49" s="21" t="s">
        <v>539</v>
      </c>
    </row>
    <row r="50" spans="2:10" ht="13.2" x14ac:dyDescent="0.2"/>
  </sheetData>
  <sheetProtection algorithmName="SHA-512" hashValue="kkurwl8d8CYfvl3vanpCfhCx9SbCPfpf9a40VvSRUuUTiVWlNgoypW0yhc6G7L5ZIq2ds57nGuKjmFaB6DDDsg==" saltValue="RBZaXvXIgxgPboSkTlyx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J37" sqref="J37"/>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2">
      <c r="A34" s="22"/>
      <c r="B34" s="31"/>
      <c r="C34" s="1151" t="s">
        <v>540</v>
      </c>
      <c r="D34" s="1151"/>
      <c r="E34" s="1152"/>
      <c r="F34" s="32">
        <v>8.52</v>
      </c>
      <c r="G34" s="33">
        <v>9.36</v>
      </c>
      <c r="H34" s="33">
        <v>8.67</v>
      </c>
      <c r="I34" s="33">
        <v>8.2200000000000006</v>
      </c>
      <c r="J34" s="34">
        <v>6.91</v>
      </c>
      <c r="K34" s="22"/>
      <c r="L34" s="22"/>
      <c r="M34" s="22"/>
      <c r="N34" s="22"/>
      <c r="O34" s="22"/>
      <c r="P34" s="22"/>
    </row>
    <row r="35" spans="1:16" ht="39" customHeight="1" x14ac:dyDescent="0.2">
      <c r="A35" s="22"/>
      <c r="B35" s="35"/>
      <c r="C35" s="1145" t="s">
        <v>541</v>
      </c>
      <c r="D35" s="1146"/>
      <c r="E35" s="1147"/>
      <c r="F35" s="36">
        <v>7.12</v>
      </c>
      <c r="G35" s="37">
        <v>6.67</v>
      </c>
      <c r="H35" s="37">
        <v>7.73</v>
      </c>
      <c r="I35" s="37">
        <v>7.32</v>
      </c>
      <c r="J35" s="38">
        <v>5.75</v>
      </c>
      <c r="K35" s="22"/>
      <c r="L35" s="22"/>
      <c r="M35" s="22"/>
      <c r="N35" s="22"/>
      <c r="O35" s="22"/>
      <c r="P35" s="22"/>
    </row>
    <row r="36" spans="1:16" ht="39" customHeight="1" x14ac:dyDescent="0.2">
      <c r="A36" s="22"/>
      <c r="B36" s="35"/>
      <c r="C36" s="1145" t="s">
        <v>542</v>
      </c>
      <c r="D36" s="1146"/>
      <c r="E36" s="1147"/>
      <c r="F36" s="36">
        <v>3.77</v>
      </c>
      <c r="G36" s="37">
        <v>3.27</v>
      </c>
      <c r="H36" s="37">
        <v>3.44</v>
      </c>
      <c r="I36" s="37">
        <v>3.4</v>
      </c>
      <c r="J36" s="38">
        <v>2.75</v>
      </c>
      <c r="K36" s="22"/>
      <c r="L36" s="22"/>
      <c r="M36" s="22"/>
      <c r="N36" s="22"/>
      <c r="O36" s="22"/>
      <c r="P36" s="22"/>
    </row>
    <row r="37" spans="1:16" ht="39" customHeight="1" x14ac:dyDescent="0.2">
      <c r="A37" s="22"/>
      <c r="B37" s="35"/>
      <c r="C37" s="1145" t="s">
        <v>543</v>
      </c>
      <c r="D37" s="1146"/>
      <c r="E37" s="1147"/>
      <c r="F37" s="36">
        <v>2.19</v>
      </c>
      <c r="G37" s="37">
        <v>2.87</v>
      </c>
      <c r="H37" s="37">
        <v>2.79</v>
      </c>
      <c r="I37" s="37">
        <v>2.71</v>
      </c>
      <c r="J37" s="38">
        <v>2.12</v>
      </c>
      <c r="K37" s="22"/>
      <c r="L37" s="22"/>
      <c r="M37" s="22"/>
      <c r="N37" s="22"/>
      <c r="O37" s="22"/>
      <c r="P37" s="22"/>
    </row>
    <row r="38" spans="1:16" ht="39" customHeight="1" x14ac:dyDescent="0.2">
      <c r="A38" s="22"/>
      <c r="B38" s="35"/>
      <c r="C38" s="1145" t="s">
        <v>544</v>
      </c>
      <c r="D38" s="1146"/>
      <c r="E38" s="1147"/>
      <c r="F38" s="36">
        <v>1.64</v>
      </c>
      <c r="G38" s="37">
        <v>1.6</v>
      </c>
      <c r="H38" s="37">
        <v>1.43</v>
      </c>
      <c r="I38" s="37">
        <v>1.22</v>
      </c>
      <c r="J38" s="38">
        <v>1.71</v>
      </c>
      <c r="K38" s="22"/>
      <c r="L38" s="22"/>
      <c r="M38" s="22"/>
      <c r="N38" s="22"/>
      <c r="O38" s="22"/>
      <c r="P38" s="22"/>
    </row>
    <row r="39" spans="1:16" ht="39" customHeight="1" x14ac:dyDescent="0.2">
      <c r="A39" s="22"/>
      <c r="B39" s="35"/>
      <c r="C39" s="1145" t="s">
        <v>545</v>
      </c>
      <c r="D39" s="1146"/>
      <c r="E39" s="1147"/>
      <c r="F39" s="36">
        <v>2.96</v>
      </c>
      <c r="G39" s="37">
        <v>2.48</v>
      </c>
      <c r="H39" s="37">
        <v>2.04</v>
      </c>
      <c r="I39" s="37">
        <v>1.79</v>
      </c>
      <c r="J39" s="38">
        <v>1.65</v>
      </c>
      <c r="K39" s="22"/>
      <c r="L39" s="22"/>
      <c r="M39" s="22"/>
      <c r="N39" s="22"/>
      <c r="O39" s="22"/>
      <c r="P39" s="22"/>
    </row>
    <row r="40" spans="1:16" ht="39" customHeight="1" x14ac:dyDescent="0.2">
      <c r="A40" s="22"/>
      <c r="B40" s="35"/>
      <c r="C40" s="1145" t="s">
        <v>546</v>
      </c>
      <c r="D40" s="1146"/>
      <c r="E40" s="1147"/>
      <c r="F40" s="36">
        <v>1.1499999999999999</v>
      </c>
      <c r="G40" s="37">
        <v>1.1100000000000001</v>
      </c>
      <c r="H40" s="37">
        <v>1.26</v>
      </c>
      <c r="I40" s="37">
        <v>1.39</v>
      </c>
      <c r="J40" s="38">
        <v>1.5</v>
      </c>
      <c r="K40" s="22"/>
      <c r="L40" s="22"/>
      <c r="M40" s="22"/>
      <c r="N40" s="22"/>
      <c r="O40" s="22"/>
      <c r="P40" s="22"/>
    </row>
    <row r="41" spans="1:16" ht="39" customHeight="1" x14ac:dyDescent="0.2">
      <c r="A41" s="22"/>
      <c r="B41" s="35"/>
      <c r="C41" s="1145" t="s">
        <v>547</v>
      </c>
      <c r="D41" s="1146"/>
      <c r="E41" s="1147"/>
      <c r="F41" s="36">
        <v>1.6</v>
      </c>
      <c r="G41" s="37">
        <v>1.06</v>
      </c>
      <c r="H41" s="37">
        <v>1.74</v>
      </c>
      <c r="I41" s="37">
        <v>1.37</v>
      </c>
      <c r="J41" s="38">
        <v>0.42</v>
      </c>
      <c r="K41" s="22"/>
      <c r="L41" s="22"/>
      <c r="M41" s="22"/>
      <c r="N41" s="22"/>
      <c r="O41" s="22"/>
      <c r="P41" s="22"/>
    </row>
    <row r="42" spans="1:16" ht="39" customHeight="1" x14ac:dyDescent="0.2">
      <c r="A42" s="22"/>
      <c r="B42" s="39"/>
      <c r="C42" s="1145" t="s">
        <v>548</v>
      </c>
      <c r="D42" s="1146"/>
      <c r="E42" s="1147"/>
      <c r="F42" s="36" t="s">
        <v>495</v>
      </c>
      <c r="G42" s="37" t="s">
        <v>495</v>
      </c>
      <c r="H42" s="37" t="s">
        <v>495</v>
      </c>
      <c r="I42" s="37" t="s">
        <v>495</v>
      </c>
      <c r="J42" s="38" t="s">
        <v>495</v>
      </c>
      <c r="K42" s="22"/>
      <c r="L42" s="22"/>
      <c r="M42" s="22"/>
      <c r="N42" s="22"/>
      <c r="O42" s="22"/>
      <c r="P42" s="22"/>
    </row>
    <row r="43" spans="1:16" ht="39" customHeight="1" thickBot="1" x14ac:dyDescent="0.25">
      <c r="A43" s="22"/>
      <c r="B43" s="40"/>
      <c r="C43" s="1148" t="s">
        <v>549</v>
      </c>
      <c r="D43" s="1149"/>
      <c r="E43" s="1150"/>
      <c r="F43" s="41">
        <v>0.7</v>
      </c>
      <c r="G43" s="42">
        <v>0.66</v>
      </c>
      <c r="H43" s="42">
        <v>0.57999999999999996</v>
      </c>
      <c r="I43" s="42">
        <v>0.31</v>
      </c>
      <c r="J43" s="43">
        <v>0.32</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UmwNXOxfI1jGf6e00qV16XrG6Nt909DjdqT4qFb3lIFdCujO+lfXhB5bWBm48LRsoe4uueijv6IaMs9XNX9sA==" saltValue="nArbDlO5yFtfg3TI1Ibn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6" zoomScale="70" zoomScaleNormal="70" zoomScaleSheetLayoutView="55" workbookViewId="0">
      <selection activeCell="E52" sqref="E52:J52"/>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533</v>
      </c>
      <c r="L44" s="56" t="s">
        <v>534</v>
      </c>
      <c r="M44" s="56" t="s">
        <v>535</v>
      </c>
      <c r="N44" s="56" t="s">
        <v>536</v>
      </c>
      <c r="O44" s="57" t="s">
        <v>537</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12530</v>
      </c>
      <c r="L45" s="60">
        <v>12372</v>
      </c>
      <c r="M45" s="60">
        <v>12383</v>
      </c>
      <c r="N45" s="60">
        <v>12704</v>
      </c>
      <c r="O45" s="61">
        <v>12795</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495</v>
      </c>
      <c r="L46" s="64" t="s">
        <v>495</v>
      </c>
      <c r="M46" s="64" t="s">
        <v>495</v>
      </c>
      <c r="N46" s="64" t="s">
        <v>495</v>
      </c>
      <c r="O46" s="65" t="s">
        <v>495</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495</v>
      </c>
      <c r="L47" s="64" t="s">
        <v>495</v>
      </c>
      <c r="M47" s="64" t="s">
        <v>495</v>
      </c>
      <c r="N47" s="64" t="s">
        <v>495</v>
      </c>
      <c r="O47" s="65" t="s">
        <v>495</v>
      </c>
      <c r="P47" s="48"/>
      <c r="Q47" s="48"/>
      <c r="R47" s="48"/>
      <c r="S47" s="48"/>
      <c r="T47" s="48"/>
      <c r="U47" s="48"/>
    </row>
    <row r="48" spans="1:21" ht="30.75" customHeight="1" x14ac:dyDescent="0.2">
      <c r="A48" s="48"/>
      <c r="B48" s="1178"/>
      <c r="C48" s="1179"/>
      <c r="D48" s="62"/>
      <c r="E48" s="1155" t="s">
        <v>13</v>
      </c>
      <c r="F48" s="1155"/>
      <c r="G48" s="1155"/>
      <c r="H48" s="1155"/>
      <c r="I48" s="1155"/>
      <c r="J48" s="1156"/>
      <c r="K48" s="63">
        <v>2664</v>
      </c>
      <c r="L48" s="64">
        <v>2411</v>
      </c>
      <c r="M48" s="64">
        <v>1909</v>
      </c>
      <c r="N48" s="64">
        <v>1823</v>
      </c>
      <c r="O48" s="65">
        <v>1996</v>
      </c>
      <c r="P48" s="48"/>
      <c r="Q48" s="48"/>
      <c r="R48" s="48"/>
      <c r="S48" s="48"/>
      <c r="T48" s="48"/>
      <c r="U48" s="48"/>
    </row>
    <row r="49" spans="1:21" ht="30.75" customHeight="1" x14ac:dyDescent="0.2">
      <c r="A49" s="48"/>
      <c r="B49" s="1178"/>
      <c r="C49" s="1179"/>
      <c r="D49" s="62"/>
      <c r="E49" s="1155" t="s">
        <v>14</v>
      </c>
      <c r="F49" s="1155"/>
      <c r="G49" s="1155"/>
      <c r="H49" s="1155"/>
      <c r="I49" s="1155"/>
      <c r="J49" s="1156"/>
      <c r="K49" s="63">
        <v>30</v>
      </c>
      <c r="L49" s="64">
        <v>38</v>
      </c>
      <c r="M49" s="64">
        <v>50</v>
      </c>
      <c r="N49" s="64">
        <v>53</v>
      </c>
      <c r="O49" s="65">
        <v>73</v>
      </c>
      <c r="P49" s="48"/>
      <c r="Q49" s="48"/>
      <c r="R49" s="48"/>
      <c r="S49" s="48"/>
      <c r="T49" s="48"/>
      <c r="U49" s="48"/>
    </row>
    <row r="50" spans="1:21" ht="30.75" customHeight="1" x14ac:dyDescent="0.2">
      <c r="A50" s="48"/>
      <c r="B50" s="1178"/>
      <c r="C50" s="1179"/>
      <c r="D50" s="62"/>
      <c r="E50" s="1155" t="s">
        <v>15</v>
      </c>
      <c r="F50" s="1155"/>
      <c r="G50" s="1155"/>
      <c r="H50" s="1155"/>
      <c r="I50" s="1155"/>
      <c r="J50" s="1156"/>
      <c r="K50" s="63">
        <v>9</v>
      </c>
      <c r="L50" s="64">
        <v>10</v>
      </c>
      <c r="M50" s="64">
        <v>12</v>
      </c>
      <c r="N50" s="64">
        <v>8</v>
      </c>
      <c r="O50" s="65" t="s">
        <v>495</v>
      </c>
      <c r="P50" s="48"/>
      <c r="Q50" s="48"/>
      <c r="R50" s="48"/>
      <c r="S50" s="48"/>
      <c r="T50" s="48"/>
      <c r="U50" s="48"/>
    </row>
    <row r="51" spans="1:21" ht="30.75" customHeight="1" x14ac:dyDescent="0.2">
      <c r="A51" s="48"/>
      <c r="B51" s="1180"/>
      <c r="C51" s="1181"/>
      <c r="D51" s="66"/>
      <c r="E51" s="1155" t="s">
        <v>16</v>
      </c>
      <c r="F51" s="1155"/>
      <c r="G51" s="1155"/>
      <c r="H51" s="1155"/>
      <c r="I51" s="1155"/>
      <c r="J51" s="1156"/>
      <c r="K51" s="63">
        <v>1</v>
      </c>
      <c r="L51" s="64">
        <v>0</v>
      </c>
      <c r="M51" s="64">
        <v>0</v>
      </c>
      <c r="N51" s="64">
        <v>0</v>
      </c>
      <c r="O51" s="65">
        <v>5</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12480</v>
      </c>
      <c r="L52" s="64">
        <v>12477</v>
      </c>
      <c r="M52" s="64">
        <v>12618</v>
      </c>
      <c r="N52" s="64">
        <v>12637</v>
      </c>
      <c r="O52" s="65">
        <v>12397</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2754</v>
      </c>
      <c r="L53" s="69">
        <v>2354</v>
      </c>
      <c r="M53" s="69">
        <v>1736</v>
      </c>
      <c r="N53" s="69">
        <v>1951</v>
      </c>
      <c r="O53" s="70">
        <v>2472</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550</v>
      </c>
      <c r="L57" s="81" t="s">
        <v>551</v>
      </c>
      <c r="M57" s="81" t="s">
        <v>552</v>
      </c>
      <c r="N57" s="81" t="s">
        <v>553</v>
      </c>
      <c r="O57" s="82" t="s">
        <v>554</v>
      </c>
      <c r="P57" s="48"/>
      <c r="Q57" s="48"/>
      <c r="R57" s="48"/>
      <c r="S57" s="48"/>
      <c r="T57" s="48"/>
      <c r="U57" s="48"/>
    </row>
    <row r="58" spans="1:21" ht="31.5" customHeight="1" x14ac:dyDescent="0.2">
      <c r="B58" s="1161" t="s">
        <v>24</v>
      </c>
      <c r="C58" s="1162"/>
      <c r="D58" s="1167" t="s">
        <v>25</v>
      </c>
      <c r="E58" s="1168"/>
      <c r="F58" s="1168"/>
      <c r="G58" s="1168"/>
      <c r="H58" s="1168"/>
      <c r="I58" s="1168"/>
      <c r="J58" s="1169"/>
      <c r="K58" s="83" t="s">
        <v>581</v>
      </c>
      <c r="L58" s="84" t="s">
        <v>581</v>
      </c>
      <c r="M58" s="84" t="s">
        <v>581</v>
      </c>
      <c r="N58" s="84" t="s">
        <v>581</v>
      </c>
      <c r="O58" s="85" t="s">
        <v>581</v>
      </c>
    </row>
    <row r="59" spans="1:21" ht="31.5" customHeight="1" x14ac:dyDescent="0.2">
      <c r="B59" s="1163"/>
      <c r="C59" s="1164"/>
      <c r="D59" s="1170" t="s">
        <v>26</v>
      </c>
      <c r="E59" s="1171"/>
      <c r="F59" s="1171"/>
      <c r="G59" s="1171"/>
      <c r="H59" s="1171"/>
      <c r="I59" s="1171"/>
      <c r="J59" s="1172"/>
      <c r="K59" s="86" t="s">
        <v>581</v>
      </c>
      <c r="L59" s="87" t="s">
        <v>581</v>
      </c>
      <c r="M59" s="87" t="s">
        <v>581</v>
      </c>
      <c r="N59" s="87" t="s">
        <v>581</v>
      </c>
      <c r="O59" s="88" t="s">
        <v>581</v>
      </c>
    </row>
    <row r="60" spans="1:21" ht="31.5" customHeight="1" thickBot="1" x14ac:dyDescent="0.25">
      <c r="B60" s="1165"/>
      <c r="C60" s="1166"/>
      <c r="D60" s="1173" t="s">
        <v>27</v>
      </c>
      <c r="E60" s="1174"/>
      <c r="F60" s="1174"/>
      <c r="G60" s="1174"/>
      <c r="H60" s="1174"/>
      <c r="I60" s="1174"/>
      <c r="J60" s="1175"/>
      <c r="K60" s="89" t="s">
        <v>581</v>
      </c>
      <c r="L60" s="90" t="s">
        <v>581</v>
      </c>
      <c r="M60" s="90" t="s">
        <v>581</v>
      </c>
      <c r="N60" s="90" t="s">
        <v>581</v>
      </c>
      <c r="O60" s="91" t="s">
        <v>581</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9dLPLD3Ci1pfIT7HjoUz/qMx1eLmJmJGKgOQ5F22viWqLELD6ocDrYGkxz1xzDI5MvGVnfB8/XZ56nVvkbAqMA==" saltValue="okIhT1441erd6rsmQh4F6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85" zoomScaleNormal="85" zoomScaleSheetLayoutView="100" workbookViewId="0">
      <selection activeCell="I43" sqref="I43:J43"/>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533</v>
      </c>
      <c r="J40" s="103" t="s">
        <v>534</v>
      </c>
      <c r="K40" s="103" t="s">
        <v>535</v>
      </c>
      <c r="L40" s="103" t="s">
        <v>536</v>
      </c>
      <c r="M40" s="104" t="s">
        <v>537</v>
      </c>
    </row>
    <row r="41" spans="2:13" ht="27.75" customHeight="1" x14ac:dyDescent="0.2">
      <c r="B41" s="1196" t="s">
        <v>30</v>
      </c>
      <c r="C41" s="1197"/>
      <c r="D41" s="105"/>
      <c r="E41" s="1198" t="s">
        <v>31</v>
      </c>
      <c r="F41" s="1198"/>
      <c r="G41" s="1198"/>
      <c r="H41" s="1199"/>
      <c r="I41" s="343">
        <v>145285</v>
      </c>
      <c r="J41" s="344">
        <v>148023</v>
      </c>
      <c r="K41" s="344">
        <v>148841</v>
      </c>
      <c r="L41" s="344">
        <v>145188</v>
      </c>
      <c r="M41" s="345">
        <v>144873</v>
      </c>
    </row>
    <row r="42" spans="2:13" ht="27.75" customHeight="1" x14ac:dyDescent="0.2">
      <c r="B42" s="1186"/>
      <c r="C42" s="1187"/>
      <c r="D42" s="106"/>
      <c r="E42" s="1190" t="s">
        <v>32</v>
      </c>
      <c r="F42" s="1190"/>
      <c r="G42" s="1190"/>
      <c r="H42" s="1191"/>
      <c r="I42" s="346">
        <v>1626</v>
      </c>
      <c r="J42" s="347">
        <v>1583</v>
      </c>
      <c r="K42" s="347">
        <v>1431</v>
      </c>
      <c r="L42" s="347">
        <v>1654</v>
      </c>
      <c r="M42" s="348">
        <v>1992</v>
      </c>
    </row>
    <row r="43" spans="2:13" ht="27.75" customHeight="1" x14ac:dyDescent="0.2">
      <c r="B43" s="1186"/>
      <c r="C43" s="1187"/>
      <c r="D43" s="106"/>
      <c r="E43" s="1190" t="s">
        <v>33</v>
      </c>
      <c r="F43" s="1190"/>
      <c r="G43" s="1190"/>
      <c r="H43" s="1191"/>
      <c r="I43" s="346">
        <v>24264</v>
      </c>
      <c r="J43" s="347">
        <v>22128</v>
      </c>
      <c r="K43" s="347">
        <v>20799</v>
      </c>
      <c r="L43" s="347">
        <v>20546</v>
      </c>
      <c r="M43" s="348">
        <v>19515</v>
      </c>
    </row>
    <row r="44" spans="2:13" ht="27.75" customHeight="1" x14ac:dyDescent="0.2">
      <c r="B44" s="1186"/>
      <c r="C44" s="1187"/>
      <c r="D44" s="106"/>
      <c r="E44" s="1190" t="s">
        <v>34</v>
      </c>
      <c r="F44" s="1190"/>
      <c r="G44" s="1190"/>
      <c r="H44" s="1191"/>
      <c r="I44" s="346">
        <v>504</v>
      </c>
      <c r="J44" s="347">
        <v>587</v>
      </c>
      <c r="K44" s="347">
        <v>535</v>
      </c>
      <c r="L44" s="347">
        <v>450</v>
      </c>
      <c r="M44" s="348">
        <v>596</v>
      </c>
    </row>
    <row r="45" spans="2:13" ht="27.75" customHeight="1" x14ac:dyDescent="0.2">
      <c r="B45" s="1186"/>
      <c r="C45" s="1187"/>
      <c r="D45" s="106"/>
      <c r="E45" s="1190" t="s">
        <v>35</v>
      </c>
      <c r="F45" s="1190"/>
      <c r="G45" s="1190"/>
      <c r="H45" s="1191"/>
      <c r="I45" s="346">
        <v>16468</v>
      </c>
      <c r="J45" s="347">
        <v>16588</v>
      </c>
      <c r="K45" s="347">
        <v>16729</v>
      </c>
      <c r="L45" s="347">
        <v>17360</v>
      </c>
      <c r="M45" s="348">
        <v>17184</v>
      </c>
    </row>
    <row r="46" spans="2:13" ht="27.75" customHeight="1" x14ac:dyDescent="0.2">
      <c r="B46" s="1186"/>
      <c r="C46" s="1187"/>
      <c r="D46" s="107"/>
      <c r="E46" s="1190" t="s">
        <v>36</v>
      </c>
      <c r="F46" s="1190"/>
      <c r="G46" s="1190"/>
      <c r="H46" s="1191"/>
      <c r="I46" s="346" t="s">
        <v>495</v>
      </c>
      <c r="J46" s="347" t="s">
        <v>495</v>
      </c>
      <c r="K46" s="347" t="s">
        <v>495</v>
      </c>
      <c r="L46" s="347" t="s">
        <v>495</v>
      </c>
      <c r="M46" s="348" t="s">
        <v>495</v>
      </c>
    </row>
    <row r="47" spans="2:13" ht="27.75" customHeight="1" x14ac:dyDescent="0.2">
      <c r="B47" s="1186"/>
      <c r="C47" s="1187"/>
      <c r="D47" s="108"/>
      <c r="E47" s="1200" t="s">
        <v>37</v>
      </c>
      <c r="F47" s="1201"/>
      <c r="G47" s="1201"/>
      <c r="H47" s="1202"/>
      <c r="I47" s="346" t="s">
        <v>495</v>
      </c>
      <c r="J47" s="347" t="s">
        <v>495</v>
      </c>
      <c r="K47" s="347" t="s">
        <v>495</v>
      </c>
      <c r="L47" s="347" t="s">
        <v>495</v>
      </c>
      <c r="M47" s="348" t="s">
        <v>495</v>
      </c>
    </row>
    <row r="48" spans="2:13" ht="27.75" customHeight="1" x14ac:dyDescent="0.2">
      <c r="B48" s="1186"/>
      <c r="C48" s="1187"/>
      <c r="D48" s="106"/>
      <c r="E48" s="1190" t="s">
        <v>38</v>
      </c>
      <c r="F48" s="1190"/>
      <c r="G48" s="1190"/>
      <c r="H48" s="1191"/>
      <c r="I48" s="346" t="s">
        <v>495</v>
      </c>
      <c r="J48" s="347" t="s">
        <v>495</v>
      </c>
      <c r="K48" s="347" t="s">
        <v>495</v>
      </c>
      <c r="L48" s="347" t="s">
        <v>495</v>
      </c>
      <c r="M48" s="348" t="s">
        <v>495</v>
      </c>
    </row>
    <row r="49" spans="2:13" ht="27.75" customHeight="1" x14ac:dyDescent="0.2">
      <c r="B49" s="1188"/>
      <c r="C49" s="1189"/>
      <c r="D49" s="106"/>
      <c r="E49" s="1190" t="s">
        <v>39</v>
      </c>
      <c r="F49" s="1190"/>
      <c r="G49" s="1190"/>
      <c r="H49" s="1191"/>
      <c r="I49" s="346" t="s">
        <v>495</v>
      </c>
      <c r="J49" s="347" t="s">
        <v>495</v>
      </c>
      <c r="K49" s="347" t="s">
        <v>495</v>
      </c>
      <c r="L49" s="347" t="s">
        <v>495</v>
      </c>
      <c r="M49" s="348" t="s">
        <v>495</v>
      </c>
    </row>
    <row r="50" spans="2:13" ht="27.75" customHeight="1" x14ac:dyDescent="0.2">
      <c r="B50" s="1184" t="s">
        <v>40</v>
      </c>
      <c r="C50" s="1185"/>
      <c r="D50" s="109"/>
      <c r="E50" s="1190" t="s">
        <v>41</v>
      </c>
      <c r="F50" s="1190"/>
      <c r="G50" s="1190"/>
      <c r="H50" s="1191"/>
      <c r="I50" s="346">
        <v>23081</v>
      </c>
      <c r="J50" s="347">
        <v>28384</v>
      </c>
      <c r="K50" s="347">
        <v>29724</v>
      </c>
      <c r="L50" s="347">
        <v>30008</v>
      </c>
      <c r="M50" s="348">
        <v>29097</v>
      </c>
    </row>
    <row r="51" spans="2:13" ht="27.75" customHeight="1" x14ac:dyDescent="0.2">
      <c r="B51" s="1186"/>
      <c r="C51" s="1187"/>
      <c r="D51" s="106"/>
      <c r="E51" s="1190" t="s">
        <v>42</v>
      </c>
      <c r="F51" s="1190"/>
      <c r="G51" s="1190"/>
      <c r="H51" s="1191"/>
      <c r="I51" s="346">
        <v>32935</v>
      </c>
      <c r="J51" s="347">
        <v>34170</v>
      </c>
      <c r="K51" s="347">
        <v>35440</v>
      </c>
      <c r="L51" s="347">
        <v>34399</v>
      </c>
      <c r="M51" s="348">
        <v>34216</v>
      </c>
    </row>
    <row r="52" spans="2:13" ht="27.75" customHeight="1" x14ac:dyDescent="0.2">
      <c r="B52" s="1188"/>
      <c r="C52" s="1189"/>
      <c r="D52" s="106"/>
      <c r="E52" s="1190" t="s">
        <v>43</v>
      </c>
      <c r="F52" s="1190"/>
      <c r="G52" s="1190"/>
      <c r="H52" s="1191"/>
      <c r="I52" s="346">
        <v>137035</v>
      </c>
      <c r="J52" s="347">
        <v>138673</v>
      </c>
      <c r="K52" s="347">
        <v>136684</v>
      </c>
      <c r="L52" s="347">
        <v>133899</v>
      </c>
      <c r="M52" s="348">
        <v>130273</v>
      </c>
    </row>
    <row r="53" spans="2:13" ht="27.75" customHeight="1" thickBot="1" x14ac:dyDescent="0.25">
      <c r="B53" s="1192" t="s">
        <v>19</v>
      </c>
      <c r="C53" s="1193"/>
      <c r="D53" s="110"/>
      <c r="E53" s="1194" t="s">
        <v>44</v>
      </c>
      <c r="F53" s="1194"/>
      <c r="G53" s="1194"/>
      <c r="H53" s="1195"/>
      <c r="I53" s="349">
        <v>-4905</v>
      </c>
      <c r="J53" s="350">
        <v>-12318</v>
      </c>
      <c r="K53" s="350">
        <v>-13513</v>
      </c>
      <c r="L53" s="350">
        <v>-13108</v>
      </c>
      <c r="M53" s="351">
        <v>-9426</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v+4UF5fxjABzNyCZY5+pgxWZ86yPpx26dw8W3cyegNc29z1Tc5rMnZ0CnIa1dMekwLZmIGgnVFyfZk1fXavxmg==" saltValue="7U9FA0qhdBa6dBwm4zdOt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G59" sqref="F58:G59"/>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535</v>
      </c>
      <c r="G54" s="119" t="s">
        <v>536</v>
      </c>
      <c r="H54" s="120" t="s">
        <v>537</v>
      </c>
    </row>
    <row r="55" spans="2:8" ht="52.5" customHeight="1" x14ac:dyDescent="0.2">
      <c r="B55" s="121"/>
      <c r="C55" s="1211" t="s">
        <v>46</v>
      </c>
      <c r="D55" s="1211"/>
      <c r="E55" s="1212"/>
      <c r="F55" s="352">
        <v>9691</v>
      </c>
      <c r="G55" s="352">
        <v>10692</v>
      </c>
      <c r="H55" s="353">
        <v>10070</v>
      </c>
    </row>
    <row r="56" spans="2:8" ht="52.5" customHeight="1" x14ac:dyDescent="0.2">
      <c r="B56" s="122"/>
      <c r="C56" s="1213" t="s">
        <v>47</v>
      </c>
      <c r="D56" s="1213"/>
      <c r="E56" s="1214"/>
      <c r="F56" s="354" t="s">
        <v>495</v>
      </c>
      <c r="G56" s="354" t="s">
        <v>495</v>
      </c>
      <c r="H56" s="355" t="s">
        <v>495</v>
      </c>
    </row>
    <row r="57" spans="2:8" ht="53.25" customHeight="1" x14ac:dyDescent="0.2">
      <c r="B57" s="122"/>
      <c r="C57" s="1215" t="s">
        <v>48</v>
      </c>
      <c r="D57" s="1215"/>
      <c r="E57" s="1216"/>
      <c r="F57" s="356">
        <v>15403</v>
      </c>
      <c r="G57" s="356">
        <v>15614</v>
      </c>
      <c r="H57" s="357">
        <v>15013</v>
      </c>
    </row>
    <row r="58" spans="2:8" ht="45.75" customHeight="1" x14ac:dyDescent="0.2">
      <c r="B58" s="123"/>
      <c r="C58" s="1203" t="s">
        <v>576</v>
      </c>
      <c r="D58" s="1204"/>
      <c r="E58" s="1205"/>
      <c r="F58" s="358">
        <v>6384</v>
      </c>
      <c r="G58" s="358">
        <v>6883</v>
      </c>
      <c r="H58" s="359">
        <v>6347</v>
      </c>
    </row>
    <row r="59" spans="2:8" ht="45.75" customHeight="1" x14ac:dyDescent="0.2">
      <c r="B59" s="123"/>
      <c r="C59" s="1203" t="s">
        <v>577</v>
      </c>
      <c r="D59" s="1204"/>
      <c r="E59" s="1205"/>
      <c r="F59" s="358">
        <v>2701</v>
      </c>
      <c r="G59" s="358">
        <v>2903</v>
      </c>
      <c r="H59" s="359">
        <v>3104</v>
      </c>
    </row>
    <row r="60" spans="2:8" ht="45.75" customHeight="1" x14ac:dyDescent="0.2">
      <c r="B60" s="123"/>
      <c r="C60" s="1203" t="s">
        <v>578</v>
      </c>
      <c r="D60" s="1204"/>
      <c r="E60" s="1205"/>
      <c r="F60" s="358">
        <v>1991</v>
      </c>
      <c r="G60" s="358">
        <v>2498</v>
      </c>
      <c r="H60" s="359">
        <v>3016</v>
      </c>
    </row>
    <row r="61" spans="2:8" ht="45.75" customHeight="1" x14ac:dyDescent="0.2">
      <c r="B61" s="123"/>
      <c r="C61" s="1203" t="s">
        <v>579</v>
      </c>
      <c r="D61" s="1204"/>
      <c r="E61" s="1205"/>
      <c r="F61" s="358">
        <v>1658</v>
      </c>
      <c r="G61" s="358">
        <v>1610</v>
      </c>
      <c r="H61" s="359">
        <v>1141</v>
      </c>
    </row>
    <row r="62" spans="2:8" ht="45.75" customHeight="1" thickBot="1" x14ac:dyDescent="0.25">
      <c r="B62" s="124"/>
      <c r="C62" s="1206" t="s">
        <v>580</v>
      </c>
      <c r="D62" s="1207"/>
      <c r="E62" s="1208"/>
      <c r="F62" s="360">
        <v>995</v>
      </c>
      <c r="G62" s="360">
        <v>788</v>
      </c>
      <c r="H62" s="361">
        <v>630</v>
      </c>
    </row>
    <row r="63" spans="2:8" ht="52.5" customHeight="1" thickBot="1" x14ac:dyDescent="0.25">
      <c r="B63" s="125"/>
      <c r="C63" s="1209" t="s">
        <v>49</v>
      </c>
      <c r="D63" s="1209"/>
      <c r="E63" s="1210"/>
      <c r="F63" s="362">
        <v>25093</v>
      </c>
      <c r="G63" s="362">
        <v>26306</v>
      </c>
      <c r="H63" s="363">
        <v>25082</v>
      </c>
    </row>
    <row r="64" spans="2:8" ht="13.2" x14ac:dyDescent="0.2"/>
  </sheetData>
  <sheetProtection algorithmName="SHA-512" hashValue="yCj9W+OsHRxwN5Fmatn2acmoTyl7OPfwsl82XupUdcI9ibRumrtuU2Au2ZeeUvhebLHRTwMepg0qufu2oJiSCA==" saltValue="TqNo+tqn09CI5pIbfZAO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4E222-FDE7-4F71-A6F7-8065492F12D6}">
  <sheetPr>
    <pageSetUpPr fitToPage="1"/>
  </sheetPr>
  <dimension ref="A1:DE85"/>
  <sheetViews>
    <sheetView showGridLines="0" zoomScaleNormal="100" zoomScaleSheetLayoutView="55" workbookViewId="0">
      <selection activeCell="CK17" sqref="CK17"/>
    </sheetView>
  </sheetViews>
  <sheetFormatPr defaultColWidth="0" defaultRowHeight="0" customHeight="1" zeroHeight="1" x14ac:dyDescent="0.2"/>
  <cols>
    <col min="1" max="1" width="6.33203125" style="1217" customWidth="1"/>
    <col min="2" max="107" width="2.44140625" style="1217" customWidth="1"/>
    <col min="108" max="108" width="6.109375" style="1219" customWidth="1"/>
    <col min="109" max="109" width="5.88671875" style="1218" customWidth="1"/>
    <col min="110" max="16384" width="8.6640625" style="1217" hidden="1"/>
  </cols>
  <sheetData>
    <row r="1" spans="1:109" ht="42.75" customHeight="1" x14ac:dyDescent="0.2">
      <c r="A1" s="1274"/>
      <c r="B1" s="1273"/>
      <c r="DD1" s="1217"/>
      <c r="DE1" s="1217"/>
    </row>
    <row r="2" spans="1:109" ht="25.5" customHeight="1" x14ac:dyDescent="0.2">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2">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2" x14ac:dyDescent="0.2">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2" x14ac:dyDescent="0.2">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2" x14ac:dyDescent="0.2">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2" x14ac:dyDescent="0.2">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2" x14ac:dyDescent="0.2">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2" x14ac:dyDescent="0.2">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2" x14ac:dyDescent="0.2">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2" x14ac:dyDescent="0.2">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2" x14ac:dyDescent="0.2">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2" x14ac:dyDescent="0.2">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2" x14ac:dyDescent="0.2">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2" x14ac:dyDescent="0.2">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2" x14ac:dyDescent="0.2">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2" x14ac:dyDescent="0.2">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2" x14ac:dyDescent="0.2">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2" x14ac:dyDescent="0.2">
      <c r="DD19" s="1217"/>
      <c r="DE19" s="1217"/>
    </row>
    <row r="20" spans="1:109" ht="13.2" x14ac:dyDescent="0.2">
      <c r="DD20" s="1217"/>
      <c r="DE20" s="1217"/>
    </row>
    <row r="21" spans="1:109" ht="17.25" customHeight="1" x14ac:dyDescent="0.2">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2">
      <c r="B22" s="1218"/>
    </row>
    <row r="23" spans="1:109" ht="13.2" x14ac:dyDescent="0.2">
      <c r="B23" s="1218"/>
    </row>
    <row r="24" spans="1:109" ht="13.2" x14ac:dyDescent="0.2">
      <c r="B24" s="1218"/>
    </row>
    <row r="25" spans="1:109" ht="13.2" x14ac:dyDescent="0.2">
      <c r="B25" s="1218"/>
    </row>
    <row r="26" spans="1:109" ht="13.2" x14ac:dyDescent="0.2">
      <c r="B26" s="1218"/>
    </row>
    <row r="27" spans="1:109" ht="13.2" x14ac:dyDescent="0.2">
      <c r="B27" s="1218"/>
    </row>
    <row r="28" spans="1:109" ht="13.2" x14ac:dyDescent="0.2">
      <c r="B28" s="1218"/>
    </row>
    <row r="29" spans="1:109" ht="13.2" x14ac:dyDescent="0.2">
      <c r="B29" s="1218"/>
    </row>
    <row r="30" spans="1:109" ht="13.2" x14ac:dyDescent="0.2">
      <c r="B30" s="1218"/>
    </row>
    <row r="31" spans="1:109" ht="13.2" x14ac:dyDescent="0.2">
      <c r="B31" s="1218"/>
    </row>
    <row r="32" spans="1:109" ht="13.2" x14ac:dyDescent="0.2">
      <c r="B32" s="1218"/>
    </row>
    <row r="33" spans="2:109" ht="13.2" x14ac:dyDescent="0.2">
      <c r="B33" s="1218"/>
    </row>
    <row r="34" spans="2:109" ht="13.2" x14ac:dyDescent="0.2">
      <c r="B34" s="1218"/>
    </row>
    <row r="35" spans="2:109" ht="13.2" x14ac:dyDescent="0.2">
      <c r="B35" s="1218"/>
    </row>
    <row r="36" spans="2:109" ht="13.2" x14ac:dyDescent="0.2">
      <c r="B36" s="1218"/>
    </row>
    <row r="37" spans="2:109" ht="13.2" x14ac:dyDescent="0.2">
      <c r="B37" s="1218"/>
    </row>
    <row r="38" spans="2:109" ht="13.2" x14ac:dyDescent="0.2">
      <c r="B38" s="1218"/>
    </row>
    <row r="39" spans="2:109" ht="13.2" x14ac:dyDescent="0.2">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2" x14ac:dyDescent="0.2">
      <c r="B40" s="1258"/>
      <c r="DD40" s="1258"/>
      <c r="DE40" s="1217"/>
    </row>
    <row r="41" spans="2:109" ht="16.2" x14ac:dyDescent="0.2">
      <c r="B41" s="1269" t="s">
        <v>592</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2" x14ac:dyDescent="0.2">
      <c r="B42" s="1218"/>
      <c r="G42" s="1254"/>
      <c r="I42" s="1253"/>
      <c r="J42" s="1253"/>
      <c r="K42" s="1253"/>
      <c r="AM42" s="1254"/>
      <c r="AN42" s="1254" t="s">
        <v>588</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2">
      <c r="B43" s="1218"/>
      <c r="AN43" s="1252" t="s">
        <v>591</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2" x14ac:dyDescent="0.2">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2" x14ac:dyDescent="0.2">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2" x14ac:dyDescent="0.2">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2" x14ac:dyDescent="0.2">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2" x14ac:dyDescent="0.2">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2" x14ac:dyDescent="0.2">
      <c r="B49" s="1218"/>
      <c r="AN49" s="1217" t="s">
        <v>586</v>
      </c>
    </row>
    <row r="50" spans="1:109" ht="13.2" x14ac:dyDescent="0.2">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533</v>
      </c>
      <c r="BQ50" s="1226"/>
      <c r="BR50" s="1226"/>
      <c r="BS50" s="1226"/>
      <c r="BT50" s="1226"/>
      <c r="BU50" s="1226"/>
      <c r="BV50" s="1226"/>
      <c r="BW50" s="1226"/>
      <c r="BX50" s="1226" t="s">
        <v>534</v>
      </c>
      <c r="BY50" s="1226"/>
      <c r="BZ50" s="1226"/>
      <c r="CA50" s="1226"/>
      <c r="CB50" s="1226"/>
      <c r="CC50" s="1226"/>
      <c r="CD50" s="1226"/>
      <c r="CE50" s="1226"/>
      <c r="CF50" s="1226" t="s">
        <v>535</v>
      </c>
      <c r="CG50" s="1226"/>
      <c r="CH50" s="1226"/>
      <c r="CI50" s="1226"/>
      <c r="CJ50" s="1226"/>
      <c r="CK50" s="1226"/>
      <c r="CL50" s="1226"/>
      <c r="CM50" s="1226"/>
      <c r="CN50" s="1226" t="s">
        <v>536</v>
      </c>
      <c r="CO50" s="1226"/>
      <c r="CP50" s="1226"/>
      <c r="CQ50" s="1226"/>
      <c r="CR50" s="1226"/>
      <c r="CS50" s="1226"/>
      <c r="CT50" s="1226"/>
      <c r="CU50" s="1226"/>
      <c r="CV50" s="1226" t="s">
        <v>537</v>
      </c>
      <c r="CW50" s="1226"/>
      <c r="CX50" s="1226"/>
      <c r="CY50" s="1226"/>
      <c r="CZ50" s="1226"/>
      <c r="DA50" s="1226"/>
      <c r="DB50" s="1226"/>
      <c r="DC50" s="1226"/>
    </row>
    <row r="51" spans="1:109" ht="13.5" customHeight="1" x14ac:dyDescent="0.2">
      <c r="B51" s="1218"/>
      <c r="G51" s="1233"/>
      <c r="H51" s="1233"/>
      <c r="I51" s="1266"/>
      <c r="J51" s="1266"/>
      <c r="K51" s="1232"/>
      <c r="L51" s="1232"/>
      <c r="M51" s="1232"/>
      <c r="N51" s="1232"/>
      <c r="AM51" s="1231"/>
      <c r="AN51" s="1225" t="s">
        <v>585</v>
      </c>
      <c r="AO51" s="1225"/>
      <c r="AP51" s="1225"/>
      <c r="AQ51" s="1225"/>
      <c r="AR51" s="1225"/>
      <c r="AS51" s="1225"/>
      <c r="AT51" s="1225"/>
      <c r="AU51" s="1225"/>
      <c r="AV51" s="1225"/>
      <c r="AW51" s="1225"/>
      <c r="AX51" s="1225"/>
      <c r="AY51" s="1225"/>
      <c r="AZ51" s="1225"/>
      <c r="BA51" s="1225"/>
      <c r="BB51" s="1225" t="s">
        <v>583</v>
      </c>
      <c r="BC51" s="1225"/>
      <c r="BD51" s="1225"/>
      <c r="BE51" s="1225"/>
      <c r="BF51" s="1225"/>
      <c r="BG51" s="1225"/>
      <c r="BH51" s="1225"/>
      <c r="BI51" s="1225"/>
      <c r="BJ51" s="1225"/>
      <c r="BK51" s="1225"/>
      <c r="BL51" s="1225"/>
      <c r="BM51" s="1225"/>
      <c r="BN51" s="1225"/>
      <c r="BO51" s="1225"/>
      <c r="BP51" s="1224"/>
      <c r="BQ51" s="1224"/>
      <c r="BR51" s="1224"/>
      <c r="BS51" s="1224"/>
      <c r="BT51" s="1224"/>
      <c r="BU51" s="1224"/>
      <c r="BV51" s="1224"/>
      <c r="BW51" s="1224"/>
      <c r="BX51" s="1224"/>
      <c r="BY51" s="1224"/>
      <c r="BZ51" s="1224"/>
      <c r="CA51" s="1224"/>
      <c r="CB51" s="1224"/>
      <c r="CC51" s="1224"/>
      <c r="CD51" s="1224"/>
      <c r="CE51" s="1224"/>
      <c r="CF51" s="1224"/>
      <c r="CG51" s="1224"/>
      <c r="CH51" s="1224"/>
      <c r="CI51" s="1224"/>
      <c r="CJ51" s="1224"/>
      <c r="CK51" s="1224"/>
      <c r="CL51" s="1224"/>
      <c r="CM51" s="1224"/>
      <c r="CN51" s="1224"/>
      <c r="CO51" s="1224"/>
      <c r="CP51" s="1224"/>
      <c r="CQ51" s="1224"/>
      <c r="CR51" s="1224"/>
      <c r="CS51" s="1224"/>
      <c r="CT51" s="1224"/>
      <c r="CU51" s="1224"/>
      <c r="CV51" s="1224"/>
      <c r="CW51" s="1224"/>
      <c r="CX51" s="1224"/>
      <c r="CY51" s="1224"/>
      <c r="CZ51" s="1224"/>
      <c r="DA51" s="1224"/>
      <c r="DB51" s="1224"/>
      <c r="DC51" s="1224"/>
    </row>
    <row r="52" spans="1:109" ht="13.2" x14ac:dyDescent="0.2">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2" x14ac:dyDescent="0.2">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590</v>
      </c>
      <c r="BC53" s="1225"/>
      <c r="BD53" s="1225"/>
      <c r="BE53" s="1225"/>
      <c r="BF53" s="1225"/>
      <c r="BG53" s="1225"/>
      <c r="BH53" s="1225"/>
      <c r="BI53" s="1225"/>
      <c r="BJ53" s="1225"/>
      <c r="BK53" s="1225"/>
      <c r="BL53" s="1225"/>
      <c r="BM53" s="1225"/>
      <c r="BN53" s="1225"/>
      <c r="BO53" s="1225"/>
      <c r="BP53" s="1224">
        <v>58.9</v>
      </c>
      <c r="BQ53" s="1224"/>
      <c r="BR53" s="1224"/>
      <c r="BS53" s="1224"/>
      <c r="BT53" s="1224"/>
      <c r="BU53" s="1224"/>
      <c r="BV53" s="1224"/>
      <c r="BW53" s="1224"/>
      <c r="BX53" s="1224">
        <v>59.9</v>
      </c>
      <c r="BY53" s="1224"/>
      <c r="BZ53" s="1224"/>
      <c r="CA53" s="1224"/>
      <c r="CB53" s="1224"/>
      <c r="CC53" s="1224"/>
      <c r="CD53" s="1224"/>
      <c r="CE53" s="1224"/>
      <c r="CF53" s="1224">
        <v>60.9</v>
      </c>
      <c r="CG53" s="1224"/>
      <c r="CH53" s="1224"/>
      <c r="CI53" s="1224"/>
      <c r="CJ53" s="1224"/>
      <c r="CK53" s="1224"/>
      <c r="CL53" s="1224"/>
      <c r="CM53" s="1224"/>
      <c r="CN53" s="1224">
        <v>62.1</v>
      </c>
      <c r="CO53" s="1224"/>
      <c r="CP53" s="1224"/>
      <c r="CQ53" s="1224"/>
      <c r="CR53" s="1224"/>
      <c r="CS53" s="1224"/>
      <c r="CT53" s="1224"/>
      <c r="CU53" s="1224"/>
      <c r="CV53" s="1224">
        <v>63.4</v>
      </c>
      <c r="CW53" s="1224"/>
      <c r="CX53" s="1224"/>
      <c r="CY53" s="1224"/>
      <c r="CZ53" s="1224"/>
      <c r="DA53" s="1224"/>
      <c r="DB53" s="1224"/>
      <c r="DC53" s="1224"/>
    </row>
    <row r="54" spans="1:109" ht="13.2" x14ac:dyDescent="0.2">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2" x14ac:dyDescent="0.2">
      <c r="A55" s="1253"/>
      <c r="B55" s="1218"/>
      <c r="G55" s="1229"/>
      <c r="H55" s="1229"/>
      <c r="I55" s="1229"/>
      <c r="J55" s="1229"/>
      <c r="K55" s="1232"/>
      <c r="L55" s="1232"/>
      <c r="M55" s="1232"/>
      <c r="N55" s="1232"/>
      <c r="AN55" s="1226" t="s">
        <v>584</v>
      </c>
      <c r="AO55" s="1226"/>
      <c r="AP55" s="1226"/>
      <c r="AQ55" s="1226"/>
      <c r="AR55" s="1226"/>
      <c r="AS55" s="1226"/>
      <c r="AT55" s="1226"/>
      <c r="AU55" s="1226"/>
      <c r="AV55" s="1226"/>
      <c r="AW55" s="1226"/>
      <c r="AX55" s="1226"/>
      <c r="AY55" s="1226"/>
      <c r="AZ55" s="1226"/>
      <c r="BA55" s="1226"/>
      <c r="BB55" s="1225" t="s">
        <v>583</v>
      </c>
      <c r="BC55" s="1225"/>
      <c r="BD55" s="1225"/>
      <c r="BE55" s="1225"/>
      <c r="BF55" s="1225"/>
      <c r="BG55" s="1225"/>
      <c r="BH55" s="1225"/>
      <c r="BI55" s="1225"/>
      <c r="BJ55" s="1225"/>
      <c r="BK55" s="1225"/>
      <c r="BL55" s="1225"/>
      <c r="BM55" s="1225"/>
      <c r="BN55" s="1225"/>
      <c r="BO55" s="1225"/>
      <c r="BP55" s="1224">
        <v>31.5</v>
      </c>
      <c r="BQ55" s="1224"/>
      <c r="BR55" s="1224"/>
      <c r="BS55" s="1224"/>
      <c r="BT55" s="1224"/>
      <c r="BU55" s="1224"/>
      <c r="BV55" s="1224"/>
      <c r="BW55" s="1224"/>
      <c r="BX55" s="1224">
        <v>23.4</v>
      </c>
      <c r="BY55" s="1224"/>
      <c r="BZ55" s="1224"/>
      <c r="CA55" s="1224"/>
      <c r="CB55" s="1224"/>
      <c r="CC55" s="1224"/>
      <c r="CD55" s="1224"/>
      <c r="CE55" s="1224"/>
      <c r="CF55" s="1224">
        <v>18.2</v>
      </c>
      <c r="CG55" s="1224"/>
      <c r="CH55" s="1224"/>
      <c r="CI55" s="1224"/>
      <c r="CJ55" s="1224"/>
      <c r="CK55" s="1224"/>
      <c r="CL55" s="1224"/>
      <c r="CM55" s="1224"/>
      <c r="CN55" s="1224">
        <v>17.100000000000001</v>
      </c>
      <c r="CO55" s="1224"/>
      <c r="CP55" s="1224"/>
      <c r="CQ55" s="1224"/>
      <c r="CR55" s="1224"/>
      <c r="CS55" s="1224"/>
      <c r="CT55" s="1224"/>
      <c r="CU55" s="1224"/>
      <c r="CV55" s="1224">
        <v>16.600000000000001</v>
      </c>
      <c r="CW55" s="1224"/>
      <c r="CX55" s="1224"/>
      <c r="CY55" s="1224"/>
      <c r="CZ55" s="1224"/>
      <c r="DA55" s="1224"/>
      <c r="DB55" s="1224"/>
      <c r="DC55" s="1224"/>
    </row>
    <row r="56" spans="1:109" ht="13.2" x14ac:dyDescent="0.2">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2" x14ac:dyDescent="0.2">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590</v>
      </c>
      <c r="BC57" s="1225"/>
      <c r="BD57" s="1225"/>
      <c r="BE57" s="1225"/>
      <c r="BF57" s="1225"/>
      <c r="BG57" s="1225"/>
      <c r="BH57" s="1225"/>
      <c r="BI57" s="1225"/>
      <c r="BJ57" s="1225"/>
      <c r="BK57" s="1225"/>
      <c r="BL57" s="1225"/>
      <c r="BM57" s="1225"/>
      <c r="BN57" s="1225"/>
      <c r="BO57" s="1225"/>
      <c r="BP57" s="1224">
        <v>62.9</v>
      </c>
      <c r="BQ57" s="1224"/>
      <c r="BR57" s="1224"/>
      <c r="BS57" s="1224"/>
      <c r="BT57" s="1224"/>
      <c r="BU57" s="1224"/>
      <c r="BV57" s="1224"/>
      <c r="BW57" s="1224"/>
      <c r="BX57" s="1224">
        <v>63.9</v>
      </c>
      <c r="BY57" s="1224"/>
      <c r="BZ57" s="1224"/>
      <c r="CA57" s="1224"/>
      <c r="CB57" s="1224"/>
      <c r="CC57" s="1224"/>
      <c r="CD57" s="1224"/>
      <c r="CE57" s="1224"/>
      <c r="CF57" s="1224">
        <v>64.900000000000006</v>
      </c>
      <c r="CG57" s="1224"/>
      <c r="CH57" s="1224"/>
      <c r="CI57" s="1224"/>
      <c r="CJ57" s="1224"/>
      <c r="CK57" s="1224"/>
      <c r="CL57" s="1224"/>
      <c r="CM57" s="1224"/>
      <c r="CN57" s="1224">
        <v>65.8</v>
      </c>
      <c r="CO57" s="1224"/>
      <c r="CP57" s="1224"/>
      <c r="CQ57" s="1224"/>
      <c r="CR57" s="1224"/>
      <c r="CS57" s="1224"/>
      <c r="CT57" s="1224"/>
      <c r="CU57" s="1224"/>
      <c r="CV57" s="1224">
        <v>66.7</v>
      </c>
      <c r="CW57" s="1224"/>
      <c r="CX57" s="1224"/>
      <c r="CY57" s="1224"/>
      <c r="CZ57" s="1224"/>
      <c r="DA57" s="1224"/>
      <c r="DB57" s="1224"/>
      <c r="DC57" s="1224"/>
      <c r="DD57" s="1264"/>
      <c r="DE57" s="1259"/>
    </row>
    <row r="58" spans="1:109" s="1253" customFormat="1" ht="13.2" x14ac:dyDescent="0.2">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2" x14ac:dyDescent="0.2">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2" x14ac:dyDescent="0.2">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2" x14ac:dyDescent="0.2">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2" x14ac:dyDescent="0.2">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6.2" x14ac:dyDescent="0.2">
      <c r="B63" s="1257" t="s">
        <v>589</v>
      </c>
    </row>
    <row r="64" spans="1:109" ht="13.2" x14ac:dyDescent="0.2">
      <c r="B64" s="1218"/>
      <c r="G64" s="1254"/>
      <c r="I64" s="1256"/>
      <c r="J64" s="1256"/>
      <c r="K64" s="1256"/>
      <c r="L64" s="1256"/>
      <c r="M64" s="1256"/>
      <c r="N64" s="1255"/>
      <c r="AM64" s="1254"/>
      <c r="AN64" s="1254" t="s">
        <v>588</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5" customHeight="1" x14ac:dyDescent="0.2">
      <c r="B65" s="1218"/>
      <c r="AN65" s="1252" t="s">
        <v>587</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2" x14ac:dyDescent="0.2">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2" x14ac:dyDescent="0.2">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2" x14ac:dyDescent="0.2">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2" x14ac:dyDescent="0.2">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2" x14ac:dyDescent="0.2">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2" x14ac:dyDescent="0.2">
      <c r="B71" s="1218"/>
      <c r="G71" s="1239"/>
      <c r="I71" s="1242"/>
      <c r="J71" s="1241"/>
      <c r="K71" s="1241"/>
      <c r="L71" s="1240"/>
      <c r="M71" s="1241"/>
      <c r="N71" s="1240"/>
      <c r="AM71" s="1239"/>
      <c r="AN71" s="1217" t="s">
        <v>586</v>
      </c>
    </row>
    <row r="72" spans="2:107" ht="13.2" x14ac:dyDescent="0.2">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533</v>
      </c>
      <c r="BQ72" s="1226"/>
      <c r="BR72" s="1226"/>
      <c r="BS72" s="1226"/>
      <c r="BT72" s="1226"/>
      <c r="BU72" s="1226"/>
      <c r="BV72" s="1226"/>
      <c r="BW72" s="1226"/>
      <c r="BX72" s="1226" t="s">
        <v>534</v>
      </c>
      <c r="BY72" s="1226"/>
      <c r="BZ72" s="1226"/>
      <c r="CA72" s="1226"/>
      <c r="CB72" s="1226"/>
      <c r="CC72" s="1226"/>
      <c r="CD72" s="1226"/>
      <c r="CE72" s="1226"/>
      <c r="CF72" s="1226" t="s">
        <v>535</v>
      </c>
      <c r="CG72" s="1226"/>
      <c r="CH72" s="1226"/>
      <c r="CI72" s="1226"/>
      <c r="CJ72" s="1226"/>
      <c r="CK72" s="1226"/>
      <c r="CL72" s="1226"/>
      <c r="CM72" s="1226"/>
      <c r="CN72" s="1226" t="s">
        <v>536</v>
      </c>
      <c r="CO72" s="1226"/>
      <c r="CP72" s="1226"/>
      <c r="CQ72" s="1226"/>
      <c r="CR72" s="1226"/>
      <c r="CS72" s="1226"/>
      <c r="CT72" s="1226"/>
      <c r="CU72" s="1226"/>
      <c r="CV72" s="1226" t="s">
        <v>537</v>
      </c>
      <c r="CW72" s="1226"/>
      <c r="CX72" s="1226"/>
      <c r="CY72" s="1226"/>
      <c r="CZ72" s="1226"/>
      <c r="DA72" s="1226"/>
      <c r="DB72" s="1226"/>
      <c r="DC72" s="1226"/>
    </row>
    <row r="73" spans="2:107" ht="13.2" x14ac:dyDescent="0.2">
      <c r="B73" s="1218"/>
      <c r="G73" s="1233"/>
      <c r="H73" s="1233"/>
      <c r="I73" s="1233"/>
      <c r="J73" s="1233"/>
      <c r="K73" s="1230"/>
      <c r="L73" s="1230"/>
      <c r="M73" s="1230"/>
      <c r="N73" s="1230"/>
      <c r="AM73" s="1231"/>
      <c r="AN73" s="1225" t="s">
        <v>585</v>
      </c>
      <c r="AO73" s="1225"/>
      <c r="AP73" s="1225"/>
      <c r="AQ73" s="1225"/>
      <c r="AR73" s="1225"/>
      <c r="AS73" s="1225"/>
      <c r="AT73" s="1225"/>
      <c r="AU73" s="1225"/>
      <c r="AV73" s="1225"/>
      <c r="AW73" s="1225"/>
      <c r="AX73" s="1225"/>
      <c r="AY73" s="1225"/>
      <c r="AZ73" s="1225"/>
      <c r="BA73" s="1225"/>
      <c r="BB73" s="1225" t="s">
        <v>583</v>
      </c>
      <c r="BC73" s="1225"/>
      <c r="BD73" s="1225"/>
      <c r="BE73" s="1225"/>
      <c r="BF73" s="1225"/>
      <c r="BG73" s="1225"/>
      <c r="BH73" s="1225"/>
      <c r="BI73" s="1225"/>
      <c r="BJ73" s="1225"/>
      <c r="BK73" s="1225"/>
      <c r="BL73" s="1225"/>
      <c r="BM73" s="1225"/>
      <c r="BN73" s="1225"/>
      <c r="BO73" s="1225"/>
      <c r="BP73" s="1224"/>
      <c r="BQ73" s="1224"/>
      <c r="BR73" s="1224"/>
      <c r="BS73" s="1224"/>
      <c r="BT73" s="1224"/>
      <c r="BU73" s="1224"/>
      <c r="BV73" s="1224"/>
      <c r="BW73" s="1224"/>
      <c r="BX73" s="1224"/>
      <c r="BY73" s="1224"/>
      <c r="BZ73" s="1224"/>
      <c r="CA73" s="1224"/>
      <c r="CB73" s="1224"/>
      <c r="CC73" s="1224"/>
      <c r="CD73" s="1224"/>
      <c r="CE73" s="1224"/>
      <c r="CF73" s="1224"/>
      <c r="CG73" s="1224"/>
      <c r="CH73" s="1224"/>
      <c r="CI73" s="1224"/>
      <c r="CJ73" s="1224"/>
      <c r="CK73" s="1224"/>
      <c r="CL73" s="1224"/>
      <c r="CM73" s="1224"/>
      <c r="CN73" s="1224"/>
      <c r="CO73" s="1224"/>
      <c r="CP73" s="1224"/>
      <c r="CQ73" s="1224"/>
      <c r="CR73" s="1224"/>
      <c r="CS73" s="1224"/>
      <c r="CT73" s="1224"/>
      <c r="CU73" s="1224"/>
      <c r="CV73" s="1224"/>
      <c r="CW73" s="1224"/>
      <c r="CX73" s="1224"/>
      <c r="CY73" s="1224"/>
      <c r="CZ73" s="1224"/>
      <c r="DA73" s="1224"/>
      <c r="DB73" s="1224"/>
      <c r="DC73" s="1224"/>
    </row>
    <row r="74" spans="2:107" ht="13.2" x14ac:dyDescent="0.2">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2" x14ac:dyDescent="0.2">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582</v>
      </c>
      <c r="BC75" s="1225"/>
      <c r="BD75" s="1225"/>
      <c r="BE75" s="1225"/>
      <c r="BF75" s="1225"/>
      <c r="BG75" s="1225"/>
      <c r="BH75" s="1225"/>
      <c r="BI75" s="1225"/>
      <c r="BJ75" s="1225"/>
      <c r="BK75" s="1225"/>
      <c r="BL75" s="1225"/>
      <c r="BM75" s="1225"/>
      <c r="BN75" s="1225"/>
      <c r="BO75" s="1225"/>
      <c r="BP75" s="1224">
        <v>4.0999999999999996</v>
      </c>
      <c r="BQ75" s="1224"/>
      <c r="BR75" s="1224"/>
      <c r="BS75" s="1224"/>
      <c r="BT75" s="1224"/>
      <c r="BU75" s="1224"/>
      <c r="BV75" s="1224"/>
      <c r="BW75" s="1224"/>
      <c r="BX75" s="1224">
        <v>3.5</v>
      </c>
      <c r="BY75" s="1224"/>
      <c r="BZ75" s="1224"/>
      <c r="CA75" s="1224"/>
      <c r="CB75" s="1224"/>
      <c r="CC75" s="1224"/>
      <c r="CD75" s="1224"/>
      <c r="CE75" s="1224"/>
      <c r="CF75" s="1224">
        <v>2.9</v>
      </c>
      <c r="CG75" s="1224"/>
      <c r="CH75" s="1224"/>
      <c r="CI75" s="1224"/>
      <c r="CJ75" s="1224"/>
      <c r="CK75" s="1224"/>
      <c r="CL75" s="1224"/>
      <c r="CM75" s="1224"/>
      <c r="CN75" s="1224">
        <v>2.5</v>
      </c>
      <c r="CO75" s="1224"/>
      <c r="CP75" s="1224"/>
      <c r="CQ75" s="1224"/>
      <c r="CR75" s="1224"/>
      <c r="CS75" s="1224"/>
      <c r="CT75" s="1224"/>
      <c r="CU75" s="1224"/>
      <c r="CV75" s="1224">
        <v>2.5</v>
      </c>
      <c r="CW75" s="1224"/>
      <c r="CX75" s="1224"/>
      <c r="CY75" s="1224"/>
      <c r="CZ75" s="1224"/>
      <c r="DA75" s="1224"/>
      <c r="DB75" s="1224"/>
      <c r="DC75" s="1224"/>
    </row>
    <row r="76" spans="2:107" ht="13.2" x14ac:dyDescent="0.2">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2" x14ac:dyDescent="0.2">
      <c r="B77" s="1218"/>
      <c r="G77" s="1229"/>
      <c r="H77" s="1229"/>
      <c r="I77" s="1229"/>
      <c r="J77" s="1229"/>
      <c r="K77" s="1230"/>
      <c r="L77" s="1230"/>
      <c r="M77" s="1230"/>
      <c r="N77" s="1230"/>
      <c r="AN77" s="1226" t="s">
        <v>584</v>
      </c>
      <c r="AO77" s="1226"/>
      <c r="AP77" s="1226"/>
      <c r="AQ77" s="1226"/>
      <c r="AR77" s="1226"/>
      <c r="AS77" s="1226"/>
      <c r="AT77" s="1226"/>
      <c r="AU77" s="1226"/>
      <c r="AV77" s="1226"/>
      <c r="AW77" s="1226"/>
      <c r="AX77" s="1226"/>
      <c r="AY77" s="1226"/>
      <c r="AZ77" s="1226"/>
      <c r="BA77" s="1226"/>
      <c r="BB77" s="1225" t="s">
        <v>583</v>
      </c>
      <c r="BC77" s="1225"/>
      <c r="BD77" s="1225"/>
      <c r="BE77" s="1225"/>
      <c r="BF77" s="1225"/>
      <c r="BG77" s="1225"/>
      <c r="BH77" s="1225"/>
      <c r="BI77" s="1225"/>
      <c r="BJ77" s="1225"/>
      <c r="BK77" s="1225"/>
      <c r="BL77" s="1225"/>
      <c r="BM77" s="1225"/>
      <c r="BN77" s="1225"/>
      <c r="BO77" s="1225"/>
      <c r="BP77" s="1224">
        <v>31.5</v>
      </c>
      <c r="BQ77" s="1224"/>
      <c r="BR77" s="1224"/>
      <c r="BS77" s="1224"/>
      <c r="BT77" s="1224"/>
      <c r="BU77" s="1224"/>
      <c r="BV77" s="1224"/>
      <c r="BW77" s="1224"/>
      <c r="BX77" s="1224">
        <v>23.4</v>
      </c>
      <c r="BY77" s="1224"/>
      <c r="BZ77" s="1224"/>
      <c r="CA77" s="1224"/>
      <c r="CB77" s="1224"/>
      <c r="CC77" s="1224"/>
      <c r="CD77" s="1224"/>
      <c r="CE77" s="1224"/>
      <c r="CF77" s="1224">
        <v>18.2</v>
      </c>
      <c r="CG77" s="1224"/>
      <c r="CH77" s="1224"/>
      <c r="CI77" s="1224"/>
      <c r="CJ77" s="1224"/>
      <c r="CK77" s="1224"/>
      <c r="CL77" s="1224"/>
      <c r="CM77" s="1224"/>
      <c r="CN77" s="1224">
        <v>17.100000000000001</v>
      </c>
      <c r="CO77" s="1224"/>
      <c r="CP77" s="1224"/>
      <c r="CQ77" s="1224"/>
      <c r="CR77" s="1224"/>
      <c r="CS77" s="1224"/>
      <c r="CT77" s="1224"/>
      <c r="CU77" s="1224"/>
      <c r="CV77" s="1224">
        <v>16.600000000000001</v>
      </c>
      <c r="CW77" s="1224"/>
      <c r="CX77" s="1224"/>
      <c r="CY77" s="1224"/>
      <c r="CZ77" s="1224"/>
      <c r="DA77" s="1224"/>
      <c r="DB77" s="1224"/>
      <c r="DC77" s="1224"/>
    </row>
    <row r="78" spans="2:107" ht="13.2" x14ac:dyDescent="0.2">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2" x14ac:dyDescent="0.2">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582</v>
      </c>
      <c r="BC79" s="1225"/>
      <c r="BD79" s="1225"/>
      <c r="BE79" s="1225"/>
      <c r="BF79" s="1225"/>
      <c r="BG79" s="1225"/>
      <c r="BH79" s="1225"/>
      <c r="BI79" s="1225"/>
      <c r="BJ79" s="1225"/>
      <c r="BK79" s="1225"/>
      <c r="BL79" s="1225"/>
      <c r="BM79" s="1225"/>
      <c r="BN79" s="1225"/>
      <c r="BO79" s="1225"/>
      <c r="BP79" s="1224">
        <v>5.4</v>
      </c>
      <c r="BQ79" s="1224"/>
      <c r="BR79" s="1224"/>
      <c r="BS79" s="1224"/>
      <c r="BT79" s="1224"/>
      <c r="BU79" s="1224"/>
      <c r="BV79" s="1224"/>
      <c r="BW79" s="1224"/>
      <c r="BX79" s="1224">
        <v>5.2</v>
      </c>
      <c r="BY79" s="1224"/>
      <c r="BZ79" s="1224"/>
      <c r="CA79" s="1224"/>
      <c r="CB79" s="1224"/>
      <c r="CC79" s="1224"/>
      <c r="CD79" s="1224"/>
      <c r="CE79" s="1224"/>
      <c r="CF79" s="1224">
        <v>5.2</v>
      </c>
      <c r="CG79" s="1224"/>
      <c r="CH79" s="1224"/>
      <c r="CI79" s="1224"/>
      <c r="CJ79" s="1224"/>
      <c r="CK79" s="1224"/>
      <c r="CL79" s="1224"/>
      <c r="CM79" s="1224"/>
      <c r="CN79" s="1224">
        <v>5.2</v>
      </c>
      <c r="CO79" s="1224"/>
      <c r="CP79" s="1224"/>
      <c r="CQ79" s="1224"/>
      <c r="CR79" s="1224"/>
      <c r="CS79" s="1224"/>
      <c r="CT79" s="1224"/>
      <c r="CU79" s="1224"/>
      <c r="CV79" s="1224">
        <v>5.2</v>
      </c>
      <c r="CW79" s="1224"/>
      <c r="CX79" s="1224"/>
      <c r="CY79" s="1224"/>
      <c r="CZ79" s="1224"/>
      <c r="DA79" s="1224"/>
      <c r="DB79" s="1224"/>
      <c r="DC79" s="1224"/>
    </row>
    <row r="80" spans="2:107" ht="13.2" x14ac:dyDescent="0.2">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2" x14ac:dyDescent="0.2">
      <c r="B81" s="1218"/>
    </row>
    <row r="82" spans="2:109" ht="16.2" x14ac:dyDescent="0.2">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2" x14ac:dyDescent="0.2">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2" x14ac:dyDescent="0.2">
      <c r="DD84" s="1217"/>
      <c r="DE84" s="1217"/>
    </row>
    <row r="85" spans="2:109" ht="13.2" x14ac:dyDescent="0.2">
      <c r="DD85" s="1217"/>
      <c r="DE85" s="1217"/>
    </row>
  </sheetData>
  <sheetProtection algorithmName="SHA-512" hashValue="4d7scgt5yKSoNatRXEotERKs/5WrBBUoTIaYD6m4QDrkg7mfpt6xKIckWdvA7FVEzrU5OLjUs9DP6upkzD9FBA==" saltValue="KYv4p/X3kJxIGsQcNZKtBA=="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074B2-D8EB-4F0C-9810-A74BC8CCE5C0}">
  <sheetPr>
    <pageSetUpPr fitToPage="1"/>
  </sheetPr>
  <dimension ref="A1:DR125"/>
  <sheetViews>
    <sheetView showGridLines="0" zoomScale="85" zoomScaleNormal="85" zoomScaleSheetLayoutView="70" workbookViewId="0">
      <selection activeCell="CK17" sqref="CK17"/>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483</v>
      </c>
    </row>
  </sheetData>
  <sheetProtection algorithmName="SHA-512" hashValue="LNDGQPVbP0L15h8usJtGFAHCNSzdxsyrCkfu3bYKonf4CxPg82nVOtw1POd1yqy1WGrPrUa509GvB1G0q0H6Pg==" saltValue="AkOLUb19+kdKQNeKmIjnJ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9F548-9F79-4CC9-9EB0-4FB4DB9BF4B2}">
  <sheetPr>
    <pageSetUpPr fitToPage="1"/>
  </sheetPr>
  <dimension ref="A1:DR125"/>
  <sheetViews>
    <sheetView showGridLines="0" tabSelected="1" zoomScale="110" zoomScaleNormal="110" zoomScaleSheetLayoutView="55" workbookViewId="0">
      <selection activeCell="CK17" sqref="CK17"/>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483</v>
      </c>
    </row>
  </sheetData>
  <sheetProtection algorithmName="SHA-512" hashValue="R6hWFRNdb8GlHUvoV04yXDa98yePX4/IAZ1hjCqxlEwIUlXIJNSeTVMaHw2wbxnSTTQWKnZBg3ce0uG3S9hLlQ==" saltValue="QtDdrhP1iUaTaVEqH6/3Z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532</v>
      </c>
      <c r="G2" s="139"/>
      <c r="H2" s="140"/>
    </row>
    <row r="3" spans="1:8" x14ac:dyDescent="0.2">
      <c r="A3" s="136" t="s">
        <v>525</v>
      </c>
      <c r="B3" s="141"/>
      <c r="C3" s="142"/>
      <c r="D3" s="143">
        <v>75519</v>
      </c>
      <c r="E3" s="144"/>
      <c r="F3" s="145">
        <v>52191</v>
      </c>
      <c r="G3" s="146"/>
      <c r="H3" s="147"/>
    </row>
    <row r="4" spans="1:8" x14ac:dyDescent="0.2">
      <c r="A4" s="148"/>
      <c r="B4" s="149"/>
      <c r="C4" s="150"/>
      <c r="D4" s="151">
        <v>45914</v>
      </c>
      <c r="E4" s="152"/>
      <c r="F4" s="153">
        <v>26807</v>
      </c>
      <c r="G4" s="154"/>
      <c r="H4" s="155"/>
    </row>
    <row r="5" spans="1:8" x14ac:dyDescent="0.2">
      <c r="A5" s="136" t="s">
        <v>527</v>
      </c>
      <c r="B5" s="141"/>
      <c r="C5" s="142"/>
      <c r="D5" s="143">
        <v>44821</v>
      </c>
      <c r="E5" s="144"/>
      <c r="F5" s="145">
        <v>48105</v>
      </c>
      <c r="G5" s="146"/>
      <c r="H5" s="147"/>
    </row>
    <row r="6" spans="1:8" x14ac:dyDescent="0.2">
      <c r="A6" s="148"/>
      <c r="B6" s="149"/>
      <c r="C6" s="150"/>
      <c r="D6" s="151">
        <v>19247</v>
      </c>
      <c r="E6" s="152"/>
      <c r="F6" s="153">
        <v>24072</v>
      </c>
      <c r="G6" s="154"/>
      <c r="H6" s="155"/>
    </row>
    <row r="7" spans="1:8" x14ac:dyDescent="0.2">
      <c r="A7" s="136" t="s">
        <v>528</v>
      </c>
      <c r="B7" s="141"/>
      <c r="C7" s="142"/>
      <c r="D7" s="143">
        <v>51105</v>
      </c>
      <c r="E7" s="144"/>
      <c r="F7" s="145">
        <v>47446</v>
      </c>
      <c r="G7" s="146"/>
      <c r="H7" s="147"/>
    </row>
    <row r="8" spans="1:8" x14ac:dyDescent="0.2">
      <c r="A8" s="148"/>
      <c r="B8" s="149"/>
      <c r="C8" s="150"/>
      <c r="D8" s="151">
        <v>23975</v>
      </c>
      <c r="E8" s="152"/>
      <c r="F8" s="153">
        <v>24371</v>
      </c>
      <c r="G8" s="154"/>
      <c r="H8" s="155"/>
    </row>
    <row r="9" spans="1:8" x14ac:dyDescent="0.2">
      <c r="A9" s="136" t="s">
        <v>529</v>
      </c>
      <c r="B9" s="141"/>
      <c r="C9" s="142"/>
      <c r="D9" s="143">
        <v>36184</v>
      </c>
      <c r="E9" s="144"/>
      <c r="F9" s="145">
        <v>48387</v>
      </c>
      <c r="G9" s="146"/>
      <c r="H9" s="147"/>
    </row>
    <row r="10" spans="1:8" x14ac:dyDescent="0.2">
      <c r="A10" s="148"/>
      <c r="B10" s="149"/>
      <c r="C10" s="150"/>
      <c r="D10" s="151">
        <v>23207</v>
      </c>
      <c r="E10" s="152"/>
      <c r="F10" s="153">
        <v>25592</v>
      </c>
      <c r="G10" s="154"/>
      <c r="H10" s="155"/>
    </row>
    <row r="11" spans="1:8" x14ac:dyDescent="0.2">
      <c r="A11" s="136" t="s">
        <v>530</v>
      </c>
      <c r="B11" s="141"/>
      <c r="C11" s="142"/>
      <c r="D11" s="143">
        <v>55088</v>
      </c>
      <c r="E11" s="144"/>
      <c r="F11" s="145">
        <v>49684</v>
      </c>
      <c r="G11" s="146"/>
      <c r="H11" s="147"/>
    </row>
    <row r="12" spans="1:8" x14ac:dyDescent="0.2">
      <c r="A12" s="148"/>
      <c r="B12" s="149"/>
      <c r="C12" s="156"/>
      <c r="D12" s="151">
        <v>35474</v>
      </c>
      <c r="E12" s="152"/>
      <c r="F12" s="153">
        <v>28303</v>
      </c>
      <c r="G12" s="154"/>
      <c r="H12" s="155"/>
    </row>
    <row r="13" spans="1:8" x14ac:dyDescent="0.2">
      <c r="A13" s="136"/>
      <c r="B13" s="141"/>
      <c r="C13" s="157"/>
      <c r="D13" s="158">
        <v>52543</v>
      </c>
      <c r="E13" s="159"/>
      <c r="F13" s="160">
        <v>49163</v>
      </c>
      <c r="G13" s="161"/>
      <c r="H13" s="147"/>
    </row>
    <row r="14" spans="1:8" x14ac:dyDescent="0.2">
      <c r="A14" s="148"/>
      <c r="B14" s="149"/>
      <c r="C14" s="150"/>
      <c r="D14" s="151">
        <v>29563</v>
      </c>
      <c r="E14" s="152"/>
      <c r="F14" s="153">
        <v>25829</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8.98</v>
      </c>
      <c r="C19" s="162">
        <f>ROUND(VALUE(SUBSTITUTE(実質収支比率等に係る経年分析!G$48,"▲","-")),2)</f>
        <v>9.75</v>
      </c>
      <c r="D19" s="162">
        <f>ROUND(VALUE(SUBSTITUTE(実質収支比率等に係る経年分析!H$48,"▲","-")),2)</f>
        <v>8.9600000000000009</v>
      </c>
      <c r="E19" s="162">
        <f>ROUND(VALUE(SUBSTITUTE(実質収支比率等に係る経年分析!I$48,"▲","-")),2)</f>
        <v>8.3000000000000007</v>
      </c>
      <c r="F19" s="162">
        <f>ROUND(VALUE(SUBSTITUTE(実質収支比率等に係る経年分析!J$48,"▲","-")),2)</f>
        <v>6.96</v>
      </c>
    </row>
    <row r="20" spans="1:11" x14ac:dyDescent="0.2">
      <c r="A20" s="162" t="s">
        <v>53</v>
      </c>
      <c r="B20" s="162">
        <f>ROUND(VALUE(SUBSTITUTE(実質収支比率等に係る経年分析!F$47,"▲","-")),2)</f>
        <v>7.83</v>
      </c>
      <c r="C20" s="162">
        <f>ROUND(VALUE(SUBSTITUTE(実質収支比率等に係る経年分析!G$47,"▲","-")),2)</f>
        <v>9.5399999999999991</v>
      </c>
      <c r="D20" s="162">
        <f>ROUND(VALUE(SUBSTITUTE(実質収支比率等に係る経年分析!H$47,"▲","-")),2)</f>
        <v>10.92</v>
      </c>
      <c r="E20" s="162">
        <f>ROUND(VALUE(SUBSTITUTE(実質収支比率等に係る経年分析!I$47,"▲","-")),2)</f>
        <v>11.86</v>
      </c>
      <c r="F20" s="162">
        <f>ROUND(VALUE(SUBSTITUTE(実質収支比率等に係る経年分析!J$47,"▲","-")),2)</f>
        <v>10.95</v>
      </c>
    </row>
    <row r="21" spans="1:11" x14ac:dyDescent="0.2">
      <c r="A21" s="162" t="s">
        <v>54</v>
      </c>
      <c r="B21" s="162">
        <f>IF(ISNUMBER(VALUE(SUBSTITUTE(実質収支比率等に係る経年分析!F$49,"▲","-"))),ROUND(VALUE(SUBSTITUTE(実質収支比率等に係る経年分析!F$49,"▲","-")),2),NA())</f>
        <v>-0.57999999999999996</v>
      </c>
      <c r="C21" s="162">
        <f>IF(ISNUMBER(VALUE(SUBSTITUTE(実質収支比率等に係る経年分析!G$49,"▲","-"))),ROUND(VALUE(SUBSTITUTE(実質収支比率等に係る経年分析!G$49,"▲","-")),2),NA())</f>
        <v>3.52</v>
      </c>
      <c r="D21" s="162">
        <f>IF(ISNUMBER(VALUE(SUBSTITUTE(実質収支比率等に係る経年分析!H$49,"▲","-"))),ROUND(VALUE(SUBSTITUTE(実質収支比率等に係る経年分析!H$49,"▲","-")),2),NA())</f>
        <v>0.08</v>
      </c>
      <c r="E21" s="162">
        <f>IF(ISNUMBER(VALUE(SUBSTITUTE(実質収支比率等に係る経年分析!I$49,"▲","-"))),ROUND(VALUE(SUBSTITUTE(実質収支比率等に係る経年分析!I$49,"▲","-")),2),NA())</f>
        <v>0.59</v>
      </c>
      <c r="F21" s="162">
        <f>IF(ISNUMBER(VALUE(SUBSTITUTE(実質収支比率等に係る経年分析!J$49,"▲","-"))),ROUND(VALUE(SUBSTITUTE(実質収支比率等に係る経年分析!J$49,"▲","-")),2),NA())</f>
        <v>-1.86</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0.66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0.57999999999999996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0.31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0.32</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介護保険事業特別会計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1.6</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1.06</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1.74</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1.37</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0.42</v>
      </c>
    </row>
    <row r="30" spans="1:11" x14ac:dyDescent="0.2">
      <c r="A30" s="163" t="str">
        <f>IF(連結実質赤字比率に係る赤字・黒字の構成分析!C$40="",NA(),連結実質赤字比率に係る赤字・黒字の構成分析!C$40)</f>
        <v>中央卸売市場事業会計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1.1499999999999999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1.1100000000000001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1.26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1.39</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1.5</v>
      </c>
    </row>
    <row r="31" spans="1:11" x14ac:dyDescent="0.2">
      <c r="A31" s="163" t="str">
        <f>IF(連結実質赤字比率に係る赤字・黒字の構成分析!C$39="",NA(),連結実質赤字比率に係る赤字・黒字の構成分析!C$39)</f>
        <v>下水道事業会計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2.96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2.48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2.04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1.79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1.65</v>
      </c>
    </row>
    <row r="32" spans="1:11" x14ac:dyDescent="0.2">
      <c r="A32" s="163" t="str">
        <f>IF(連結実質赤字比率に係る赤字・黒字の構成分析!C$38="",NA(),連結実質赤字比率に係る赤字・黒字の構成分析!C$38)</f>
        <v>競輪事業特別会計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1.64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1.43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1.22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1.71</v>
      </c>
    </row>
    <row r="33" spans="1:16" x14ac:dyDescent="0.2">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2.19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2.87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2.79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2.71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2.12</v>
      </c>
    </row>
    <row r="34" spans="1:16" x14ac:dyDescent="0.2">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3.77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3.27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3.44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2.75</v>
      </c>
    </row>
    <row r="35" spans="1:16" x14ac:dyDescent="0.2">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7.12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6.67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7.73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7.32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5.75</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8.52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9.36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8.67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8.2200000000000006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6.91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12480</v>
      </c>
      <c r="E42" s="164"/>
      <c r="F42" s="164"/>
      <c r="G42" s="164">
        <f>'実質公債費比率（分子）の構造'!L$52</f>
        <v>12477</v>
      </c>
      <c r="H42" s="164"/>
      <c r="I42" s="164"/>
      <c r="J42" s="164">
        <f>'実質公債費比率（分子）の構造'!M$52</f>
        <v>12618</v>
      </c>
      <c r="K42" s="164"/>
      <c r="L42" s="164"/>
      <c r="M42" s="164">
        <f>'実質公債費比率（分子）の構造'!N$52</f>
        <v>12637</v>
      </c>
      <c r="N42" s="164"/>
      <c r="O42" s="164"/>
      <c r="P42" s="164">
        <f>'実質公債費比率（分子）の構造'!O$52</f>
        <v>12397</v>
      </c>
    </row>
    <row r="43" spans="1:16" x14ac:dyDescent="0.2">
      <c r="A43" s="164" t="s">
        <v>16</v>
      </c>
      <c r="B43" s="164">
        <f>'実質公債費比率（分子）の構造'!K$51</f>
        <v>1</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5</v>
      </c>
      <c r="O43" s="164"/>
      <c r="P43" s="164"/>
    </row>
    <row r="44" spans="1:16" x14ac:dyDescent="0.2">
      <c r="A44" s="164" t="s">
        <v>62</v>
      </c>
      <c r="B44" s="164">
        <f>'実質公債費比率（分子）の構造'!K$50</f>
        <v>9</v>
      </c>
      <c r="C44" s="164"/>
      <c r="D44" s="164"/>
      <c r="E44" s="164">
        <f>'実質公債費比率（分子）の構造'!L$50</f>
        <v>10</v>
      </c>
      <c r="F44" s="164"/>
      <c r="G44" s="164"/>
      <c r="H44" s="164">
        <f>'実質公債費比率（分子）の構造'!M$50</f>
        <v>12</v>
      </c>
      <c r="I44" s="164"/>
      <c r="J44" s="164"/>
      <c r="K44" s="164">
        <f>'実質公債費比率（分子）の構造'!N$50</f>
        <v>8</v>
      </c>
      <c r="L44" s="164"/>
      <c r="M44" s="164"/>
      <c r="N44" s="164" t="str">
        <f>'実質公債費比率（分子）の構造'!O$50</f>
        <v>-</v>
      </c>
      <c r="O44" s="164"/>
      <c r="P44" s="164"/>
    </row>
    <row r="45" spans="1:16" x14ac:dyDescent="0.2">
      <c r="A45" s="164" t="s">
        <v>63</v>
      </c>
      <c r="B45" s="164">
        <f>'実質公債費比率（分子）の構造'!K$49</f>
        <v>30</v>
      </c>
      <c r="C45" s="164"/>
      <c r="D45" s="164"/>
      <c r="E45" s="164">
        <f>'実質公債費比率（分子）の構造'!L$49</f>
        <v>38</v>
      </c>
      <c r="F45" s="164"/>
      <c r="G45" s="164"/>
      <c r="H45" s="164">
        <f>'実質公債費比率（分子）の構造'!M$49</f>
        <v>50</v>
      </c>
      <c r="I45" s="164"/>
      <c r="J45" s="164"/>
      <c r="K45" s="164">
        <f>'実質公債費比率（分子）の構造'!N$49</f>
        <v>53</v>
      </c>
      <c r="L45" s="164"/>
      <c r="M45" s="164"/>
      <c r="N45" s="164">
        <f>'実質公債費比率（分子）の構造'!O$49</f>
        <v>73</v>
      </c>
      <c r="O45" s="164"/>
      <c r="P45" s="164"/>
    </row>
    <row r="46" spans="1:16" x14ac:dyDescent="0.2">
      <c r="A46" s="164" t="s">
        <v>64</v>
      </c>
      <c r="B46" s="164">
        <f>'実質公債費比率（分子）の構造'!K$48</f>
        <v>2664</v>
      </c>
      <c r="C46" s="164"/>
      <c r="D46" s="164"/>
      <c r="E46" s="164">
        <f>'実質公債費比率（分子）の構造'!L$48</f>
        <v>2411</v>
      </c>
      <c r="F46" s="164"/>
      <c r="G46" s="164"/>
      <c r="H46" s="164">
        <f>'実質公債費比率（分子）の構造'!M$48</f>
        <v>1909</v>
      </c>
      <c r="I46" s="164"/>
      <c r="J46" s="164"/>
      <c r="K46" s="164">
        <f>'実質公債費比率（分子）の構造'!N$48</f>
        <v>1823</v>
      </c>
      <c r="L46" s="164"/>
      <c r="M46" s="164"/>
      <c r="N46" s="164">
        <f>'実質公債費比率（分子）の構造'!O$48</f>
        <v>1996</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12530</v>
      </c>
      <c r="C49" s="164"/>
      <c r="D49" s="164"/>
      <c r="E49" s="164">
        <f>'実質公債費比率（分子）の構造'!L$45</f>
        <v>12372</v>
      </c>
      <c r="F49" s="164"/>
      <c r="G49" s="164"/>
      <c r="H49" s="164">
        <f>'実質公債費比率（分子）の構造'!M$45</f>
        <v>12383</v>
      </c>
      <c r="I49" s="164"/>
      <c r="J49" s="164"/>
      <c r="K49" s="164">
        <f>'実質公債費比率（分子）の構造'!N$45</f>
        <v>12704</v>
      </c>
      <c r="L49" s="164"/>
      <c r="M49" s="164"/>
      <c r="N49" s="164">
        <f>'実質公債費比率（分子）の構造'!O$45</f>
        <v>12795</v>
      </c>
      <c r="O49" s="164"/>
      <c r="P49" s="164"/>
    </row>
    <row r="50" spans="1:16" x14ac:dyDescent="0.2">
      <c r="A50" s="164" t="s">
        <v>67</v>
      </c>
      <c r="B50" s="164" t="e">
        <f>NA()</f>
        <v>#N/A</v>
      </c>
      <c r="C50" s="164">
        <f>IF(ISNUMBER('実質公債費比率（分子）の構造'!K$53),'実質公債費比率（分子）の構造'!K$53,NA())</f>
        <v>2754</v>
      </c>
      <c r="D50" s="164" t="e">
        <f>NA()</f>
        <v>#N/A</v>
      </c>
      <c r="E50" s="164" t="e">
        <f>NA()</f>
        <v>#N/A</v>
      </c>
      <c r="F50" s="164">
        <f>IF(ISNUMBER('実質公債費比率（分子）の構造'!L$53),'実質公債費比率（分子）の構造'!L$53,NA())</f>
        <v>2354</v>
      </c>
      <c r="G50" s="164" t="e">
        <f>NA()</f>
        <v>#N/A</v>
      </c>
      <c r="H50" s="164" t="e">
        <f>NA()</f>
        <v>#N/A</v>
      </c>
      <c r="I50" s="164">
        <f>IF(ISNUMBER('実質公債費比率（分子）の構造'!M$53),'実質公債費比率（分子）の構造'!M$53,NA())</f>
        <v>1736</v>
      </c>
      <c r="J50" s="164" t="e">
        <f>NA()</f>
        <v>#N/A</v>
      </c>
      <c r="K50" s="164" t="e">
        <f>NA()</f>
        <v>#N/A</v>
      </c>
      <c r="L50" s="164">
        <f>IF(ISNUMBER('実質公債費比率（分子）の構造'!N$53),'実質公債費比率（分子）の構造'!N$53,NA())</f>
        <v>1951</v>
      </c>
      <c r="M50" s="164" t="e">
        <f>NA()</f>
        <v>#N/A</v>
      </c>
      <c r="N50" s="164" t="e">
        <f>NA()</f>
        <v>#N/A</v>
      </c>
      <c r="O50" s="164">
        <f>IF(ISNUMBER('実質公債費比率（分子）の構造'!O$53),'実質公債費比率（分子）の構造'!O$53,NA())</f>
        <v>2472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137035</v>
      </c>
      <c r="E56" s="163"/>
      <c r="F56" s="163"/>
      <c r="G56" s="163">
        <f>'将来負担比率（分子）の構造'!J$52</f>
        <v>138673</v>
      </c>
      <c r="H56" s="163"/>
      <c r="I56" s="163"/>
      <c r="J56" s="163">
        <f>'将来負担比率（分子）の構造'!K$52</f>
        <v>136684</v>
      </c>
      <c r="K56" s="163"/>
      <c r="L56" s="163"/>
      <c r="M56" s="163">
        <f>'将来負担比率（分子）の構造'!L$52</f>
        <v>133899</v>
      </c>
      <c r="N56" s="163"/>
      <c r="O56" s="163"/>
      <c r="P56" s="163">
        <f>'将来負担比率（分子）の構造'!M$52</f>
        <v>130273</v>
      </c>
    </row>
    <row r="57" spans="1:16" x14ac:dyDescent="0.2">
      <c r="A57" s="163" t="s">
        <v>42</v>
      </c>
      <c r="B57" s="163"/>
      <c r="C57" s="163"/>
      <c r="D57" s="163">
        <f>'将来負担比率（分子）の構造'!I$51</f>
        <v>32935</v>
      </c>
      <c r="E57" s="163"/>
      <c r="F57" s="163"/>
      <c r="G57" s="163">
        <f>'将来負担比率（分子）の構造'!J$51</f>
        <v>34170</v>
      </c>
      <c r="H57" s="163"/>
      <c r="I57" s="163"/>
      <c r="J57" s="163">
        <f>'将来負担比率（分子）の構造'!K$51</f>
        <v>35440</v>
      </c>
      <c r="K57" s="163"/>
      <c r="L57" s="163"/>
      <c r="M57" s="163">
        <f>'将来負担比率（分子）の構造'!L$51</f>
        <v>34399</v>
      </c>
      <c r="N57" s="163"/>
      <c r="O57" s="163"/>
      <c r="P57" s="163">
        <f>'将来負担比率（分子）の構造'!M$51</f>
        <v>34216</v>
      </c>
    </row>
    <row r="58" spans="1:16" x14ac:dyDescent="0.2">
      <c r="A58" s="163" t="s">
        <v>41</v>
      </c>
      <c r="B58" s="163"/>
      <c r="C58" s="163"/>
      <c r="D58" s="163">
        <f>'将来負担比率（分子）の構造'!I$50</f>
        <v>23081</v>
      </c>
      <c r="E58" s="163"/>
      <c r="F58" s="163"/>
      <c r="G58" s="163">
        <f>'将来負担比率（分子）の構造'!J$50</f>
        <v>28384</v>
      </c>
      <c r="H58" s="163"/>
      <c r="I58" s="163"/>
      <c r="J58" s="163">
        <f>'将来負担比率（分子）の構造'!K$50</f>
        <v>29724</v>
      </c>
      <c r="K58" s="163"/>
      <c r="L58" s="163"/>
      <c r="M58" s="163">
        <f>'将来負担比率（分子）の構造'!L$50</f>
        <v>30008</v>
      </c>
      <c r="N58" s="163"/>
      <c r="O58" s="163"/>
      <c r="P58" s="163">
        <f>'将来負担比率（分子）の構造'!M$50</f>
        <v>29097</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16468</v>
      </c>
      <c r="C62" s="163"/>
      <c r="D62" s="163"/>
      <c r="E62" s="163">
        <f>'将来負担比率（分子）の構造'!J$45</f>
        <v>16588</v>
      </c>
      <c r="F62" s="163"/>
      <c r="G62" s="163"/>
      <c r="H62" s="163">
        <f>'将来負担比率（分子）の構造'!K$45</f>
        <v>16729</v>
      </c>
      <c r="I62" s="163"/>
      <c r="J62" s="163"/>
      <c r="K62" s="163">
        <f>'将来負担比率（分子）の構造'!L$45</f>
        <v>17360</v>
      </c>
      <c r="L62" s="163"/>
      <c r="M62" s="163"/>
      <c r="N62" s="163">
        <f>'将来負担比率（分子）の構造'!M$45</f>
        <v>17184</v>
      </c>
      <c r="O62" s="163"/>
      <c r="P62" s="163"/>
    </row>
    <row r="63" spans="1:16" x14ac:dyDescent="0.2">
      <c r="A63" s="163" t="s">
        <v>34</v>
      </c>
      <c r="B63" s="163">
        <f>'将来負担比率（分子）の構造'!I$44</f>
        <v>504</v>
      </c>
      <c r="C63" s="163"/>
      <c r="D63" s="163"/>
      <c r="E63" s="163">
        <f>'将来負担比率（分子）の構造'!J$44</f>
        <v>587</v>
      </c>
      <c r="F63" s="163"/>
      <c r="G63" s="163"/>
      <c r="H63" s="163">
        <f>'将来負担比率（分子）の構造'!K$44</f>
        <v>535</v>
      </c>
      <c r="I63" s="163"/>
      <c r="J63" s="163"/>
      <c r="K63" s="163">
        <f>'将来負担比率（分子）の構造'!L$44</f>
        <v>450</v>
      </c>
      <c r="L63" s="163"/>
      <c r="M63" s="163"/>
      <c r="N63" s="163">
        <f>'将来負担比率（分子）の構造'!M$44</f>
        <v>596</v>
      </c>
      <c r="O63" s="163"/>
      <c r="P63" s="163"/>
    </row>
    <row r="64" spans="1:16" x14ac:dyDescent="0.2">
      <c r="A64" s="163" t="s">
        <v>33</v>
      </c>
      <c r="B64" s="163">
        <f>'将来負担比率（分子）の構造'!I$43</f>
        <v>24264</v>
      </c>
      <c r="C64" s="163"/>
      <c r="D64" s="163"/>
      <c r="E64" s="163">
        <f>'将来負担比率（分子）の構造'!J$43</f>
        <v>22128</v>
      </c>
      <c r="F64" s="163"/>
      <c r="G64" s="163"/>
      <c r="H64" s="163">
        <f>'将来負担比率（分子）の構造'!K$43</f>
        <v>20799</v>
      </c>
      <c r="I64" s="163"/>
      <c r="J64" s="163"/>
      <c r="K64" s="163">
        <f>'将来負担比率（分子）の構造'!L$43</f>
        <v>20546</v>
      </c>
      <c r="L64" s="163"/>
      <c r="M64" s="163"/>
      <c r="N64" s="163">
        <f>'将来負担比率（分子）の構造'!M$43</f>
        <v>19515</v>
      </c>
      <c r="O64" s="163"/>
      <c r="P64" s="163"/>
    </row>
    <row r="65" spans="1:16" x14ac:dyDescent="0.2">
      <c r="A65" s="163" t="s">
        <v>32</v>
      </c>
      <c r="B65" s="163">
        <f>'将来負担比率（分子）の構造'!I$42</f>
        <v>1626</v>
      </c>
      <c r="C65" s="163"/>
      <c r="D65" s="163"/>
      <c r="E65" s="163">
        <f>'将来負担比率（分子）の構造'!J$42</f>
        <v>1583</v>
      </c>
      <c r="F65" s="163"/>
      <c r="G65" s="163"/>
      <c r="H65" s="163">
        <f>'将来負担比率（分子）の構造'!K$42</f>
        <v>1431</v>
      </c>
      <c r="I65" s="163"/>
      <c r="J65" s="163"/>
      <c r="K65" s="163">
        <f>'将来負担比率（分子）の構造'!L$42</f>
        <v>1654</v>
      </c>
      <c r="L65" s="163"/>
      <c r="M65" s="163"/>
      <c r="N65" s="163">
        <f>'将来負担比率（分子）の構造'!M$42</f>
        <v>1992</v>
      </c>
      <c r="O65" s="163"/>
      <c r="P65" s="163"/>
    </row>
    <row r="66" spans="1:16" x14ac:dyDescent="0.2">
      <c r="A66" s="163" t="s">
        <v>31</v>
      </c>
      <c r="B66" s="163">
        <f>'将来負担比率（分子）の構造'!I$41</f>
        <v>145285</v>
      </c>
      <c r="C66" s="163"/>
      <c r="D66" s="163"/>
      <c r="E66" s="163">
        <f>'将来負担比率（分子）の構造'!J$41</f>
        <v>148023</v>
      </c>
      <c r="F66" s="163"/>
      <c r="G66" s="163"/>
      <c r="H66" s="163">
        <f>'将来負担比率（分子）の構造'!K$41</f>
        <v>148841</v>
      </c>
      <c r="I66" s="163"/>
      <c r="J66" s="163"/>
      <c r="K66" s="163">
        <f>'将来負担比率（分子）の構造'!L$41</f>
        <v>145188</v>
      </c>
      <c r="L66" s="163"/>
      <c r="M66" s="163"/>
      <c r="N66" s="163">
        <f>'将来負担比率（分子）の構造'!M$41</f>
        <v>144873</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9691</v>
      </c>
      <c r="C72" s="167">
        <f>基金残高に係る経年分析!G55</f>
        <v>10692</v>
      </c>
      <c r="D72" s="167">
        <f>基金残高に係る経年分析!H55</f>
        <v>10070</v>
      </c>
    </row>
    <row r="73" spans="1:16" x14ac:dyDescent="0.2">
      <c r="A73" s="166" t="s">
        <v>74</v>
      </c>
      <c r="B73" s="167" t="str">
        <f>基金残高に係る経年分析!F56</f>
        <v>-</v>
      </c>
      <c r="C73" s="167" t="str">
        <f>基金残高に係る経年分析!G56</f>
        <v>-</v>
      </c>
      <c r="D73" s="167" t="str">
        <f>基金残高に係る経年分析!H56</f>
        <v>-</v>
      </c>
    </row>
    <row r="74" spans="1:16" x14ac:dyDescent="0.2">
      <c r="A74" s="166" t="s">
        <v>75</v>
      </c>
      <c r="B74" s="167">
        <f>基金残高に係る経年分析!F57</f>
        <v>15403</v>
      </c>
      <c r="C74" s="167">
        <f>基金残高に係る経年分析!G57</f>
        <v>15614</v>
      </c>
      <c r="D74" s="167">
        <f>基金残高に係る経年分析!H57</f>
        <v>15013</v>
      </c>
    </row>
  </sheetData>
  <sheetProtection algorithmName="SHA-512" hashValue="B6Vo6G3EiQ4Al4nRuiYuJGHMjGGD6SzlLvR5+F6GH7dRPfAlW4uFT+990Ey4Pv8fzb01D76Y2mXH8pjd72NbaQ==" saltValue="LGKib/8fJ7e7CtgkAy+f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2026-03-13T08:14:26Z</cp:lastPrinted>
  <dcterms:created xsi:type="dcterms:W3CDTF">2026-02-23T06:47:35Z</dcterms:created>
  <dcterms:modified xsi:type="dcterms:W3CDTF">2026-09-28T09:51:45Z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2026-09-28T09:51:45Z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439f7583-60e8-44a6-bb56-0d7fcbb9c481</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