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224(1)" sheetId="1" r:id="rId1"/>
    <sheet name="224(2)" sheetId="2" r:id="rId2"/>
    <sheet name="225(1)" sheetId="3" r:id="rId3"/>
    <sheet name="225(2)" sheetId="4" r:id="rId4"/>
    <sheet name="226" sheetId="5" r:id="rId5"/>
    <sheet name="227" sheetId="6" r:id="rId6"/>
    <sheet name="228" sheetId="7" r:id="rId7"/>
    <sheet name="232" sheetId="8" r:id="rId8"/>
    <sheet name="233" sheetId="9" r:id="rId9"/>
    <sheet name="234" sheetId="10" r:id="rId10"/>
  </sheets>
  <definedNames>
    <definedName name="_xlnm.Print_Area" localSheetId="0">'224(1)'!$A$1:$Q$21</definedName>
    <definedName name="_xlnm.Print_Area" localSheetId="1">'224(2)'!$A$1:$Q$20</definedName>
  </definedNames>
  <calcPr fullCalcOnLoad="1"/>
</workbook>
</file>

<file path=xl/sharedStrings.xml><?xml version="1.0" encoding="utf-8"?>
<sst xmlns="http://schemas.openxmlformats.org/spreadsheetml/2006/main" count="950" uniqueCount="281">
  <si>
    <t xml:space="preserve"> （１）岐阜地方裁判所</t>
  </si>
  <si>
    <t>　単位：件</t>
  </si>
  <si>
    <t>区分</t>
  </si>
  <si>
    <t>総数</t>
  </si>
  <si>
    <t>訴訟事件</t>
  </si>
  <si>
    <t>調停事件</t>
  </si>
  <si>
    <t>その他の事件</t>
  </si>
  <si>
    <t>新受</t>
  </si>
  <si>
    <t>既済</t>
  </si>
  <si>
    <t>未済</t>
  </si>
  <si>
    <t>　　　　13</t>
  </si>
  <si>
    <t>　　　　14</t>
  </si>
  <si>
    <t>岐阜地方裁判所</t>
  </si>
  <si>
    <t>本庁</t>
  </si>
  <si>
    <t>大垣支部</t>
  </si>
  <si>
    <t>高山支部</t>
  </si>
  <si>
    <t>多治見支部</t>
  </si>
  <si>
    <t>御嵩支部</t>
  </si>
  <si>
    <t>　資料：岐阜地方裁判所</t>
  </si>
  <si>
    <t>平  成  11  年</t>
  </si>
  <si>
    <t>　　　　12</t>
  </si>
  <si>
    <t>　　　　15</t>
  </si>
  <si>
    <t>-</t>
  </si>
  <si>
    <t>（２）岐阜地裁管内全簡易裁判所</t>
  </si>
  <si>
    <t>岐阜簡裁</t>
  </si>
  <si>
    <t>八幡簡裁</t>
  </si>
  <si>
    <t>大垣簡裁</t>
  </si>
  <si>
    <t>御嵩簡裁</t>
  </si>
  <si>
    <t>多治見簡裁</t>
  </si>
  <si>
    <t>中津川簡裁</t>
  </si>
  <si>
    <t>高山簡裁</t>
  </si>
  <si>
    <t>　　　　12</t>
  </si>
  <si>
    <t>　 　　　民 事 事 件 の 件 数</t>
  </si>
  <si>
    <t xml:space="preserve"> 　　　 刑 事 事 件 の 件 数</t>
  </si>
  <si>
    <t>　　　　12</t>
  </si>
  <si>
    <t>　　　　13</t>
  </si>
  <si>
    <t>　　　　14</t>
  </si>
  <si>
    <t>　　　　15</t>
  </si>
  <si>
    <t>岐阜地方裁判所</t>
  </si>
  <si>
    <t xml:space="preserve">      （２）岐阜地裁管内全簡易裁判所</t>
  </si>
  <si>
    <t>略式・交通即決事件</t>
  </si>
  <si>
    <t>　　　　12</t>
  </si>
  <si>
    <t>　　　　13</t>
  </si>
  <si>
    <t>　　　　14</t>
  </si>
  <si>
    <t>　　　　15</t>
  </si>
  <si>
    <t>　　家事審判事件数、家事調停事件数</t>
  </si>
  <si>
    <t>家事審判事件</t>
  </si>
  <si>
    <t>家事調停事件</t>
  </si>
  <si>
    <t>岐阜家庭裁判所</t>
  </si>
  <si>
    <t>中津川支部</t>
  </si>
  <si>
    <t>　資料：岐阜家庭裁判所</t>
  </si>
  <si>
    <t>少年保護事件数、道路交通保護事件数、成人刑事事件数</t>
  </si>
  <si>
    <t>一般保護事件</t>
  </si>
  <si>
    <t>道路交通保護事件</t>
  </si>
  <si>
    <t>成人刑事事件</t>
  </si>
  <si>
    <t>岐阜家庭裁判所</t>
  </si>
  <si>
    <r>
      <t>保護観察事件の受理</t>
    </r>
    <r>
      <rPr>
        <sz val="14"/>
        <rFont val="ＭＳ 明朝"/>
        <family val="1"/>
      </rPr>
      <t>・</t>
    </r>
    <r>
      <rPr>
        <sz val="14"/>
        <rFont val="ＭＳ ゴシック"/>
        <family val="3"/>
      </rPr>
      <t>処理状況</t>
    </r>
  </si>
  <si>
    <t>　単位：人</t>
  </si>
  <si>
    <t>受理人員</t>
  </si>
  <si>
    <t>既済人員</t>
  </si>
  <si>
    <t>年末現在保護観察中の人員</t>
  </si>
  <si>
    <t>総計</t>
  </si>
  <si>
    <t>旧受</t>
  </si>
  <si>
    <t>移送</t>
  </si>
  <si>
    <t>保護観察終了</t>
  </si>
  <si>
    <t>　　　　12</t>
  </si>
  <si>
    <t>　　　　13</t>
  </si>
  <si>
    <t>　　　　14</t>
  </si>
  <si>
    <t>　　　　15</t>
  </si>
  <si>
    <t>家庭裁判所決定</t>
  </si>
  <si>
    <t>少年院仮退院</t>
  </si>
  <si>
    <t>刑務所仮出獄</t>
  </si>
  <si>
    <t>刑執行猶予（保護観察付）</t>
  </si>
  <si>
    <t>婦人補導院仮退院</t>
  </si>
  <si>
    <t>　資料：岐阜保護観察所</t>
  </si>
  <si>
    <t xml:space="preserve"> 年次別刑法犯罪種別認知件数、総検挙人員</t>
  </si>
  <si>
    <t>　注：１　交通事故に伴う業務上過失致死傷を除く。</t>
  </si>
  <si>
    <t>　　　２　占有離脱物横領罪については、「知能犯（横領）」に含めず「その他の刑法犯」に含める。</t>
  </si>
  <si>
    <t>　　　３　（　）内は指数（平成６年＝100）を示す。</t>
  </si>
  <si>
    <t>　単位：件、人</t>
  </si>
  <si>
    <t>平成６年</t>
  </si>
  <si>
    <t>７</t>
  </si>
  <si>
    <t>８</t>
  </si>
  <si>
    <t>９</t>
  </si>
  <si>
    <t>(1994)</t>
  </si>
  <si>
    <t>(1995)</t>
  </si>
  <si>
    <t>(1996)</t>
  </si>
  <si>
    <t>(1997)</t>
  </si>
  <si>
    <t>(1998)</t>
  </si>
  <si>
    <t>(1999)</t>
  </si>
  <si>
    <t>(2000)</t>
  </si>
  <si>
    <t>(2001)</t>
  </si>
  <si>
    <t>(2002)</t>
  </si>
  <si>
    <t>(2003)</t>
  </si>
  <si>
    <t>総認知件数</t>
  </si>
  <si>
    <t>凶悪犯</t>
  </si>
  <si>
    <t>殺人</t>
  </si>
  <si>
    <t>強盗</t>
  </si>
  <si>
    <t>放火</t>
  </si>
  <si>
    <t>強姦</t>
  </si>
  <si>
    <t>粗暴犯</t>
  </si>
  <si>
    <t>凶器準備集合</t>
  </si>
  <si>
    <t xml:space="preserve"> -</t>
  </si>
  <si>
    <t>暴行</t>
  </si>
  <si>
    <t>傷害</t>
  </si>
  <si>
    <t>脅迫</t>
  </si>
  <si>
    <t>恐喝</t>
  </si>
  <si>
    <t>窃盗犯</t>
  </si>
  <si>
    <t>侵入盗</t>
  </si>
  <si>
    <t>乗り物盗</t>
  </si>
  <si>
    <t>非侵入盗</t>
  </si>
  <si>
    <t>知能犯</t>
  </si>
  <si>
    <t>詐欺</t>
  </si>
  <si>
    <t>横領</t>
  </si>
  <si>
    <t>偽造</t>
  </si>
  <si>
    <t>汚職</t>
  </si>
  <si>
    <t>背任</t>
  </si>
  <si>
    <t>風俗犯</t>
  </si>
  <si>
    <t>賭博</t>
  </si>
  <si>
    <t>強制わいせつ</t>
  </si>
  <si>
    <t>公然わいせつ</t>
  </si>
  <si>
    <t>わいせつ物　頒布等</t>
  </si>
  <si>
    <t>その他の刑法犯</t>
  </si>
  <si>
    <t>総検挙人員</t>
  </si>
  <si>
    <t>うち女性</t>
  </si>
  <si>
    <t>うち少年</t>
  </si>
  <si>
    <t>うち暴力団等</t>
  </si>
  <si>
    <t>資料：県警察本部刑事総務課</t>
  </si>
  <si>
    <t>市　町　村　別　刑　法　犯　認　知　件　数</t>
  </si>
  <si>
    <t>　注：１　交通事故に伴う業務上過失致死傷を除く。</t>
  </si>
  <si>
    <t>　　　２　占有離脱物横領罪については、「知能犯（横領）」に含めず「その他の刑法犯」に含める。</t>
  </si>
  <si>
    <t>　　　３　犯罪率は、人口（平成15年３月31日現在住民基本台帳人口）1000人当たりに対する刑法犯認知件数である。</t>
  </si>
  <si>
    <t>　　　４　山県市、瑞穂市、本巣市、飛騨市、郡上市、下呂市については、合併した町村を合算して計上してある。</t>
  </si>
  <si>
    <t>　　　　　平成15年（2003）</t>
  </si>
  <si>
    <t>粗暴犯</t>
  </si>
  <si>
    <t>その他の
刑法犯</t>
  </si>
  <si>
    <t>刑法犯
犯罪率
（人口1000人対）</t>
  </si>
  <si>
    <t>空き巣</t>
  </si>
  <si>
    <t>忍込み</t>
  </si>
  <si>
    <t>事務所荒し</t>
  </si>
  <si>
    <t>出店荒し</t>
  </si>
  <si>
    <t>自動車盗</t>
  </si>
  <si>
    <t>オートバイ盗</t>
  </si>
  <si>
    <t>自転車盗</t>
  </si>
  <si>
    <t>車上ねらい</t>
  </si>
  <si>
    <t>万引き</t>
  </si>
  <si>
    <t>市計</t>
  </si>
  <si>
    <t>郡計</t>
  </si>
  <si>
    <t>岐阜市</t>
  </si>
  <si>
    <t>大垣市</t>
  </si>
  <si>
    <t>高山市</t>
  </si>
  <si>
    <t>多治見市</t>
  </si>
  <si>
    <t>関市</t>
  </si>
  <si>
    <t>中津川市</t>
  </si>
  <si>
    <t>-</t>
  </si>
  <si>
    <t>美濃市</t>
  </si>
  <si>
    <t>瑞浪市</t>
  </si>
  <si>
    <t>羽島市</t>
  </si>
  <si>
    <t>恵那市</t>
  </si>
  <si>
    <t>美濃加茂市</t>
  </si>
  <si>
    <t>土岐市</t>
  </si>
  <si>
    <t>各務原市</t>
  </si>
  <si>
    <t>可児市</t>
  </si>
  <si>
    <t>山県市</t>
  </si>
  <si>
    <t>瑞穂市</t>
  </si>
  <si>
    <t>飛騨市</t>
  </si>
  <si>
    <t>本巣市</t>
  </si>
  <si>
    <t>郡上市</t>
  </si>
  <si>
    <t>下呂市</t>
  </si>
  <si>
    <t>羽島郡</t>
  </si>
  <si>
    <t>川島町</t>
  </si>
  <si>
    <t>岐南町</t>
  </si>
  <si>
    <t>笠松町</t>
  </si>
  <si>
    <t>柳津町</t>
  </si>
  <si>
    <t>海津郡</t>
  </si>
  <si>
    <t>海津町</t>
  </si>
  <si>
    <t>平田町</t>
  </si>
  <si>
    <t>南濃町</t>
  </si>
  <si>
    <t>養老郡</t>
  </si>
  <si>
    <t>養老町</t>
  </si>
  <si>
    <t>上石津町</t>
  </si>
  <si>
    <t>不破郡</t>
  </si>
  <si>
    <t>垂井町</t>
  </si>
  <si>
    <t>関ヶ原町</t>
  </si>
  <si>
    <t>安八郡</t>
  </si>
  <si>
    <t>神戸町</t>
  </si>
  <si>
    <t>輪之内町</t>
  </si>
  <si>
    <t>安八町</t>
  </si>
  <si>
    <t>墨俣町</t>
  </si>
  <si>
    <t>揖斐郡</t>
  </si>
  <si>
    <t>揖斐川町</t>
  </si>
  <si>
    <t>谷汲村</t>
  </si>
  <si>
    <t>大野町</t>
  </si>
  <si>
    <t>池田町</t>
  </si>
  <si>
    <t>春日村</t>
  </si>
  <si>
    <t>久瀬村</t>
  </si>
  <si>
    <t>藤橋村</t>
  </si>
  <si>
    <t>坂内村</t>
  </si>
  <si>
    <t>本巣郡</t>
  </si>
  <si>
    <t>北方町</t>
  </si>
  <si>
    <t>武儀郡</t>
  </si>
  <si>
    <t>洞戸村</t>
  </si>
  <si>
    <t>板取村</t>
  </si>
  <si>
    <t>武芸川町</t>
  </si>
  <si>
    <t>武儀町</t>
  </si>
  <si>
    <t>上之保村</t>
  </si>
  <si>
    <t>加茂郡</t>
  </si>
  <si>
    <t>坂祝町</t>
  </si>
  <si>
    <t>富加町</t>
  </si>
  <si>
    <t>川辺町</t>
  </si>
  <si>
    <t>七宗町</t>
  </si>
  <si>
    <t>八百津町</t>
  </si>
  <si>
    <t>白川町</t>
  </si>
  <si>
    <t>東白川村</t>
  </si>
  <si>
    <t>可児郡</t>
  </si>
  <si>
    <t>御嵩町</t>
  </si>
  <si>
    <t>兼山町</t>
  </si>
  <si>
    <t>土岐郡</t>
  </si>
  <si>
    <t>笠原町</t>
  </si>
  <si>
    <t>-</t>
  </si>
  <si>
    <t>恵那郡</t>
  </si>
  <si>
    <t>坂下町</t>
  </si>
  <si>
    <t>川上村</t>
  </si>
  <si>
    <t>加子母村</t>
  </si>
  <si>
    <t>付知町</t>
  </si>
  <si>
    <t>福岡町</t>
  </si>
  <si>
    <t>蛭川村</t>
  </si>
  <si>
    <t>岩村町</t>
  </si>
  <si>
    <t>山岡町</t>
  </si>
  <si>
    <t>明智町</t>
  </si>
  <si>
    <t>串原村</t>
  </si>
  <si>
    <t>上矢作町</t>
  </si>
  <si>
    <t>大野郡</t>
  </si>
  <si>
    <t>丹生川村</t>
  </si>
  <si>
    <t>清見村</t>
  </si>
  <si>
    <t>荘川村</t>
  </si>
  <si>
    <t>白川村</t>
  </si>
  <si>
    <t>宮村</t>
  </si>
  <si>
    <t>久々野町</t>
  </si>
  <si>
    <t>朝日村</t>
  </si>
  <si>
    <t>高根村</t>
  </si>
  <si>
    <t>吉城郡</t>
  </si>
  <si>
    <t>国府町</t>
  </si>
  <si>
    <t>上宝村</t>
  </si>
  <si>
    <t>発生地不明
(県外発生)</t>
  </si>
  <si>
    <t>…</t>
  </si>
  <si>
    <t>　資料：県警察本部刑事総務課</t>
  </si>
  <si>
    <r>
      <t>刑法犯</t>
    </r>
    <r>
      <rPr>
        <sz val="14"/>
        <rFont val="ＭＳ 明朝"/>
        <family val="1"/>
      </rPr>
      <t>・</t>
    </r>
    <r>
      <rPr>
        <sz val="14"/>
        <rFont val="ＭＳ ゴシック"/>
        <family val="3"/>
      </rPr>
      <t>特別法犯検挙（送致）件数、犯行時の年齢別検挙（送致）人員</t>
    </r>
  </si>
  <si>
    <t>（１）罪　種　別　検　挙　（送　致）　件　数</t>
  </si>
  <si>
    <t>　注：１　刑法犯には交通事故に伴う業務上過失致死傷等を、特別法犯には交通事故に伴う業務上過失致死傷並びに交通関係法令に規定する罪を除く。</t>
  </si>
  <si>
    <t>　　　３　知能犯の中の「あっせん」は、平成14年に追加された罪種である。</t>
  </si>
  <si>
    <t>　　　４　刑法犯は検挙件数、特別法犯は送致件数を示す。</t>
  </si>
  <si>
    <t>刑法犯</t>
  </si>
  <si>
    <t>特別法犯</t>
  </si>
  <si>
    <t>窃盗犯</t>
  </si>
  <si>
    <t>その他の
刑 法 犯</t>
  </si>
  <si>
    <t>凶器準備集      合</t>
  </si>
  <si>
    <t>あっせん</t>
  </si>
  <si>
    <t>強     制
わいせつ</t>
  </si>
  <si>
    <t>公然わいせつ、わいせつ物頒布等</t>
  </si>
  <si>
    <t>平成５年</t>
  </si>
  <si>
    <t>　　６</t>
  </si>
  <si>
    <t>　　７</t>
  </si>
  <si>
    <t>　　８</t>
  </si>
  <si>
    <t>　　９</t>
  </si>
  <si>
    <t>　　10</t>
  </si>
  <si>
    <t>　　11</t>
  </si>
  <si>
    <t>　　12</t>
  </si>
  <si>
    <t>　　13</t>
  </si>
  <si>
    <t>　　14</t>
  </si>
  <si>
    <t>　　15</t>
  </si>
  <si>
    <t>　（２）犯　行　時　の　年　齢　別　検　挙　（送　致）　人　員</t>
  </si>
  <si>
    <t>　　　４　刑法犯は検挙人員、特別法犯は送致人員を示す。</t>
  </si>
  <si>
    <t>平成11年</t>
  </si>
  <si>
    <t>14～19歳</t>
  </si>
  <si>
    <t>20～29歳</t>
  </si>
  <si>
    <t>30～39歳</t>
  </si>
  <si>
    <t>40～49歳</t>
  </si>
  <si>
    <t>50～59歳</t>
  </si>
  <si>
    <t>60～69歳</t>
  </si>
  <si>
    <t>70歳以上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</si>
</sst>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0;&quot;△ &quot;0.00"/>
    <numFmt numFmtId="178" formatCode="###\ ###\ ###\ ###"/>
    <numFmt numFmtId="179" formatCode="0_);\(0\)"/>
    <numFmt numFmtId="180" formatCode="0.000;&quot;△ &quot;0.000"/>
  </numFmts>
  <fonts count="50">
    <font>
      <sz val="11"/>
      <name val="ＭＳ Ｐゴシック"/>
      <family val="3"/>
    </font>
    <font>
      <sz val="6"/>
      <name val="ＭＳ Ｐゴシック"/>
      <family val="3"/>
    </font>
    <font>
      <sz val="14"/>
      <name val="ＭＳ ゴシック"/>
      <family val="3"/>
    </font>
    <font>
      <sz val="12"/>
      <name val="ＭＳ 明朝"/>
      <family val="1"/>
    </font>
    <font>
      <sz val="8"/>
      <name val="ＭＳ 明朝"/>
      <family val="1"/>
    </font>
    <font>
      <sz val="9"/>
      <name val="ＭＳ 明朝"/>
      <family val="1"/>
    </font>
    <font>
      <sz val="11"/>
      <name val="ＭＳ 明朝"/>
      <family val="1"/>
    </font>
    <font>
      <sz val="11"/>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name val="ＭＳ Ｐ明朝"/>
      <family val="1"/>
    </font>
    <font>
      <sz val="8"/>
      <name val="ＭＳ Ｐゴシック"/>
      <family val="3"/>
    </font>
    <font>
      <sz val="14"/>
      <name val="ＭＳ 明朝"/>
      <family val="1"/>
    </font>
    <font>
      <sz val="7"/>
      <name val="ＭＳ Ｐ明朝"/>
      <family val="1"/>
    </font>
    <font>
      <sz val="6"/>
      <name val="ＭＳ Ｐ明朝"/>
      <family val="1"/>
    </font>
    <font>
      <sz val="9"/>
      <name val="ＭＳ 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double"/>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90">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0" fillId="0" borderId="12" xfId="0" applyFont="1" applyBorder="1" applyAlignment="1">
      <alignment/>
    </xf>
    <xf numFmtId="0" fontId="6" fillId="0" borderId="0" xfId="0" applyFont="1" applyAlignment="1">
      <alignment/>
    </xf>
    <xf numFmtId="0" fontId="4" fillId="0" borderId="0" xfId="0" applyFont="1" applyAlignment="1">
      <alignment/>
    </xf>
    <xf numFmtId="176" fontId="4" fillId="0" borderId="13" xfId="0" applyNumberFormat="1" applyFont="1" applyBorder="1" applyAlignment="1">
      <alignment horizontal="right"/>
    </xf>
    <xf numFmtId="176" fontId="4" fillId="0" borderId="0" xfId="0" applyNumberFormat="1" applyFont="1" applyAlignment="1">
      <alignment horizontal="right"/>
    </xf>
    <xf numFmtId="49" fontId="4" fillId="0" borderId="0" xfId="0" applyNumberFormat="1" applyFont="1" applyAlignment="1">
      <alignment/>
    </xf>
    <xf numFmtId="176" fontId="4" fillId="0" borderId="13" xfId="0" applyNumberFormat="1" applyFont="1" applyBorder="1" applyAlignment="1">
      <alignment/>
    </xf>
    <xf numFmtId="176" fontId="4" fillId="0" borderId="0" xfId="0" applyNumberFormat="1" applyFont="1" applyBorder="1" applyAlignment="1">
      <alignment/>
    </xf>
    <xf numFmtId="0" fontId="7" fillId="0" borderId="0" xfId="0" applyFont="1" applyAlignment="1">
      <alignment/>
    </xf>
    <xf numFmtId="49" fontId="8" fillId="0" borderId="0" xfId="0" applyNumberFormat="1" applyFont="1" applyAlignment="1">
      <alignment/>
    </xf>
    <xf numFmtId="0" fontId="8" fillId="0" borderId="0" xfId="0" applyFont="1" applyAlignment="1">
      <alignment/>
    </xf>
    <xf numFmtId="176" fontId="8" fillId="0" borderId="13" xfId="0" applyNumberFormat="1" applyFont="1" applyBorder="1" applyAlignment="1">
      <alignment/>
    </xf>
    <xf numFmtId="176" fontId="8" fillId="0" borderId="0" xfId="0" applyNumberFormat="1" applyFont="1" applyBorder="1" applyAlignment="1">
      <alignment/>
    </xf>
    <xf numFmtId="0" fontId="6" fillId="0" borderId="0" xfId="0" applyFont="1" applyAlignment="1">
      <alignment vertical="center"/>
    </xf>
    <xf numFmtId="176" fontId="4" fillId="0" borderId="13" xfId="0" applyNumberFormat="1" applyFont="1" applyBorder="1" applyAlignment="1">
      <alignment horizontal="right" vertical="center"/>
    </xf>
    <xf numFmtId="176" fontId="4" fillId="0" borderId="0" xfId="0" applyNumberFormat="1" applyFont="1" applyAlignment="1">
      <alignment horizontal="right" vertical="center"/>
    </xf>
    <xf numFmtId="0" fontId="0" fillId="0" borderId="14" xfId="0" applyFont="1" applyBorder="1" applyAlignment="1">
      <alignment/>
    </xf>
    <xf numFmtId="0" fontId="4" fillId="0" borderId="15" xfId="0" applyFont="1" applyBorder="1" applyAlignment="1">
      <alignment/>
    </xf>
    <xf numFmtId="0" fontId="0" fillId="0" borderId="15" xfId="0" applyFont="1" applyBorder="1" applyAlignment="1">
      <alignment/>
    </xf>
    <xf numFmtId="0" fontId="6" fillId="0" borderId="0" xfId="0" applyFont="1" applyBorder="1" applyAlignment="1">
      <alignment/>
    </xf>
    <xf numFmtId="0" fontId="4" fillId="0" borderId="0" xfId="0" applyFont="1" applyBorder="1" applyAlignment="1">
      <alignment/>
    </xf>
    <xf numFmtId="0" fontId="7"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xf>
    <xf numFmtId="0" fontId="0" fillId="0" borderId="0" xfId="0" applyFont="1" applyBorder="1" applyAlignment="1">
      <alignment/>
    </xf>
    <xf numFmtId="0" fontId="4" fillId="0" borderId="0" xfId="0" applyFont="1" applyAlignment="1">
      <alignment horizontal="distributed" vertical="center"/>
    </xf>
    <xf numFmtId="0" fontId="4" fillId="0" borderId="0" xfId="0" applyFont="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5" fillId="0" borderId="21" xfId="0" applyFont="1" applyBorder="1" applyAlignment="1">
      <alignment horizontal="distributed" vertical="center"/>
    </xf>
    <xf numFmtId="0" fontId="4" fillId="0" borderId="0" xfId="0" applyFont="1" applyAlignment="1">
      <alignment/>
    </xf>
    <xf numFmtId="0" fontId="4" fillId="0" borderId="0" xfId="0" applyFont="1" applyBorder="1" applyAlignment="1">
      <alignment horizontal="distributed"/>
    </xf>
    <xf numFmtId="49" fontId="4" fillId="0" borderId="0" xfId="0" applyNumberFormat="1" applyFont="1" applyBorder="1" applyAlignment="1">
      <alignment/>
    </xf>
    <xf numFmtId="176" fontId="4" fillId="0" borderId="0" xfId="0" applyNumberFormat="1" applyFont="1" applyAlignment="1">
      <alignment/>
    </xf>
    <xf numFmtId="176" fontId="8" fillId="0" borderId="0" xfId="0" applyNumberFormat="1" applyFont="1" applyAlignment="1">
      <alignment/>
    </xf>
    <xf numFmtId="0" fontId="8" fillId="0" borderId="0" xfId="0" applyFont="1" applyAlignment="1">
      <alignment/>
    </xf>
    <xf numFmtId="0" fontId="5" fillId="0" borderId="22" xfId="0" applyFont="1" applyBorder="1" applyAlignment="1">
      <alignment horizontal="distributed" vertical="center"/>
    </xf>
    <xf numFmtId="176" fontId="8" fillId="0" borderId="0" xfId="0" applyNumberFormat="1" applyFont="1" applyAlignment="1">
      <alignment horizontal="right"/>
    </xf>
    <xf numFmtId="0" fontId="4" fillId="0" borderId="0" xfId="0" applyFont="1" applyAlignment="1">
      <alignment horizontal="distributed"/>
    </xf>
    <xf numFmtId="0" fontId="0" fillId="0" borderId="13" xfId="0" applyFont="1" applyBorder="1" applyAlignment="1">
      <alignment/>
    </xf>
    <xf numFmtId="0" fontId="5" fillId="0" borderId="23" xfId="0" applyFont="1" applyBorder="1" applyAlignment="1">
      <alignment horizontal="distributed" vertical="center"/>
    </xf>
    <xf numFmtId="49" fontId="4" fillId="0" borderId="0" xfId="0" applyNumberFormat="1" applyFont="1" applyAlignment="1">
      <alignment/>
    </xf>
    <xf numFmtId="49" fontId="8" fillId="0" borderId="0" xfId="0" applyNumberFormat="1" applyFont="1" applyAlignment="1">
      <alignment/>
    </xf>
    <xf numFmtId="0" fontId="26" fillId="0" borderId="0" xfId="0" applyFont="1" applyAlignment="1">
      <alignment/>
    </xf>
    <xf numFmtId="0" fontId="27" fillId="0" borderId="0" xfId="0" applyFont="1" applyAlignment="1">
      <alignment/>
    </xf>
    <xf numFmtId="0" fontId="0" fillId="0" borderId="0" xfId="0" applyFont="1" applyAlignment="1">
      <alignment vertical="center"/>
    </xf>
    <xf numFmtId="0" fontId="26" fillId="0" borderId="0" xfId="0" applyFont="1" applyAlignment="1">
      <alignment horizontal="distributed" vertical="center"/>
    </xf>
    <xf numFmtId="0" fontId="26" fillId="0" borderId="18" xfId="0" applyFont="1" applyBorder="1" applyAlignment="1">
      <alignment horizontal="distributed" vertical="center"/>
    </xf>
    <xf numFmtId="0" fontId="26" fillId="0" borderId="16" xfId="0" applyFont="1" applyBorder="1" applyAlignment="1">
      <alignment horizontal="distributed" vertical="center"/>
    </xf>
    <xf numFmtId="0" fontId="26" fillId="0" borderId="17" xfId="0" applyFont="1" applyBorder="1" applyAlignment="1">
      <alignment horizontal="distributed" vertical="center"/>
    </xf>
    <xf numFmtId="0" fontId="26" fillId="0" borderId="22" xfId="0" applyFont="1" applyBorder="1" applyAlignment="1">
      <alignment horizontal="distributed" vertical="center"/>
    </xf>
    <xf numFmtId="0" fontId="29" fillId="0" borderId="18" xfId="0" applyFont="1" applyBorder="1" applyAlignment="1">
      <alignment horizontal="distributed" vertical="center"/>
    </xf>
    <xf numFmtId="0" fontId="26" fillId="0" borderId="20" xfId="0" applyFont="1" applyBorder="1" applyAlignment="1">
      <alignment horizontal="distributed" vertical="center"/>
    </xf>
    <xf numFmtId="0" fontId="26" fillId="0" borderId="10" xfId="0" applyFont="1" applyBorder="1" applyAlignment="1">
      <alignment horizontal="distributed" vertical="center"/>
    </xf>
    <xf numFmtId="0" fontId="26" fillId="0" borderId="24" xfId="0" applyFont="1" applyBorder="1" applyAlignment="1">
      <alignment horizontal="distributed" vertical="center"/>
    </xf>
    <xf numFmtId="0" fontId="26" fillId="0" borderId="20" xfId="0" applyFont="1" applyBorder="1" applyAlignment="1">
      <alignment horizontal="distributed" vertical="center"/>
    </xf>
    <xf numFmtId="0" fontId="29" fillId="0" borderId="25" xfId="0" applyFont="1" applyBorder="1" applyAlignment="1">
      <alignment horizontal="distributed" vertical="center"/>
    </xf>
    <xf numFmtId="0" fontId="29" fillId="0" borderId="20" xfId="0" applyFont="1" applyBorder="1" applyAlignment="1">
      <alignment horizontal="distributed" vertical="center"/>
    </xf>
    <xf numFmtId="0" fontId="26" fillId="0" borderId="0" xfId="0" applyFont="1" applyAlignment="1">
      <alignment horizontal="distributed"/>
    </xf>
    <xf numFmtId="0" fontId="29" fillId="0" borderId="0" xfId="0" applyFont="1" applyAlignment="1">
      <alignment horizontal="distributed"/>
    </xf>
    <xf numFmtId="0" fontId="0" fillId="0" borderId="0" xfId="0" applyFont="1" applyAlignment="1">
      <alignment horizontal="distributed"/>
    </xf>
    <xf numFmtId="0" fontId="4" fillId="0" borderId="0" xfId="0" applyFont="1" applyFill="1" applyAlignment="1">
      <alignment/>
    </xf>
    <xf numFmtId="0" fontId="5" fillId="0" borderId="26" xfId="0" applyFont="1" applyBorder="1" applyAlignment="1">
      <alignment horizontal="center"/>
    </xf>
    <xf numFmtId="0" fontId="5" fillId="0" borderId="18" xfId="0" applyFont="1" applyBorder="1" applyAlignment="1" quotePrefix="1">
      <alignment horizontal="center"/>
    </xf>
    <xf numFmtId="0" fontId="5" fillId="0" borderId="26" xfId="0" applyFont="1" applyBorder="1" applyAlignment="1" quotePrefix="1">
      <alignment horizontal="center"/>
    </xf>
    <xf numFmtId="0" fontId="5" fillId="0" borderId="18" xfId="0" applyFont="1" applyBorder="1" applyAlignment="1">
      <alignment horizontal="center"/>
    </xf>
    <xf numFmtId="0" fontId="5" fillId="0" borderId="26" xfId="0" applyFont="1" applyFill="1" applyBorder="1" applyAlignment="1">
      <alignment horizontal="center"/>
    </xf>
    <xf numFmtId="0" fontId="5" fillId="0" borderId="27" xfId="0" applyFont="1" applyBorder="1" applyAlignment="1">
      <alignment horizontal="center"/>
    </xf>
    <xf numFmtId="49" fontId="5" fillId="0" borderId="11" xfId="0" applyNumberFormat="1" applyFont="1" applyBorder="1" applyAlignment="1">
      <alignment horizontal="center" vertical="top"/>
    </xf>
    <xf numFmtId="49" fontId="5" fillId="0" borderId="20" xfId="0" applyNumberFormat="1" applyFont="1" applyBorder="1" applyAlignment="1">
      <alignment horizontal="center" vertical="top"/>
    </xf>
    <xf numFmtId="49" fontId="5" fillId="0" borderId="11" xfId="0" applyNumberFormat="1" applyFont="1" applyFill="1" applyBorder="1" applyAlignment="1">
      <alignment horizontal="center" vertical="top"/>
    </xf>
    <xf numFmtId="49" fontId="5" fillId="0" borderId="10" xfId="0" applyNumberFormat="1" applyFont="1" applyBorder="1" applyAlignment="1">
      <alignment horizontal="center" vertical="top"/>
    </xf>
    <xf numFmtId="0" fontId="8" fillId="0" borderId="0" xfId="0" applyFont="1" applyAlignment="1">
      <alignment horizontal="distributed" vertical="center"/>
    </xf>
    <xf numFmtId="176" fontId="8" fillId="0" borderId="13" xfId="0" applyNumberFormat="1" applyFont="1" applyBorder="1" applyAlignment="1">
      <alignment horizontal="right"/>
    </xf>
    <xf numFmtId="179" fontId="8" fillId="0" borderId="13" xfId="0" applyNumberFormat="1" applyFont="1" applyBorder="1" applyAlignment="1">
      <alignment horizontal="right" vertical="top"/>
    </xf>
    <xf numFmtId="179" fontId="8" fillId="0" borderId="0" xfId="0" applyNumberFormat="1" applyFont="1" applyAlignment="1">
      <alignment horizontal="right" vertical="top"/>
    </xf>
    <xf numFmtId="179" fontId="4" fillId="0" borderId="13" xfId="0" applyNumberFormat="1" applyFont="1" applyBorder="1" applyAlignment="1">
      <alignment horizontal="right" vertical="top"/>
    </xf>
    <xf numFmtId="179" fontId="4" fillId="0" borderId="0" xfId="0" applyNumberFormat="1" applyFont="1" applyAlignment="1">
      <alignment horizontal="right" vertical="top"/>
    </xf>
    <xf numFmtId="49" fontId="4" fillId="0" borderId="0" xfId="0" applyNumberFormat="1" applyFont="1" applyAlignment="1">
      <alignment horizontal="right" vertical="top"/>
    </xf>
    <xf numFmtId="176" fontId="8" fillId="0" borderId="0" xfId="0" applyNumberFormat="1" applyFont="1" applyBorder="1" applyAlignment="1">
      <alignment horizontal="right"/>
    </xf>
    <xf numFmtId="0" fontId="4" fillId="0" borderId="0" xfId="0" applyFont="1" applyBorder="1" applyAlignment="1">
      <alignment horizontal="distributed"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xf>
    <xf numFmtId="179" fontId="4" fillId="0" borderId="0" xfId="0" applyNumberFormat="1" applyFont="1" applyBorder="1" applyAlignment="1">
      <alignment horizontal="right" vertical="top"/>
    </xf>
    <xf numFmtId="0" fontId="8" fillId="0" borderId="0" xfId="0" applyFont="1" applyAlignment="1">
      <alignment horizontal="distributed" vertical="center"/>
    </xf>
    <xf numFmtId="0" fontId="7" fillId="0" borderId="0" xfId="0" applyFont="1" applyAlignment="1">
      <alignment horizontal="distributed" vertical="center"/>
    </xf>
    <xf numFmtId="0" fontId="0" fillId="0" borderId="20" xfId="0" applyFont="1" applyBorder="1" applyAlignment="1">
      <alignment/>
    </xf>
    <xf numFmtId="0" fontId="0" fillId="0" borderId="10" xfId="0" applyFont="1" applyBorder="1" applyAlignment="1">
      <alignment/>
    </xf>
    <xf numFmtId="0" fontId="0" fillId="0" borderId="0" xfId="0" applyFont="1" applyFill="1" applyAlignment="1">
      <alignment/>
    </xf>
    <xf numFmtId="0" fontId="2" fillId="0" borderId="0" xfId="0" applyFont="1" applyFill="1" applyAlignment="1">
      <alignment/>
    </xf>
    <xf numFmtId="176" fontId="0" fillId="0" borderId="0" xfId="0" applyNumberFormat="1" applyFont="1" applyFill="1" applyAlignment="1">
      <alignment/>
    </xf>
    <xf numFmtId="0" fontId="0" fillId="0" borderId="0" xfId="0" applyFont="1" applyFill="1" applyAlignment="1">
      <alignment horizontal="right"/>
    </xf>
    <xf numFmtId="0" fontId="26" fillId="0" borderId="18" xfId="0" applyFont="1" applyFill="1" applyBorder="1" applyAlignment="1">
      <alignment horizontal="distributed" vertical="center"/>
    </xf>
    <xf numFmtId="0" fontId="26" fillId="0" borderId="27" xfId="0" applyFont="1" applyFill="1" applyBorder="1" applyAlignment="1">
      <alignment horizontal="distributed" vertical="center"/>
    </xf>
    <xf numFmtId="0" fontId="26" fillId="0" borderId="26"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27" xfId="0" applyFont="1" applyFill="1" applyBorder="1" applyAlignment="1">
      <alignment horizontal="distributed" vertical="center" wrapText="1"/>
    </xf>
    <xf numFmtId="0" fontId="27" fillId="0" borderId="0" xfId="0" applyFont="1" applyFill="1" applyAlignment="1">
      <alignment/>
    </xf>
    <xf numFmtId="0" fontId="26" fillId="0" borderId="20" xfId="0" applyFont="1" applyFill="1" applyBorder="1" applyAlignment="1">
      <alignment horizontal="distributed" vertical="center"/>
    </xf>
    <xf numFmtId="0" fontId="26" fillId="0" borderId="10" xfId="0" applyFont="1" applyFill="1" applyBorder="1" applyAlignment="1">
      <alignment horizontal="distributed" vertical="center"/>
    </xf>
    <xf numFmtId="0" fontId="26" fillId="0" borderId="11" xfId="0" applyFont="1" applyFill="1" applyBorder="1" applyAlignment="1">
      <alignment horizontal="distributed" vertical="center"/>
    </xf>
    <xf numFmtId="0" fontId="26" fillId="0" borderId="23" xfId="0" applyFont="1" applyFill="1" applyBorder="1" applyAlignment="1">
      <alignment horizontal="distributed" vertical="center"/>
    </xf>
    <xf numFmtId="0" fontId="26" fillId="0" borderId="24" xfId="0" applyFont="1" applyFill="1" applyBorder="1" applyAlignment="1">
      <alignment horizontal="distributed" vertical="center"/>
    </xf>
    <xf numFmtId="0" fontId="26" fillId="0" borderId="25" xfId="0" applyFont="1" applyFill="1" applyBorder="1" applyAlignment="1">
      <alignment horizontal="distributed" vertical="center"/>
    </xf>
    <xf numFmtId="0" fontId="27" fillId="0" borderId="12" xfId="0" applyFont="1" applyFill="1" applyBorder="1" applyAlignment="1">
      <alignment/>
    </xf>
    <xf numFmtId="177" fontId="27" fillId="0" borderId="0" xfId="0" applyNumberFormat="1" applyFont="1" applyFill="1" applyAlignment="1">
      <alignment/>
    </xf>
    <xf numFmtId="0" fontId="8" fillId="0" borderId="0" xfId="0" applyFont="1" applyFill="1" applyAlignment="1">
      <alignment/>
    </xf>
    <xf numFmtId="0" fontId="8" fillId="0" borderId="0" xfId="0" applyFont="1" applyFill="1" applyAlignment="1">
      <alignment horizontal="distributed"/>
    </xf>
    <xf numFmtId="0" fontId="8" fillId="0" borderId="28" xfId="0" applyFont="1" applyFill="1" applyBorder="1" applyAlignment="1">
      <alignment/>
    </xf>
    <xf numFmtId="176" fontId="8" fillId="0" borderId="13" xfId="0" applyNumberFormat="1" applyFont="1" applyFill="1" applyBorder="1" applyAlignment="1">
      <alignment horizontal="right"/>
    </xf>
    <xf numFmtId="176" fontId="8" fillId="0" borderId="0" xfId="0" applyNumberFormat="1" applyFont="1" applyFill="1" applyAlignment="1">
      <alignment horizontal="right"/>
    </xf>
    <xf numFmtId="177" fontId="8" fillId="0" borderId="0" xfId="0" applyNumberFormat="1" applyFont="1" applyFill="1" applyAlignment="1">
      <alignment horizontal="right"/>
    </xf>
    <xf numFmtId="0" fontId="8" fillId="0" borderId="0" xfId="0" applyFont="1" applyFill="1" applyAlignment="1">
      <alignment horizontal="distributed"/>
    </xf>
    <xf numFmtId="0" fontId="4" fillId="0" borderId="0" xfId="0" applyFont="1" applyFill="1" applyAlignment="1">
      <alignment horizontal="distributed"/>
    </xf>
    <xf numFmtId="0" fontId="27" fillId="0" borderId="28" xfId="0" applyFont="1" applyFill="1" applyBorder="1" applyAlignment="1">
      <alignment/>
    </xf>
    <xf numFmtId="176" fontId="4" fillId="0" borderId="0" xfId="0" applyNumberFormat="1" applyFont="1" applyFill="1" applyAlignment="1">
      <alignment horizontal="right"/>
    </xf>
    <xf numFmtId="176" fontId="4" fillId="0" borderId="13" xfId="0" applyNumberFormat="1" applyFont="1" applyFill="1" applyBorder="1" applyAlignment="1">
      <alignment horizontal="right"/>
    </xf>
    <xf numFmtId="177" fontId="4" fillId="0" borderId="0" xfId="0" applyNumberFormat="1" applyFont="1" applyFill="1" applyAlignment="1">
      <alignment horizontal="right"/>
    </xf>
    <xf numFmtId="0" fontId="8" fillId="0" borderId="0" xfId="0" applyFont="1" applyFill="1" applyBorder="1" applyAlignment="1">
      <alignment horizontal="distributed"/>
    </xf>
    <xf numFmtId="0" fontId="4" fillId="0" borderId="0" xfId="0" applyFont="1" applyFill="1" applyBorder="1" applyAlignment="1">
      <alignment horizontal="distributed"/>
    </xf>
    <xf numFmtId="0" fontId="27" fillId="0" borderId="0" xfId="0" applyFont="1" applyFill="1" applyBorder="1" applyAlignment="1">
      <alignment/>
    </xf>
    <xf numFmtId="0" fontId="27" fillId="0" borderId="13" xfId="0" applyFont="1" applyFill="1" applyBorder="1" applyAlignment="1">
      <alignment/>
    </xf>
    <xf numFmtId="0" fontId="8" fillId="0" borderId="0" xfId="0" applyFont="1" applyFill="1" applyBorder="1" applyAlignment="1">
      <alignment/>
    </xf>
    <xf numFmtId="0" fontId="4" fillId="0" borderId="0" xfId="0" applyFont="1" applyFill="1" applyBorder="1" applyAlignment="1">
      <alignment/>
    </xf>
    <xf numFmtId="0" fontId="4" fillId="0" borderId="28" xfId="0" applyFont="1" applyFill="1" applyBorder="1" applyAlignment="1">
      <alignmen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0" fontId="4" fillId="0" borderId="0" xfId="0" applyFont="1" applyFill="1" applyBorder="1" applyAlignment="1">
      <alignment vertical="top"/>
    </xf>
    <xf numFmtId="0" fontId="4" fillId="0" borderId="0" xfId="0" applyFont="1" applyFill="1" applyBorder="1" applyAlignment="1">
      <alignment horizontal="distributed" vertical="top" wrapText="1"/>
    </xf>
    <xf numFmtId="0" fontId="4" fillId="0" borderId="0" xfId="0" applyFont="1" applyFill="1" applyBorder="1" applyAlignment="1">
      <alignment horizontal="distributed" vertical="top"/>
    </xf>
    <xf numFmtId="0" fontId="4" fillId="0" borderId="28" xfId="0" applyFont="1" applyFill="1" applyBorder="1" applyAlignment="1">
      <alignment vertical="top"/>
    </xf>
    <xf numFmtId="176" fontId="4" fillId="0" borderId="13" xfId="0" applyNumberFormat="1" applyFont="1" applyFill="1" applyBorder="1" applyAlignment="1">
      <alignment horizontal="right" vertical="top"/>
    </xf>
    <xf numFmtId="176" fontId="4" fillId="0" borderId="0" xfId="0" applyNumberFormat="1" applyFont="1" applyFill="1" applyBorder="1" applyAlignment="1">
      <alignment horizontal="right" vertical="top"/>
    </xf>
    <xf numFmtId="0" fontId="4" fillId="0" borderId="0" xfId="0" applyFont="1" applyFill="1" applyAlignment="1">
      <alignment vertical="top"/>
    </xf>
    <xf numFmtId="0" fontId="0" fillId="0" borderId="29" xfId="0" applyFont="1" applyFill="1" applyBorder="1" applyAlignment="1">
      <alignment/>
    </xf>
    <xf numFmtId="0" fontId="0" fillId="0" borderId="30" xfId="0" applyFont="1" applyFill="1" applyBorder="1" applyAlignment="1">
      <alignment/>
    </xf>
    <xf numFmtId="0" fontId="4" fillId="0" borderId="15" xfId="0" applyFont="1" applyFill="1" applyBorder="1" applyAlignment="1">
      <alignment/>
    </xf>
    <xf numFmtId="0" fontId="27" fillId="0" borderId="15" xfId="0" applyFont="1" applyFill="1" applyBorder="1" applyAlignment="1">
      <alignment/>
    </xf>
    <xf numFmtId="0" fontId="0" fillId="0" borderId="15" xfId="0" applyFont="1" applyFill="1" applyBorder="1" applyAlignment="1">
      <alignment/>
    </xf>
    <xf numFmtId="0" fontId="0" fillId="0" borderId="0" xfId="0" applyFont="1" applyFill="1" applyBorder="1" applyAlignment="1">
      <alignment/>
    </xf>
    <xf numFmtId="0" fontId="3" fillId="0" borderId="0" xfId="0" applyFont="1" applyFill="1" applyAlignment="1">
      <alignment/>
    </xf>
    <xf numFmtId="0" fontId="4" fillId="0" borderId="0" xfId="0" applyFont="1" applyFill="1" applyAlignment="1">
      <alignment/>
    </xf>
    <xf numFmtId="0" fontId="26" fillId="0" borderId="17" xfId="0" applyFont="1" applyFill="1" applyBorder="1" applyAlignment="1">
      <alignment horizontal="distributed" vertical="center"/>
    </xf>
    <xf numFmtId="0" fontId="26" fillId="0" borderId="22" xfId="0" applyFont="1" applyFill="1" applyBorder="1" applyAlignment="1">
      <alignment horizontal="distributed" vertical="center"/>
    </xf>
    <xf numFmtId="0" fontId="29" fillId="0" borderId="27"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13" xfId="0" applyFont="1" applyFill="1" applyBorder="1" applyAlignment="1">
      <alignment horizontal="distributed" vertical="center"/>
    </xf>
    <xf numFmtId="0" fontId="26" fillId="0" borderId="12" xfId="0" applyFont="1" applyFill="1" applyBorder="1" applyAlignment="1">
      <alignment horizontal="distributed" vertical="center"/>
    </xf>
    <xf numFmtId="0" fontId="26" fillId="0" borderId="31" xfId="0" applyFont="1" applyFill="1" applyBorder="1" applyAlignment="1">
      <alignment horizontal="distributed" vertical="center"/>
    </xf>
    <xf numFmtId="0" fontId="26" fillId="0" borderId="32" xfId="0" applyFont="1" applyFill="1" applyBorder="1" applyAlignment="1">
      <alignment horizontal="distributed" vertical="center"/>
    </xf>
    <xf numFmtId="0" fontId="26" fillId="0" borderId="32" xfId="0" applyFont="1" applyFill="1" applyBorder="1" applyAlignment="1">
      <alignment horizontal="distributed" vertical="center" wrapText="1"/>
    </xf>
    <xf numFmtId="0" fontId="29" fillId="0" borderId="13" xfId="0" applyFont="1" applyFill="1" applyBorder="1" applyAlignment="1">
      <alignment horizontal="distributed" vertical="center"/>
    </xf>
    <xf numFmtId="0" fontId="26" fillId="0" borderId="10" xfId="0" applyFont="1" applyFill="1" applyBorder="1" applyAlignment="1">
      <alignment horizontal="distributed" vertical="center"/>
    </xf>
    <xf numFmtId="0" fontId="29" fillId="0" borderId="10" xfId="0" applyFont="1" applyFill="1" applyBorder="1" applyAlignment="1">
      <alignment horizontal="distributed" vertical="center"/>
    </xf>
    <xf numFmtId="0" fontId="26" fillId="0" borderId="11" xfId="0" applyFont="1" applyFill="1" applyBorder="1" applyAlignment="1">
      <alignment horizontal="distributed" vertical="center"/>
    </xf>
    <xf numFmtId="0" fontId="26" fillId="0" borderId="10" xfId="0" applyFont="1" applyFill="1" applyBorder="1" applyAlignment="1">
      <alignment horizontal="distributed" vertical="center" wrapText="1"/>
    </xf>
    <xf numFmtId="0" fontId="30" fillId="0" borderId="10" xfId="0" applyFont="1" applyFill="1" applyBorder="1" applyAlignment="1">
      <alignment horizontal="distributed" vertical="center"/>
    </xf>
    <xf numFmtId="0" fontId="26" fillId="0" borderId="11" xfId="0" applyFont="1" applyFill="1" applyBorder="1" applyAlignment="1">
      <alignment horizontal="distributed" vertical="center" wrapText="1"/>
    </xf>
    <xf numFmtId="0" fontId="29" fillId="0" borderId="10" xfId="0" applyFont="1" applyFill="1" applyBorder="1" applyAlignment="1">
      <alignment horizontal="distributed" vertical="center"/>
    </xf>
    <xf numFmtId="0" fontId="0" fillId="0" borderId="12" xfId="0" applyFont="1" applyFill="1" applyBorder="1" applyAlignment="1">
      <alignment/>
    </xf>
    <xf numFmtId="0" fontId="5" fillId="0" borderId="0" xfId="0" applyFont="1" applyFill="1" applyAlignment="1">
      <alignment/>
    </xf>
    <xf numFmtId="49" fontId="5" fillId="0" borderId="0" xfId="0" applyNumberFormat="1" applyFont="1" applyFill="1" applyAlignment="1">
      <alignment/>
    </xf>
    <xf numFmtId="176" fontId="5" fillId="0" borderId="13" xfId="0" applyNumberFormat="1" applyFont="1" applyFill="1" applyBorder="1" applyAlignment="1">
      <alignment horizontal="right"/>
    </xf>
    <xf numFmtId="176" fontId="5" fillId="0" borderId="0" xfId="0" applyNumberFormat="1" applyFont="1" applyFill="1" applyAlignment="1">
      <alignment horizontal="right"/>
    </xf>
    <xf numFmtId="0" fontId="31" fillId="0" borderId="0" xfId="0" applyFont="1" applyFill="1" applyAlignment="1">
      <alignment/>
    </xf>
    <xf numFmtId="49" fontId="31" fillId="0" borderId="0" xfId="0" applyNumberFormat="1" applyFont="1" applyFill="1" applyAlignment="1">
      <alignment/>
    </xf>
    <xf numFmtId="176" fontId="31" fillId="0" borderId="13" xfId="0" applyNumberFormat="1" applyFont="1" applyFill="1" applyBorder="1" applyAlignment="1">
      <alignment horizontal="right"/>
    </xf>
    <xf numFmtId="176" fontId="31" fillId="0" borderId="0" xfId="0" applyNumberFormat="1" applyFont="1" applyFill="1" applyAlignment="1">
      <alignment horizontal="right"/>
    </xf>
    <xf numFmtId="49" fontId="4" fillId="0" borderId="0" xfId="0" applyNumberFormat="1" applyFont="1" applyFill="1" applyAlignment="1">
      <alignment/>
    </xf>
    <xf numFmtId="0" fontId="0" fillId="0" borderId="13" xfId="0" applyFont="1" applyFill="1" applyBorder="1" applyAlignment="1">
      <alignment/>
    </xf>
    <xf numFmtId="49" fontId="4" fillId="0" borderId="15" xfId="0" applyNumberFormat="1" applyFont="1" applyFill="1" applyBorder="1" applyAlignment="1">
      <alignment/>
    </xf>
    <xf numFmtId="0" fontId="26" fillId="0" borderId="33" xfId="0" applyFont="1" applyFill="1" applyBorder="1" applyAlignment="1">
      <alignment horizontal="distributed" vertical="center"/>
    </xf>
    <xf numFmtId="0" fontId="26" fillId="0" borderId="13" xfId="0" applyFont="1" applyFill="1" applyBorder="1" applyAlignment="1">
      <alignment horizontal="distributed" vertical="center" wrapText="1"/>
    </xf>
    <xf numFmtId="0" fontId="26" fillId="0" borderId="21" xfId="0" applyFont="1" applyFill="1" applyBorder="1" applyAlignment="1">
      <alignment horizontal="distributed" vertical="center"/>
    </xf>
    <xf numFmtId="0" fontId="32" fillId="0" borderId="0" xfId="0" applyFont="1" applyFill="1" applyAlignment="1">
      <alignment/>
    </xf>
    <xf numFmtId="49" fontId="5" fillId="0" borderId="0" xfId="0" applyNumberFormat="1" applyFont="1" applyFill="1" applyAlignment="1">
      <alignment horizontal="distributed"/>
    </xf>
    <xf numFmtId="0" fontId="5" fillId="0" borderId="0" xfId="0" applyFont="1" applyFill="1" applyAlignment="1">
      <alignment horizontal="distributed"/>
    </xf>
    <xf numFmtId="0" fontId="6" fillId="0" borderId="0" xfId="0" applyFont="1" applyFill="1" applyAlignment="1">
      <alignment/>
    </xf>
    <xf numFmtId="0" fontId="6" fillId="0" borderId="13" xfId="0" applyFont="1" applyFill="1" applyBorder="1" applyAlignment="1">
      <alignment/>
    </xf>
    <xf numFmtId="0" fontId="6" fillId="0" borderId="15" xfId="0"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0"/>
  <sheetViews>
    <sheetView tabSelected="1" zoomScalePageLayoutView="0" workbookViewId="0" topLeftCell="A1">
      <selection activeCell="B1" sqref="B1"/>
    </sheetView>
  </sheetViews>
  <sheetFormatPr defaultColWidth="9.00390625" defaultRowHeight="13.5"/>
  <cols>
    <col min="1" max="1" width="0.875" style="1" customWidth="1"/>
    <col min="2" max="2" width="2.75390625" style="1" customWidth="1"/>
    <col min="3" max="3" width="8.25390625" style="1" customWidth="1"/>
    <col min="4" max="4" width="5.125" style="1" customWidth="1"/>
    <col min="5" max="5" width="1.00390625" style="1" customWidth="1"/>
    <col min="6" max="7" width="6.00390625" style="1" customWidth="1"/>
    <col min="8" max="14" width="5.75390625" style="1" customWidth="1"/>
    <col min="15" max="16" width="6.00390625" style="1" customWidth="1"/>
    <col min="17" max="17" width="5.75390625" style="1" customWidth="1"/>
    <col min="18" max="16384" width="9.00390625" style="1" customWidth="1"/>
  </cols>
  <sheetData>
    <row r="1" ht="22.5" customHeight="1">
      <c r="F1" s="2" t="s">
        <v>32</v>
      </c>
    </row>
    <row r="2" ht="19.5" customHeight="1">
      <c r="H2" s="3" t="s">
        <v>0</v>
      </c>
    </row>
    <row r="3" ht="14.25" thickBot="1">
      <c r="A3" s="4" t="s">
        <v>1</v>
      </c>
    </row>
    <row r="4" spans="1:17" ht="23.25" customHeight="1" thickTop="1">
      <c r="A4" s="36" t="s">
        <v>2</v>
      </c>
      <c r="B4" s="36"/>
      <c r="C4" s="36"/>
      <c r="D4" s="36"/>
      <c r="E4" s="37"/>
      <c r="F4" s="34" t="s">
        <v>3</v>
      </c>
      <c r="G4" s="35"/>
      <c r="H4" s="35"/>
      <c r="I4" s="34" t="s">
        <v>4</v>
      </c>
      <c r="J4" s="35"/>
      <c r="K4" s="35"/>
      <c r="L4" s="34" t="s">
        <v>5</v>
      </c>
      <c r="M4" s="35"/>
      <c r="N4" s="35"/>
      <c r="O4" s="34" t="s">
        <v>6</v>
      </c>
      <c r="P4" s="35"/>
      <c r="Q4" s="35"/>
    </row>
    <row r="5" spans="1:17" ht="23.25" customHeight="1">
      <c r="A5" s="38"/>
      <c r="B5" s="38"/>
      <c r="C5" s="38"/>
      <c r="D5" s="38"/>
      <c r="E5" s="39"/>
      <c r="F5" s="5" t="s">
        <v>7</v>
      </c>
      <c r="G5" s="6" t="s">
        <v>8</v>
      </c>
      <c r="H5" s="6" t="s">
        <v>9</v>
      </c>
      <c r="I5" s="6" t="s">
        <v>7</v>
      </c>
      <c r="J5" s="6" t="s">
        <v>8</v>
      </c>
      <c r="K5" s="6" t="s">
        <v>9</v>
      </c>
      <c r="L5" s="6" t="s">
        <v>7</v>
      </c>
      <c r="M5" s="6" t="s">
        <v>8</v>
      </c>
      <c r="N5" s="6" t="s">
        <v>9</v>
      </c>
      <c r="O5" s="6" t="s">
        <v>7</v>
      </c>
      <c r="P5" s="6" t="s">
        <v>8</v>
      </c>
      <c r="Q5" s="5" t="s">
        <v>9</v>
      </c>
    </row>
    <row r="6" ht="5.25" customHeight="1">
      <c r="F6" s="7"/>
    </row>
    <row r="7" spans="2:17" s="8" customFormat="1" ht="21.75" customHeight="1">
      <c r="B7" s="40" t="s">
        <v>19</v>
      </c>
      <c r="C7" s="40"/>
      <c r="D7" s="4">
        <v>1999</v>
      </c>
      <c r="F7" s="10">
        <v>12323</v>
      </c>
      <c r="G7" s="11">
        <v>12175</v>
      </c>
      <c r="H7" s="11">
        <v>7534</v>
      </c>
      <c r="I7" s="11">
        <v>1587</v>
      </c>
      <c r="J7" s="11">
        <v>1579</v>
      </c>
      <c r="K7" s="11">
        <v>1421</v>
      </c>
      <c r="L7" s="11">
        <v>17</v>
      </c>
      <c r="M7" s="11">
        <v>18</v>
      </c>
      <c r="N7" s="11">
        <v>4</v>
      </c>
      <c r="O7" s="11">
        <v>10719</v>
      </c>
      <c r="P7" s="11">
        <v>10578</v>
      </c>
      <c r="Q7" s="11">
        <v>6109</v>
      </c>
    </row>
    <row r="8" spans="2:17" s="8" customFormat="1" ht="21.75" customHeight="1">
      <c r="B8" s="12" t="s">
        <v>20</v>
      </c>
      <c r="C8" s="12"/>
      <c r="D8" s="9">
        <v>2000</v>
      </c>
      <c r="F8" s="10">
        <v>12823</v>
      </c>
      <c r="G8" s="11">
        <v>12580</v>
      </c>
      <c r="H8" s="11">
        <v>7777</v>
      </c>
      <c r="I8" s="11">
        <v>1677</v>
      </c>
      <c r="J8" s="11">
        <v>1634</v>
      </c>
      <c r="K8" s="11">
        <v>1464</v>
      </c>
      <c r="L8" s="11">
        <v>17</v>
      </c>
      <c r="M8" s="11">
        <v>8</v>
      </c>
      <c r="N8" s="11">
        <v>13</v>
      </c>
      <c r="O8" s="11">
        <v>11129</v>
      </c>
      <c r="P8" s="11">
        <v>10938</v>
      </c>
      <c r="Q8" s="11">
        <v>6300</v>
      </c>
    </row>
    <row r="9" spans="2:17" s="8" customFormat="1" ht="21.75" customHeight="1">
      <c r="B9" s="12" t="s">
        <v>10</v>
      </c>
      <c r="C9" s="12"/>
      <c r="D9" s="9">
        <v>2001</v>
      </c>
      <c r="F9" s="10">
        <v>13560</v>
      </c>
      <c r="G9" s="11">
        <v>13138</v>
      </c>
      <c r="H9" s="11">
        <v>8199</v>
      </c>
      <c r="I9" s="11">
        <v>1570</v>
      </c>
      <c r="J9" s="11">
        <v>1719</v>
      </c>
      <c r="K9" s="11">
        <v>1315</v>
      </c>
      <c r="L9" s="11">
        <v>20</v>
      </c>
      <c r="M9" s="11">
        <v>21</v>
      </c>
      <c r="N9" s="11">
        <v>12</v>
      </c>
      <c r="O9" s="11">
        <v>11970</v>
      </c>
      <c r="P9" s="11">
        <v>11398</v>
      </c>
      <c r="Q9" s="11">
        <v>6872</v>
      </c>
    </row>
    <row r="10" spans="2:17" s="8" customFormat="1" ht="21.75" customHeight="1">
      <c r="B10" s="12" t="s">
        <v>11</v>
      </c>
      <c r="C10" s="12"/>
      <c r="D10" s="9">
        <v>2002</v>
      </c>
      <c r="F10" s="13">
        <v>15168</v>
      </c>
      <c r="G10" s="14">
        <v>14332</v>
      </c>
      <c r="H10" s="14">
        <v>9035</v>
      </c>
      <c r="I10" s="14">
        <v>1517</v>
      </c>
      <c r="J10" s="14">
        <v>1640</v>
      </c>
      <c r="K10" s="14">
        <v>1192</v>
      </c>
      <c r="L10" s="14">
        <v>27</v>
      </c>
      <c r="M10" s="14">
        <v>23</v>
      </c>
      <c r="N10" s="14">
        <v>16</v>
      </c>
      <c r="O10" s="14">
        <v>13624</v>
      </c>
      <c r="P10" s="14">
        <v>12669</v>
      </c>
      <c r="Q10" s="14">
        <v>7827</v>
      </c>
    </row>
    <row r="11" spans="2:17" s="15" customFormat="1" ht="21.75" customHeight="1">
      <c r="B11" s="16" t="s">
        <v>21</v>
      </c>
      <c r="C11" s="16"/>
      <c r="D11" s="17">
        <v>2003</v>
      </c>
      <c r="F11" s="18">
        <v>16057</v>
      </c>
      <c r="G11" s="19">
        <v>16573</v>
      </c>
      <c r="H11" s="19">
        <v>8519</v>
      </c>
      <c r="I11" s="19">
        <v>1630</v>
      </c>
      <c r="J11" s="19">
        <v>1660</v>
      </c>
      <c r="K11" s="19">
        <v>1162</v>
      </c>
      <c r="L11" s="19">
        <v>31</v>
      </c>
      <c r="M11" s="19">
        <v>33</v>
      </c>
      <c r="N11" s="19">
        <v>14</v>
      </c>
      <c r="O11" s="19">
        <v>14396</v>
      </c>
      <c r="P11" s="19">
        <v>14880</v>
      </c>
      <c r="Q11" s="19">
        <v>7343</v>
      </c>
    </row>
    <row r="12" spans="6:17" ht="14.25" customHeight="1">
      <c r="F12" s="10"/>
      <c r="G12" s="11"/>
      <c r="H12" s="11"/>
      <c r="I12" s="11"/>
      <c r="J12" s="11"/>
      <c r="K12" s="11"/>
      <c r="L12" s="11"/>
      <c r="M12" s="11"/>
      <c r="N12" s="11"/>
      <c r="O12" s="11"/>
      <c r="P12" s="11"/>
      <c r="Q12" s="11"/>
    </row>
    <row r="13" spans="2:17" ht="15.75" customHeight="1">
      <c r="B13" s="12" t="s">
        <v>12</v>
      </c>
      <c r="F13" s="10"/>
      <c r="G13" s="11"/>
      <c r="H13" s="11"/>
      <c r="I13" s="11"/>
      <c r="J13" s="11"/>
      <c r="K13" s="11"/>
      <c r="L13" s="11"/>
      <c r="M13" s="11"/>
      <c r="N13" s="11"/>
      <c r="O13" s="11"/>
      <c r="P13" s="11"/>
      <c r="Q13" s="11"/>
    </row>
    <row r="14" spans="3:17" s="20" customFormat="1" ht="21.75" customHeight="1">
      <c r="C14" s="33" t="s">
        <v>13</v>
      </c>
      <c r="D14" s="33"/>
      <c r="F14" s="21">
        <v>8609</v>
      </c>
      <c r="G14" s="22">
        <v>8929</v>
      </c>
      <c r="H14" s="22">
        <v>4385</v>
      </c>
      <c r="I14" s="22">
        <v>1047</v>
      </c>
      <c r="J14" s="22">
        <v>1041</v>
      </c>
      <c r="K14" s="22">
        <v>737</v>
      </c>
      <c r="L14" s="22">
        <v>13</v>
      </c>
      <c r="M14" s="22">
        <v>16</v>
      </c>
      <c r="N14" s="22">
        <v>9</v>
      </c>
      <c r="O14" s="22">
        <v>7549</v>
      </c>
      <c r="P14" s="22">
        <v>7872</v>
      </c>
      <c r="Q14" s="22">
        <v>3639</v>
      </c>
    </row>
    <row r="15" spans="3:17" s="20" customFormat="1" ht="21.75" customHeight="1">
      <c r="C15" s="33" t="s">
        <v>14</v>
      </c>
      <c r="D15" s="33"/>
      <c r="F15" s="21">
        <v>2688</v>
      </c>
      <c r="G15" s="22">
        <v>2604</v>
      </c>
      <c r="H15" s="22">
        <v>1655</v>
      </c>
      <c r="I15" s="22">
        <v>181</v>
      </c>
      <c r="J15" s="22">
        <v>204</v>
      </c>
      <c r="K15" s="22">
        <v>149</v>
      </c>
      <c r="L15" s="22">
        <v>8</v>
      </c>
      <c r="M15" s="22">
        <v>6</v>
      </c>
      <c r="N15" s="22">
        <v>3</v>
      </c>
      <c r="O15" s="22">
        <v>2499</v>
      </c>
      <c r="P15" s="22">
        <v>2394</v>
      </c>
      <c r="Q15" s="22">
        <v>1503</v>
      </c>
    </row>
    <row r="16" spans="3:17" s="20" customFormat="1" ht="21.75" customHeight="1">
      <c r="C16" s="33" t="s">
        <v>15</v>
      </c>
      <c r="D16" s="33"/>
      <c r="F16" s="21">
        <v>901</v>
      </c>
      <c r="G16" s="22">
        <v>963</v>
      </c>
      <c r="H16" s="22">
        <v>350</v>
      </c>
      <c r="I16" s="22">
        <v>71</v>
      </c>
      <c r="J16" s="22">
        <v>66</v>
      </c>
      <c r="K16" s="22">
        <v>42</v>
      </c>
      <c r="L16" s="22" t="s">
        <v>22</v>
      </c>
      <c r="M16" s="22" t="s">
        <v>22</v>
      </c>
      <c r="N16" s="22" t="s">
        <v>22</v>
      </c>
      <c r="O16" s="22">
        <v>830</v>
      </c>
      <c r="P16" s="22">
        <v>897</v>
      </c>
      <c r="Q16" s="22">
        <v>308</v>
      </c>
    </row>
    <row r="17" spans="3:17" s="20" customFormat="1" ht="21.75" customHeight="1">
      <c r="C17" s="33" t="s">
        <v>16</v>
      </c>
      <c r="D17" s="33"/>
      <c r="F17" s="21">
        <v>2433</v>
      </c>
      <c r="G17" s="22">
        <v>2574</v>
      </c>
      <c r="H17" s="22">
        <v>1375</v>
      </c>
      <c r="I17" s="22">
        <v>216</v>
      </c>
      <c r="J17" s="22">
        <v>237</v>
      </c>
      <c r="K17" s="22">
        <v>144</v>
      </c>
      <c r="L17" s="22">
        <v>2</v>
      </c>
      <c r="M17" s="22">
        <v>3</v>
      </c>
      <c r="N17" s="22">
        <v>1</v>
      </c>
      <c r="O17" s="22">
        <v>2215</v>
      </c>
      <c r="P17" s="22">
        <v>2334</v>
      </c>
      <c r="Q17" s="22">
        <v>1230</v>
      </c>
    </row>
    <row r="18" spans="3:17" s="20" customFormat="1" ht="21.75" customHeight="1">
      <c r="C18" s="33" t="s">
        <v>17</v>
      </c>
      <c r="D18" s="33"/>
      <c r="F18" s="21">
        <v>1426</v>
      </c>
      <c r="G18" s="22">
        <v>1503</v>
      </c>
      <c r="H18" s="22">
        <v>754</v>
      </c>
      <c r="I18" s="22">
        <v>115</v>
      </c>
      <c r="J18" s="22">
        <v>112</v>
      </c>
      <c r="K18" s="22">
        <v>90</v>
      </c>
      <c r="L18" s="22">
        <v>8</v>
      </c>
      <c r="M18" s="22">
        <v>8</v>
      </c>
      <c r="N18" s="22">
        <v>1</v>
      </c>
      <c r="O18" s="22">
        <v>1303</v>
      </c>
      <c r="P18" s="22">
        <v>1383</v>
      </c>
      <c r="Q18" s="22">
        <v>663</v>
      </c>
    </row>
    <row r="19" ht="9" customHeight="1" thickBot="1">
      <c r="F19" s="23"/>
    </row>
    <row r="20" spans="1:17" ht="13.5">
      <c r="A20" s="24" t="s">
        <v>18</v>
      </c>
      <c r="B20" s="25"/>
      <c r="C20" s="25"/>
      <c r="D20" s="25"/>
      <c r="E20" s="25"/>
      <c r="F20" s="25"/>
      <c r="G20" s="25"/>
      <c r="H20" s="25"/>
      <c r="I20" s="25"/>
      <c r="J20" s="25"/>
      <c r="K20" s="25"/>
      <c r="L20" s="25"/>
      <c r="M20" s="25"/>
      <c r="N20" s="25"/>
      <c r="O20" s="25"/>
      <c r="P20" s="25"/>
      <c r="Q20" s="25"/>
    </row>
  </sheetData>
  <sheetProtection/>
  <mergeCells count="11">
    <mergeCell ref="C18:D18"/>
    <mergeCell ref="C17:D17"/>
    <mergeCell ref="B7:C7"/>
    <mergeCell ref="C14:D14"/>
    <mergeCell ref="C15:D15"/>
    <mergeCell ref="C16:D16"/>
    <mergeCell ref="O4:Q4"/>
    <mergeCell ref="A4:E5"/>
    <mergeCell ref="F4:H4"/>
    <mergeCell ref="I4:K4"/>
    <mergeCell ref="L4:N4"/>
  </mergeCells>
  <printOptions/>
  <pageMargins left="0.7874015748031497" right="0.63" top="0.6692913385826772" bottom="0.6692913385826772"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dimension ref="A1:AC51"/>
  <sheetViews>
    <sheetView zoomScalePageLayoutView="0" workbookViewId="0" topLeftCell="A1">
      <selection activeCell="K17" sqref="K17"/>
    </sheetView>
  </sheetViews>
  <sheetFormatPr defaultColWidth="9.00390625" defaultRowHeight="13.5"/>
  <cols>
    <col min="1" max="1" width="0.875" style="98" customWidth="1"/>
    <col min="2" max="2" width="6.75390625" style="98" customWidth="1"/>
    <col min="3" max="3" width="4.50390625" style="98" customWidth="1"/>
    <col min="4" max="4" width="1.00390625" style="98" customWidth="1"/>
    <col min="5" max="16" width="6.125" style="98" customWidth="1"/>
    <col min="17" max="28" width="6.625" style="98" customWidth="1"/>
    <col min="29" max="29" width="7.00390625" style="98" customWidth="1"/>
    <col min="30" max="16384" width="9.00390625" style="98" customWidth="1"/>
  </cols>
  <sheetData>
    <row r="1" ht="17.25">
      <c r="I1" s="99" t="s">
        <v>247</v>
      </c>
    </row>
    <row r="2" ht="18" customHeight="1">
      <c r="K2" s="150" t="s">
        <v>248</v>
      </c>
    </row>
    <row r="3" spans="1:15" ht="21" customHeight="1">
      <c r="A3" s="151" t="s">
        <v>249</v>
      </c>
      <c r="B3" s="151"/>
      <c r="C3" s="151"/>
      <c r="D3" s="151"/>
      <c r="E3" s="151"/>
      <c r="F3" s="151"/>
      <c r="G3" s="151"/>
      <c r="H3" s="151"/>
      <c r="I3" s="151"/>
      <c r="J3" s="151"/>
      <c r="K3" s="151"/>
      <c r="L3" s="151"/>
      <c r="M3" s="151"/>
      <c r="N3" s="151"/>
      <c r="O3" s="151"/>
    </row>
    <row r="4" ht="11.25" customHeight="1">
      <c r="A4" s="71" t="s">
        <v>130</v>
      </c>
    </row>
    <row r="5" ht="11.25" customHeight="1">
      <c r="A5" s="71" t="s">
        <v>250</v>
      </c>
    </row>
    <row r="6" ht="11.25" customHeight="1">
      <c r="A6" s="71" t="s">
        <v>251</v>
      </c>
    </row>
    <row r="7" ht="14.25" thickBot="1">
      <c r="A7" s="71" t="s">
        <v>1</v>
      </c>
    </row>
    <row r="8" spans="1:29" ht="14.25" thickTop="1">
      <c r="A8" s="102" t="s">
        <v>2</v>
      </c>
      <c r="B8" s="102"/>
      <c r="C8" s="102"/>
      <c r="D8" s="102"/>
      <c r="E8" s="103" t="s">
        <v>252</v>
      </c>
      <c r="F8" s="152"/>
      <c r="G8" s="152"/>
      <c r="H8" s="152"/>
      <c r="I8" s="152"/>
      <c r="J8" s="152"/>
      <c r="K8" s="152"/>
      <c r="L8" s="152"/>
      <c r="M8" s="152"/>
      <c r="N8" s="152"/>
      <c r="O8" s="152"/>
      <c r="P8" s="152"/>
      <c r="Q8" s="152"/>
      <c r="R8" s="152"/>
      <c r="S8" s="152"/>
      <c r="T8" s="152"/>
      <c r="U8" s="152"/>
      <c r="V8" s="152"/>
      <c r="W8" s="152"/>
      <c r="X8" s="152"/>
      <c r="Y8" s="152"/>
      <c r="Z8" s="152"/>
      <c r="AA8" s="152"/>
      <c r="AB8" s="153"/>
      <c r="AC8" s="154" t="s">
        <v>253</v>
      </c>
    </row>
    <row r="9" spans="1:29" ht="13.5" customHeight="1">
      <c r="A9" s="155"/>
      <c r="B9" s="155"/>
      <c r="C9" s="155"/>
      <c r="D9" s="155"/>
      <c r="E9" s="156"/>
      <c r="F9" s="157" t="s">
        <v>95</v>
      </c>
      <c r="G9" s="158"/>
      <c r="H9" s="158"/>
      <c r="I9" s="158"/>
      <c r="J9" s="113"/>
      <c r="K9" s="157" t="s">
        <v>134</v>
      </c>
      <c r="L9" s="158"/>
      <c r="M9" s="158"/>
      <c r="N9" s="158"/>
      <c r="O9" s="158"/>
      <c r="P9" s="113"/>
      <c r="Q9" s="159" t="s">
        <v>254</v>
      </c>
      <c r="R9" s="157" t="s">
        <v>111</v>
      </c>
      <c r="S9" s="158"/>
      <c r="T9" s="158"/>
      <c r="U9" s="158"/>
      <c r="V9" s="158"/>
      <c r="W9" s="113"/>
      <c r="X9" s="157" t="s">
        <v>117</v>
      </c>
      <c r="Y9" s="158"/>
      <c r="Z9" s="158"/>
      <c r="AA9" s="113"/>
      <c r="AB9" s="160" t="s">
        <v>255</v>
      </c>
      <c r="AC9" s="161"/>
    </row>
    <row r="10" spans="1:29" ht="27" customHeight="1">
      <c r="A10" s="108"/>
      <c r="B10" s="108"/>
      <c r="C10" s="108"/>
      <c r="D10" s="108"/>
      <c r="E10" s="109"/>
      <c r="F10" s="109"/>
      <c r="G10" s="162" t="s">
        <v>96</v>
      </c>
      <c r="H10" s="162" t="s">
        <v>97</v>
      </c>
      <c r="I10" s="162" t="s">
        <v>98</v>
      </c>
      <c r="J10" s="162" t="s">
        <v>99</v>
      </c>
      <c r="K10" s="109"/>
      <c r="L10" s="163" t="s">
        <v>256</v>
      </c>
      <c r="M10" s="162" t="s">
        <v>103</v>
      </c>
      <c r="N10" s="162" t="s">
        <v>104</v>
      </c>
      <c r="O10" s="162" t="s">
        <v>105</v>
      </c>
      <c r="P10" s="164" t="s">
        <v>106</v>
      </c>
      <c r="Q10" s="110"/>
      <c r="R10" s="109"/>
      <c r="S10" s="162" t="s">
        <v>112</v>
      </c>
      <c r="T10" s="162" t="s">
        <v>113</v>
      </c>
      <c r="U10" s="162" t="s">
        <v>114</v>
      </c>
      <c r="V10" s="162" t="s">
        <v>257</v>
      </c>
      <c r="W10" s="162" t="s">
        <v>116</v>
      </c>
      <c r="X10" s="109"/>
      <c r="Y10" s="162" t="s">
        <v>118</v>
      </c>
      <c r="Z10" s="165" t="s">
        <v>258</v>
      </c>
      <c r="AA10" s="166" t="s">
        <v>259</v>
      </c>
      <c r="AB10" s="167"/>
      <c r="AC10" s="168"/>
    </row>
    <row r="11" ht="5.25" customHeight="1">
      <c r="E11" s="169"/>
    </row>
    <row r="12" spans="2:29" s="170" customFormat="1" ht="21" customHeight="1">
      <c r="B12" s="171" t="s">
        <v>260</v>
      </c>
      <c r="C12" s="170">
        <v>1993</v>
      </c>
      <c r="E12" s="172">
        <v>9446</v>
      </c>
      <c r="F12" s="173">
        <v>125</v>
      </c>
      <c r="G12" s="173">
        <v>16</v>
      </c>
      <c r="H12" s="173">
        <v>25</v>
      </c>
      <c r="I12" s="173">
        <v>63</v>
      </c>
      <c r="J12" s="173">
        <v>21</v>
      </c>
      <c r="K12" s="173">
        <v>328</v>
      </c>
      <c r="L12" s="173">
        <v>2</v>
      </c>
      <c r="M12" s="173">
        <v>18</v>
      </c>
      <c r="N12" s="173">
        <v>183</v>
      </c>
      <c r="O12" s="173">
        <v>9</v>
      </c>
      <c r="P12" s="173">
        <v>116</v>
      </c>
      <c r="Q12" s="173">
        <v>7440</v>
      </c>
      <c r="R12" s="173">
        <v>1222</v>
      </c>
      <c r="S12" s="173">
        <v>957</v>
      </c>
      <c r="T12" s="173">
        <v>13</v>
      </c>
      <c r="U12" s="173">
        <v>250</v>
      </c>
      <c r="V12" s="173" t="s">
        <v>22</v>
      </c>
      <c r="W12" s="173">
        <v>1</v>
      </c>
      <c r="X12" s="173">
        <v>85</v>
      </c>
      <c r="Y12" s="173">
        <v>9</v>
      </c>
      <c r="Z12" s="173">
        <v>51</v>
      </c>
      <c r="AA12" s="173">
        <v>25</v>
      </c>
      <c r="AB12" s="173">
        <v>246</v>
      </c>
      <c r="AC12" s="173">
        <v>854</v>
      </c>
    </row>
    <row r="13" spans="2:29" s="170" customFormat="1" ht="21" customHeight="1">
      <c r="B13" s="171" t="s">
        <v>261</v>
      </c>
      <c r="C13" s="170">
        <v>1994</v>
      </c>
      <c r="E13" s="172">
        <v>8793</v>
      </c>
      <c r="F13" s="173">
        <v>94</v>
      </c>
      <c r="G13" s="173">
        <v>17</v>
      </c>
      <c r="H13" s="173">
        <v>27</v>
      </c>
      <c r="I13" s="173">
        <v>36</v>
      </c>
      <c r="J13" s="173">
        <v>14</v>
      </c>
      <c r="K13" s="173">
        <v>321</v>
      </c>
      <c r="L13" s="173" t="s">
        <v>22</v>
      </c>
      <c r="M13" s="173">
        <v>19</v>
      </c>
      <c r="N13" s="173">
        <v>181</v>
      </c>
      <c r="O13" s="173">
        <v>19</v>
      </c>
      <c r="P13" s="173">
        <v>102</v>
      </c>
      <c r="Q13" s="173">
        <v>7301</v>
      </c>
      <c r="R13" s="173">
        <v>690</v>
      </c>
      <c r="S13" s="173">
        <v>585</v>
      </c>
      <c r="T13" s="173">
        <v>28</v>
      </c>
      <c r="U13" s="173">
        <v>75</v>
      </c>
      <c r="V13" s="173" t="s">
        <v>22</v>
      </c>
      <c r="W13" s="173" t="s">
        <v>22</v>
      </c>
      <c r="X13" s="173">
        <v>105</v>
      </c>
      <c r="Y13" s="173">
        <v>19</v>
      </c>
      <c r="Z13" s="173">
        <v>47</v>
      </c>
      <c r="AA13" s="173">
        <v>39</v>
      </c>
      <c r="AB13" s="173">
        <v>282</v>
      </c>
      <c r="AC13" s="173">
        <v>1055</v>
      </c>
    </row>
    <row r="14" spans="2:29" s="170" customFormat="1" ht="21" customHeight="1">
      <c r="B14" s="171" t="s">
        <v>262</v>
      </c>
      <c r="C14" s="170">
        <v>1995</v>
      </c>
      <c r="E14" s="172">
        <v>9091</v>
      </c>
      <c r="F14" s="173">
        <v>77</v>
      </c>
      <c r="G14" s="173">
        <v>21</v>
      </c>
      <c r="H14" s="173">
        <v>33</v>
      </c>
      <c r="I14" s="173">
        <v>10</v>
      </c>
      <c r="J14" s="173">
        <v>13</v>
      </c>
      <c r="K14" s="173">
        <v>320</v>
      </c>
      <c r="L14" s="173">
        <v>1</v>
      </c>
      <c r="M14" s="173">
        <v>20</v>
      </c>
      <c r="N14" s="173">
        <v>174</v>
      </c>
      <c r="O14" s="173">
        <v>9</v>
      </c>
      <c r="P14" s="173">
        <v>116</v>
      </c>
      <c r="Q14" s="173">
        <v>7673</v>
      </c>
      <c r="R14" s="173">
        <v>775</v>
      </c>
      <c r="S14" s="173">
        <v>685</v>
      </c>
      <c r="T14" s="173">
        <v>9</v>
      </c>
      <c r="U14" s="173">
        <v>79</v>
      </c>
      <c r="V14" s="173" t="s">
        <v>22</v>
      </c>
      <c r="W14" s="173" t="s">
        <v>22</v>
      </c>
      <c r="X14" s="173">
        <v>56</v>
      </c>
      <c r="Y14" s="173">
        <v>6</v>
      </c>
      <c r="Z14" s="173">
        <v>34</v>
      </c>
      <c r="AA14" s="173">
        <v>16</v>
      </c>
      <c r="AB14" s="173">
        <v>190</v>
      </c>
      <c r="AC14" s="173">
        <v>800</v>
      </c>
    </row>
    <row r="15" spans="2:29" s="170" customFormat="1" ht="21" customHeight="1">
      <c r="B15" s="171" t="s">
        <v>263</v>
      </c>
      <c r="C15" s="170">
        <v>1996</v>
      </c>
      <c r="E15" s="172">
        <v>9981</v>
      </c>
      <c r="F15" s="173">
        <v>62</v>
      </c>
      <c r="G15" s="173">
        <v>11</v>
      </c>
      <c r="H15" s="173">
        <v>21</v>
      </c>
      <c r="I15" s="173">
        <v>15</v>
      </c>
      <c r="J15" s="173">
        <v>15</v>
      </c>
      <c r="K15" s="173">
        <v>365</v>
      </c>
      <c r="L15" s="173" t="s">
        <v>22</v>
      </c>
      <c r="M15" s="173">
        <v>37</v>
      </c>
      <c r="N15" s="173">
        <v>184</v>
      </c>
      <c r="O15" s="173">
        <v>6</v>
      </c>
      <c r="P15" s="173">
        <v>138</v>
      </c>
      <c r="Q15" s="173">
        <v>8471</v>
      </c>
      <c r="R15" s="173">
        <v>798</v>
      </c>
      <c r="S15" s="173">
        <v>709</v>
      </c>
      <c r="T15" s="173">
        <v>14</v>
      </c>
      <c r="U15" s="173">
        <v>74</v>
      </c>
      <c r="V15" s="173" t="s">
        <v>22</v>
      </c>
      <c r="W15" s="173" t="s">
        <v>22</v>
      </c>
      <c r="X15" s="173">
        <v>79</v>
      </c>
      <c r="Y15" s="173">
        <v>5</v>
      </c>
      <c r="Z15" s="173">
        <v>39</v>
      </c>
      <c r="AA15" s="173">
        <v>35</v>
      </c>
      <c r="AB15" s="173">
        <v>206</v>
      </c>
      <c r="AC15" s="173">
        <v>803</v>
      </c>
    </row>
    <row r="16" spans="2:29" s="170" customFormat="1" ht="21" customHeight="1">
      <c r="B16" s="171" t="s">
        <v>264</v>
      </c>
      <c r="C16" s="170">
        <v>1997</v>
      </c>
      <c r="E16" s="172">
        <v>11750</v>
      </c>
      <c r="F16" s="173">
        <v>71</v>
      </c>
      <c r="G16" s="173">
        <v>15</v>
      </c>
      <c r="H16" s="173">
        <v>21</v>
      </c>
      <c r="I16" s="173">
        <v>28</v>
      </c>
      <c r="J16" s="173">
        <v>7</v>
      </c>
      <c r="K16" s="173">
        <v>362</v>
      </c>
      <c r="L16" s="173" t="s">
        <v>22</v>
      </c>
      <c r="M16" s="173">
        <v>18</v>
      </c>
      <c r="N16" s="173">
        <v>210</v>
      </c>
      <c r="O16" s="173">
        <v>10</v>
      </c>
      <c r="P16" s="173">
        <v>124</v>
      </c>
      <c r="Q16" s="173">
        <v>10233</v>
      </c>
      <c r="R16" s="173">
        <v>733</v>
      </c>
      <c r="S16" s="173">
        <v>621</v>
      </c>
      <c r="T16" s="173">
        <v>13</v>
      </c>
      <c r="U16" s="173">
        <v>97</v>
      </c>
      <c r="V16" s="173" t="s">
        <v>22</v>
      </c>
      <c r="W16" s="173">
        <v>1</v>
      </c>
      <c r="X16" s="173">
        <v>104</v>
      </c>
      <c r="Y16" s="173">
        <v>22</v>
      </c>
      <c r="Z16" s="173">
        <v>40</v>
      </c>
      <c r="AA16" s="173">
        <v>42</v>
      </c>
      <c r="AB16" s="173">
        <v>247</v>
      </c>
      <c r="AC16" s="173">
        <v>728</v>
      </c>
    </row>
    <row r="17" spans="2:29" s="170" customFormat="1" ht="21" customHeight="1">
      <c r="B17" s="171" t="s">
        <v>265</v>
      </c>
      <c r="C17" s="170">
        <v>1998</v>
      </c>
      <c r="E17" s="172">
        <v>11356</v>
      </c>
      <c r="F17" s="173">
        <v>60</v>
      </c>
      <c r="G17" s="173">
        <v>13</v>
      </c>
      <c r="H17" s="173">
        <v>21</v>
      </c>
      <c r="I17" s="173">
        <v>10</v>
      </c>
      <c r="J17" s="173">
        <v>16</v>
      </c>
      <c r="K17" s="173">
        <v>303</v>
      </c>
      <c r="L17" s="173" t="s">
        <v>22</v>
      </c>
      <c r="M17" s="173">
        <v>23</v>
      </c>
      <c r="N17" s="173">
        <v>153</v>
      </c>
      <c r="O17" s="173">
        <v>7</v>
      </c>
      <c r="P17" s="173">
        <v>120</v>
      </c>
      <c r="Q17" s="173">
        <v>9795</v>
      </c>
      <c r="R17" s="173">
        <v>833</v>
      </c>
      <c r="S17" s="173">
        <v>714</v>
      </c>
      <c r="T17" s="173">
        <v>8</v>
      </c>
      <c r="U17" s="173">
        <v>109</v>
      </c>
      <c r="V17" s="173" t="s">
        <v>22</v>
      </c>
      <c r="W17" s="173" t="s">
        <v>22</v>
      </c>
      <c r="X17" s="173">
        <v>70</v>
      </c>
      <c r="Y17" s="173">
        <v>8</v>
      </c>
      <c r="Z17" s="173">
        <v>25</v>
      </c>
      <c r="AA17" s="173">
        <v>37</v>
      </c>
      <c r="AB17" s="173">
        <v>295</v>
      </c>
      <c r="AC17" s="173">
        <v>724</v>
      </c>
    </row>
    <row r="18" spans="2:29" s="170" customFormat="1" ht="21" customHeight="1">
      <c r="B18" s="171" t="s">
        <v>266</v>
      </c>
      <c r="C18" s="170">
        <v>1999</v>
      </c>
      <c r="E18" s="172">
        <v>10290</v>
      </c>
      <c r="F18" s="173">
        <v>100</v>
      </c>
      <c r="G18" s="173">
        <v>20</v>
      </c>
      <c r="H18" s="173">
        <v>35</v>
      </c>
      <c r="I18" s="173">
        <v>26</v>
      </c>
      <c r="J18" s="173">
        <v>19</v>
      </c>
      <c r="K18" s="173">
        <v>240</v>
      </c>
      <c r="L18" s="173" t="s">
        <v>22</v>
      </c>
      <c r="M18" s="173">
        <v>12</v>
      </c>
      <c r="N18" s="173">
        <v>133</v>
      </c>
      <c r="O18" s="173">
        <v>8</v>
      </c>
      <c r="P18" s="173">
        <v>87</v>
      </c>
      <c r="Q18" s="173">
        <v>8869</v>
      </c>
      <c r="R18" s="173">
        <v>712</v>
      </c>
      <c r="S18" s="173">
        <v>622</v>
      </c>
      <c r="T18" s="173">
        <v>9</v>
      </c>
      <c r="U18" s="173">
        <v>79</v>
      </c>
      <c r="V18" s="173" t="s">
        <v>22</v>
      </c>
      <c r="W18" s="173" t="s">
        <v>22</v>
      </c>
      <c r="X18" s="173">
        <v>39</v>
      </c>
      <c r="Y18" s="173">
        <v>3</v>
      </c>
      <c r="Z18" s="173">
        <v>20</v>
      </c>
      <c r="AA18" s="173">
        <v>16</v>
      </c>
      <c r="AB18" s="173">
        <v>330</v>
      </c>
      <c r="AC18" s="173">
        <v>805</v>
      </c>
    </row>
    <row r="19" spans="2:29" s="170" customFormat="1" ht="21" customHeight="1">
      <c r="B19" s="171" t="s">
        <v>267</v>
      </c>
      <c r="C19" s="170">
        <v>2000</v>
      </c>
      <c r="E19" s="172">
        <v>6617</v>
      </c>
      <c r="F19" s="173">
        <v>89</v>
      </c>
      <c r="G19" s="173">
        <v>15</v>
      </c>
      <c r="H19" s="173">
        <v>44</v>
      </c>
      <c r="I19" s="173">
        <v>12</v>
      </c>
      <c r="J19" s="173">
        <v>18</v>
      </c>
      <c r="K19" s="173">
        <v>380</v>
      </c>
      <c r="L19" s="173">
        <v>1</v>
      </c>
      <c r="M19" s="173">
        <v>22</v>
      </c>
      <c r="N19" s="173">
        <v>199</v>
      </c>
      <c r="O19" s="173">
        <v>10</v>
      </c>
      <c r="P19" s="173">
        <v>148</v>
      </c>
      <c r="Q19" s="173">
        <v>5107</v>
      </c>
      <c r="R19" s="173">
        <v>662</v>
      </c>
      <c r="S19" s="173">
        <v>581</v>
      </c>
      <c r="T19" s="173">
        <v>13</v>
      </c>
      <c r="U19" s="173">
        <v>65</v>
      </c>
      <c r="V19" s="173" t="s">
        <v>22</v>
      </c>
      <c r="W19" s="173" t="s">
        <v>22</v>
      </c>
      <c r="X19" s="173">
        <v>45</v>
      </c>
      <c r="Y19" s="173" t="s">
        <v>22</v>
      </c>
      <c r="Z19" s="173">
        <v>27</v>
      </c>
      <c r="AA19" s="173">
        <v>18</v>
      </c>
      <c r="AB19" s="173">
        <v>334</v>
      </c>
      <c r="AC19" s="173">
        <v>745</v>
      </c>
    </row>
    <row r="20" spans="2:29" s="170" customFormat="1" ht="21" customHeight="1">
      <c r="B20" s="171" t="s">
        <v>268</v>
      </c>
      <c r="C20" s="170">
        <v>2001</v>
      </c>
      <c r="E20" s="172">
        <v>6548</v>
      </c>
      <c r="F20" s="173">
        <v>142</v>
      </c>
      <c r="G20" s="173">
        <v>17</v>
      </c>
      <c r="H20" s="173">
        <v>54</v>
      </c>
      <c r="I20" s="173">
        <v>62</v>
      </c>
      <c r="J20" s="173">
        <v>9</v>
      </c>
      <c r="K20" s="173">
        <v>416</v>
      </c>
      <c r="L20" s="173">
        <v>3</v>
      </c>
      <c r="M20" s="173">
        <v>36</v>
      </c>
      <c r="N20" s="173">
        <v>247</v>
      </c>
      <c r="O20" s="173">
        <v>16</v>
      </c>
      <c r="P20" s="173">
        <v>114</v>
      </c>
      <c r="Q20" s="173">
        <v>5123</v>
      </c>
      <c r="R20" s="173">
        <v>271</v>
      </c>
      <c r="S20" s="173">
        <v>216</v>
      </c>
      <c r="T20" s="173">
        <v>7</v>
      </c>
      <c r="U20" s="173">
        <v>46</v>
      </c>
      <c r="V20" s="173" t="s">
        <v>22</v>
      </c>
      <c r="W20" s="173">
        <v>1</v>
      </c>
      <c r="X20" s="173">
        <v>66</v>
      </c>
      <c r="Y20" s="173">
        <v>1</v>
      </c>
      <c r="Z20" s="173">
        <v>33</v>
      </c>
      <c r="AA20" s="173">
        <v>32</v>
      </c>
      <c r="AB20" s="173">
        <v>530</v>
      </c>
      <c r="AC20" s="173">
        <v>798</v>
      </c>
    </row>
    <row r="21" spans="2:29" s="170" customFormat="1" ht="21" customHeight="1">
      <c r="B21" s="171" t="s">
        <v>269</v>
      </c>
      <c r="C21" s="170">
        <v>2002</v>
      </c>
      <c r="E21" s="172">
        <v>8089</v>
      </c>
      <c r="F21" s="173">
        <v>70</v>
      </c>
      <c r="G21" s="173">
        <v>11</v>
      </c>
      <c r="H21" s="173">
        <v>30</v>
      </c>
      <c r="I21" s="173">
        <v>17</v>
      </c>
      <c r="J21" s="173">
        <v>12</v>
      </c>
      <c r="K21" s="173">
        <v>419</v>
      </c>
      <c r="L21" s="173" t="s">
        <v>22</v>
      </c>
      <c r="M21" s="173">
        <v>61</v>
      </c>
      <c r="N21" s="173">
        <v>239</v>
      </c>
      <c r="O21" s="173">
        <v>15</v>
      </c>
      <c r="P21" s="173">
        <v>104</v>
      </c>
      <c r="Q21" s="173">
        <v>5569</v>
      </c>
      <c r="R21" s="173">
        <v>564</v>
      </c>
      <c r="S21" s="173">
        <v>513</v>
      </c>
      <c r="T21" s="173">
        <v>16</v>
      </c>
      <c r="U21" s="173">
        <v>33</v>
      </c>
      <c r="V21" s="173" t="s">
        <v>22</v>
      </c>
      <c r="W21" s="173" t="s">
        <v>22</v>
      </c>
      <c r="X21" s="173">
        <v>77</v>
      </c>
      <c r="Y21" s="173" t="s">
        <v>22</v>
      </c>
      <c r="Z21" s="173">
        <v>38</v>
      </c>
      <c r="AA21" s="173">
        <v>39</v>
      </c>
      <c r="AB21" s="173">
        <v>1390</v>
      </c>
      <c r="AC21" s="173">
        <v>938</v>
      </c>
    </row>
    <row r="22" spans="2:29" s="174" customFormat="1" ht="21" customHeight="1">
      <c r="B22" s="175" t="s">
        <v>270</v>
      </c>
      <c r="C22" s="174">
        <v>2003</v>
      </c>
      <c r="E22" s="176">
        <v>9446</v>
      </c>
      <c r="F22" s="177">
        <v>104</v>
      </c>
      <c r="G22" s="177">
        <v>20</v>
      </c>
      <c r="H22" s="177">
        <v>36</v>
      </c>
      <c r="I22" s="177">
        <v>25</v>
      </c>
      <c r="J22" s="177">
        <v>23</v>
      </c>
      <c r="K22" s="177">
        <v>381</v>
      </c>
      <c r="L22" s="177" t="s">
        <v>22</v>
      </c>
      <c r="M22" s="177">
        <v>44</v>
      </c>
      <c r="N22" s="177">
        <v>251</v>
      </c>
      <c r="O22" s="177">
        <v>9</v>
      </c>
      <c r="P22" s="177">
        <v>77</v>
      </c>
      <c r="Q22" s="177">
        <v>7061</v>
      </c>
      <c r="R22" s="177">
        <v>285</v>
      </c>
      <c r="S22" s="177">
        <v>210</v>
      </c>
      <c r="T22" s="177">
        <v>18</v>
      </c>
      <c r="U22" s="177">
        <v>56</v>
      </c>
      <c r="V22" s="177" t="s">
        <v>22</v>
      </c>
      <c r="W22" s="177">
        <v>1</v>
      </c>
      <c r="X22" s="177">
        <v>122</v>
      </c>
      <c r="Y22" s="177">
        <v>3</v>
      </c>
      <c r="Z22" s="177">
        <v>77</v>
      </c>
      <c r="AA22" s="177">
        <v>42</v>
      </c>
      <c r="AB22" s="177">
        <v>1493</v>
      </c>
      <c r="AC22" s="177">
        <v>883</v>
      </c>
    </row>
    <row r="23" spans="2:5" ht="5.25" customHeight="1" thickBot="1">
      <c r="B23" s="178"/>
      <c r="C23" s="71"/>
      <c r="E23" s="179"/>
    </row>
    <row r="24" spans="1:29" ht="13.5">
      <c r="A24" s="146" t="s">
        <v>246</v>
      </c>
      <c r="B24" s="180"/>
      <c r="C24" s="146"/>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row>
    <row r="25" spans="2:3" ht="15" customHeight="1">
      <c r="B25" s="178"/>
      <c r="C25" s="71"/>
    </row>
    <row r="27" ht="14.25">
      <c r="K27" s="150" t="s">
        <v>271</v>
      </c>
    </row>
    <row r="28" spans="1:15" ht="21" customHeight="1">
      <c r="A28" s="151" t="s">
        <v>249</v>
      </c>
      <c r="B28" s="151"/>
      <c r="C28" s="151"/>
      <c r="D28" s="151"/>
      <c r="E28" s="151"/>
      <c r="F28" s="151"/>
      <c r="G28" s="151"/>
      <c r="H28" s="151"/>
      <c r="I28" s="151"/>
      <c r="J28" s="151"/>
      <c r="K28" s="151"/>
      <c r="L28" s="151"/>
      <c r="M28" s="151"/>
      <c r="N28" s="151"/>
      <c r="O28" s="151"/>
    </row>
    <row r="29" ht="11.25" customHeight="1">
      <c r="A29" s="71" t="s">
        <v>130</v>
      </c>
    </row>
    <row r="30" ht="11.25" customHeight="1">
      <c r="A30" s="71" t="s">
        <v>250</v>
      </c>
    </row>
    <row r="31" ht="11.25" customHeight="1">
      <c r="A31" s="71" t="s">
        <v>272</v>
      </c>
    </row>
    <row r="32" ht="14.25" thickBot="1">
      <c r="A32" s="71" t="s">
        <v>57</v>
      </c>
    </row>
    <row r="33" spans="1:29" ht="14.25" thickTop="1">
      <c r="A33" s="102" t="s">
        <v>2</v>
      </c>
      <c r="B33" s="102"/>
      <c r="C33" s="102"/>
      <c r="D33" s="102"/>
      <c r="E33" s="103" t="s">
        <v>252</v>
      </c>
      <c r="F33" s="152"/>
      <c r="G33" s="152"/>
      <c r="H33" s="152"/>
      <c r="I33" s="152"/>
      <c r="J33" s="152"/>
      <c r="K33" s="152"/>
      <c r="L33" s="152"/>
      <c r="M33" s="152"/>
      <c r="N33" s="152"/>
      <c r="O33" s="152"/>
      <c r="P33" s="152"/>
      <c r="Q33" s="152"/>
      <c r="R33" s="152"/>
      <c r="S33" s="152"/>
      <c r="T33" s="152"/>
      <c r="U33" s="152"/>
      <c r="V33" s="152"/>
      <c r="W33" s="152"/>
      <c r="X33" s="152"/>
      <c r="Y33" s="152"/>
      <c r="Z33" s="152"/>
      <c r="AA33" s="152"/>
      <c r="AB33" s="153"/>
      <c r="AC33" s="154" t="s">
        <v>253</v>
      </c>
    </row>
    <row r="34" spans="1:29" ht="13.5" customHeight="1">
      <c r="A34" s="155"/>
      <c r="B34" s="155"/>
      <c r="C34" s="155"/>
      <c r="D34" s="155"/>
      <c r="E34" s="156"/>
      <c r="F34" s="156" t="s">
        <v>95</v>
      </c>
      <c r="G34" s="158"/>
      <c r="H34" s="158"/>
      <c r="I34" s="158"/>
      <c r="J34" s="113"/>
      <c r="K34" s="156" t="s">
        <v>134</v>
      </c>
      <c r="L34" s="158"/>
      <c r="M34" s="158"/>
      <c r="N34" s="158"/>
      <c r="O34" s="158"/>
      <c r="P34" s="113"/>
      <c r="Q34" s="181" t="s">
        <v>254</v>
      </c>
      <c r="R34" s="156" t="s">
        <v>111</v>
      </c>
      <c r="S34" s="158"/>
      <c r="T34" s="158"/>
      <c r="U34" s="158"/>
      <c r="V34" s="158"/>
      <c r="W34" s="113"/>
      <c r="X34" s="156" t="s">
        <v>117</v>
      </c>
      <c r="Y34" s="158"/>
      <c r="Z34" s="158"/>
      <c r="AA34" s="113"/>
      <c r="AB34" s="182" t="s">
        <v>255</v>
      </c>
      <c r="AC34" s="161"/>
    </row>
    <row r="35" spans="1:29" ht="27" customHeight="1">
      <c r="A35" s="108"/>
      <c r="B35" s="108"/>
      <c r="C35" s="108"/>
      <c r="D35" s="108"/>
      <c r="E35" s="109"/>
      <c r="F35" s="109"/>
      <c r="G35" s="162" t="s">
        <v>96</v>
      </c>
      <c r="H35" s="162" t="s">
        <v>97</v>
      </c>
      <c r="I35" s="162" t="s">
        <v>98</v>
      </c>
      <c r="J35" s="162" t="s">
        <v>99</v>
      </c>
      <c r="K35" s="109"/>
      <c r="L35" s="163" t="s">
        <v>256</v>
      </c>
      <c r="M35" s="162" t="s">
        <v>103</v>
      </c>
      <c r="N35" s="162" t="s">
        <v>104</v>
      </c>
      <c r="O35" s="162" t="s">
        <v>105</v>
      </c>
      <c r="P35" s="164" t="s">
        <v>106</v>
      </c>
      <c r="Q35" s="183"/>
      <c r="R35" s="109"/>
      <c r="S35" s="162" t="s">
        <v>112</v>
      </c>
      <c r="T35" s="162" t="s">
        <v>113</v>
      </c>
      <c r="U35" s="162" t="s">
        <v>114</v>
      </c>
      <c r="V35" s="162" t="s">
        <v>257</v>
      </c>
      <c r="W35" s="162" t="s">
        <v>116</v>
      </c>
      <c r="X35" s="109"/>
      <c r="Y35" s="162" t="s">
        <v>118</v>
      </c>
      <c r="Z35" s="165" t="s">
        <v>258</v>
      </c>
      <c r="AA35" s="166" t="s">
        <v>259</v>
      </c>
      <c r="AB35" s="109"/>
      <c r="AC35" s="168"/>
    </row>
    <row r="36" ht="5.25" customHeight="1">
      <c r="E36" s="169"/>
    </row>
    <row r="37" spans="2:29" s="170" customFormat="1" ht="20.25" customHeight="1">
      <c r="B37" s="171" t="s">
        <v>273</v>
      </c>
      <c r="C37" s="170">
        <v>1999</v>
      </c>
      <c r="E37" s="172">
        <v>3134</v>
      </c>
      <c r="F37" s="173">
        <v>93</v>
      </c>
      <c r="G37" s="173">
        <v>21</v>
      </c>
      <c r="H37" s="173">
        <v>42</v>
      </c>
      <c r="I37" s="173">
        <v>10</v>
      </c>
      <c r="J37" s="173">
        <v>20</v>
      </c>
      <c r="K37" s="173">
        <v>388</v>
      </c>
      <c r="L37" s="173" t="s">
        <v>22</v>
      </c>
      <c r="M37" s="173">
        <v>21</v>
      </c>
      <c r="N37" s="173">
        <v>214</v>
      </c>
      <c r="O37" s="173">
        <v>9</v>
      </c>
      <c r="P37" s="173">
        <v>144</v>
      </c>
      <c r="Q37" s="173">
        <v>2178</v>
      </c>
      <c r="R37" s="173">
        <v>132</v>
      </c>
      <c r="S37" s="173">
        <v>87</v>
      </c>
      <c r="T37" s="173">
        <v>6</v>
      </c>
      <c r="U37" s="173">
        <v>33</v>
      </c>
      <c r="V37" s="173" t="s">
        <v>22</v>
      </c>
      <c r="W37" s="173" t="s">
        <v>22</v>
      </c>
      <c r="X37" s="173">
        <v>49</v>
      </c>
      <c r="Y37" s="173">
        <v>11</v>
      </c>
      <c r="Z37" s="173">
        <v>21</v>
      </c>
      <c r="AA37" s="173">
        <v>17</v>
      </c>
      <c r="AB37" s="173">
        <v>294</v>
      </c>
      <c r="AC37" s="173">
        <v>787</v>
      </c>
    </row>
    <row r="38" spans="2:29" s="170" customFormat="1" ht="20.25" customHeight="1">
      <c r="B38" s="171" t="s">
        <v>267</v>
      </c>
      <c r="C38" s="170">
        <v>2000</v>
      </c>
      <c r="E38" s="172">
        <v>3419</v>
      </c>
      <c r="F38" s="173">
        <v>81</v>
      </c>
      <c r="G38" s="173">
        <v>11</v>
      </c>
      <c r="H38" s="173">
        <v>41</v>
      </c>
      <c r="I38" s="173">
        <v>11</v>
      </c>
      <c r="J38" s="173">
        <v>18</v>
      </c>
      <c r="K38" s="173">
        <v>588</v>
      </c>
      <c r="L38" s="173">
        <v>6</v>
      </c>
      <c r="M38" s="173">
        <v>39</v>
      </c>
      <c r="N38" s="173">
        <v>341</v>
      </c>
      <c r="O38" s="173">
        <v>15</v>
      </c>
      <c r="P38" s="173">
        <v>187</v>
      </c>
      <c r="Q38" s="173">
        <v>2265</v>
      </c>
      <c r="R38" s="173">
        <v>124</v>
      </c>
      <c r="S38" s="173">
        <v>88</v>
      </c>
      <c r="T38" s="173">
        <v>12</v>
      </c>
      <c r="U38" s="173">
        <v>20</v>
      </c>
      <c r="V38" s="173" t="s">
        <v>22</v>
      </c>
      <c r="W38" s="173" t="s">
        <v>22</v>
      </c>
      <c r="X38" s="173">
        <v>34</v>
      </c>
      <c r="Y38" s="173" t="s">
        <v>22</v>
      </c>
      <c r="Z38" s="173">
        <v>19</v>
      </c>
      <c r="AA38" s="173">
        <v>15</v>
      </c>
      <c r="AB38" s="173">
        <v>327</v>
      </c>
      <c r="AC38" s="173">
        <v>656</v>
      </c>
    </row>
    <row r="39" spans="2:29" s="170" customFormat="1" ht="20.25" customHeight="1">
      <c r="B39" s="171" t="s">
        <v>268</v>
      </c>
      <c r="C39" s="170">
        <v>2001</v>
      </c>
      <c r="E39" s="172">
        <v>3661</v>
      </c>
      <c r="F39" s="173">
        <v>104</v>
      </c>
      <c r="G39" s="173">
        <v>23</v>
      </c>
      <c r="H39" s="173">
        <v>63</v>
      </c>
      <c r="I39" s="173">
        <v>7</v>
      </c>
      <c r="J39" s="173">
        <v>11</v>
      </c>
      <c r="K39" s="173">
        <v>640</v>
      </c>
      <c r="L39" s="173">
        <v>30</v>
      </c>
      <c r="M39" s="173">
        <v>41</v>
      </c>
      <c r="N39" s="173">
        <v>397</v>
      </c>
      <c r="O39" s="173">
        <v>17</v>
      </c>
      <c r="P39" s="173">
        <v>155</v>
      </c>
      <c r="Q39" s="173">
        <v>2312</v>
      </c>
      <c r="R39" s="173">
        <v>117</v>
      </c>
      <c r="S39" s="173">
        <v>95</v>
      </c>
      <c r="T39" s="173">
        <v>6</v>
      </c>
      <c r="U39" s="173">
        <v>13</v>
      </c>
      <c r="V39" s="173" t="s">
        <v>22</v>
      </c>
      <c r="W39" s="173">
        <v>1</v>
      </c>
      <c r="X39" s="173">
        <v>48</v>
      </c>
      <c r="Y39" s="173">
        <v>5</v>
      </c>
      <c r="Z39" s="173">
        <v>22</v>
      </c>
      <c r="AA39" s="173">
        <v>21</v>
      </c>
      <c r="AB39" s="173">
        <v>440</v>
      </c>
      <c r="AC39" s="173">
        <v>730</v>
      </c>
    </row>
    <row r="40" spans="2:29" s="170" customFormat="1" ht="20.25" customHeight="1">
      <c r="B40" s="171" t="s">
        <v>269</v>
      </c>
      <c r="C40" s="170">
        <v>2002</v>
      </c>
      <c r="E40" s="172">
        <v>5165</v>
      </c>
      <c r="F40" s="173">
        <v>70</v>
      </c>
      <c r="G40" s="173">
        <v>10</v>
      </c>
      <c r="H40" s="173">
        <v>41</v>
      </c>
      <c r="I40" s="173">
        <v>8</v>
      </c>
      <c r="J40" s="173">
        <v>11</v>
      </c>
      <c r="K40" s="173">
        <v>541</v>
      </c>
      <c r="L40" s="173" t="s">
        <v>22</v>
      </c>
      <c r="M40" s="173">
        <v>65</v>
      </c>
      <c r="N40" s="173">
        <v>334</v>
      </c>
      <c r="O40" s="173">
        <v>14</v>
      </c>
      <c r="P40" s="173">
        <v>128</v>
      </c>
      <c r="Q40" s="173">
        <v>3094</v>
      </c>
      <c r="R40" s="173">
        <v>166</v>
      </c>
      <c r="S40" s="173">
        <v>129</v>
      </c>
      <c r="T40" s="173">
        <v>15</v>
      </c>
      <c r="U40" s="173">
        <v>17</v>
      </c>
      <c r="V40" s="173" t="s">
        <v>22</v>
      </c>
      <c r="W40" s="173" t="s">
        <v>22</v>
      </c>
      <c r="X40" s="173">
        <v>58</v>
      </c>
      <c r="Y40" s="173" t="s">
        <v>22</v>
      </c>
      <c r="Z40" s="173">
        <v>20</v>
      </c>
      <c r="AA40" s="173">
        <v>38</v>
      </c>
      <c r="AB40" s="173">
        <v>1236</v>
      </c>
      <c r="AC40" s="173">
        <v>818</v>
      </c>
    </row>
    <row r="41" spans="2:29" s="174" customFormat="1" ht="20.25" customHeight="1">
      <c r="B41" s="175" t="s">
        <v>270</v>
      </c>
      <c r="C41" s="174">
        <v>2003</v>
      </c>
      <c r="E41" s="176">
        <v>5199</v>
      </c>
      <c r="F41" s="177">
        <v>95</v>
      </c>
      <c r="G41" s="177">
        <v>20</v>
      </c>
      <c r="H41" s="177">
        <v>49</v>
      </c>
      <c r="I41" s="177">
        <v>14</v>
      </c>
      <c r="J41" s="177">
        <v>12</v>
      </c>
      <c r="K41" s="177">
        <v>467</v>
      </c>
      <c r="L41" s="177" t="s">
        <v>22</v>
      </c>
      <c r="M41" s="177">
        <v>45</v>
      </c>
      <c r="N41" s="177">
        <v>303</v>
      </c>
      <c r="O41" s="177">
        <v>7</v>
      </c>
      <c r="P41" s="177">
        <v>112</v>
      </c>
      <c r="Q41" s="177">
        <v>3076</v>
      </c>
      <c r="R41" s="177">
        <v>188</v>
      </c>
      <c r="S41" s="177">
        <v>121</v>
      </c>
      <c r="T41" s="177">
        <v>12</v>
      </c>
      <c r="U41" s="177">
        <v>53</v>
      </c>
      <c r="V41" s="177" t="s">
        <v>22</v>
      </c>
      <c r="W41" s="177">
        <v>2</v>
      </c>
      <c r="X41" s="177">
        <v>112</v>
      </c>
      <c r="Y41" s="177">
        <v>58</v>
      </c>
      <c r="Z41" s="177">
        <v>31</v>
      </c>
      <c r="AA41" s="177">
        <v>23</v>
      </c>
      <c r="AB41" s="177">
        <v>1261</v>
      </c>
      <c r="AC41" s="177">
        <v>808</v>
      </c>
    </row>
    <row r="42" spans="2:29" s="184" customFormat="1" ht="14.25" customHeight="1">
      <c r="B42" s="171"/>
      <c r="C42" s="170"/>
      <c r="E42" s="172">
        <v>0</v>
      </c>
      <c r="F42" s="173">
        <v>0</v>
      </c>
      <c r="G42" s="177"/>
      <c r="H42" s="177"/>
      <c r="I42" s="177"/>
      <c r="J42" s="177"/>
      <c r="K42" s="173">
        <v>0</v>
      </c>
      <c r="L42" s="177"/>
      <c r="M42" s="177"/>
      <c r="N42" s="177"/>
      <c r="O42" s="177"/>
      <c r="P42" s="177"/>
      <c r="Q42" s="177"/>
      <c r="R42" s="173">
        <v>0</v>
      </c>
      <c r="S42" s="177"/>
      <c r="T42" s="177"/>
      <c r="U42" s="177"/>
      <c r="V42" s="177"/>
      <c r="W42" s="177"/>
      <c r="X42" s="173">
        <v>0</v>
      </c>
      <c r="Y42" s="177"/>
      <c r="Z42" s="177"/>
      <c r="AA42" s="177"/>
      <c r="AB42" s="177"/>
      <c r="AC42" s="177"/>
    </row>
    <row r="43" spans="2:29" s="170" customFormat="1" ht="14.25" customHeight="1">
      <c r="B43" s="185" t="s">
        <v>274</v>
      </c>
      <c r="C43" s="186"/>
      <c r="E43" s="172">
        <v>1815</v>
      </c>
      <c r="F43" s="173">
        <v>24</v>
      </c>
      <c r="G43" s="173">
        <v>1</v>
      </c>
      <c r="H43" s="173">
        <v>19</v>
      </c>
      <c r="I43" s="173">
        <v>4</v>
      </c>
      <c r="J43" s="173" t="s">
        <v>22</v>
      </c>
      <c r="K43" s="173">
        <v>198</v>
      </c>
      <c r="L43" s="173" t="s">
        <v>22</v>
      </c>
      <c r="M43" s="173">
        <v>15</v>
      </c>
      <c r="N43" s="173">
        <v>129</v>
      </c>
      <c r="O43" s="173" t="s">
        <v>22</v>
      </c>
      <c r="P43" s="173">
        <v>54</v>
      </c>
      <c r="Q43" s="173">
        <v>985</v>
      </c>
      <c r="R43" s="173">
        <v>9</v>
      </c>
      <c r="S43" s="173">
        <v>5</v>
      </c>
      <c r="T43" s="173" t="s">
        <v>22</v>
      </c>
      <c r="U43" s="173">
        <v>4</v>
      </c>
      <c r="V43" s="173" t="s">
        <v>22</v>
      </c>
      <c r="W43" s="173" t="s">
        <v>22</v>
      </c>
      <c r="X43" s="173">
        <v>10</v>
      </c>
      <c r="Y43" s="173" t="s">
        <v>22</v>
      </c>
      <c r="Z43" s="173">
        <v>10</v>
      </c>
      <c r="AA43" s="173" t="s">
        <v>22</v>
      </c>
      <c r="AB43" s="173">
        <v>589</v>
      </c>
      <c r="AC43" s="173">
        <v>106</v>
      </c>
    </row>
    <row r="44" spans="2:29" s="170" customFormat="1" ht="14.25" customHeight="1">
      <c r="B44" s="185" t="s">
        <v>275</v>
      </c>
      <c r="C44" s="186"/>
      <c r="E44" s="172">
        <v>805</v>
      </c>
      <c r="F44" s="173">
        <v>20</v>
      </c>
      <c r="G44" s="173">
        <v>3</v>
      </c>
      <c r="H44" s="173">
        <v>13</v>
      </c>
      <c r="I44" s="173">
        <v>2</v>
      </c>
      <c r="J44" s="173">
        <v>2</v>
      </c>
      <c r="K44" s="173">
        <v>98</v>
      </c>
      <c r="L44" s="173" t="s">
        <v>22</v>
      </c>
      <c r="M44" s="173">
        <v>13</v>
      </c>
      <c r="N44" s="173">
        <v>59</v>
      </c>
      <c r="O44" s="173" t="s">
        <v>22</v>
      </c>
      <c r="P44" s="173">
        <v>26</v>
      </c>
      <c r="Q44" s="173">
        <v>430</v>
      </c>
      <c r="R44" s="173">
        <v>51</v>
      </c>
      <c r="S44" s="173">
        <v>26</v>
      </c>
      <c r="T44" s="173">
        <v>2</v>
      </c>
      <c r="U44" s="173">
        <v>23</v>
      </c>
      <c r="V44" s="173" t="s">
        <v>22</v>
      </c>
      <c r="W44" s="173" t="s">
        <v>22</v>
      </c>
      <c r="X44" s="173">
        <v>26</v>
      </c>
      <c r="Y44" s="173">
        <v>13</v>
      </c>
      <c r="Z44" s="173">
        <v>4</v>
      </c>
      <c r="AA44" s="173">
        <v>9</v>
      </c>
      <c r="AB44" s="173">
        <v>180</v>
      </c>
      <c r="AC44" s="173">
        <v>249</v>
      </c>
    </row>
    <row r="45" spans="2:29" s="170" customFormat="1" ht="14.25" customHeight="1">
      <c r="B45" s="185" t="s">
        <v>276</v>
      </c>
      <c r="C45" s="186"/>
      <c r="E45" s="172">
        <v>574</v>
      </c>
      <c r="F45" s="173">
        <v>21</v>
      </c>
      <c r="G45" s="173">
        <v>5</v>
      </c>
      <c r="H45" s="173">
        <v>7</v>
      </c>
      <c r="I45" s="173">
        <v>4</v>
      </c>
      <c r="J45" s="173">
        <v>5</v>
      </c>
      <c r="K45" s="173">
        <v>65</v>
      </c>
      <c r="L45" s="173" t="s">
        <v>22</v>
      </c>
      <c r="M45" s="173">
        <v>5</v>
      </c>
      <c r="N45" s="173">
        <v>44</v>
      </c>
      <c r="O45" s="173">
        <v>1</v>
      </c>
      <c r="P45" s="173">
        <v>15</v>
      </c>
      <c r="Q45" s="173">
        <v>322</v>
      </c>
      <c r="R45" s="173">
        <v>38</v>
      </c>
      <c r="S45" s="173">
        <v>24</v>
      </c>
      <c r="T45" s="173">
        <v>1</v>
      </c>
      <c r="U45" s="173">
        <v>13</v>
      </c>
      <c r="V45" s="173" t="s">
        <v>22</v>
      </c>
      <c r="W45" s="173" t="s">
        <v>22</v>
      </c>
      <c r="X45" s="173">
        <v>29</v>
      </c>
      <c r="Y45" s="173">
        <v>13</v>
      </c>
      <c r="Z45" s="173">
        <v>9</v>
      </c>
      <c r="AA45" s="173">
        <v>7</v>
      </c>
      <c r="AB45" s="173">
        <v>99</v>
      </c>
      <c r="AC45" s="173">
        <v>188</v>
      </c>
    </row>
    <row r="46" spans="2:29" s="170" customFormat="1" ht="14.25" customHeight="1">
      <c r="B46" s="185" t="s">
        <v>277</v>
      </c>
      <c r="C46" s="186"/>
      <c r="E46" s="172">
        <v>439</v>
      </c>
      <c r="F46" s="173">
        <v>8</v>
      </c>
      <c r="G46" s="173">
        <v>1</v>
      </c>
      <c r="H46" s="173">
        <v>4</v>
      </c>
      <c r="I46" s="173">
        <v>1</v>
      </c>
      <c r="J46" s="173">
        <v>2</v>
      </c>
      <c r="K46" s="173">
        <v>35</v>
      </c>
      <c r="L46" s="173" t="s">
        <v>22</v>
      </c>
      <c r="M46" s="173">
        <v>2</v>
      </c>
      <c r="N46" s="173">
        <v>24</v>
      </c>
      <c r="O46" s="173" t="s">
        <v>22</v>
      </c>
      <c r="P46" s="173">
        <v>9</v>
      </c>
      <c r="Q46" s="173">
        <v>240</v>
      </c>
      <c r="R46" s="173">
        <v>40</v>
      </c>
      <c r="S46" s="173">
        <v>26</v>
      </c>
      <c r="T46" s="173">
        <v>4</v>
      </c>
      <c r="U46" s="173">
        <v>8</v>
      </c>
      <c r="V46" s="173" t="s">
        <v>22</v>
      </c>
      <c r="W46" s="173">
        <v>2</v>
      </c>
      <c r="X46" s="173">
        <v>24</v>
      </c>
      <c r="Y46" s="173">
        <v>16</v>
      </c>
      <c r="Z46" s="173">
        <v>2</v>
      </c>
      <c r="AA46" s="173">
        <v>6</v>
      </c>
      <c r="AB46" s="173">
        <v>92</v>
      </c>
      <c r="AC46" s="173">
        <v>112</v>
      </c>
    </row>
    <row r="47" spans="2:29" s="170" customFormat="1" ht="14.25" customHeight="1">
      <c r="B47" s="185" t="s">
        <v>278</v>
      </c>
      <c r="C47" s="186"/>
      <c r="E47" s="172">
        <v>641</v>
      </c>
      <c r="F47" s="173">
        <v>12</v>
      </c>
      <c r="G47" s="173">
        <v>5</v>
      </c>
      <c r="H47" s="173">
        <v>3</v>
      </c>
      <c r="I47" s="173">
        <v>1</v>
      </c>
      <c r="J47" s="173">
        <v>3</v>
      </c>
      <c r="K47" s="173">
        <v>47</v>
      </c>
      <c r="L47" s="173" t="s">
        <v>22</v>
      </c>
      <c r="M47" s="173">
        <v>6</v>
      </c>
      <c r="N47" s="173">
        <v>33</v>
      </c>
      <c r="O47" s="173">
        <v>3</v>
      </c>
      <c r="P47" s="173">
        <v>5</v>
      </c>
      <c r="Q47" s="173">
        <v>372</v>
      </c>
      <c r="R47" s="173">
        <v>39</v>
      </c>
      <c r="S47" s="173">
        <v>30</v>
      </c>
      <c r="T47" s="173">
        <v>4</v>
      </c>
      <c r="U47" s="173">
        <v>5</v>
      </c>
      <c r="V47" s="173" t="s">
        <v>22</v>
      </c>
      <c r="W47" s="173" t="s">
        <v>22</v>
      </c>
      <c r="X47" s="173">
        <v>18</v>
      </c>
      <c r="Y47" s="173">
        <v>13</v>
      </c>
      <c r="Z47" s="173">
        <v>4</v>
      </c>
      <c r="AA47" s="173">
        <v>1</v>
      </c>
      <c r="AB47" s="173">
        <v>153</v>
      </c>
      <c r="AC47" s="173">
        <v>85</v>
      </c>
    </row>
    <row r="48" spans="2:29" s="170" customFormat="1" ht="14.25" customHeight="1">
      <c r="B48" s="185" t="s">
        <v>279</v>
      </c>
      <c r="C48" s="186"/>
      <c r="E48" s="172">
        <v>569</v>
      </c>
      <c r="F48" s="173">
        <v>5</v>
      </c>
      <c r="G48" s="173">
        <v>2</v>
      </c>
      <c r="H48" s="173">
        <v>2</v>
      </c>
      <c r="I48" s="173">
        <v>1</v>
      </c>
      <c r="J48" s="173" t="s">
        <v>22</v>
      </c>
      <c r="K48" s="173">
        <v>21</v>
      </c>
      <c r="L48" s="173" t="s">
        <v>22</v>
      </c>
      <c r="M48" s="173">
        <v>4</v>
      </c>
      <c r="N48" s="173">
        <v>13</v>
      </c>
      <c r="O48" s="173">
        <v>1</v>
      </c>
      <c r="P48" s="173">
        <v>3</v>
      </c>
      <c r="Q48" s="173">
        <v>433</v>
      </c>
      <c r="R48" s="173">
        <v>10</v>
      </c>
      <c r="S48" s="173">
        <v>9</v>
      </c>
      <c r="T48" s="173">
        <v>1</v>
      </c>
      <c r="U48" s="173" t="s">
        <v>22</v>
      </c>
      <c r="V48" s="173" t="s">
        <v>22</v>
      </c>
      <c r="W48" s="173" t="s">
        <v>22</v>
      </c>
      <c r="X48" s="173">
        <v>3</v>
      </c>
      <c r="Y48" s="173">
        <v>2</v>
      </c>
      <c r="Z48" s="173">
        <v>1</v>
      </c>
      <c r="AA48" s="173" t="s">
        <v>22</v>
      </c>
      <c r="AB48" s="173">
        <v>97</v>
      </c>
      <c r="AC48" s="173">
        <v>45</v>
      </c>
    </row>
    <row r="49" spans="2:29" s="170" customFormat="1" ht="14.25" customHeight="1">
      <c r="B49" s="185" t="s">
        <v>280</v>
      </c>
      <c r="C49" s="186"/>
      <c r="E49" s="172">
        <v>356</v>
      </c>
      <c r="F49" s="173">
        <v>5</v>
      </c>
      <c r="G49" s="173">
        <v>3</v>
      </c>
      <c r="H49" s="173">
        <v>1</v>
      </c>
      <c r="I49" s="173">
        <v>1</v>
      </c>
      <c r="J49" s="173" t="s">
        <v>22</v>
      </c>
      <c r="K49" s="173">
        <v>3</v>
      </c>
      <c r="L49" s="173" t="s">
        <v>22</v>
      </c>
      <c r="M49" s="173" t="s">
        <v>22</v>
      </c>
      <c r="N49" s="173">
        <v>1</v>
      </c>
      <c r="O49" s="173">
        <v>2</v>
      </c>
      <c r="P49" s="173" t="s">
        <v>22</v>
      </c>
      <c r="Q49" s="173">
        <v>294</v>
      </c>
      <c r="R49" s="173">
        <v>1</v>
      </c>
      <c r="S49" s="173">
        <v>1</v>
      </c>
      <c r="T49" s="173" t="s">
        <v>22</v>
      </c>
      <c r="U49" s="173" t="s">
        <v>22</v>
      </c>
      <c r="V49" s="173" t="s">
        <v>22</v>
      </c>
      <c r="W49" s="173" t="s">
        <v>22</v>
      </c>
      <c r="X49" s="173">
        <v>2</v>
      </c>
      <c r="Y49" s="173">
        <v>1</v>
      </c>
      <c r="Z49" s="173">
        <v>1</v>
      </c>
      <c r="AA49" s="173" t="s">
        <v>22</v>
      </c>
      <c r="AB49" s="173">
        <v>51</v>
      </c>
      <c r="AC49" s="173">
        <v>23</v>
      </c>
    </row>
    <row r="50" spans="2:18" s="187" customFormat="1" ht="5.25" customHeight="1" thickBot="1">
      <c r="B50" s="178"/>
      <c r="C50" s="71"/>
      <c r="E50" s="188"/>
      <c r="R50" s="125">
        <f>SUM(S50:W50)</f>
        <v>0</v>
      </c>
    </row>
    <row r="51" spans="1:29" s="187" customFormat="1" ht="13.5">
      <c r="A51" s="146" t="s">
        <v>246</v>
      </c>
      <c r="B51" s="180"/>
      <c r="C51" s="146"/>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row>
  </sheetData>
  <sheetProtection/>
  <mergeCells count="25">
    <mergeCell ref="B49:C49"/>
    <mergeCell ref="B43:C43"/>
    <mergeCell ref="B44:C44"/>
    <mergeCell ref="B45:C45"/>
    <mergeCell ref="B46:C46"/>
    <mergeCell ref="B47:C47"/>
    <mergeCell ref="B48:C48"/>
    <mergeCell ref="A33:D35"/>
    <mergeCell ref="E33:E35"/>
    <mergeCell ref="AC33:AC35"/>
    <mergeCell ref="F34:F35"/>
    <mergeCell ref="K34:K35"/>
    <mergeCell ref="Q34:Q35"/>
    <mergeCell ref="R34:R35"/>
    <mergeCell ref="X34:X35"/>
    <mergeCell ref="AB34:AB35"/>
    <mergeCell ref="A8:D10"/>
    <mergeCell ref="E8:E10"/>
    <mergeCell ref="AC8:AC10"/>
    <mergeCell ref="F9:F10"/>
    <mergeCell ref="K9:K10"/>
    <mergeCell ref="Q9:Q10"/>
    <mergeCell ref="R9:R10"/>
    <mergeCell ref="X9:X10"/>
    <mergeCell ref="AB9:A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20"/>
  <sheetViews>
    <sheetView zoomScalePageLayoutView="0" workbookViewId="0" topLeftCell="A1">
      <selection activeCell="F1" sqref="F1"/>
    </sheetView>
  </sheetViews>
  <sheetFormatPr defaultColWidth="9.00390625" defaultRowHeight="13.5"/>
  <cols>
    <col min="1" max="1" width="0.875" style="1" customWidth="1"/>
    <col min="2" max="2" width="2.75390625" style="1" customWidth="1"/>
    <col min="3" max="3" width="8.25390625" style="1" customWidth="1"/>
    <col min="4" max="4" width="5.125" style="1" customWidth="1"/>
    <col min="5" max="5" width="1.00390625" style="1" customWidth="1"/>
    <col min="6" max="7" width="6.00390625" style="1" customWidth="1"/>
    <col min="8" max="14" width="5.75390625" style="1" customWidth="1"/>
    <col min="15" max="16" width="6.00390625" style="1" customWidth="1"/>
    <col min="17" max="17" width="5.75390625" style="1" customWidth="1"/>
    <col min="18" max="16384" width="9.00390625" style="1" customWidth="1"/>
  </cols>
  <sheetData>
    <row r="1" ht="19.5" customHeight="1">
      <c r="H1" s="3" t="s">
        <v>23</v>
      </c>
    </row>
    <row r="2" ht="19.5" customHeight="1" thickBot="1">
      <c r="A2" s="4" t="s">
        <v>1</v>
      </c>
    </row>
    <row r="3" spans="1:17" ht="23.25" customHeight="1" thickTop="1">
      <c r="A3" s="36" t="s">
        <v>2</v>
      </c>
      <c r="B3" s="36"/>
      <c r="C3" s="36"/>
      <c r="D3" s="36"/>
      <c r="E3" s="37"/>
      <c r="F3" s="34" t="s">
        <v>3</v>
      </c>
      <c r="G3" s="35"/>
      <c r="H3" s="35"/>
      <c r="I3" s="34" t="s">
        <v>4</v>
      </c>
      <c r="J3" s="35"/>
      <c r="K3" s="35"/>
      <c r="L3" s="34" t="s">
        <v>5</v>
      </c>
      <c r="M3" s="35"/>
      <c r="N3" s="35"/>
      <c r="O3" s="34" t="s">
        <v>6</v>
      </c>
      <c r="P3" s="35"/>
      <c r="Q3" s="35"/>
    </row>
    <row r="4" spans="1:17" ht="23.25" customHeight="1">
      <c r="A4" s="38"/>
      <c r="B4" s="38"/>
      <c r="C4" s="38"/>
      <c r="D4" s="38"/>
      <c r="E4" s="39"/>
      <c r="F4" s="5" t="s">
        <v>7</v>
      </c>
      <c r="G4" s="6" t="s">
        <v>8</v>
      </c>
      <c r="H4" s="6" t="s">
        <v>9</v>
      </c>
      <c r="I4" s="6" t="s">
        <v>7</v>
      </c>
      <c r="J4" s="6" t="s">
        <v>8</v>
      </c>
      <c r="K4" s="6" t="s">
        <v>9</v>
      </c>
      <c r="L4" s="6" t="s">
        <v>7</v>
      </c>
      <c r="M4" s="6" t="s">
        <v>8</v>
      </c>
      <c r="N4" s="6" t="s">
        <v>9</v>
      </c>
      <c r="O4" s="6" t="s">
        <v>7</v>
      </c>
      <c r="P4" s="6" t="s">
        <v>8</v>
      </c>
      <c r="Q4" s="5" t="s">
        <v>9</v>
      </c>
    </row>
    <row r="5" ht="5.25" customHeight="1">
      <c r="F5" s="7"/>
    </row>
    <row r="6" spans="1:17" s="8" customFormat="1" ht="21.75" customHeight="1">
      <c r="A6" s="26"/>
      <c r="B6" s="42" t="s">
        <v>19</v>
      </c>
      <c r="C6" s="42"/>
      <c r="D6" s="27">
        <v>1999</v>
      </c>
      <c r="E6" s="26"/>
      <c r="F6" s="10">
        <v>16674</v>
      </c>
      <c r="G6" s="11">
        <v>16415</v>
      </c>
      <c r="H6" s="11">
        <v>1198</v>
      </c>
      <c r="I6" s="11">
        <v>2411</v>
      </c>
      <c r="J6" s="11">
        <v>2307</v>
      </c>
      <c r="K6" s="11">
        <v>442</v>
      </c>
      <c r="L6" s="11">
        <v>2566</v>
      </c>
      <c r="M6" s="11">
        <v>2516</v>
      </c>
      <c r="N6" s="11">
        <v>539</v>
      </c>
      <c r="O6" s="11">
        <v>11697</v>
      </c>
      <c r="P6" s="11">
        <v>11592</v>
      </c>
      <c r="Q6" s="11">
        <v>217</v>
      </c>
    </row>
    <row r="7" spans="1:17" s="8" customFormat="1" ht="21.75" customHeight="1">
      <c r="A7" s="26"/>
      <c r="B7" s="42" t="s">
        <v>31</v>
      </c>
      <c r="C7" s="42"/>
      <c r="D7" s="27">
        <v>2000</v>
      </c>
      <c r="E7" s="26"/>
      <c r="F7" s="10">
        <v>18387</v>
      </c>
      <c r="G7" s="11">
        <v>18193</v>
      </c>
      <c r="H7" s="11">
        <v>1392</v>
      </c>
      <c r="I7" s="11">
        <v>2375</v>
      </c>
      <c r="J7" s="11">
        <v>2460</v>
      </c>
      <c r="K7" s="11">
        <v>357</v>
      </c>
      <c r="L7" s="11">
        <v>3566</v>
      </c>
      <c r="M7" s="11">
        <v>3322</v>
      </c>
      <c r="N7" s="11">
        <v>783</v>
      </c>
      <c r="O7" s="11">
        <v>12446</v>
      </c>
      <c r="P7" s="11">
        <v>12411</v>
      </c>
      <c r="Q7" s="11">
        <v>252</v>
      </c>
    </row>
    <row r="8" spans="1:17" s="8" customFormat="1" ht="21.75" customHeight="1">
      <c r="A8" s="26"/>
      <c r="B8" s="42" t="s">
        <v>10</v>
      </c>
      <c r="C8" s="42"/>
      <c r="D8" s="27">
        <v>2001</v>
      </c>
      <c r="E8" s="26"/>
      <c r="F8" s="10">
        <v>18567</v>
      </c>
      <c r="G8" s="11">
        <v>18285</v>
      </c>
      <c r="H8" s="11">
        <v>1674</v>
      </c>
      <c r="I8" s="11">
        <v>2535</v>
      </c>
      <c r="J8" s="11">
        <v>2483</v>
      </c>
      <c r="K8" s="11">
        <v>409</v>
      </c>
      <c r="L8" s="11">
        <v>3576</v>
      </c>
      <c r="M8" s="11">
        <v>3433</v>
      </c>
      <c r="N8" s="11">
        <v>926</v>
      </c>
      <c r="O8" s="11">
        <v>12456</v>
      </c>
      <c r="P8" s="11">
        <v>12369</v>
      </c>
      <c r="Q8" s="11">
        <v>339</v>
      </c>
    </row>
    <row r="9" spans="1:17" s="8" customFormat="1" ht="21.75" customHeight="1">
      <c r="A9" s="26"/>
      <c r="B9" s="42" t="s">
        <v>11</v>
      </c>
      <c r="C9" s="42"/>
      <c r="D9" s="27">
        <v>2002</v>
      </c>
      <c r="E9" s="26"/>
      <c r="F9" s="13">
        <v>20402</v>
      </c>
      <c r="G9" s="14">
        <v>20083</v>
      </c>
      <c r="H9" s="14">
        <v>1993</v>
      </c>
      <c r="I9" s="14">
        <v>2406</v>
      </c>
      <c r="J9" s="14">
        <v>2445</v>
      </c>
      <c r="K9" s="14">
        <v>370</v>
      </c>
      <c r="L9" s="14">
        <v>5560</v>
      </c>
      <c r="M9" s="14">
        <v>5080</v>
      </c>
      <c r="N9" s="14">
        <v>1406</v>
      </c>
      <c r="O9" s="14">
        <v>12436</v>
      </c>
      <c r="P9" s="14">
        <v>12558</v>
      </c>
      <c r="Q9" s="14">
        <v>217</v>
      </c>
    </row>
    <row r="10" spans="1:17" s="15" customFormat="1" ht="21.75" customHeight="1">
      <c r="A10" s="28"/>
      <c r="B10" s="29" t="s">
        <v>21</v>
      </c>
      <c r="C10" s="29"/>
      <c r="D10" s="30">
        <v>2003</v>
      </c>
      <c r="E10" s="28"/>
      <c r="F10" s="18">
        <v>22265</v>
      </c>
      <c r="G10" s="19">
        <v>22540</v>
      </c>
      <c r="H10" s="19">
        <v>1718</v>
      </c>
      <c r="I10" s="19">
        <v>2372</v>
      </c>
      <c r="J10" s="19">
        <v>2338</v>
      </c>
      <c r="K10" s="19">
        <v>404</v>
      </c>
      <c r="L10" s="19">
        <v>7482</v>
      </c>
      <c r="M10" s="19">
        <v>7689</v>
      </c>
      <c r="N10" s="19">
        <v>1199</v>
      </c>
      <c r="O10" s="19">
        <v>12411</v>
      </c>
      <c r="P10" s="19">
        <v>12513</v>
      </c>
      <c r="Q10" s="19">
        <v>115</v>
      </c>
    </row>
    <row r="11" spans="1:17" ht="21.75" customHeight="1">
      <c r="A11" s="31"/>
      <c r="B11" s="31"/>
      <c r="C11" s="31"/>
      <c r="D11" s="31"/>
      <c r="E11" s="31"/>
      <c r="F11" s="10"/>
      <c r="G11" s="11"/>
      <c r="H11" s="11"/>
      <c r="I11" s="11"/>
      <c r="J11" s="11"/>
      <c r="K11" s="11"/>
      <c r="L11" s="11"/>
      <c r="M11" s="11"/>
      <c r="N11" s="11"/>
      <c r="O11" s="11"/>
      <c r="P11" s="11"/>
      <c r="Q11" s="11"/>
    </row>
    <row r="12" spans="1:17" s="8" customFormat="1" ht="21.75" customHeight="1">
      <c r="A12" s="26"/>
      <c r="B12" s="41" t="s">
        <v>24</v>
      </c>
      <c r="C12" s="41"/>
      <c r="D12" s="41"/>
      <c r="E12" s="26"/>
      <c r="F12" s="10">
        <v>11832</v>
      </c>
      <c r="G12" s="11">
        <v>11929</v>
      </c>
      <c r="H12" s="11">
        <v>1066</v>
      </c>
      <c r="I12" s="11">
        <v>1467</v>
      </c>
      <c r="J12" s="11">
        <v>1454</v>
      </c>
      <c r="K12" s="11">
        <v>290</v>
      </c>
      <c r="L12" s="11">
        <v>3961</v>
      </c>
      <c r="M12" s="11">
        <v>4012</v>
      </c>
      <c r="N12" s="11">
        <v>718</v>
      </c>
      <c r="O12" s="11">
        <v>6404</v>
      </c>
      <c r="P12" s="11">
        <v>6463</v>
      </c>
      <c r="Q12" s="11">
        <v>58</v>
      </c>
    </row>
    <row r="13" spans="1:17" s="8" customFormat="1" ht="21.75" customHeight="1">
      <c r="A13" s="26"/>
      <c r="B13" s="41" t="s">
        <v>25</v>
      </c>
      <c r="C13" s="41"/>
      <c r="D13" s="41"/>
      <c r="E13" s="26"/>
      <c r="F13" s="10">
        <v>152</v>
      </c>
      <c r="G13" s="11">
        <v>150</v>
      </c>
      <c r="H13" s="11">
        <v>4</v>
      </c>
      <c r="I13" s="11">
        <v>16</v>
      </c>
      <c r="J13" s="11">
        <v>15</v>
      </c>
      <c r="K13" s="11">
        <v>1</v>
      </c>
      <c r="L13" s="11">
        <v>10</v>
      </c>
      <c r="M13" s="11">
        <v>10</v>
      </c>
      <c r="N13" s="11">
        <v>2</v>
      </c>
      <c r="O13" s="11">
        <v>126</v>
      </c>
      <c r="P13" s="11">
        <v>125</v>
      </c>
      <c r="Q13" s="11">
        <v>1</v>
      </c>
    </row>
    <row r="14" spans="1:17" s="8" customFormat="1" ht="21.75" customHeight="1">
      <c r="A14" s="26"/>
      <c r="B14" s="41" t="s">
        <v>26</v>
      </c>
      <c r="C14" s="41"/>
      <c r="D14" s="41"/>
      <c r="E14" s="26"/>
      <c r="F14" s="10">
        <v>4312</v>
      </c>
      <c r="G14" s="11">
        <v>4403</v>
      </c>
      <c r="H14" s="11">
        <v>359</v>
      </c>
      <c r="I14" s="11">
        <v>363</v>
      </c>
      <c r="J14" s="11">
        <v>360</v>
      </c>
      <c r="K14" s="11">
        <v>43</v>
      </c>
      <c r="L14" s="11">
        <v>1727</v>
      </c>
      <c r="M14" s="11">
        <v>1789</v>
      </c>
      <c r="N14" s="11">
        <v>307</v>
      </c>
      <c r="O14" s="11">
        <v>2222</v>
      </c>
      <c r="P14" s="11">
        <v>2254</v>
      </c>
      <c r="Q14" s="11">
        <v>9</v>
      </c>
    </row>
    <row r="15" spans="1:17" s="8" customFormat="1" ht="21.75" customHeight="1">
      <c r="A15" s="26"/>
      <c r="B15" s="41" t="s">
        <v>27</v>
      </c>
      <c r="C15" s="41"/>
      <c r="D15" s="41"/>
      <c r="E15" s="26"/>
      <c r="F15" s="10">
        <v>1406</v>
      </c>
      <c r="G15" s="11">
        <v>1393</v>
      </c>
      <c r="H15" s="11">
        <v>66</v>
      </c>
      <c r="I15" s="11">
        <v>153</v>
      </c>
      <c r="J15" s="11">
        <v>163</v>
      </c>
      <c r="K15" s="11">
        <v>19</v>
      </c>
      <c r="L15" s="11">
        <v>121</v>
      </c>
      <c r="M15" s="11">
        <v>105</v>
      </c>
      <c r="N15" s="11">
        <v>28</v>
      </c>
      <c r="O15" s="11">
        <v>1132</v>
      </c>
      <c r="P15" s="11">
        <v>1125</v>
      </c>
      <c r="Q15" s="11">
        <v>19</v>
      </c>
    </row>
    <row r="16" spans="1:17" s="8" customFormat="1" ht="21.75" customHeight="1">
      <c r="A16" s="26"/>
      <c r="B16" s="41" t="s">
        <v>28</v>
      </c>
      <c r="C16" s="41"/>
      <c r="D16" s="41"/>
      <c r="E16" s="26"/>
      <c r="F16" s="10">
        <v>2236</v>
      </c>
      <c r="G16" s="11">
        <v>2329</v>
      </c>
      <c r="H16" s="11">
        <v>127</v>
      </c>
      <c r="I16" s="11">
        <v>199</v>
      </c>
      <c r="J16" s="11">
        <v>179</v>
      </c>
      <c r="K16" s="11">
        <v>33</v>
      </c>
      <c r="L16" s="11">
        <v>871</v>
      </c>
      <c r="M16" s="11">
        <v>981</v>
      </c>
      <c r="N16" s="11">
        <v>75</v>
      </c>
      <c r="O16" s="11">
        <v>1166</v>
      </c>
      <c r="P16" s="11">
        <v>1169</v>
      </c>
      <c r="Q16" s="11">
        <v>19</v>
      </c>
    </row>
    <row r="17" spans="1:17" s="8" customFormat="1" ht="21.75" customHeight="1">
      <c r="A17" s="26"/>
      <c r="B17" s="41" t="s">
        <v>29</v>
      </c>
      <c r="C17" s="41"/>
      <c r="D17" s="41"/>
      <c r="E17" s="26"/>
      <c r="F17" s="10">
        <v>936</v>
      </c>
      <c r="G17" s="11">
        <v>943</v>
      </c>
      <c r="H17" s="11">
        <v>6</v>
      </c>
      <c r="I17" s="11">
        <v>88</v>
      </c>
      <c r="J17" s="11">
        <v>86</v>
      </c>
      <c r="K17" s="11">
        <v>3</v>
      </c>
      <c r="L17" s="11">
        <v>135</v>
      </c>
      <c r="M17" s="11">
        <v>139</v>
      </c>
      <c r="N17" s="11">
        <v>1</v>
      </c>
      <c r="O17" s="11">
        <v>713</v>
      </c>
      <c r="P17" s="11">
        <v>718</v>
      </c>
      <c r="Q17" s="11">
        <v>2</v>
      </c>
    </row>
    <row r="18" spans="1:17" s="8" customFormat="1" ht="21.75" customHeight="1">
      <c r="A18" s="26"/>
      <c r="B18" s="41" t="s">
        <v>30</v>
      </c>
      <c r="C18" s="41"/>
      <c r="D18" s="41"/>
      <c r="E18" s="26"/>
      <c r="F18" s="10">
        <v>1391</v>
      </c>
      <c r="G18" s="11">
        <v>1393</v>
      </c>
      <c r="H18" s="11">
        <v>90</v>
      </c>
      <c r="I18" s="11">
        <v>86</v>
      </c>
      <c r="J18" s="11">
        <v>81</v>
      </c>
      <c r="K18" s="11">
        <v>15</v>
      </c>
      <c r="L18" s="11">
        <v>657</v>
      </c>
      <c r="M18" s="11">
        <v>653</v>
      </c>
      <c r="N18" s="11">
        <v>68</v>
      </c>
      <c r="O18" s="11">
        <v>648</v>
      </c>
      <c r="P18" s="11">
        <v>659</v>
      </c>
      <c r="Q18" s="11">
        <v>7</v>
      </c>
    </row>
    <row r="19" spans="1:6" s="8" customFormat="1" ht="9" customHeight="1" thickBot="1">
      <c r="A19" s="1"/>
      <c r="B19" s="1"/>
      <c r="C19" s="1"/>
      <c r="D19" s="1"/>
      <c r="E19" s="1"/>
      <c r="F19" s="23"/>
    </row>
    <row r="20" spans="1:17" ht="13.5">
      <c r="A20" s="24" t="s">
        <v>18</v>
      </c>
      <c r="B20" s="25"/>
      <c r="C20" s="25"/>
      <c r="D20" s="25"/>
      <c r="E20" s="25"/>
      <c r="F20" s="25"/>
      <c r="G20" s="25"/>
      <c r="H20" s="25"/>
      <c r="I20" s="25"/>
      <c r="J20" s="25"/>
      <c r="K20" s="25"/>
      <c r="L20" s="25"/>
      <c r="M20" s="25"/>
      <c r="N20" s="25"/>
      <c r="O20" s="25"/>
      <c r="P20" s="25"/>
      <c r="Q20" s="25"/>
    </row>
  </sheetData>
  <sheetProtection/>
  <mergeCells count="16">
    <mergeCell ref="O3:Q3"/>
    <mergeCell ref="A3:E4"/>
    <mergeCell ref="I3:K3"/>
    <mergeCell ref="F3:H3"/>
    <mergeCell ref="L3:N3"/>
    <mergeCell ref="B15:D15"/>
    <mergeCell ref="B6:C6"/>
    <mergeCell ref="B7:C7"/>
    <mergeCell ref="B8:C8"/>
    <mergeCell ref="B9:C9"/>
    <mergeCell ref="B16:D16"/>
    <mergeCell ref="B17:D17"/>
    <mergeCell ref="B18:D18"/>
    <mergeCell ref="B12:D12"/>
    <mergeCell ref="B13:D13"/>
    <mergeCell ref="B14:D14"/>
  </mergeCells>
  <printOptions/>
  <pageMargins left="0.7874015748031497" right="0.63" top="0.6692913385826772" bottom="0.6692913385826772" header="0.5118110236220472"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IV16384"/>
    </sheetView>
  </sheetViews>
  <sheetFormatPr defaultColWidth="9.00390625" defaultRowHeight="13.5"/>
  <cols>
    <col min="1" max="1" width="0.875" style="1" customWidth="1"/>
    <col min="2" max="2" width="2.75390625" style="1" customWidth="1"/>
    <col min="3" max="3" width="8.25390625" style="1" customWidth="1"/>
    <col min="4" max="4" width="5.125" style="1" customWidth="1"/>
    <col min="5" max="5" width="1.00390625" style="1" customWidth="1"/>
    <col min="6" max="14" width="7.625" style="1" customWidth="1"/>
    <col min="15" max="16384" width="9.00390625" style="1" customWidth="1"/>
  </cols>
  <sheetData>
    <row r="1" ht="22.5" customHeight="1">
      <c r="F1" s="2" t="s">
        <v>33</v>
      </c>
    </row>
    <row r="2" spans="7:8" ht="19.5" customHeight="1">
      <c r="G2" s="3" t="s">
        <v>0</v>
      </c>
      <c r="H2" s="3"/>
    </row>
    <row r="3" ht="14.25" thickBot="1">
      <c r="A3" s="4" t="s">
        <v>1</v>
      </c>
    </row>
    <row r="4" spans="1:14" ht="23.25" customHeight="1" thickTop="1">
      <c r="A4" s="36" t="s">
        <v>2</v>
      </c>
      <c r="B4" s="36"/>
      <c r="C4" s="36"/>
      <c r="D4" s="36"/>
      <c r="E4" s="36"/>
      <c r="F4" s="34" t="s">
        <v>3</v>
      </c>
      <c r="G4" s="35"/>
      <c r="H4" s="35"/>
      <c r="I4" s="34" t="s">
        <v>4</v>
      </c>
      <c r="J4" s="35"/>
      <c r="K4" s="35"/>
      <c r="L4" s="34" t="s">
        <v>6</v>
      </c>
      <c r="M4" s="35"/>
      <c r="N4" s="35"/>
    </row>
    <row r="5" spans="1:14" ht="23.25" customHeight="1">
      <c r="A5" s="38"/>
      <c r="B5" s="38"/>
      <c r="C5" s="38"/>
      <c r="D5" s="38"/>
      <c r="E5" s="38"/>
      <c r="F5" s="5" t="s">
        <v>7</v>
      </c>
      <c r="G5" s="6" t="s">
        <v>8</v>
      </c>
      <c r="H5" s="6" t="s">
        <v>9</v>
      </c>
      <c r="I5" s="6" t="s">
        <v>7</v>
      </c>
      <c r="J5" s="6" t="s">
        <v>8</v>
      </c>
      <c r="K5" s="6" t="s">
        <v>9</v>
      </c>
      <c r="L5" s="6" t="s">
        <v>7</v>
      </c>
      <c r="M5" s="6" t="s">
        <v>8</v>
      </c>
      <c r="N5" s="5" t="s">
        <v>9</v>
      </c>
    </row>
    <row r="6" ht="5.25" customHeight="1">
      <c r="F6" s="7"/>
    </row>
    <row r="7" spans="2:14" s="8" customFormat="1" ht="21.75" customHeight="1">
      <c r="B7" s="40" t="s">
        <v>19</v>
      </c>
      <c r="C7" s="40"/>
      <c r="D7" s="4">
        <v>1999</v>
      </c>
      <c r="F7" s="10">
        <v>3267</v>
      </c>
      <c r="G7" s="11">
        <v>3176</v>
      </c>
      <c r="H7" s="11">
        <v>356</v>
      </c>
      <c r="I7" s="11">
        <v>1067</v>
      </c>
      <c r="J7" s="11">
        <v>975</v>
      </c>
      <c r="K7" s="11">
        <v>345</v>
      </c>
      <c r="L7" s="11">
        <v>2200</v>
      </c>
      <c r="M7" s="11">
        <v>2201</v>
      </c>
      <c r="N7" s="11">
        <v>11</v>
      </c>
    </row>
    <row r="8" spans="2:14" s="8" customFormat="1" ht="21.75" customHeight="1">
      <c r="B8" s="12" t="s">
        <v>34</v>
      </c>
      <c r="C8" s="12"/>
      <c r="D8" s="9">
        <v>2000</v>
      </c>
      <c r="F8" s="10">
        <v>3728</v>
      </c>
      <c r="G8" s="11">
        <v>3835</v>
      </c>
      <c r="H8" s="11">
        <v>249</v>
      </c>
      <c r="I8" s="11">
        <v>1159</v>
      </c>
      <c r="J8" s="11">
        <v>1262</v>
      </c>
      <c r="K8" s="11">
        <v>242</v>
      </c>
      <c r="L8" s="11">
        <v>2569</v>
      </c>
      <c r="M8" s="11">
        <v>2573</v>
      </c>
      <c r="N8" s="11">
        <v>7</v>
      </c>
    </row>
    <row r="9" spans="2:14" s="8" customFormat="1" ht="21.75" customHeight="1">
      <c r="B9" s="12" t="s">
        <v>35</v>
      </c>
      <c r="C9" s="12"/>
      <c r="D9" s="9">
        <v>2001</v>
      </c>
      <c r="F9" s="10">
        <v>3640</v>
      </c>
      <c r="G9" s="11">
        <v>3532</v>
      </c>
      <c r="H9" s="11">
        <v>357</v>
      </c>
      <c r="I9" s="11">
        <v>1146</v>
      </c>
      <c r="J9" s="11">
        <v>1033</v>
      </c>
      <c r="K9" s="11">
        <v>355</v>
      </c>
      <c r="L9" s="11">
        <v>2494</v>
      </c>
      <c r="M9" s="11">
        <v>2499</v>
      </c>
      <c r="N9" s="11">
        <v>2</v>
      </c>
    </row>
    <row r="10" spans="2:14" s="8" customFormat="1" ht="21.75" customHeight="1">
      <c r="B10" s="12" t="s">
        <v>36</v>
      </c>
      <c r="C10" s="12"/>
      <c r="D10" s="9">
        <v>2002</v>
      </c>
      <c r="F10" s="13">
        <v>4615</v>
      </c>
      <c r="G10" s="43">
        <v>4589</v>
      </c>
      <c r="H10" s="43">
        <v>383</v>
      </c>
      <c r="I10" s="43">
        <v>1381</v>
      </c>
      <c r="J10" s="43">
        <v>1361</v>
      </c>
      <c r="K10" s="43">
        <v>375</v>
      </c>
      <c r="L10" s="43">
        <v>3234</v>
      </c>
      <c r="M10" s="43">
        <v>3228</v>
      </c>
      <c r="N10" s="4">
        <v>8</v>
      </c>
    </row>
    <row r="11" spans="2:14" s="15" customFormat="1" ht="21.75" customHeight="1">
      <c r="B11" s="16" t="s">
        <v>37</v>
      </c>
      <c r="C11" s="16"/>
      <c r="D11" s="17">
        <v>2003</v>
      </c>
      <c r="F11" s="18">
        <v>4945</v>
      </c>
      <c r="G11" s="44">
        <v>4967</v>
      </c>
      <c r="H11" s="44">
        <v>361</v>
      </c>
      <c r="I11" s="44">
        <v>1311</v>
      </c>
      <c r="J11" s="44">
        <v>1330</v>
      </c>
      <c r="K11" s="44">
        <v>356</v>
      </c>
      <c r="L11" s="44">
        <v>3634</v>
      </c>
      <c r="M11" s="44">
        <v>3637</v>
      </c>
      <c r="N11" s="45">
        <v>5</v>
      </c>
    </row>
    <row r="12" spans="6:14" ht="14.25" customHeight="1">
      <c r="F12" s="10"/>
      <c r="G12" s="11"/>
      <c r="H12" s="11"/>
      <c r="I12" s="11"/>
      <c r="J12" s="11"/>
      <c r="K12" s="11"/>
      <c r="L12" s="11"/>
      <c r="M12" s="11"/>
      <c r="N12" s="11"/>
    </row>
    <row r="13" spans="2:14" ht="15.75" customHeight="1">
      <c r="B13" s="12" t="s">
        <v>38</v>
      </c>
      <c r="F13" s="10"/>
      <c r="G13" s="11"/>
      <c r="H13" s="11"/>
      <c r="I13" s="11"/>
      <c r="J13" s="11"/>
      <c r="K13" s="11"/>
      <c r="L13" s="11"/>
      <c r="M13" s="11"/>
      <c r="N13" s="11"/>
    </row>
    <row r="14" spans="3:14" s="20" customFormat="1" ht="21.75" customHeight="1">
      <c r="C14" s="33" t="s">
        <v>13</v>
      </c>
      <c r="D14" s="33"/>
      <c r="F14" s="21">
        <v>3791</v>
      </c>
      <c r="G14" s="22">
        <v>3835</v>
      </c>
      <c r="H14" s="22">
        <v>213</v>
      </c>
      <c r="I14" s="22">
        <v>732</v>
      </c>
      <c r="J14" s="22">
        <v>773</v>
      </c>
      <c r="K14" s="22">
        <v>209</v>
      </c>
      <c r="L14" s="22">
        <v>3059</v>
      </c>
      <c r="M14" s="22">
        <v>3062</v>
      </c>
      <c r="N14" s="22">
        <v>4</v>
      </c>
    </row>
    <row r="15" spans="3:14" s="20" customFormat="1" ht="21.75" customHeight="1">
      <c r="C15" s="33" t="s">
        <v>14</v>
      </c>
      <c r="D15" s="33"/>
      <c r="F15" s="21">
        <v>289</v>
      </c>
      <c r="G15" s="22">
        <v>268</v>
      </c>
      <c r="H15" s="22">
        <v>65</v>
      </c>
      <c r="I15" s="22">
        <v>234</v>
      </c>
      <c r="J15" s="22">
        <v>213</v>
      </c>
      <c r="K15" s="22">
        <v>64</v>
      </c>
      <c r="L15" s="22">
        <v>55</v>
      </c>
      <c r="M15" s="22">
        <v>55</v>
      </c>
      <c r="N15" s="22">
        <v>1</v>
      </c>
    </row>
    <row r="16" spans="3:14" s="20" customFormat="1" ht="21.75" customHeight="1">
      <c r="C16" s="33" t="s">
        <v>15</v>
      </c>
      <c r="D16" s="33"/>
      <c r="F16" s="21">
        <v>59</v>
      </c>
      <c r="G16" s="22">
        <v>57</v>
      </c>
      <c r="H16" s="22">
        <v>10</v>
      </c>
      <c r="I16" s="22">
        <v>50</v>
      </c>
      <c r="J16" s="22">
        <v>48</v>
      </c>
      <c r="K16" s="22">
        <v>10</v>
      </c>
      <c r="L16" s="22">
        <v>9</v>
      </c>
      <c r="M16" s="22">
        <v>9</v>
      </c>
      <c r="N16" s="22" t="s">
        <v>22</v>
      </c>
    </row>
    <row r="17" spans="3:14" s="20" customFormat="1" ht="21.75" customHeight="1">
      <c r="C17" s="33" t="s">
        <v>16</v>
      </c>
      <c r="D17" s="33"/>
      <c r="F17" s="21">
        <v>227</v>
      </c>
      <c r="G17" s="22">
        <v>216</v>
      </c>
      <c r="H17" s="22">
        <v>37</v>
      </c>
      <c r="I17" s="22">
        <v>204</v>
      </c>
      <c r="J17" s="22">
        <v>193</v>
      </c>
      <c r="K17" s="22">
        <v>37</v>
      </c>
      <c r="L17" s="22">
        <v>23</v>
      </c>
      <c r="M17" s="22">
        <v>23</v>
      </c>
      <c r="N17" s="22" t="s">
        <v>22</v>
      </c>
    </row>
    <row r="18" spans="3:14" s="20" customFormat="1" ht="21.75" customHeight="1">
      <c r="C18" s="33" t="s">
        <v>17</v>
      </c>
      <c r="D18" s="33"/>
      <c r="F18" s="21">
        <v>579</v>
      </c>
      <c r="G18" s="22">
        <v>591</v>
      </c>
      <c r="H18" s="22">
        <v>36</v>
      </c>
      <c r="I18" s="22">
        <v>91</v>
      </c>
      <c r="J18" s="22">
        <v>103</v>
      </c>
      <c r="K18" s="22">
        <v>36</v>
      </c>
      <c r="L18" s="22">
        <v>488</v>
      </c>
      <c r="M18" s="22">
        <v>488</v>
      </c>
      <c r="N18" s="22" t="s">
        <v>22</v>
      </c>
    </row>
    <row r="19" ht="9" customHeight="1" thickBot="1">
      <c r="F19" s="23"/>
    </row>
    <row r="20" spans="1:14" ht="13.5">
      <c r="A20" s="24" t="s">
        <v>18</v>
      </c>
      <c r="B20" s="25"/>
      <c r="C20" s="25"/>
      <c r="D20" s="25"/>
      <c r="E20" s="25"/>
      <c r="F20" s="25"/>
      <c r="G20" s="25"/>
      <c r="H20" s="25"/>
      <c r="I20" s="25"/>
      <c r="J20" s="25"/>
      <c r="K20" s="25"/>
      <c r="L20" s="25"/>
      <c r="M20" s="25"/>
      <c r="N20" s="25"/>
    </row>
    <row r="22" spans="1:14" ht="13.5">
      <c r="A22" s="27"/>
      <c r="B22" s="31"/>
      <c r="C22" s="31"/>
      <c r="D22" s="31"/>
      <c r="E22" s="31"/>
      <c r="F22" s="31"/>
      <c r="G22" s="31"/>
      <c r="H22" s="31"/>
      <c r="I22" s="31"/>
      <c r="J22" s="31"/>
      <c r="K22" s="31"/>
      <c r="L22" s="31"/>
      <c r="M22" s="31"/>
      <c r="N22" s="31"/>
    </row>
  </sheetData>
  <sheetProtection/>
  <mergeCells count="10">
    <mergeCell ref="C15:D15"/>
    <mergeCell ref="C16:D16"/>
    <mergeCell ref="C17:D17"/>
    <mergeCell ref="C18:D18"/>
    <mergeCell ref="A4:E5"/>
    <mergeCell ref="F4:H4"/>
    <mergeCell ref="I4:K4"/>
    <mergeCell ref="L4:N4"/>
    <mergeCell ref="B7:C7"/>
    <mergeCell ref="C14:D1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20"/>
  <sheetViews>
    <sheetView zoomScalePageLayoutView="0" workbookViewId="0" topLeftCell="A1">
      <selection activeCell="J13" sqref="J13"/>
    </sheetView>
  </sheetViews>
  <sheetFormatPr defaultColWidth="9.00390625" defaultRowHeight="13.5"/>
  <cols>
    <col min="1" max="1" width="0.74609375" style="0" customWidth="1"/>
    <col min="2" max="2" width="2.75390625" style="0" customWidth="1"/>
    <col min="3" max="3" width="8.25390625" style="0" customWidth="1"/>
    <col min="4" max="4" width="5.125" style="0" customWidth="1"/>
    <col min="5" max="5" width="1.12109375" style="0" customWidth="1"/>
    <col min="6" max="7" width="6.00390625" style="0" customWidth="1"/>
    <col min="8" max="8" width="5.50390625" style="0" customWidth="1"/>
    <col min="9" max="10" width="6.00390625" style="0" customWidth="1"/>
    <col min="11" max="11" width="5.50390625" style="0" customWidth="1"/>
    <col min="12" max="13" width="6.00390625" style="0" customWidth="1"/>
    <col min="14" max="14" width="5.50390625" style="0" customWidth="1"/>
    <col min="15" max="16" width="6.00390625" style="0" customWidth="1"/>
    <col min="17" max="17" width="5.50390625" style="0" customWidth="1"/>
  </cols>
  <sheetData>
    <row r="1" spans="1:18" ht="19.5" customHeight="1">
      <c r="A1" s="1"/>
      <c r="B1" s="1"/>
      <c r="C1" s="1"/>
      <c r="D1" s="1"/>
      <c r="E1" s="1"/>
      <c r="F1" s="3" t="s">
        <v>39</v>
      </c>
      <c r="G1" s="1"/>
      <c r="H1" s="1"/>
      <c r="I1" s="1"/>
      <c r="J1" s="1"/>
      <c r="K1" s="1"/>
      <c r="L1" s="1"/>
      <c r="M1" s="1"/>
      <c r="N1" s="1"/>
      <c r="O1" s="1"/>
      <c r="P1" s="1"/>
      <c r="Q1" s="1"/>
      <c r="R1" s="1"/>
    </row>
    <row r="2" spans="1:18" ht="20.25" customHeight="1" thickBot="1">
      <c r="A2" s="4" t="s">
        <v>1</v>
      </c>
      <c r="B2" s="1"/>
      <c r="C2" s="1"/>
      <c r="D2" s="1"/>
      <c r="E2" s="1"/>
      <c r="F2" s="1"/>
      <c r="G2" s="1"/>
      <c r="H2" s="1"/>
      <c r="I2" s="1"/>
      <c r="J2" s="1"/>
      <c r="K2" s="1"/>
      <c r="L2" s="1"/>
      <c r="M2" s="1"/>
      <c r="N2" s="1"/>
      <c r="O2" s="1"/>
      <c r="P2" s="1"/>
      <c r="Q2" s="1"/>
      <c r="R2" s="1"/>
    </row>
    <row r="3" spans="1:18" ht="23.25" customHeight="1" thickTop="1">
      <c r="A3" s="36" t="s">
        <v>2</v>
      </c>
      <c r="B3" s="36"/>
      <c r="C3" s="36"/>
      <c r="D3" s="36"/>
      <c r="E3" s="36"/>
      <c r="F3" s="34" t="s">
        <v>3</v>
      </c>
      <c r="G3" s="35"/>
      <c r="H3" s="46"/>
      <c r="I3" s="35" t="s">
        <v>4</v>
      </c>
      <c r="J3" s="35"/>
      <c r="K3" s="35"/>
      <c r="L3" s="34" t="s">
        <v>40</v>
      </c>
      <c r="M3" s="35"/>
      <c r="N3" s="46"/>
      <c r="O3" s="35" t="s">
        <v>6</v>
      </c>
      <c r="P3" s="35"/>
      <c r="Q3" s="35"/>
      <c r="R3" s="1"/>
    </row>
    <row r="4" spans="1:18" ht="23.25" customHeight="1">
      <c r="A4" s="38"/>
      <c r="B4" s="38"/>
      <c r="C4" s="38"/>
      <c r="D4" s="38"/>
      <c r="E4" s="38"/>
      <c r="F4" s="6" t="s">
        <v>7</v>
      </c>
      <c r="G4" s="6" t="s">
        <v>8</v>
      </c>
      <c r="H4" s="5" t="s">
        <v>9</v>
      </c>
      <c r="I4" s="6" t="s">
        <v>7</v>
      </c>
      <c r="J4" s="6" t="s">
        <v>8</v>
      </c>
      <c r="K4" s="5" t="s">
        <v>9</v>
      </c>
      <c r="L4" s="6" t="s">
        <v>7</v>
      </c>
      <c r="M4" s="6" t="s">
        <v>8</v>
      </c>
      <c r="N4" s="5" t="s">
        <v>9</v>
      </c>
      <c r="O4" s="6" t="s">
        <v>7</v>
      </c>
      <c r="P4" s="6" t="s">
        <v>8</v>
      </c>
      <c r="Q4" s="5" t="s">
        <v>9</v>
      </c>
      <c r="R4" s="1"/>
    </row>
    <row r="5" spans="1:18" ht="5.25" customHeight="1">
      <c r="A5" s="1"/>
      <c r="B5" s="1"/>
      <c r="C5" s="1"/>
      <c r="D5" s="1"/>
      <c r="E5" s="1"/>
      <c r="F5" s="7"/>
      <c r="G5" s="1"/>
      <c r="H5" s="1"/>
      <c r="I5" s="1"/>
      <c r="J5" s="1"/>
      <c r="K5" s="1"/>
      <c r="L5" s="1"/>
      <c r="M5" s="1"/>
      <c r="N5" s="1"/>
      <c r="O5" s="1"/>
      <c r="P5" s="1"/>
      <c r="Q5" s="1"/>
      <c r="R5" s="1"/>
    </row>
    <row r="6" spans="2:17" s="8" customFormat="1" ht="22.5" customHeight="1">
      <c r="B6" s="40" t="s">
        <v>19</v>
      </c>
      <c r="C6" s="40"/>
      <c r="D6" s="4">
        <v>1999</v>
      </c>
      <c r="F6" s="10">
        <v>21313</v>
      </c>
      <c r="G6" s="11">
        <v>21262</v>
      </c>
      <c r="H6" s="11">
        <v>106</v>
      </c>
      <c r="I6" s="11">
        <v>249</v>
      </c>
      <c r="J6" s="11">
        <v>228</v>
      </c>
      <c r="K6" s="11">
        <v>41</v>
      </c>
      <c r="L6" s="11">
        <v>15675</v>
      </c>
      <c r="M6" s="11">
        <v>15645</v>
      </c>
      <c r="N6" s="11">
        <v>65</v>
      </c>
      <c r="O6" s="11">
        <v>5389</v>
      </c>
      <c r="P6" s="11">
        <v>5389</v>
      </c>
      <c r="Q6" s="11" t="s">
        <v>22</v>
      </c>
    </row>
    <row r="7" spans="2:17" s="8" customFormat="1" ht="22.5" customHeight="1">
      <c r="B7" s="12" t="s">
        <v>41</v>
      </c>
      <c r="C7" s="12"/>
      <c r="D7" s="9">
        <v>2000</v>
      </c>
      <c r="F7" s="10">
        <v>22574</v>
      </c>
      <c r="G7" s="11">
        <v>22585</v>
      </c>
      <c r="H7" s="11">
        <v>95</v>
      </c>
      <c r="I7" s="11">
        <v>188</v>
      </c>
      <c r="J7" s="11">
        <v>197</v>
      </c>
      <c r="K7" s="11">
        <v>32</v>
      </c>
      <c r="L7" s="11">
        <v>16596</v>
      </c>
      <c r="M7" s="11">
        <v>16598</v>
      </c>
      <c r="N7" s="11">
        <v>63</v>
      </c>
      <c r="O7" s="11">
        <v>5790</v>
      </c>
      <c r="P7" s="11">
        <v>5790</v>
      </c>
      <c r="Q7" s="11" t="s">
        <v>22</v>
      </c>
    </row>
    <row r="8" spans="2:17" s="8" customFormat="1" ht="22.5" customHeight="1">
      <c r="B8" s="12" t="s">
        <v>42</v>
      </c>
      <c r="C8" s="12"/>
      <c r="D8" s="9">
        <v>2001</v>
      </c>
      <c r="F8" s="13">
        <v>20668</v>
      </c>
      <c r="G8" s="43">
        <v>20692</v>
      </c>
      <c r="H8" s="43">
        <v>71</v>
      </c>
      <c r="I8" s="43">
        <v>173</v>
      </c>
      <c r="J8" s="43">
        <v>174</v>
      </c>
      <c r="K8" s="43">
        <v>31</v>
      </c>
      <c r="L8" s="43">
        <v>15366</v>
      </c>
      <c r="M8" s="43">
        <v>15389</v>
      </c>
      <c r="N8" s="43">
        <v>40</v>
      </c>
      <c r="O8" s="43">
        <v>5129</v>
      </c>
      <c r="P8" s="43">
        <v>5129</v>
      </c>
      <c r="Q8" s="11" t="s">
        <v>22</v>
      </c>
    </row>
    <row r="9" spans="2:17" s="8" customFormat="1" ht="22.5" customHeight="1">
      <c r="B9" s="12" t="s">
        <v>43</v>
      </c>
      <c r="C9" s="12"/>
      <c r="D9" s="9">
        <v>2002</v>
      </c>
      <c r="F9" s="13">
        <v>18510</v>
      </c>
      <c r="G9" s="43">
        <v>18458</v>
      </c>
      <c r="H9" s="43">
        <v>123</v>
      </c>
      <c r="I9" s="43">
        <v>257</v>
      </c>
      <c r="J9" s="43">
        <v>232</v>
      </c>
      <c r="K9" s="43">
        <v>56</v>
      </c>
      <c r="L9" s="43">
        <v>12967</v>
      </c>
      <c r="M9" s="43">
        <v>12940</v>
      </c>
      <c r="N9" s="43">
        <v>67</v>
      </c>
      <c r="O9" s="43">
        <v>5286</v>
      </c>
      <c r="P9" s="43">
        <v>5286</v>
      </c>
      <c r="Q9" s="11" t="s">
        <v>22</v>
      </c>
    </row>
    <row r="10" spans="1:18" ht="22.5" customHeight="1">
      <c r="A10" s="15"/>
      <c r="B10" s="16" t="s">
        <v>44</v>
      </c>
      <c r="C10" s="16"/>
      <c r="D10" s="17">
        <v>2003</v>
      </c>
      <c r="E10" s="15"/>
      <c r="F10" s="18">
        <v>17856</v>
      </c>
      <c r="G10" s="44">
        <v>17826</v>
      </c>
      <c r="H10" s="44">
        <v>153</v>
      </c>
      <c r="I10" s="44">
        <v>252</v>
      </c>
      <c r="J10" s="44">
        <v>268</v>
      </c>
      <c r="K10" s="44">
        <v>40</v>
      </c>
      <c r="L10" s="44">
        <v>11581</v>
      </c>
      <c r="M10" s="44">
        <v>11536</v>
      </c>
      <c r="N10" s="44">
        <v>112</v>
      </c>
      <c r="O10" s="44">
        <v>6023</v>
      </c>
      <c r="P10" s="44">
        <v>6022</v>
      </c>
      <c r="Q10" s="47">
        <v>1</v>
      </c>
      <c r="R10" s="15"/>
    </row>
    <row r="11" spans="1:18" ht="17.25" customHeight="1">
      <c r="A11" s="1"/>
      <c r="B11" s="1"/>
      <c r="C11" s="1"/>
      <c r="D11" s="1"/>
      <c r="E11" s="1"/>
      <c r="F11" s="10"/>
      <c r="G11" s="11"/>
      <c r="H11" s="11"/>
      <c r="I11" s="11"/>
      <c r="J11" s="11"/>
      <c r="K11" s="11"/>
      <c r="L11" s="11"/>
      <c r="M11" s="11"/>
      <c r="N11" s="11"/>
      <c r="O11" s="11"/>
      <c r="P11" s="11"/>
      <c r="Q11" s="11"/>
      <c r="R11" s="1"/>
    </row>
    <row r="12" spans="2:17" s="8" customFormat="1" ht="25.5" customHeight="1">
      <c r="B12" s="48" t="s">
        <v>24</v>
      </c>
      <c r="C12" s="48"/>
      <c r="D12" s="48"/>
      <c r="F12" s="13">
        <v>8404</v>
      </c>
      <c r="G12" s="43">
        <v>8359</v>
      </c>
      <c r="H12" s="43">
        <v>104</v>
      </c>
      <c r="I12" s="11">
        <v>121</v>
      </c>
      <c r="J12" s="11">
        <v>138</v>
      </c>
      <c r="K12" s="11">
        <v>11</v>
      </c>
      <c r="L12" s="11">
        <v>5267</v>
      </c>
      <c r="M12" s="11">
        <v>5206</v>
      </c>
      <c r="N12" s="11">
        <v>92</v>
      </c>
      <c r="O12" s="11">
        <v>3016</v>
      </c>
      <c r="P12" s="11">
        <v>3015</v>
      </c>
      <c r="Q12" s="11">
        <v>1</v>
      </c>
    </row>
    <row r="13" spans="2:17" s="8" customFormat="1" ht="25.5" customHeight="1">
      <c r="B13" s="48" t="s">
        <v>25</v>
      </c>
      <c r="C13" s="48"/>
      <c r="D13" s="48"/>
      <c r="F13" s="13">
        <v>229</v>
      </c>
      <c r="G13" s="43">
        <v>229</v>
      </c>
      <c r="H13" s="11" t="s">
        <v>22</v>
      </c>
      <c r="I13" s="11" t="s">
        <v>22</v>
      </c>
      <c r="J13" s="11" t="s">
        <v>22</v>
      </c>
      <c r="K13" s="11" t="s">
        <v>22</v>
      </c>
      <c r="L13" s="11">
        <v>229</v>
      </c>
      <c r="M13" s="11">
        <v>229</v>
      </c>
      <c r="N13" s="11" t="s">
        <v>22</v>
      </c>
      <c r="O13" s="11" t="s">
        <v>22</v>
      </c>
      <c r="P13" s="11" t="s">
        <v>22</v>
      </c>
      <c r="Q13" s="11" t="s">
        <v>22</v>
      </c>
    </row>
    <row r="14" spans="2:17" s="8" customFormat="1" ht="25.5" customHeight="1">
      <c r="B14" s="48" t="s">
        <v>26</v>
      </c>
      <c r="C14" s="48"/>
      <c r="D14" s="48"/>
      <c r="F14" s="13">
        <v>3352</v>
      </c>
      <c r="G14" s="43">
        <v>3363</v>
      </c>
      <c r="H14" s="43">
        <v>12</v>
      </c>
      <c r="I14" s="11">
        <v>56</v>
      </c>
      <c r="J14" s="11">
        <v>59</v>
      </c>
      <c r="K14" s="11">
        <v>12</v>
      </c>
      <c r="L14" s="11">
        <v>1871</v>
      </c>
      <c r="M14" s="11">
        <v>1879</v>
      </c>
      <c r="N14" s="11" t="s">
        <v>22</v>
      </c>
      <c r="O14" s="11">
        <v>1425</v>
      </c>
      <c r="P14" s="11">
        <v>1425</v>
      </c>
      <c r="Q14" s="11" t="s">
        <v>22</v>
      </c>
    </row>
    <row r="15" spans="2:17" s="8" customFormat="1" ht="25.5" customHeight="1">
      <c r="B15" s="48" t="s">
        <v>27</v>
      </c>
      <c r="C15" s="48"/>
      <c r="D15" s="48"/>
      <c r="F15" s="13">
        <v>1542</v>
      </c>
      <c r="G15" s="43">
        <v>1531</v>
      </c>
      <c r="H15" s="43">
        <v>24</v>
      </c>
      <c r="I15" s="11">
        <v>37</v>
      </c>
      <c r="J15" s="11">
        <v>30</v>
      </c>
      <c r="K15" s="11">
        <v>9</v>
      </c>
      <c r="L15" s="11">
        <v>1504</v>
      </c>
      <c r="M15" s="11">
        <v>1500</v>
      </c>
      <c r="N15" s="11">
        <v>15</v>
      </c>
      <c r="O15" s="11">
        <v>1</v>
      </c>
      <c r="P15" s="11">
        <v>1</v>
      </c>
      <c r="Q15" s="11" t="s">
        <v>22</v>
      </c>
    </row>
    <row r="16" spans="2:17" s="8" customFormat="1" ht="25.5" customHeight="1">
      <c r="B16" s="48" t="s">
        <v>28</v>
      </c>
      <c r="C16" s="48"/>
      <c r="D16" s="48"/>
      <c r="F16" s="13">
        <v>2334</v>
      </c>
      <c r="G16" s="43">
        <v>2338</v>
      </c>
      <c r="H16" s="43">
        <v>4</v>
      </c>
      <c r="I16" s="11">
        <v>19</v>
      </c>
      <c r="J16" s="11">
        <v>18</v>
      </c>
      <c r="K16" s="11">
        <v>4</v>
      </c>
      <c r="L16" s="11">
        <v>1162</v>
      </c>
      <c r="M16" s="11">
        <v>1167</v>
      </c>
      <c r="N16" s="11" t="s">
        <v>22</v>
      </c>
      <c r="O16" s="11">
        <v>1153</v>
      </c>
      <c r="P16" s="11">
        <v>1153</v>
      </c>
      <c r="Q16" s="11" t="s">
        <v>22</v>
      </c>
    </row>
    <row r="17" spans="2:17" s="8" customFormat="1" ht="25.5" customHeight="1">
      <c r="B17" s="48" t="s">
        <v>29</v>
      </c>
      <c r="C17" s="48"/>
      <c r="D17" s="48"/>
      <c r="F17" s="13">
        <v>704</v>
      </c>
      <c r="G17" s="43">
        <v>707</v>
      </c>
      <c r="H17" s="43">
        <v>1</v>
      </c>
      <c r="I17" s="11">
        <v>1</v>
      </c>
      <c r="J17" s="11">
        <v>4</v>
      </c>
      <c r="K17" s="11">
        <v>1</v>
      </c>
      <c r="L17" s="11">
        <v>651</v>
      </c>
      <c r="M17" s="11">
        <v>651</v>
      </c>
      <c r="N17" s="11" t="s">
        <v>22</v>
      </c>
      <c r="O17" s="11">
        <v>52</v>
      </c>
      <c r="P17" s="11">
        <v>52</v>
      </c>
      <c r="Q17" s="11" t="s">
        <v>22</v>
      </c>
    </row>
    <row r="18" spans="2:17" s="8" customFormat="1" ht="25.5" customHeight="1">
      <c r="B18" s="48" t="s">
        <v>30</v>
      </c>
      <c r="C18" s="48"/>
      <c r="D18" s="48"/>
      <c r="F18" s="13">
        <v>1291</v>
      </c>
      <c r="G18" s="43">
        <v>1299</v>
      </c>
      <c r="H18" s="43">
        <v>8</v>
      </c>
      <c r="I18" s="11">
        <v>18</v>
      </c>
      <c r="J18" s="11">
        <v>19</v>
      </c>
      <c r="K18" s="11">
        <v>3</v>
      </c>
      <c r="L18" s="11">
        <v>897</v>
      </c>
      <c r="M18" s="11">
        <v>904</v>
      </c>
      <c r="N18" s="11">
        <v>5</v>
      </c>
      <c r="O18" s="11">
        <v>376</v>
      </c>
      <c r="P18" s="11">
        <v>376</v>
      </c>
      <c r="Q18" s="11" t="s">
        <v>22</v>
      </c>
    </row>
    <row r="19" spans="1:18" ht="6.75" customHeight="1" thickBot="1">
      <c r="A19" s="1"/>
      <c r="B19" s="1"/>
      <c r="C19" s="1"/>
      <c r="D19" s="1"/>
      <c r="E19" s="1"/>
      <c r="F19" s="49"/>
      <c r="G19" s="1"/>
      <c r="H19" s="1"/>
      <c r="I19" s="1"/>
      <c r="J19" s="1"/>
      <c r="K19" s="1"/>
      <c r="L19" s="1"/>
      <c r="M19" s="1"/>
      <c r="N19" s="1"/>
      <c r="O19" s="1"/>
      <c r="P19" s="1"/>
      <c r="Q19" s="1"/>
      <c r="R19" s="1"/>
    </row>
    <row r="20" spans="1:18" ht="13.5" customHeight="1">
      <c r="A20" s="24" t="s">
        <v>18</v>
      </c>
      <c r="B20" s="25"/>
      <c r="C20" s="25"/>
      <c r="D20" s="25"/>
      <c r="E20" s="25"/>
      <c r="F20" s="25"/>
      <c r="G20" s="25"/>
      <c r="H20" s="25"/>
      <c r="I20" s="25"/>
      <c r="J20" s="25"/>
      <c r="K20" s="25"/>
      <c r="L20" s="25"/>
      <c r="M20" s="25"/>
      <c r="N20" s="25"/>
      <c r="O20" s="25"/>
      <c r="P20" s="25"/>
      <c r="Q20" s="25"/>
      <c r="R20" s="1"/>
    </row>
  </sheetData>
  <sheetProtection/>
  <mergeCells count="13">
    <mergeCell ref="B18:D18"/>
    <mergeCell ref="B12:D12"/>
    <mergeCell ref="B13:D13"/>
    <mergeCell ref="B14:D14"/>
    <mergeCell ref="B15:D15"/>
    <mergeCell ref="B16:D16"/>
    <mergeCell ref="B17:D17"/>
    <mergeCell ref="A3:E4"/>
    <mergeCell ref="F3:H3"/>
    <mergeCell ref="I3:K3"/>
    <mergeCell ref="L3:N3"/>
    <mergeCell ref="O3:Q3"/>
    <mergeCell ref="B6:C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21"/>
  <sheetViews>
    <sheetView zoomScalePageLayoutView="0" workbookViewId="0" topLeftCell="A1">
      <selection activeCell="A1" sqref="A1:IV16384"/>
    </sheetView>
  </sheetViews>
  <sheetFormatPr defaultColWidth="9.00390625" defaultRowHeight="13.5"/>
  <cols>
    <col min="1" max="1" width="0.875" style="1" customWidth="1"/>
    <col min="2" max="2" width="2.75390625" style="1" customWidth="1"/>
    <col min="3" max="3" width="8.25390625" style="1" customWidth="1"/>
    <col min="4" max="4" width="5.125" style="1" customWidth="1"/>
    <col min="5" max="5" width="1.00390625" style="1" customWidth="1"/>
    <col min="6" max="11" width="11.50390625" style="1" customWidth="1"/>
    <col min="12" max="16384" width="9.00390625" style="1" customWidth="1"/>
  </cols>
  <sheetData>
    <row r="1" ht="17.25">
      <c r="F1" s="2" t="s">
        <v>45</v>
      </c>
    </row>
    <row r="3" ht="14.25" thickBot="1">
      <c r="A3" s="4" t="s">
        <v>1</v>
      </c>
    </row>
    <row r="4" spans="1:11" ht="15.75" customHeight="1" thickTop="1">
      <c r="A4" s="36" t="s">
        <v>2</v>
      </c>
      <c r="B4" s="36"/>
      <c r="C4" s="36"/>
      <c r="D4" s="36"/>
      <c r="E4" s="36"/>
      <c r="F4" s="34" t="s">
        <v>46</v>
      </c>
      <c r="G4" s="35"/>
      <c r="H4" s="35"/>
      <c r="I4" s="34" t="s">
        <v>47</v>
      </c>
      <c r="J4" s="35"/>
      <c r="K4" s="35"/>
    </row>
    <row r="5" spans="1:11" ht="15.75" customHeight="1">
      <c r="A5" s="38"/>
      <c r="B5" s="38"/>
      <c r="C5" s="38"/>
      <c r="D5" s="38"/>
      <c r="E5" s="38"/>
      <c r="F5" s="5" t="s">
        <v>7</v>
      </c>
      <c r="G5" s="6" t="s">
        <v>8</v>
      </c>
      <c r="H5" s="6" t="s">
        <v>9</v>
      </c>
      <c r="I5" s="5" t="s">
        <v>7</v>
      </c>
      <c r="J5" s="6" t="s">
        <v>8</v>
      </c>
      <c r="K5" s="50" t="s">
        <v>9</v>
      </c>
    </row>
    <row r="6" ht="6" customHeight="1">
      <c r="F6" s="7"/>
    </row>
    <row r="7" spans="2:11" s="8" customFormat="1" ht="15.75" customHeight="1">
      <c r="B7" s="40" t="s">
        <v>19</v>
      </c>
      <c r="C7" s="40"/>
      <c r="D7" s="4">
        <v>1999</v>
      </c>
      <c r="F7" s="10">
        <v>5050</v>
      </c>
      <c r="G7" s="11">
        <v>4975</v>
      </c>
      <c r="H7" s="11">
        <v>453</v>
      </c>
      <c r="I7" s="11">
        <v>1600</v>
      </c>
      <c r="J7" s="11">
        <v>1598</v>
      </c>
      <c r="K7" s="11">
        <v>681</v>
      </c>
    </row>
    <row r="8" spans="2:11" s="8" customFormat="1" ht="15.75" customHeight="1">
      <c r="B8" s="12" t="s">
        <v>41</v>
      </c>
      <c r="C8" s="12"/>
      <c r="D8" s="4">
        <v>2000</v>
      </c>
      <c r="F8" s="10">
        <v>5623</v>
      </c>
      <c r="G8" s="11">
        <v>5474</v>
      </c>
      <c r="H8" s="11">
        <v>602</v>
      </c>
      <c r="I8" s="11">
        <v>1745</v>
      </c>
      <c r="J8" s="11">
        <v>1667</v>
      </c>
      <c r="K8" s="11">
        <v>759</v>
      </c>
    </row>
    <row r="9" spans="2:11" s="8" customFormat="1" ht="15.75" customHeight="1">
      <c r="B9" s="12" t="s">
        <v>42</v>
      </c>
      <c r="C9" s="12"/>
      <c r="D9" s="4">
        <v>2001</v>
      </c>
      <c r="F9" s="10">
        <v>6401</v>
      </c>
      <c r="G9" s="11">
        <v>6587</v>
      </c>
      <c r="H9" s="11">
        <v>416</v>
      </c>
      <c r="I9" s="11">
        <v>1790</v>
      </c>
      <c r="J9" s="11">
        <v>1819</v>
      </c>
      <c r="K9" s="11">
        <v>730</v>
      </c>
    </row>
    <row r="10" spans="2:11" s="8" customFormat="1" ht="15.75" customHeight="1">
      <c r="B10" s="51" t="s">
        <v>43</v>
      </c>
      <c r="C10" s="51"/>
      <c r="D10" s="4">
        <v>2002</v>
      </c>
      <c r="F10" s="13">
        <v>6946</v>
      </c>
      <c r="G10" s="14">
        <v>6800</v>
      </c>
      <c r="H10" s="14">
        <v>562</v>
      </c>
      <c r="I10" s="14">
        <v>1808</v>
      </c>
      <c r="J10" s="14">
        <v>1841</v>
      </c>
      <c r="K10" s="14">
        <v>697</v>
      </c>
    </row>
    <row r="11" spans="2:11" s="15" customFormat="1" ht="15.75" customHeight="1">
      <c r="B11" s="52" t="s">
        <v>44</v>
      </c>
      <c r="C11" s="52"/>
      <c r="D11" s="45">
        <v>2003</v>
      </c>
      <c r="F11" s="18">
        <v>7120</v>
      </c>
      <c r="G11" s="19">
        <v>7245</v>
      </c>
      <c r="H11" s="19">
        <v>437</v>
      </c>
      <c r="I11" s="19">
        <v>1944</v>
      </c>
      <c r="J11" s="19">
        <v>1949</v>
      </c>
      <c r="K11" s="19">
        <v>692</v>
      </c>
    </row>
    <row r="12" spans="6:11" ht="15.75" customHeight="1">
      <c r="F12" s="10"/>
      <c r="G12" s="11"/>
      <c r="H12" s="11"/>
      <c r="I12" s="11"/>
      <c r="J12" s="11"/>
      <c r="K12" s="11"/>
    </row>
    <row r="13" spans="2:11" ht="14.25" customHeight="1">
      <c r="B13" s="53" t="s">
        <v>48</v>
      </c>
      <c r="C13" s="54"/>
      <c r="D13" s="54"/>
      <c r="F13" s="10"/>
      <c r="G13" s="11"/>
      <c r="H13" s="11"/>
      <c r="I13" s="11"/>
      <c r="J13" s="11"/>
      <c r="K13" s="11"/>
    </row>
    <row r="14" spans="3:11" s="55" customFormat="1" ht="15.75" customHeight="1">
      <c r="C14" s="56" t="s">
        <v>13</v>
      </c>
      <c r="D14" s="56"/>
      <c r="F14" s="21">
        <v>3455</v>
      </c>
      <c r="G14" s="22">
        <v>3621</v>
      </c>
      <c r="H14" s="22">
        <v>161</v>
      </c>
      <c r="I14" s="22">
        <v>1016</v>
      </c>
      <c r="J14" s="22">
        <v>1047</v>
      </c>
      <c r="K14" s="22">
        <v>319</v>
      </c>
    </row>
    <row r="15" spans="3:11" s="55" customFormat="1" ht="15.75" customHeight="1">
      <c r="C15" s="56" t="s">
        <v>14</v>
      </c>
      <c r="D15" s="56"/>
      <c r="F15" s="21">
        <v>1205</v>
      </c>
      <c r="G15" s="22">
        <v>1202</v>
      </c>
      <c r="H15" s="22">
        <v>104</v>
      </c>
      <c r="I15" s="22">
        <v>344</v>
      </c>
      <c r="J15" s="22">
        <v>311</v>
      </c>
      <c r="K15" s="22">
        <v>157</v>
      </c>
    </row>
    <row r="16" spans="3:11" s="55" customFormat="1" ht="15.75" customHeight="1">
      <c r="C16" s="56" t="s">
        <v>15</v>
      </c>
      <c r="D16" s="56"/>
      <c r="F16" s="21">
        <v>569</v>
      </c>
      <c r="G16" s="22">
        <v>564</v>
      </c>
      <c r="H16" s="22">
        <v>32</v>
      </c>
      <c r="I16" s="22">
        <v>112</v>
      </c>
      <c r="J16" s="22">
        <v>117</v>
      </c>
      <c r="K16" s="22">
        <v>40</v>
      </c>
    </row>
    <row r="17" spans="3:11" s="55" customFormat="1" ht="15.75" customHeight="1">
      <c r="C17" s="56" t="s">
        <v>16</v>
      </c>
      <c r="D17" s="56"/>
      <c r="F17" s="21">
        <v>837</v>
      </c>
      <c r="G17" s="22">
        <v>821</v>
      </c>
      <c r="H17" s="22">
        <v>75</v>
      </c>
      <c r="I17" s="22">
        <v>231</v>
      </c>
      <c r="J17" s="22">
        <v>242</v>
      </c>
      <c r="K17" s="22">
        <v>82</v>
      </c>
    </row>
    <row r="18" spans="3:11" s="55" customFormat="1" ht="15.75" customHeight="1">
      <c r="C18" s="56" t="s">
        <v>17</v>
      </c>
      <c r="D18" s="56"/>
      <c r="F18" s="21">
        <v>579</v>
      </c>
      <c r="G18" s="22">
        <v>556</v>
      </c>
      <c r="H18" s="22">
        <v>50</v>
      </c>
      <c r="I18" s="22">
        <v>147</v>
      </c>
      <c r="J18" s="22">
        <v>140</v>
      </c>
      <c r="K18" s="22">
        <v>65</v>
      </c>
    </row>
    <row r="19" spans="3:11" s="55" customFormat="1" ht="15.75" customHeight="1">
      <c r="C19" s="56" t="s">
        <v>49</v>
      </c>
      <c r="D19" s="56"/>
      <c r="F19" s="21">
        <v>475</v>
      </c>
      <c r="G19" s="22">
        <v>481</v>
      </c>
      <c r="H19" s="22">
        <v>15</v>
      </c>
      <c r="I19" s="22">
        <v>94</v>
      </c>
      <c r="J19" s="22">
        <v>92</v>
      </c>
      <c r="K19" s="22">
        <v>29</v>
      </c>
    </row>
    <row r="20" ht="6" customHeight="1" thickBot="1">
      <c r="F20" s="49"/>
    </row>
    <row r="21" spans="1:11" ht="13.5">
      <c r="A21" s="24" t="s">
        <v>50</v>
      </c>
      <c r="B21" s="25"/>
      <c r="C21" s="25"/>
      <c r="D21" s="25"/>
      <c r="E21" s="25"/>
      <c r="F21" s="25"/>
      <c r="G21" s="25"/>
      <c r="H21" s="25"/>
      <c r="I21" s="25"/>
      <c r="J21" s="25"/>
      <c r="K21" s="25"/>
    </row>
  </sheetData>
  <sheetProtection/>
  <mergeCells count="12">
    <mergeCell ref="C14:D14"/>
    <mergeCell ref="C15:D15"/>
    <mergeCell ref="C16:D16"/>
    <mergeCell ref="C17:D17"/>
    <mergeCell ref="C18:D18"/>
    <mergeCell ref="C19:D19"/>
    <mergeCell ref="A4:E5"/>
    <mergeCell ref="F4:H4"/>
    <mergeCell ref="I4:K4"/>
    <mergeCell ref="B7:C7"/>
    <mergeCell ref="B10:C10"/>
    <mergeCell ref="B11:C1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18"/>
  <sheetViews>
    <sheetView zoomScalePageLayoutView="0" workbookViewId="0" topLeftCell="A1">
      <selection activeCell="H23" sqref="H23"/>
    </sheetView>
  </sheetViews>
  <sheetFormatPr defaultColWidth="9.00390625" defaultRowHeight="13.5"/>
  <cols>
    <col min="1" max="1" width="0.875" style="1" customWidth="1"/>
    <col min="2" max="2" width="2.75390625" style="1" customWidth="1"/>
    <col min="3" max="3" width="8.25390625" style="1" customWidth="1"/>
    <col min="4" max="4" width="5.125" style="1" customWidth="1"/>
    <col min="5" max="5" width="1.00390625" style="1" customWidth="1"/>
    <col min="6" max="14" width="7.625" style="1" customWidth="1"/>
    <col min="15" max="16384" width="9.00390625" style="1" customWidth="1"/>
  </cols>
  <sheetData>
    <row r="1" ht="17.25">
      <c r="D1" s="2" t="s">
        <v>51</v>
      </c>
    </row>
    <row r="3" ht="14.25" thickBot="1">
      <c r="A3" s="4" t="s">
        <v>1</v>
      </c>
    </row>
    <row r="4" spans="1:14" ht="14.25" thickTop="1">
      <c r="A4" s="36" t="s">
        <v>2</v>
      </c>
      <c r="B4" s="36"/>
      <c r="C4" s="36"/>
      <c r="D4" s="36"/>
      <c r="E4" s="36"/>
      <c r="F4" s="34" t="s">
        <v>52</v>
      </c>
      <c r="G4" s="35"/>
      <c r="H4" s="35"/>
      <c r="I4" s="34" t="s">
        <v>53</v>
      </c>
      <c r="J4" s="35"/>
      <c r="K4" s="35"/>
      <c r="L4" s="34" t="s">
        <v>54</v>
      </c>
      <c r="M4" s="35"/>
      <c r="N4" s="35"/>
    </row>
    <row r="5" spans="1:14" ht="13.5">
      <c r="A5" s="38"/>
      <c r="B5" s="38"/>
      <c r="C5" s="38"/>
      <c r="D5" s="38"/>
      <c r="E5" s="38"/>
      <c r="F5" s="5" t="s">
        <v>7</v>
      </c>
      <c r="G5" s="6" t="s">
        <v>8</v>
      </c>
      <c r="H5" s="6" t="s">
        <v>9</v>
      </c>
      <c r="I5" s="5" t="s">
        <v>7</v>
      </c>
      <c r="J5" s="6" t="s">
        <v>8</v>
      </c>
      <c r="K5" s="6" t="s">
        <v>9</v>
      </c>
      <c r="L5" s="5" t="s">
        <v>7</v>
      </c>
      <c r="M5" s="6" t="s">
        <v>8</v>
      </c>
      <c r="N5" s="50" t="s">
        <v>9</v>
      </c>
    </row>
    <row r="6" ht="6" customHeight="1">
      <c r="F6" s="7"/>
    </row>
    <row r="7" spans="2:14" s="8" customFormat="1" ht="13.5">
      <c r="B7" s="40" t="s">
        <v>19</v>
      </c>
      <c r="C7" s="40"/>
      <c r="D7" s="4">
        <v>1999</v>
      </c>
      <c r="F7" s="10">
        <v>2822</v>
      </c>
      <c r="G7" s="11">
        <v>2987</v>
      </c>
      <c r="H7" s="11">
        <v>511</v>
      </c>
      <c r="I7" s="11">
        <v>1408</v>
      </c>
      <c r="J7" s="11">
        <v>1459</v>
      </c>
      <c r="K7" s="11">
        <v>231</v>
      </c>
      <c r="L7" s="11">
        <v>2</v>
      </c>
      <c r="M7" s="11">
        <v>2</v>
      </c>
      <c r="N7" s="11" t="s">
        <v>22</v>
      </c>
    </row>
    <row r="8" spans="2:14" s="8" customFormat="1" ht="13.5">
      <c r="B8" s="12" t="s">
        <v>34</v>
      </c>
      <c r="C8" s="12"/>
      <c r="D8" s="4">
        <v>2000</v>
      </c>
      <c r="F8" s="10">
        <v>2906</v>
      </c>
      <c r="G8" s="11">
        <v>2785</v>
      </c>
      <c r="H8" s="11">
        <v>632</v>
      </c>
      <c r="I8" s="11">
        <v>1303</v>
      </c>
      <c r="J8" s="11">
        <v>1368</v>
      </c>
      <c r="K8" s="11">
        <v>166</v>
      </c>
      <c r="L8" s="11">
        <v>2</v>
      </c>
      <c r="M8" s="11">
        <v>1</v>
      </c>
      <c r="N8" s="11">
        <v>1</v>
      </c>
    </row>
    <row r="9" spans="2:14" s="8" customFormat="1" ht="13.5">
      <c r="B9" s="12" t="s">
        <v>35</v>
      </c>
      <c r="C9" s="12"/>
      <c r="D9" s="4">
        <v>2001</v>
      </c>
      <c r="F9" s="10">
        <v>3114</v>
      </c>
      <c r="G9" s="11">
        <v>3044</v>
      </c>
      <c r="H9" s="11">
        <v>702</v>
      </c>
      <c r="I9" s="11">
        <v>1198</v>
      </c>
      <c r="J9" s="11">
        <v>1216</v>
      </c>
      <c r="K9" s="11">
        <v>148</v>
      </c>
      <c r="L9" s="11">
        <v>2</v>
      </c>
      <c r="M9" s="11">
        <v>3</v>
      </c>
      <c r="N9" s="11" t="s">
        <v>22</v>
      </c>
    </row>
    <row r="10" spans="2:14" s="8" customFormat="1" ht="13.5">
      <c r="B10" s="51" t="s">
        <v>36</v>
      </c>
      <c r="C10" s="51"/>
      <c r="D10" s="4">
        <v>2002</v>
      </c>
      <c r="F10" s="13">
        <v>3381</v>
      </c>
      <c r="G10" s="43">
        <v>3666</v>
      </c>
      <c r="H10" s="43">
        <v>417</v>
      </c>
      <c r="I10" s="43">
        <v>1099</v>
      </c>
      <c r="J10" s="43">
        <v>1089</v>
      </c>
      <c r="K10" s="43">
        <v>158</v>
      </c>
      <c r="L10" s="43">
        <v>8</v>
      </c>
      <c r="M10" s="43">
        <v>8</v>
      </c>
      <c r="N10" s="11" t="s">
        <v>22</v>
      </c>
    </row>
    <row r="11" spans="2:14" s="15" customFormat="1" ht="13.5">
      <c r="B11" s="52" t="s">
        <v>37</v>
      </c>
      <c r="C11" s="52"/>
      <c r="D11" s="45">
        <v>2003</v>
      </c>
      <c r="F11" s="18">
        <v>2956</v>
      </c>
      <c r="G11" s="44">
        <v>3019</v>
      </c>
      <c r="H11" s="44">
        <v>354</v>
      </c>
      <c r="I11" s="44">
        <v>984</v>
      </c>
      <c r="J11" s="44">
        <v>1016</v>
      </c>
      <c r="K11" s="44">
        <v>126</v>
      </c>
      <c r="L11" s="44">
        <v>9</v>
      </c>
      <c r="M11" s="44">
        <v>8</v>
      </c>
      <c r="N11" s="47">
        <v>1</v>
      </c>
    </row>
    <row r="12" spans="6:14" ht="8.25" customHeight="1">
      <c r="F12" s="10"/>
      <c r="G12" s="11"/>
      <c r="H12" s="11"/>
      <c r="I12" s="11"/>
      <c r="J12" s="11"/>
      <c r="K12" s="11"/>
      <c r="L12" s="11"/>
      <c r="M12" s="11"/>
      <c r="N12" s="11"/>
    </row>
    <row r="13" spans="2:14" ht="13.5">
      <c r="B13" s="53" t="s">
        <v>55</v>
      </c>
      <c r="C13" s="54"/>
      <c r="D13" s="54"/>
      <c r="F13" s="10"/>
      <c r="G13" s="11"/>
      <c r="H13" s="11"/>
      <c r="I13" s="11"/>
      <c r="J13" s="11"/>
      <c r="K13" s="11"/>
      <c r="L13" s="11"/>
      <c r="M13" s="11"/>
      <c r="N13" s="11"/>
    </row>
    <row r="14" spans="3:14" s="55" customFormat="1" ht="13.5">
      <c r="C14" s="56" t="s">
        <v>13</v>
      </c>
      <c r="D14" s="56"/>
      <c r="F14" s="21">
        <v>2289</v>
      </c>
      <c r="G14" s="22">
        <v>2332</v>
      </c>
      <c r="H14" s="22">
        <v>298</v>
      </c>
      <c r="I14" s="22">
        <v>776</v>
      </c>
      <c r="J14" s="22">
        <v>794</v>
      </c>
      <c r="K14" s="22">
        <v>114</v>
      </c>
      <c r="L14" s="22">
        <v>8</v>
      </c>
      <c r="M14" s="22">
        <v>8</v>
      </c>
      <c r="N14" s="22" t="s">
        <v>22</v>
      </c>
    </row>
    <row r="15" spans="3:14" s="55" customFormat="1" ht="13.5">
      <c r="C15" s="56" t="s">
        <v>14</v>
      </c>
      <c r="D15" s="56"/>
      <c r="F15" s="21">
        <v>513</v>
      </c>
      <c r="G15" s="22">
        <v>525</v>
      </c>
      <c r="H15" s="22">
        <v>46</v>
      </c>
      <c r="I15" s="22">
        <v>133</v>
      </c>
      <c r="J15" s="22">
        <v>145</v>
      </c>
      <c r="K15" s="22">
        <v>10</v>
      </c>
      <c r="L15" s="22">
        <v>1</v>
      </c>
      <c r="M15" s="22" t="s">
        <v>22</v>
      </c>
      <c r="N15" s="22">
        <v>1</v>
      </c>
    </row>
    <row r="16" spans="3:14" s="55" customFormat="1" ht="13.5">
      <c r="C16" s="56" t="s">
        <v>15</v>
      </c>
      <c r="D16" s="56"/>
      <c r="F16" s="21">
        <v>154</v>
      </c>
      <c r="G16" s="22">
        <v>162</v>
      </c>
      <c r="H16" s="22">
        <v>10</v>
      </c>
      <c r="I16" s="22">
        <v>75</v>
      </c>
      <c r="J16" s="22">
        <v>77</v>
      </c>
      <c r="K16" s="22">
        <v>2</v>
      </c>
      <c r="L16" s="22" t="s">
        <v>22</v>
      </c>
      <c r="M16" s="22" t="s">
        <v>22</v>
      </c>
      <c r="N16" s="22" t="s">
        <v>22</v>
      </c>
    </row>
    <row r="17" ht="6" customHeight="1" thickBot="1">
      <c r="F17" s="23"/>
    </row>
    <row r="18" spans="1:14" ht="13.5">
      <c r="A18" s="24" t="s">
        <v>50</v>
      </c>
      <c r="B18" s="25"/>
      <c r="C18" s="25"/>
      <c r="D18" s="25"/>
      <c r="E18" s="25"/>
      <c r="F18" s="25"/>
      <c r="G18" s="25"/>
      <c r="H18" s="25"/>
      <c r="I18" s="25"/>
      <c r="J18" s="25"/>
      <c r="K18" s="25"/>
      <c r="L18" s="25"/>
      <c r="M18" s="25"/>
      <c r="N18" s="25"/>
    </row>
  </sheetData>
  <sheetProtection/>
  <mergeCells count="10">
    <mergeCell ref="B11:C11"/>
    <mergeCell ref="C14:D14"/>
    <mergeCell ref="C15:D15"/>
    <mergeCell ref="C16:D16"/>
    <mergeCell ref="A4:E5"/>
    <mergeCell ref="F4:H4"/>
    <mergeCell ref="I4:K4"/>
    <mergeCell ref="L4:N4"/>
    <mergeCell ref="B7:C7"/>
    <mergeCell ref="B10:C1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19"/>
  <sheetViews>
    <sheetView zoomScalePageLayoutView="0" workbookViewId="0" topLeftCell="A1">
      <selection activeCell="H25" sqref="H25"/>
    </sheetView>
  </sheetViews>
  <sheetFormatPr defaultColWidth="9.00390625" defaultRowHeight="13.5"/>
  <cols>
    <col min="1" max="1" width="0.875" style="1" customWidth="1"/>
    <col min="2" max="2" width="2.75390625" style="1" customWidth="1"/>
    <col min="3" max="3" width="8.25390625" style="1" customWidth="1"/>
    <col min="4" max="4" width="5.125" style="1" customWidth="1"/>
    <col min="5" max="5" width="1.00390625" style="1" customWidth="1"/>
    <col min="6" max="9" width="8.625" style="1" customWidth="1"/>
    <col min="10" max="12" width="8.50390625" style="1" customWidth="1"/>
    <col min="13" max="13" width="8.625" style="1" customWidth="1"/>
    <col min="14" max="16384" width="9.00390625" style="1" customWidth="1"/>
  </cols>
  <sheetData>
    <row r="1" ht="17.25">
      <c r="G1" s="2" t="s">
        <v>56</v>
      </c>
    </row>
    <row r="3" ht="14.25" thickBot="1">
      <c r="A3" s="4" t="s">
        <v>57</v>
      </c>
    </row>
    <row r="4" spans="1:13" ht="14.25" thickTop="1">
      <c r="A4" s="57" t="s">
        <v>2</v>
      </c>
      <c r="B4" s="57"/>
      <c r="C4" s="57"/>
      <c r="D4" s="57"/>
      <c r="E4" s="57"/>
      <c r="F4" s="58" t="s">
        <v>58</v>
      </c>
      <c r="G4" s="59"/>
      <c r="H4" s="59"/>
      <c r="I4" s="59"/>
      <c r="J4" s="58" t="s">
        <v>59</v>
      </c>
      <c r="K4" s="59"/>
      <c r="L4" s="60"/>
      <c r="M4" s="61" t="s">
        <v>60</v>
      </c>
    </row>
    <row r="5" spans="1:13" ht="13.5">
      <c r="A5" s="62"/>
      <c r="B5" s="62"/>
      <c r="C5" s="62"/>
      <c r="D5" s="62"/>
      <c r="E5" s="62"/>
      <c r="F5" s="63" t="s">
        <v>61</v>
      </c>
      <c r="G5" s="64" t="s">
        <v>62</v>
      </c>
      <c r="H5" s="64" t="s">
        <v>7</v>
      </c>
      <c r="I5" s="65" t="s">
        <v>63</v>
      </c>
      <c r="J5" s="64" t="s">
        <v>61</v>
      </c>
      <c r="K5" s="66" t="s">
        <v>64</v>
      </c>
      <c r="L5" s="64" t="s">
        <v>63</v>
      </c>
      <c r="M5" s="67"/>
    </row>
    <row r="6" ht="5.25" customHeight="1">
      <c r="F6" s="7"/>
    </row>
    <row r="7" spans="2:13" s="8" customFormat="1" ht="13.5">
      <c r="B7" s="40" t="s">
        <v>19</v>
      </c>
      <c r="C7" s="40"/>
      <c r="D7" s="4">
        <v>1998</v>
      </c>
      <c r="F7" s="10">
        <v>2100</v>
      </c>
      <c r="G7" s="11">
        <v>805</v>
      </c>
      <c r="H7" s="11">
        <v>1236</v>
      </c>
      <c r="I7" s="11">
        <v>59</v>
      </c>
      <c r="J7" s="11">
        <v>1239</v>
      </c>
      <c r="K7" s="11">
        <v>1189</v>
      </c>
      <c r="L7" s="11">
        <v>50</v>
      </c>
      <c r="M7" s="11">
        <v>861</v>
      </c>
    </row>
    <row r="8" spans="2:13" s="8" customFormat="1" ht="13.5">
      <c r="B8" s="12" t="s">
        <v>65</v>
      </c>
      <c r="C8" s="12"/>
      <c r="D8" s="4">
        <v>1999</v>
      </c>
      <c r="F8" s="10">
        <v>1977</v>
      </c>
      <c r="G8" s="11">
        <v>861</v>
      </c>
      <c r="H8" s="11">
        <v>1058</v>
      </c>
      <c r="I8" s="11">
        <v>58</v>
      </c>
      <c r="J8" s="11">
        <v>1068</v>
      </c>
      <c r="K8" s="11">
        <v>1013</v>
      </c>
      <c r="L8" s="11">
        <v>55</v>
      </c>
      <c r="M8" s="11">
        <v>909</v>
      </c>
    </row>
    <row r="9" spans="2:13" s="8" customFormat="1" ht="13.5">
      <c r="B9" s="12" t="s">
        <v>66</v>
      </c>
      <c r="C9" s="12"/>
      <c r="D9" s="4">
        <v>2000</v>
      </c>
      <c r="F9" s="10">
        <v>2062</v>
      </c>
      <c r="G9" s="11">
        <v>909</v>
      </c>
      <c r="H9" s="11">
        <v>1101</v>
      </c>
      <c r="I9" s="11">
        <v>52</v>
      </c>
      <c r="J9" s="11">
        <v>1082</v>
      </c>
      <c r="K9" s="11">
        <v>1017</v>
      </c>
      <c r="L9" s="11">
        <v>65</v>
      </c>
      <c r="M9" s="11">
        <v>980</v>
      </c>
    </row>
    <row r="10" spans="2:13" s="8" customFormat="1" ht="13.5">
      <c r="B10" s="51" t="s">
        <v>67</v>
      </c>
      <c r="C10" s="51"/>
      <c r="D10" s="4">
        <v>2001</v>
      </c>
      <c r="F10" s="13">
        <v>2282</v>
      </c>
      <c r="G10" s="43">
        <v>980</v>
      </c>
      <c r="H10" s="43">
        <v>1260</v>
      </c>
      <c r="I10" s="43">
        <v>42</v>
      </c>
      <c r="J10" s="43">
        <v>1152</v>
      </c>
      <c r="K10" s="43">
        <v>1080</v>
      </c>
      <c r="L10" s="43">
        <v>72</v>
      </c>
      <c r="M10" s="43">
        <v>1130</v>
      </c>
    </row>
    <row r="11" spans="1:13" ht="13.5">
      <c r="A11" s="15"/>
      <c r="B11" s="52" t="s">
        <v>68</v>
      </c>
      <c r="C11" s="52"/>
      <c r="D11" s="45">
        <v>2002</v>
      </c>
      <c r="E11" s="15"/>
      <c r="F11" s="18">
        <v>2254</v>
      </c>
      <c r="G11" s="44">
        <v>1130</v>
      </c>
      <c r="H11" s="44">
        <v>1066</v>
      </c>
      <c r="I11" s="44">
        <v>58</v>
      </c>
      <c r="J11" s="44">
        <v>1313</v>
      </c>
      <c r="K11" s="44">
        <v>1240</v>
      </c>
      <c r="L11" s="44">
        <v>73</v>
      </c>
      <c r="M11" s="44">
        <v>941</v>
      </c>
    </row>
    <row r="12" spans="6:13" ht="13.5">
      <c r="F12" s="10"/>
      <c r="G12" s="11"/>
      <c r="H12" s="11"/>
      <c r="I12" s="11"/>
      <c r="J12" s="11"/>
      <c r="K12" s="11"/>
      <c r="L12" s="11"/>
      <c r="M12" s="11"/>
    </row>
    <row r="13" spans="2:13" ht="13.5">
      <c r="B13" s="68" t="s">
        <v>69</v>
      </c>
      <c r="C13" s="68"/>
      <c r="D13" s="68"/>
      <c r="F13" s="13">
        <v>1424</v>
      </c>
      <c r="G13" s="11">
        <v>672</v>
      </c>
      <c r="H13" s="11">
        <v>734</v>
      </c>
      <c r="I13" s="11">
        <v>18</v>
      </c>
      <c r="J13" s="43">
        <v>917</v>
      </c>
      <c r="K13" s="11">
        <v>889</v>
      </c>
      <c r="L13" s="11">
        <v>28</v>
      </c>
      <c r="M13" s="11">
        <v>507</v>
      </c>
    </row>
    <row r="14" spans="2:13" ht="13.5">
      <c r="B14" s="68" t="s">
        <v>70</v>
      </c>
      <c r="C14" s="68"/>
      <c r="D14" s="68"/>
      <c r="F14" s="13">
        <v>199</v>
      </c>
      <c r="G14" s="11">
        <v>126</v>
      </c>
      <c r="H14" s="11">
        <v>64</v>
      </c>
      <c r="I14" s="11">
        <v>9</v>
      </c>
      <c r="J14" s="43">
        <v>88</v>
      </c>
      <c r="K14" s="11">
        <v>79</v>
      </c>
      <c r="L14" s="11">
        <v>9</v>
      </c>
      <c r="M14" s="11">
        <v>111</v>
      </c>
    </row>
    <row r="15" spans="2:13" ht="13.5">
      <c r="B15" s="68" t="s">
        <v>71</v>
      </c>
      <c r="C15" s="68"/>
      <c r="D15" s="68"/>
      <c r="F15" s="13">
        <v>298</v>
      </c>
      <c r="G15" s="11">
        <v>92</v>
      </c>
      <c r="H15" s="11">
        <v>193</v>
      </c>
      <c r="I15" s="11">
        <v>13</v>
      </c>
      <c r="J15" s="43">
        <v>207</v>
      </c>
      <c r="K15" s="11">
        <v>187</v>
      </c>
      <c r="L15" s="11">
        <v>20</v>
      </c>
      <c r="M15" s="11">
        <v>91</v>
      </c>
    </row>
    <row r="16" spans="2:13" ht="13.5">
      <c r="B16" s="69" t="s">
        <v>72</v>
      </c>
      <c r="C16" s="69"/>
      <c r="D16" s="69"/>
      <c r="F16" s="13">
        <v>333</v>
      </c>
      <c r="G16" s="11">
        <v>240</v>
      </c>
      <c r="H16" s="11">
        <v>75</v>
      </c>
      <c r="I16" s="11">
        <v>18</v>
      </c>
      <c r="J16" s="43">
        <v>101</v>
      </c>
      <c r="K16" s="11">
        <v>85</v>
      </c>
      <c r="L16" s="11">
        <v>16</v>
      </c>
      <c r="M16" s="11">
        <v>232</v>
      </c>
    </row>
    <row r="17" spans="2:13" ht="13.5">
      <c r="B17" s="48" t="s">
        <v>73</v>
      </c>
      <c r="C17" s="70"/>
      <c r="D17" s="70"/>
      <c r="F17" s="10" t="s">
        <v>22</v>
      </c>
      <c r="G17" s="11" t="s">
        <v>22</v>
      </c>
      <c r="H17" s="11" t="s">
        <v>22</v>
      </c>
      <c r="I17" s="11" t="s">
        <v>22</v>
      </c>
      <c r="J17" s="11" t="s">
        <v>22</v>
      </c>
      <c r="K17" s="11" t="s">
        <v>22</v>
      </c>
      <c r="L17" s="11" t="s">
        <v>22</v>
      </c>
      <c r="M17" s="11" t="s">
        <v>22</v>
      </c>
    </row>
    <row r="18" ht="6" customHeight="1" thickBot="1">
      <c r="F18" s="23"/>
    </row>
    <row r="19" spans="1:13" ht="13.5">
      <c r="A19" s="24" t="s">
        <v>74</v>
      </c>
      <c r="B19" s="25"/>
      <c r="C19" s="25"/>
      <c r="D19" s="25"/>
      <c r="E19" s="25"/>
      <c r="F19" s="25"/>
      <c r="G19" s="25"/>
      <c r="H19" s="25"/>
      <c r="I19" s="25"/>
      <c r="J19" s="25"/>
      <c r="K19" s="25"/>
      <c r="L19" s="25"/>
      <c r="M19" s="25"/>
    </row>
  </sheetData>
  <sheetProtection/>
  <mergeCells count="12">
    <mergeCell ref="B11:C11"/>
    <mergeCell ref="B13:D13"/>
    <mergeCell ref="B14:D14"/>
    <mergeCell ref="B15:D15"/>
    <mergeCell ref="B16:D16"/>
    <mergeCell ref="B17:D17"/>
    <mergeCell ref="A4:E5"/>
    <mergeCell ref="F4:I4"/>
    <mergeCell ref="J4:L4"/>
    <mergeCell ref="M4:M5"/>
    <mergeCell ref="B7:C7"/>
    <mergeCell ref="B10:C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79"/>
  <sheetViews>
    <sheetView zoomScalePageLayoutView="0" workbookViewId="0" topLeftCell="A1">
      <selection activeCell="J24" sqref="J24"/>
    </sheetView>
  </sheetViews>
  <sheetFormatPr defaultColWidth="9.00390625" defaultRowHeight="13.5"/>
  <cols>
    <col min="1" max="1" width="0.875" style="1" customWidth="1"/>
    <col min="2" max="2" width="2.00390625" style="1" customWidth="1"/>
    <col min="3" max="3" width="9.375" style="1" customWidth="1"/>
    <col min="4" max="4" width="0.875" style="1" customWidth="1"/>
    <col min="5" max="14" width="7.375" style="1" customWidth="1"/>
    <col min="15" max="16384" width="9.00390625" style="1" customWidth="1"/>
  </cols>
  <sheetData>
    <row r="1" ht="17.25">
      <c r="D1" s="2" t="s">
        <v>75</v>
      </c>
    </row>
    <row r="2" ht="23.25" customHeight="1">
      <c r="A2" s="4" t="s">
        <v>76</v>
      </c>
    </row>
    <row r="3" spans="1:2" ht="13.5">
      <c r="A3" s="4" t="s">
        <v>77</v>
      </c>
      <c r="B3" s="71"/>
    </row>
    <row r="4" ht="13.5">
      <c r="A4" s="4" t="s">
        <v>78</v>
      </c>
    </row>
    <row r="5" ht="14.25" thickBot="1">
      <c r="A5" s="4" t="s">
        <v>79</v>
      </c>
    </row>
    <row r="6" spans="1:14" ht="18.75" customHeight="1" thickTop="1">
      <c r="A6" s="36" t="s">
        <v>2</v>
      </c>
      <c r="B6" s="36"/>
      <c r="C6" s="36"/>
      <c r="D6" s="36"/>
      <c r="E6" s="72" t="s">
        <v>80</v>
      </c>
      <c r="F6" s="73" t="s">
        <v>81</v>
      </c>
      <c r="G6" s="74" t="s">
        <v>82</v>
      </c>
      <c r="H6" s="73" t="s">
        <v>83</v>
      </c>
      <c r="I6" s="74">
        <v>10</v>
      </c>
      <c r="J6" s="75">
        <v>11</v>
      </c>
      <c r="K6" s="76">
        <v>12</v>
      </c>
      <c r="L6" s="72">
        <v>13</v>
      </c>
      <c r="M6" s="75">
        <v>14</v>
      </c>
      <c r="N6" s="77">
        <v>15</v>
      </c>
    </row>
    <row r="7" spans="1:14" ht="18.75" customHeight="1">
      <c r="A7" s="38"/>
      <c r="B7" s="38"/>
      <c r="C7" s="38"/>
      <c r="D7" s="38"/>
      <c r="E7" s="78" t="s">
        <v>84</v>
      </c>
      <c r="F7" s="79" t="s">
        <v>85</v>
      </c>
      <c r="G7" s="78" t="s">
        <v>86</v>
      </c>
      <c r="H7" s="79" t="s">
        <v>87</v>
      </c>
      <c r="I7" s="78" t="s">
        <v>88</v>
      </c>
      <c r="J7" s="79" t="s">
        <v>89</v>
      </c>
      <c r="K7" s="80" t="s">
        <v>90</v>
      </c>
      <c r="L7" s="78" t="s">
        <v>91</v>
      </c>
      <c r="M7" s="79" t="s">
        <v>92</v>
      </c>
      <c r="N7" s="81" t="s">
        <v>93</v>
      </c>
    </row>
    <row r="8" ht="5.25" customHeight="1">
      <c r="E8" s="49"/>
    </row>
    <row r="9" spans="2:14" s="15" customFormat="1" ht="14.25" customHeight="1">
      <c r="B9" s="82" t="s">
        <v>94</v>
      </c>
      <c r="C9" s="82"/>
      <c r="E9" s="83">
        <v>23183</v>
      </c>
      <c r="F9" s="47">
        <v>23878</v>
      </c>
      <c r="G9" s="47">
        <v>23373</v>
      </c>
      <c r="H9" s="47">
        <v>26503</v>
      </c>
      <c r="I9" s="47">
        <v>28068</v>
      </c>
      <c r="J9" s="47">
        <v>33266</v>
      </c>
      <c r="K9" s="47">
        <v>39177</v>
      </c>
      <c r="L9" s="47">
        <v>48088</v>
      </c>
      <c r="M9" s="47">
        <v>51956</v>
      </c>
      <c r="N9" s="47">
        <v>46956</v>
      </c>
    </row>
    <row r="10" spans="2:14" s="15" customFormat="1" ht="14.25" customHeight="1">
      <c r="B10" s="82"/>
      <c r="C10" s="82"/>
      <c r="E10" s="84">
        <v>-100</v>
      </c>
      <c r="F10" s="85">
        <v>-102.99788638226286</v>
      </c>
      <c r="G10" s="85">
        <v>-100.81956606133804</v>
      </c>
      <c r="H10" s="85">
        <v>-114.32083854548591</v>
      </c>
      <c r="I10" s="85">
        <v>-121.07147478755984</v>
      </c>
      <c r="J10" s="85">
        <v>-143.4930768235345</v>
      </c>
      <c r="K10" s="85">
        <v>-168.99020834231982</v>
      </c>
      <c r="L10" s="85">
        <v>-207.42785661907433</v>
      </c>
      <c r="M10" s="85">
        <v>-224.11249622568263</v>
      </c>
      <c r="N10" s="85">
        <v>-202.54496829573395</v>
      </c>
    </row>
    <row r="11" spans="2:14" s="15" customFormat="1" ht="14.25" customHeight="1">
      <c r="B11" s="82" t="s">
        <v>95</v>
      </c>
      <c r="C11" s="82"/>
      <c r="E11" s="83">
        <v>95</v>
      </c>
      <c r="F11" s="47">
        <v>81</v>
      </c>
      <c r="G11" s="47">
        <v>66</v>
      </c>
      <c r="H11" s="47">
        <v>74</v>
      </c>
      <c r="I11" s="47">
        <v>101</v>
      </c>
      <c r="J11" s="47">
        <v>113</v>
      </c>
      <c r="K11" s="47">
        <v>123</v>
      </c>
      <c r="L11" s="47">
        <v>202</v>
      </c>
      <c r="M11" s="47">
        <v>138</v>
      </c>
      <c r="N11" s="47">
        <v>143</v>
      </c>
    </row>
    <row r="12" spans="2:14" s="15" customFormat="1" ht="14.25" customHeight="1">
      <c r="B12" s="82"/>
      <c r="C12" s="82"/>
      <c r="E12" s="84">
        <v>-100</v>
      </c>
      <c r="F12" s="85">
        <v>-85.26315789473684</v>
      </c>
      <c r="G12" s="85">
        <v>-69.47368421052632</v>
      </c>
      <c r="H12" s="85">
        <v>-77.89473684210526</v>
      </c>
      <c r="I12" s="85">
        <v>-106.3157894736842</v>
      </c>
      <c r="J12" s="85">
        <v>-118.94736842105263</v>
      </c>
      <c r="K12" s="85">
        <v>-129.47368421052633</v>
      </c>
      <c r="L12" s="85">
        <v>-212.6315789473684</v>
      </c>
      <c r="M12" s="85">
        <v>-145.26315789473685</v>
      </c>
      <c r="N12" s="85">
        <v>-150.5263157894737</v>
      </c>
    </row>
    <row r="13" spans="2:14" ht="14.25" customHeight="1">
      <c r="B13" s="32"/>
      <c r="C13" s="33" t="s">
        <v>96</v>
      </c>
      <c r="D13" s="31"/>
      <c r="E13" s="10">
        <v>18</v>
      </c>
      <c r="F13" s="11">
        <v>21</v>
      </c>
      <c r="G13" s="11">
        <v>12</v>
      </c>
      <c r="H13" s="11">
        <v>16</v>
      </c>
      <c r="I13" s="11">
        <v>12</v>
      </c>
      <c r="J13" s="11">
        <v>22</v>
      </c>
      <c r="K13" s="11">
        <v>17</v>
      </c>
      <c r="L13" s="11">
        <v>17</v>
      </c>
      <c r="M13" s="11">
        <v>12</v>
      </c>
      <c r="N13" s="11">
        <v>19</v>
      </c>
    </row>
    <row r="14" spans="2:14" ht="14.25" customHeight="1">
      <c r="B14" s="32"/>
      <c r="C14" s="33"/>
      <c r="D14" s="31"/>
      <c r="E14" s="86">
        <v>-100</v>
      </c>
      <c r="F14" s="87">
        <v>-116.66666666666667</v>
      </c>
      <c r="G14" s="87">
        <v>-66.66666666666666</v>
      </c>
      <c r="H14" s="87">
        <v>-88.88888888888889</v>
      </c>
      <c r="I14" s="87">
        <v>-66.66666666666666</v>
      </c>
      <c r="J14" s="87">
        <v>-122.22222222222223</v>
      </c>
      <c r="K14" s="87">
        <v>-94.44444444444444</v>
      </c>
      <c r="L14" s="87">
        <v>-94.44444444444444</v>
      </c>
      <c r="M14" s="87">
        <v>-66.66666666666666</v>
      </c>
      <c r="N14" s="87">
        <v>-105.55555555555556</v>
      </c>
    </row>
    <row r="15" spans="2:14" ht="14.25" customHeight="1">
      <c r="B15" s="32"/>
      <c r="C15" s="33" t="s">
        <v>97</v>
      </c>
      <c r="D15" s="31"/>
      <c r="E15" s="10">
        <v>22</v>
      </c>
      <c r="F15" s="11">
        <v>37</v>
      </c>
      <c r="G15" s="11">
        <v>23</v>
      </c>
      <c r="H15" s="11">
        <v>22</v>
      </c>
      <c r="I15" s="11">
        <v>28</v>
      </c>
      <c r="J15" s="11">
        <v>38</v>
      </c>
      <c r="K15" s="11">
        <v>65</v>
      </c>
      <c r="L15" s="11">
        <v>87</v>
      </c>
      <c r="M15" s="11">
        <v>61</v>
      </c>
      <c r="N15" s="11">
        <v>65</v>
      </c>
    </row>
    <row r="16" spans="2:14" ht="14.25" customHeight="1">
      <c r="B16" s="32"/>
      <c r="C16" s="33"/>
      <c r="D16" s="31"/>
      <c r="E16" s="86">
        <v>-100</v>
      </c>
      <c r="F16" s="87">
        <v>-168.1818181818182</v>
      </c>
      <c r="G16" s="87">
        <v>-104.54545454545455</v>
      </c>
      <c r="H16" s="87">
        <v>-100</v>
      </c>
      <c r="I16" s="87">
        <v>-127.27272727272727</v>
      </c>
      <c r="J16" s="87">
        <v>-172.72727272727272</v>
      </c>
      <c r="K16" s="87">
        <v>-295.45454545454544</v>
      </c>
      <c r="L16" s="87">
        <v>-395.45454545454544</v>
      </c>
      <c r="M16" s="87">
        <v>-277.2727272727273</v>
      </c>
      <c r="N16" s="87">
        <v>-295.45454545454544</v>
      </c>
    </row>
    <row r="17" spans="2:14" ht="14.25" customHeight="1">
      <c r="B17" s="32"/>
      <c r="C17" s="33" t="s">
        <v>98</v>
      </c>
      <c r="D17" s="31"/>
      <c r="E17" s="10">
        <v>37</v>
      </c>
      <c r="F17" s="11">
        <v>10</v>
      </c>
      <c r="G17" s="11">
        <v>15</v>
      </c>
      <c r="H17" s="11">
        <v>28</v>
      </c>
      <c r="I17" s="11">
        <v>43</v>
      </c>
      <c r="J17" s="11">
        <v>30</v>
      </c>
      <c r="K17" s="11">
        <v>17</v>
      </c>
      <c r="L17" s="11">
        <v>80</v>
      </c>
      <c r="M17" s="11">
        <v>46</v>
      </c>
      <c r="N17" s="11">
        <v>29</v>
      </c>
    </row>
    <row r="18" spans="2:14" ht="14.25" customHeight="1">
      <c r="B18" s="32"/>
      <c r="C18" s="33"/>
      <c r="D18" s="31"/>
      <c r="E18" s="86">
        <v>-100</v>
      </c>
      <c r="F18" s="87">
        <v>-27.027027027027028</v>
      </c>
      <c r="G18" s="87">
        <v>-40.54054054054054</v>
      </c>
      <c r="H18" s="87">
        <v>-75.67567567567568</v>
      </c>
      <c r="I18" s="87">
        <v>-116.21621621621621</v>
      </c>
      <c r="J18" s="87">
        <v>-81.08108108108108</v>
      </c>
      <c r="K18" s="87">
        <v>-45.94594594594595</v>
      </c>
      <c r="L18" s="87">
        <v>-216.21621621621622</v>
      </c>
      <c r="M18" s="87">
        <v>-124.32432432432432</v>
      </c>
      <c r="N18" s="87">
        <v>-78.37837837837837</v>
      </c>
    </row>
    <row r="19" spans="2:14" ht="14.25" customHeight="1">
      <c r="B19" s="32"/>
      <c r="C19" s="33" t="s">
        <v>99</v>
      </c>
      <c r="D19" s="31"/>
      <c r="E19" s="10">
        <v>18</v>
      </c>
      <c r="F19" s="11">
        <v>13</v>
      </c>
      <c r="G19" s="11">
        <v>16</v>
      </c>
      <c r="H19" s="11">
        <v>8</v>
      </c>
      <c r="I19" s="11">
        <v>18</v>
      </c>
      <c r="J19" s="11">
        <v>23</v>
      </c>
      <c r="K19" s="11">
        <v>24</v>
      </c>
      <c r="L19" s="11">
        <v>18</v>
      </c>
      <c r="M19" s="11">
        <v>19</v>
      </c>
      <c r="N19" s="11">
        <v>30</v>
      </c>
    </row>
    <row r="20" spans="2:14" ht="14.25" customHeight="1">
      <c r="B20" s="32"/>
      <c r="C20" s="33"/>
      <c r="D20" s="31"/>
      <c r="E20" s="86">
        <v>-100</v>
      </c>
      <c r="F20" s="87">
        <v>-72.22222222222221</v>
      </c>
      <c r="G20" s="87">
        <v>-88.88888888888889</v>
      </c>
      <c r="H20" s="87">
        <v>-44.44444444444444</v>
      </c>
      <c r="I20" s="87">
        <v>-100</v>
      </c>
      <c r="J20" s="87">
        <v>-127.77777777777777</v>
      </c>
      <c r="K20" s="87">
        <v>-133.33333333333331</v>
      </c>
      <c r="L20" s="87">
        <v>-100</v>
      </c>
      <c r="M20" s="87">
        <v>-105.55555555555556</v>
      </c>
      <c r="N20" s="87">
        <v>-166.66666666666669</v>
      </c>
    </row>
    <row r="21" spans="2:14" ht="14.25" customHeight="1">
      <c r="B21" s="32"/>
      <c r="C21" s="32"/>
      <c r="D21" s="31"/>
      <c r="E21" s="10"/>
      <c r="F21" s="11"/>
      <c r="G21" s="11"/>
      <c r="H21" s="11"/>
      <c r="I21" s="11"/>
      <c r="J21" s="11"/>
      <c r="K21" s="11"/>
      <c r="L21" s="11"/>
      <c r="M21" s="11"/>
      <c r="N21" s="11"/>
    </row>
    <row r="22" spans="2:14" s="15" customFormat="1" ht="14.25" customHeight="1">
      <c r="B22" s="82" t="s">
        <v>100</v>
      </c>
      <c r="C22" s="82"/>
      <c r="D22" s="28"/>
      <c r="E22" s="83">
        <v>344</v>
      </c>
      <c r="F22" s="47">
        <v>325</v>
      </c>
      <c r="G22" s="47">
        <v>384</v>
      </c>
      <c r="H22" s="47">
        <v>412</v>
      </c>
      <c r="I22" s="47">
        <v>326</v>
      </c>
      <c r="J22" s="47">
        <v>316</v>
      </c>
      <c r="K22" s="47">
        <v>492</v>
      </c>
      <c r="L22" s="47">
        <v>621</v>
      </c>
      <c r="M22" s="47">
        <v>841</v>
      </c>
      <c r="N22" s="47">
        <v>796</v>
      </c>
    </row>
    <row r="23" spans="2:14" s="15" customFormat="1" ht="14.25" customHeight="1">
      <c r="B23" s="82"/>
      <c r="C23" s="82"/>
      <c r="D23" s="28"/>
      <c r="E23" s="84">
        <v>-100</v>
      </c>
      <c r="F23" s="85">
        <v>-94.47674418604652</v>
      </c>
      <c r="G23" s="85">
        <v>-111.62790697674419</v>
      </c>
      <c r="H23" s="85">
        <v>-119.76744186046511</v>
      </c>
      <c r="I23" s="85">
        <v>-94.76744186046511</v>
      </c>
      <c r="J23" s="85">
        <v>-91.86046511627907</v>
      </c>
      <c r="K23" s="85">
        <v>-143.0232558139535</v>
      </c>
      <c r="L23" s="85">
        <v>-180.5232558139535</v>
      </c>
      <c r="M23" s="85">
        <v>-244.47674418604652</v>
      </c>
      <c r="N23" s="85">
        <v>-231.39534883720933</v>
      </c>
    </row>
    <row r="24" spans="2:14" ht="14.25" customHeight="1">
      <c r="B24" s="32"/>
      <c r="C24" s="33" t="s">
        <v>101</v>
      </c>
      <c r="D24" s="31"/>
      <c r="E24" s="10" t="s">
        <v>22</v>
      </c>
      <c r="F24" s="11">
        <v>1</v>
      </c>
      <c r="G24" s="11" t="s">
        <v>102</v>
      </c>
      <c r="H24" s="11" t="s">
        <v>22</v>
      </c>
      <c r="I24" s="11" t="s">
        <v>22</v>
      </c>
      <c r="J24" s="11" t="s">
        <v>22</v>
      </c>
      <c r="K24" s="11">
        <v>1</v>
      </c>
      <c r="L24" s="11">
        <v>3</v>
      </c>
      <c r="M24" s="11" t="s">
        <v>22</v>
      </c>
      <c r="N24" s="11" t="s">
        <v>22</v>
      </c>
    </row>
    <row r="25" spans="2:14" ht="14.25" customHeight="1">
      <c r="B25" s="32"/>
      <c r="C25" s="33"/>
      <c r="D25" s="31"/>
      <c r="E25" s="86" t="s">
        <v>102</v>
      </c>
      <c r="F25" s="87" t="s">
        <v>102</v>
      </c>
      <c r="G25" s="87" t="s">
        <v>102</v>
      </c>
      <c r="H25" s="87" t="s">
        <v>102</v>
      </c>
      <c r="I25" s="87" t="s">
        <v>102</v>
      </c>
      <c r="J25" s="87" t="s">
        <v>102</v>
      </c>
      <c r="K25" s="87" t="s">
        <v>102</v>
      </c>
      <c r="L25" s="87" t="s">
        <v>102</v>
      </c>
      <c r="M25" s="87" t="s">
        <v>102</v>
      </c>
      <c r="N25" s="88" t="s">
        <v>102</v>
      </c>
    </row>
    <row r="26" spans="2:14" ht="14.25" customHeight="1">
      <c r="B26" s="32"/>
      <c r="C26" s="33" t="s">
        <v>103</v>
      </c>
      <c r="D26" s="31"/>
      <c r="E26" s="10">
        <v>19</v>
      </c>
      <c r="F26" s="11">
        <v>19</v>
      </c>
      <c r="G26" s="11">
        <v>37</v>
      </c>
      <c r="H26" s="11">
        <v>23</v>
      </c>
      <c r="I26" s="11">
        <v>24</v>
      </c>
      <c r="J26" s="11">
        <v>12</v>
      </c>
      <c r="K26" s="11">
        <v>28</v>
      </c>
      <c r="L26" s="11">
        <v>65</v>
      </c>
      <c r="M26" s="11">
        <v>136</v>
      </c>
      <c r="N26" s="11">
        <v>162</v>
      </c>
    </row>
    <row r="27" spans="2:14" ht="14.25" customHeight="1">
      <c r="B27" s="32"/>
      <c r="C27" s="33"/>
      <c r="D27" s="31"/>
      <c r="E27" s="86">
        <v>-100</v>
      </c>
      <c r="F27" s="87">
        <v>-100</v>
      </c>
      <c r="G27" s="87">
        <v>-194.73684210526315</v>
      </c>
      <c r="H27" s="87">
        <v>-121.05263157894737</v>
      </c>
      <c r="I27" s="87">
        <v>-126.3157894736842</v>
      </c>
      <c r="J27" s="87">
        <v>-63.1578947368421</v>
      </c>
      <c r="K27" s="87">
        <v>-147.36842105263156</v>
      </c>
      <c r="L27" s="87">
        <v>-342.10526315789474</v>
      </c>
      <c r="M27" s="87">
        <v>-715.7894736842105</v>
      </c>
      <c r="N27" s="87">
        <v>-852.6315789473686</v>
      </c>
    </row>
    <row r="28" spans="2:14" ht="14.25" customHeight="1">
      <c r="B28" s="32"/>
      <c r="C28" s="33" t="s">
        <v>104</v>
      </c>
      <c r="D28" s="31"/>
      <c r="E28" s="10">
        <v>181</v>
      </c>
      <c r="F28" s="11">
        <v>177</v>
      </c>
      <c r="G28" s="11">
        <v>186</v>
      </c>
      <c r="H28" s="11">
        <v>210</v>
      </c>
      <c r="I28" s="11">
        <v>155</v>
      </c>
      <c r="J28" s="11">
        <v>136</v>
      </c>
      <c r="K28" s="11">
        <v>219</v>
      </c>
      <c r="L28" s="11">
        <v>306</v>
      </c>
      <c r="M28" s="11">
        <v>388</v>
      </c>
      <c r="N28" s="11">
        <v>388</v>
      </c>
    </row>
    <row r="29" spans="2:14" ht="14.25" customHeight="1">
      <c r="B29" s="32"/>
      <c r="C29" s="33"/>
      <c r="D29" s="31"/>
      <c r="E29" s="86">
        <v>-100</v>
      </c>
      <c r="F29" s="87">
        <v>-97.79005524861878</v>
      </c>
      <c r="G29" s="87">
        <v>-102.76243093922652</v>
      </c>
      <c r="H29" s="87">
        <v>-116.02209944751381</v>
      </c>
      <c r="I29" s="87">
        <v>-85.6353591160221</v>
      </c>
      <c r="J29" s="87">
        <v>-75.13812154696133</v>
      </c>
      <c r="K29" s="87">
        <v>-120.99447513812154</v>
      </c>
      <c r="L29" s="87">
        <v>-169.060773480663</v>
      </c>
      <c r="M29" s="87">
        <v>-214.3646408839779</v>
      </c>
      <c r="N29" s="87">
        <v>-214.3646408839779</v>
      </c>
    </row>
    <row r="30" spans="2:14" ht="14.25" customHeight="1">
      <c r="B30" s="32"/>
      <c r="C30" s="33" t="s">
        <v>105</v>
      </c>
      <c r="D30" s="31"/>
      <c r="E30" s="10">
        <v>18</v>
      </c>
      <c r="F30" s="11">
        <v>9</v>
      </c>
      <c r="G30" s="11">
        <v>6</v>
      </c>
      <c r="H30" s="11">
        <v>11</v>
      </c>
      <c r="I30" s="11">
        <v>7</v>
      </c>
      <c r="J30" s="11">
        <v>9</v>
      </c>
      <c r="K30" s="11">
        <v>12</v>
      </c>
      <c r="L30" s="11">
        <v>23</v>
      </c>
      <c r="M30" s="11">
        <v>33</v>
      </c>
      <c r="N30" s="11">
        <v>25</v>
      </c>
    </row>
    <row r="31" spans="2:14" ht="14.25" customHeight="1">
      <c r="B31" s="32"/>
      <c r="C31" s="33"/>
      <c r="D31" s="31"/>
      <c r="E31" s="86">
        <v>-100</v>
      </c>
      <c r="F31" s="87">
        <v>-50</v>
      </c>
      <c r="G31" s="87">
        <v>-33.33333333333333</v>
      </c>
      <c r="H31" s="87">
        <v>-61.111111111111114</v>
      </c>
      <c r="I31" s="87">
        <v>-38.88888888888889</v>
      </c>
      <c r="J31" s="87">
        <v>-50</v>
      </c>
      <c r="K31" s="87">
        <v>-66.66666666666666</v>
      </c>
      <c r="L31" s="87">
        <v>-127.77777777777777</v>
      </c>
      <c r="M31" s="87">
        <v>-183.33333333333331</v>
      </c>
      <c r="N31" s="87">
        <v>-138.88888888888889</v>
      </c>
    </row>
    <row r="32" spans="2:14" ht="14.25" customHeight="1">
      <c r="B32" s="32"/>
      <c r="C32" s="33" t="s">
        <v>106</v>
      </c>
      <c r="D32" s="31"/>
      <c r="E32" s="10">
        <v>126</v>
      </c>
      <c r="F32" s="11">
        <v>119</v>
      </c>
      <c r="G32" s="11">
        <v>155</v>
      </c>
      <c r="H32" s="11">
        <v>168</v>
      </c>
      <c r="I32" s="11">
        <v>140</v>
      </c>
      <c r="J32" s="11">
        <v>159</v>
      </c>
      <c r="K32" s="11">
        <v>232</v>
      </c>
      <c r="L32" s="11">
        <v>224</v>
      </c>
      <c r="M32" s="11">
        <v>284</v>
      </c>
      <c r="N32" s="11">
        <v>221</v>
      </c>
    </row>
    <row r="33" spans="2:14" ht="14.25" customHeight="1">
      <c r="B33" s="32"/>
      <c r="C33" s="33"/>
      <c r="D33" s="31"/>
      <c r="E33" s="86">
        <v>-100</v>
      </c>
      <c r="F33" s="87">
        <v>-94.44444444444444</v>
      </c>
      <c r="G33" s="87">
        <v>-123.01587301587303</v>
      </c>
      <c r="H33" s="87">
        <v>-133.33333333333331</v>
      </c>
      <c r="I33" s="87">
        <v>-111.11111111111111</v>
      </c>
      <c r="J33" s="87">
        <v>-126.19047619047619</v>
      </c>
      <c r="K33" s="87">
        <v>-184.12698412698413</v>
      </c>
      <c r="L33" s="87">
        <v>-177.77777777777777</v>
      </c>
      <c r="M33" s="87">
        <v>-225.3968253968254</v>
      </c>
      <c r="N33" s="87">
        <v>-175.3968253968254</v>
      </c>
    </row>
    <row r="34" spans="2:14" ht="14.25" customHeight="1">
      <c r="B34" s="32"/>
      <c r="C34" s="32"/>
      <c r="D34" s="31"/>
      <c r="E34" s="10"/>
      <c r="F34" s="11"/>
      <c r="G34" s="11"/>
      <c r="H34" s="11"/>
      <c r="I34" s="11"/>
      <c r="J34" s="11"/>
      <c r="K34" s="11"/>
      <c r="L34" s="11"/>
      <c r="M34" s="11"/>
      <c r="N34" s="11"/>
    </row>
    <row r="35" spans="2:14" s="15" customFormat="1" ht="14.25" customHeight="1">
      <c r="B35" s="82" t="s">
        <v>107</v>
      </c>
      <c r="C35" s="82"/>
      <c r="D35" s="28"/>
      <c r="E35" s="83">
        <v>21491</v>
      </c>
      <c r="F35" s="89">
        <v>22361</v>
      </c>
      <c r="G35" s="89">
        <v>21603</v>
      </c>
      <c r="H35" s="89">
        <v>24716</v>
      </c>
      <c r="I35" s="89">
        <v>26325</v>
      </c>
      <c r="J35" s="89">
        <v>31472</v>
      </c>
      <c r="K35" s="89">
        <v>36812</v>
      </c>
      <c r="L35" s="89">
        <v>43346</v>
      </c>
      <c r="M35" s="89">
        <v>42745</v>
      </c>
      <c r="N35" s="89">
        <v>37810</v>
      </c>
    </row>
    <row r="36" spans="2:14" s="15" customFormat="1" ht="14.25" customHeight="1">
      <c r="B36" s="82"/>
      <c r="C36" s="82"/>
      <c r="D36" s="28"/>
      <c r="E36" s="84">
        <v>-100</v>
      </c>
      <c r="F36" s="85">
        <v>-104.04820622586199</v>
      </c>
      <c r="G36" s="85">
        <v>-100.52114838769717</v>
      </c>
      <c r="H36" s="85">
        <v>-115.00628169931599</v>
      </c>
      <c r="I36" s="85">
        <v>-122.49313666185846</v>
      </c>
      <c r="J36" s="85">
        <v>-146.44269694290634</v>
      </c>
      <c r="K36" s="85">
        <v>-171.29030757061093</v>
      </c>
      <c r="L36" s="85">
        <v>-201.69373226001582</v>
      </c>
      <c r="M36" s="85">
        <v>-198.89721278674796</v>
      </c>
      <c r="N36" s="85">
        <v>-175.93411195384115</v>
      </c>
    </row>
    <row r="37" spans="2:14" ht="14.25" customHeight="1">
      <c r="B37" s="32"/>
      <c r="C37" s="33" t="s">
        <v>108</v>
      </c>
      <c r="D37" s="31"/>
      <c r="E37" s="10">
        <v>3818</v>
      </c>
      <c r="F37" s="11">
        <v>3783</v>
      </c>
      <c r="G37" s="11">
        <v>3295</v>
      </c>
      <c r="H37" s="11">
        <v>3958</v>
      </c>
      <c r="I37" s="11">
        <v>4385</v>
      </c>
      <c r="J37" s="11">
        <v>4544</v>
      </c>
      <c r="K37" s="11">
        <v>5425</v>
      </c>
      <c r="L37" s="11">
        <v>5754</v>
      </c>
      <c r="M37" s="11">
        <v>5820</v>
      </c>
      <c r="N37" s="11">
        <v>6616</v>
      </c>
    </row>
    <row r="38" spans="2:14" ht="14.25" customHeight="1">
      <c r="B38" s="32"/>
      <c r="C38" s="33"/>
      <c r="D38" s="31"/>
      <c r="E38" s="86">
        <v>-100</v>
      </c>
      <c r="F38" s="87">
        <v>-99.08328968046098</v>
      </c>
      <c r="G38" s="87">
        <v>-86.30172865374541</v>
      </c>
      <c r="H38" s="87">
        <v>-103.66684127815611</v>
      </c>
      <c r="I38" s="87">
        <v>-114.85070717653221</v>
      </c>
      <c r="J38" s="87">
        <v>-119.01519119958093</v>
      </c>
      <c r="K38" s="87">
        <v>-142.090099528549</v>
      </c>
      <c r="L38" s="87">
        <v>-150.7071765322158</v>
      </c>
      <c r="M38" s="87">
        <v>-152.43583027763228</v>
      </c>
      <c r="N38" s="87">
        <v>-173.28444211629125</v>
      </c>
    </row>
    <row r="39" spans="2:14" ht="14.25" customHeight="1">
      <c r="B39" s="32"/>
      <c r="C39" s="33" t="s">
        <v>109</v>
      </c>
      <c r="D39" s="31"/>
      <c r="E39" s="10">
        <v>8418</v>
      </c>
      <c r="F39" s="11">
        <v>8968</v>
      </c>
      <c r="G39" s="11">
        <v>8231</v>
      </c>
      <c r="H39" s="11">
        <v>8569</v>
      </c>
      <c r="I39" s="11">
        <v>6878</v>
      </c>
      <c r="J39" s="11">
        <v>6593</v>
      </c>
      <c r="K39" s="11">
        <v>9150</v>
      </c>
      <c r="L39" s="11">
        <v>13409</v>
      </c>
      <c r="M39" s="11">
        <v>10339</v>
      </c>
      <c r="N39" s="11">
        <v>8287</v>
      </c>
    </row>
    <row r="40" spans="2:14" ht="14.25" customHeight="1">
      <c r="B40" s="32"/>
      <c r="C40" s="33"/>
      <c r="D40" s="31"/>
      <c r="E40" s="86">
        <v>-100</v>
      </c>
      <c r="F40" s="87">
        <v>-106.5336184366833</v>
      </c>
      <c r="G40" s="87">
        <v>-97.77856973152768</v>
      </c>
      <c r="H40" s="87">
        <v>-101.79377524352577</v>
      </c>
      <c r="I40" s="87">
        <v>-81.70586837728676</v>
      </c>
      <c r="J40" s="87">
        <v>-78.32026609645996</v>
      </c>
      <c r="K40" s="87">
        <v>-108.69565217391303</v>
      </c>
      <c r="L40" s="87">
        <v>-159.2896174863388</v>
      </c>
      <c r="M40" s="87">
        <v>-122.82014730339748</v>
      </c>
      <c r="N40" s="87">
        <v>-98.44381088144452</v>
      </c>
    </row>
    <row r="41" spans="1:14" ht="14.25" customHeight="1">
      <c r="A41" s="31"/>
      <c r="B41" s="90"/>
      <c r="C41" s="91" t="s">
        <v>110</v>
      </c>
      <c r="D41" s="31"/>
      <c r="E41" s="10">
        <v>9255</v>
      </c>
      <c r="F41" s="92">
        <v>9610</v>
      </c>
      <c r="G41" s="92">
        <v>10077</v>
      </c>
      <c r="H41" s="92">
        <v>12189</v>
      </c>
      <c r="I41" s="92">
        <v>15062</v>
      </c>
      <c r="J41" s="92">
        <v>20335</v>
      </c>
      <c r="K41" s="92">
        <v>22237</v>
      </c>
      <c r="L41" s="92">
        <v>24183</v>
      </c>
      <c r="M41" s="92">
        <v>26586</v>
      </c>
      <c r="N41" s="92">
        <v>22907</v>
      </c>
    </row>
    <row r="42" spans="1:14" ht="14.25" customHeight="1">
      <c r="A42" s="31"/>
      <c r="B42" s="90"/>
      <c r="C42" s="91"/>
      <c r="D42" s="31"/>
      <c r="E42" s="86">
        <v>-100</v>
      </c>
      <c r="F42" s="93">
        <v>-103.83576445164775</v>
      </c>
      <c r="G42" s="93">
        <v>-108.88168557536466</v>
      </c>
      <c r="H42" s="93">
        <v>-131.70178282009724</v>
      </c>
      <c r="I42" s="93">
        <v>-162.74446245272824</v>
      </c>
      <c r="J42" s="93">
        <v>-219.71907077255537</v>
      </c>
      <c r="K42" s="93">
        <v>-240.27012425715827</v>
      </c>
      <c r="L42" s="93">
        <v>-261.2965964343598</v>
      </c>
      <c r="M42" s="93">
        <v>-287.2609400324149</v>
      </c>
      <c r="N42" s="93">
        <v>-247.50945434900052</v>
      </c>
    </row>
    <row r="43" spans="1:14" ht="14.25" customHeight="1">
      <c r="A43" s="31"/>
      <c r="B43" s="31"/>
      <c r="C43" s="31"/>
      <c r="D43" s="31"/>
      <c r="E43" s="49"/>
      <c r="F43" s="31"/>
      <c r="G43" s="31"/>
      <c r="H43" s="31"/>
      <c r="I43" s="31"/>
      <c r="J43" s="31"/>
      <c r="K43" s="31"/>
      <c r="L43" s="31"/>
      <c r="M43" s="31"/>
      <c r="N43" s="31"/>
    </row>
    <row r="44" spans="1:14" ht="14.25" customHeight="1">
      <c r="A44" s="15"/>
      <c r="B44" s="82" t="s">
        <v>111</v>
      </c>
      <c r="C44" s="82"/>
      <c r="D44" s="15"/>
      <c r="E44" s="83">
        <v>747</v>
      </c>
      <c r="F44" s="47">
        <v>742</v>
      </c>
      <c r="G44" s="47">
        <v>929</v>
      </c>
      <c r="H44" s="47">
        <v>866</v>
      </c>
      <c r="I44" s="47">
        <v>805</v>
      </c>
      <c r="J44" s="47">
        <v>785</v>
      </c>
      <c r="K44" s="47">
        <v>872</v>
      </c>
      <c r="L44" s="47">
        <v>698</v>
      </c>
      <c r="M44" s="47">
        <v>924</v>
      </c>
      <c r="N44" s="47">
        <v>1021</v>
      </c>
    </row>
    <row r="45" spans="1:14" ht="14.25" customHeight="1">
      <c r="A45" s="15"/>
      <c r="B45" s="82"/>
      <c r="C45" s="82"/>
      <c r="D45" s="15"/>
      <c r="E45" s="84">
        <v>-100</v>
      </c>
      <c r="F45" s="85">
        <v>-99.33065595716198</v>
      </c>
      <c r="G45" s="85">
        <v>-124.36412315930387</v>
      </c>
      <c r="H45" s="85">
        <v>-115.93038821954484</v>
      </c>
      <c r="I45" s="85">
        <v>-107.76439089692103</v>
      </c>
      <c r="J45" s="85">
        <v>-105.08701472556893</v>
      </c>
      <c r="K45" s="85">
        <v>-116.73360107095047</v>
      </c>
      <c r="L45" s="85">
        <v>-93.44042838018741</v>
      </c>
      <c r="M45" s="85">
        <v>-123.69477911646587</v>
      </c>
      <c r="N45" s="85">
        <v>-136.6800535475234</v>
      </c>
    </row>
    <row r="46" spans="1:14" ht="14.25" customHeight="1">
      <c r="A46" s="15"/>
      <c r="B46" s="15"/>
      <c r="C46" s="33" t="s">
        <v>112</v>
      </c>
      <c r="D46" s="94"/>
      <c r="E46" s="10">
        <v>620</v>
      </c>
      <c r="F46" s="11">
        <v>666</v>
      </c>
      <c r="G46" s="11">
        <v>832</v>
      </c>
      <c r="H46" s="11">
        <v>747</v>
      </c>
      <c r="I46" s="11">
        <v>678</v>
      </c>
      <c r="J46" s="11">
        <v>691</v>
      </c>
      <c r="K46" s="11">
        <v>777</v>
      </c>
      <c r="L46" s="11">
        <v>582</v>
      </c>
      <c r="M46" s="11">
        <v>818</v>
      </c>
      <c r="N46" s="11">
        <v>903</v>
      </c>
    </row>
    <row r="47" spans="1:14" ht="14.25" customHeight="1">
      <c r="A47" s="15"/>
      <c r="B47" s="15"/>
      <c r="C47" s="33"/>
      <c r="D47" s="94"/>
      <c r="E47" s="86">
        <v>-100</v>
      </c>
      <c r="F47" s="87">
        <v>-107.41935483870968</v>
      </c>
      <c r="G47" s="87">
        <v>-134.1935483870968</v>
      </c>
      <c r="H47" s="87">
        <v>-120.48387096774194</v>
      </c>
      <c r="I47" s="87">
        <v>-109.35483870967741</v>
      </c>
      <c r="J47" s="87">
        <v>-111.45161290322581</v>
      </c>
      <c r="K47" s="87">
        <v>-125.32258064516128</v>
      </c>
      <c r="L47" s="87">
        <v>-93.87096774193549</v>
      </c>
      <c r="M47" s="87">
        <v>-131.93548387096774</v>
      </c>
      <c r="N47" s="87">
        <v>-145.6451612903226</v>
      </c>
    </row>
    <row r="48" spans="2:14" ht="14.25" customHeight="1">
      <c r="B48" s="32"/>
      <c r="C48" s="33" t="s">
        <v>113</v>
      </c>
      <c r="E48" s="10">
        <v>29</v>
      </c>
      <c r="F48" s="11">
        <v>9</v>
      </c>
      <c r="G48" s="11">
        <v>16</v>
      </c>
      <c r="H48" s="11">
        <v>12</v>
      </c>
      <c r="I48" s="11">
        <v>8</v>
      </c>
      <c r="J48" s="11">
        <v>12</v>
      </c>
      <c r="K48" s="11">
        <v>11</v>
      </c>
      <c r="L48" s="11">
        <v>15</v>
      </c>
      <c r="M48" s="11">
        <v>20</v>
      </c>
      <c r="N48" s="11">
        <v>24</v>
      </c>
    </row>
    <row r="49" spans="2:14" ht="14.25" customHeight="1">
      <c r="B49" s="32"/>
      <c r="C49" s="33"/>
      <c r="E49" s="86">
        <v>-100</v>
      </c>
      <c r="F49" s="87">
        <v>-31.03448275862069</v>
      </c>
      <c r="G49" s="87">
        <v>-55.172413793103445</v>
      </c>
      <c r="H49" s="87">
        <v>-41.37931034482759</v>
      </c>
      <c r="I49" s="87">
        <v>-27.586206896551722</v>
      </c>
      <c r="J49" s="87">
        <v>-41.37931034482759</v>
      </c>
      <c r="K49" s="87">
        <v>-37.93103448275862</v>
      </c>
      <c r="L49" s="87">
        <v>-51.724137931034484</v>
      </c>
      <c r="M49" s="87">
        <v>-68.96551724137932</v>
      </c>
      <c r="N49" s="87">
        <v>-82.75862068965517</v>
      </c>
    </row>
    <row r="50" spans="2:14" ht="14.25" customHeight="1">
      <c r="B50" s="32"/>
      <c r="C50" s="33" t="s">
        <v>114</v>
      </c>
      <c r="E50" s="10">
        <v>96</v>
      </c>
      <c r="F50" s="11">
        <v>65</v>
      </c>
      <c r="G50" s="11">
        <v>80</v>
      </c>
      <c r="H50" s="11">
        <v>105</v>
      </c>
      <c r="I50" s="11">
        <v>117</v>
      </c>
      <c r="J50" s="11">
        <v>80</v>
      </c>
      <c r="K50" s="11">
        <v>81</v>
      </c>
      <c r="L50" s="11">
        <v>99</v>
      </c>
      <c r="M50" s="11">
        <v>84</v>
      </c>
      <c r="N50" s="11">
        <v>93</v>
      </c>
    </row>
    <row r="51" spans="2:14" ht="14.25" customHeight="1">
      <c r="B51" s="32"/>
      <c r="C51" s="33"/>
      <c r="E51" s="86">
        <v>-100</v>
      </c>
      <c r="F51" s="87">
        <v>-67.70833333333334</v>
      </c>
      <c r="G51" s="87">
        <v>-83.33333333333334</v>
      </c>
      <c r="H51" s="87">
        <v>-109.375</v>
      </c>
      <c r="I51" s="87">
        <v>-121.875</v>
      </c>
      <c r="J51" s="87">
        <v>-83.33333333333334</v>
      </c>
      <c r="K51" s="87">
        <v>-84.375</v>
      </c>
      <c r="L51" s="87">
        <v>-103.125</v>
      </c>
      <c r="M51" s="87">
        <v>-87.5</v>
      </c>
      <c r="N51" s="87">
        <v>-96.875</v>
      </c>
    </row>
    <row r="52" spans="2:14" ht="14.25" customHeight="1">
      <c r="B52" s="32"/>
      <c r="C52" s="33" t="s">
        <v>115</v>
      </c>
      <c r="E52" s="10">
        <v>2</v>
      </c>
      <c r="F52" s="11">
        <v>2</v>
      </c>
      <c r="G52" s="11">
        <v>1</v>
      </c>
      <c r="H52" s="11">
        <v>1</v>
      </c>
      <c r="I52" s="11">
        <v>2</v>
      </c>
      <c r="J52" s="11">
        <v>2</v>
      </c>
      <c r="K52" s="11">
        <v>3</v>
      </c>
      <c r="L52" s="11">
        <v>1</v>
      </c>
      <c r="M52" s="11">
        <v>2</v>
      </c>
      <c r="N52" s="11" t="s">
        <v>22</v>
      </c>
    </row>
    <row r="53" spans="2:14" ht="14.25" customHeight="1">
      <c r="B53" s="32"/>
      <c r="C53" s="33"/>
      <c r="E53" s="86">
        <v>-100</v>
      </c>
      <c r="F53" s="93">
        <v>-100</v>
      </c>
      <c r="G53" s="87">
        <v>-50</v>
      </c>
      <c r="H53" s="87">
        <v>-50</v>
      </c>
      <c r="I53" s="87">
        <v>-100</v>
      </c>
      <c r="J53" s="87">
        <v>-100</v>
      </c>
      <c r="K53" s="87">
        <v>-150</v>
      </c>
      <c r="L53" s="87">
        <v>-50</v>
      </c>
      <c r="M53" s="87">
        <v>-100</v>
      </c>
      <c r="N53" s="87" t="s">
        <v>22</v>
      </c>
    </row>
    <row r="54" spans="2:14" ht="14.25" customHeight="1">
      <c r="B54" s="32"/>
      <c r="C54" s="33" t="s">
        <v>116</v>
      </c>
      <c r="E54" s="10" t="s">
        <v>22</v>
      </c>
      <c r="F54" s="11" t="s">
        <v>22</v>
      </c>
      <c r="G54" s="11" t="s">
        <v>22</v>
      </c>
      <c r="H54" s="11">
        <v>1</v>
      </c>
      <c r="I54" s="11" t="s">
        <v>22</v>
      </c>
      <c r="J54" s="11" t="s">
        <v>22</v>
      </c>
      <c r="K54" s="11" t="s">
        <v>22</v>
      </c>
      <c r="L54" s="11">
        <v>1</v>
      </c>
      <c r="M54" s="11" t="s">
        <v>22</v>
      </c>
      <c r="N54" s="11">
        <v>1</v>
      </c>
    </row>
    <row r="55" spans="2:14" ht="14.25" customHeight="1">
      <c r="B55" s="32"/>
      <c r="C55" s="33"/>
      <c r="E55" s="86" t="s">
        <v>22</v>
      </c>
      <c r="F55" s="87" t="s">
        <v>22</v>
      </c>
      <c r="G55" s="93" t="s">
        <v>22</v>
      </c>
      <c r="H55" s="93" t="s">
        <v>22</v>
      </c>
      <c r="I55" s="93" t="s">
        <v>22</v>
      </c>
      <c r="J55" s="87" t="s">
        <v>22</v>
      </c>
      <c r="K55" s="93" t="s">
        <v>22</v>
      </c>
      <c r="L55" s="93" t="s">
        <v>22</v>
      </c>
      <c r="M55" s="93" t="s">
        <v>22</v>
      </c>
      <c r="N55" s="87" t="s">
        <v>22</v>
      </c>
    </row>
    <row r="56" spans="2:14" ht="14.25" customHeight="1">
      <c r="B56" s="32"/>
      <c r="C56" s="32"/>
      <c r="E56" s="10"/>
      <c r="F56" s="11"/>
      <c r="G56" s="11"/>
      <c r="H56" s="11"/>
      <c r="I56" s="11"/>
      <c r="J56" s="11"/>
      <c r="K56" s="11"/>
      <c r="L56" s="11"/>
      <c r="M56" s="11"/>
      <c r="N56" s="11"/>
    </row>
    <row r="57" spans="1:14" ht="14.25" customHeight="1">
      <c r="A57" s="15"/>
      <c r="B57" s="82" t="s">
        <v>117</v>
      </c>
      <c r="C57" s="82"/>
      <c r="D57" s="15"/>
      <c r="E57" s="83">
        <v>108</v>
      </c>
      <c r="F57" s="47">
        <v>57</v>
      </c>
      <c r="G57" s="47">
        <v>83</v>
      </c>
      <c r="H57" s="47">
        <v>101</v>
      </c>
      <c r="I57" s="47">
        <v>73</v>
      </c>
      <c r="J57" s="47">
        <v>81</v>
      </c>
      <c r="K57" s="47">
        <v>116</v>
      </c>
      <c r="L57" s="47">
        <v>161</v>
      </c>
      <c r="M57" s="47">
        <v>237</v>
      </c>
      <c r="N57" s="47">
        <v>244</v>
      </c>
    </row>
    <row r="58" spans="1:14" ht="14.25" customHeight="1">
      <c r="A58" s="15"/>
      <c r="B58" s="82"/>
      <c r="C58" s="82"/>
      <c r="D58" s="15"/>
      <c r="E58" s="84">
        <v>-100</v>
      </c>
      <c r="F58" s="85">
        <v>-52.77777777777778</v>
      </c>
      <c r="G58" s="85">
        <v>-76.85185185185185</v>
      </c>
      <c r="H58" s="85">
        <v>-93.51851851851852</v>
      </c>
      <c r="I58" s="85">
        <v>-67.5925925925926</v>
      </c>
      <c r="J58" s="85">
        <v>-75</v>
      </c>
      <c r="K58" s="85">
        <v>-107.40740740740742</v>
      </c>
      <c r="L58" s="85">
        <v>-149.07407407407408</v>
      </c>
      <c r="M58" s="85">
        <v>-219.44444444444446</v>
      </c>
      <c r="N58" s="85">
        <v>-225.9259259259259</v>
      </c>
    </row>
    <row r="59" spans="2:14" ht="14.25" customHeight="1">
      <c r="B59" s="32"/>
      <c r="C59" s="33" t="s">
        <v>118</v>
      </c>
      <c r="E59" s="10">
        <v>19</v>
      </c>
      <c r="F59" s="11">
        <v>6</v>
      </c>
      <c r="G59" s="11">
        <v>5</v>
      </c>
      <c r="H59" s="11">
        <v>22</v>
      </c>
      <c r="I59" s="11">
        <v>8</v>
      </c>
      <c r="J59" s="11">
        <v>3</v>
      </c>
      <c r="K59" s="11" t="s">
        <v>22</v>
      </c>
      <c r="L59" s="11">
        <v>1</v>
      </c>
      <c r="M59" s="11" t="s">
        <v>22</v>
      </c>
      <c r="N59" s="11">
        <v>3</v>
      </c>
    </row>
    <row r="60" spans="2:14" ht="14.25" customHeight="1">
      <c r="B60" s="32"/>
      <c r="C60" s="33"/>
      <c r="E60" s="86">
        <v>-100</v>
      </c>
      <c r="F60" s="87">
        <v>-31.57894736842105</v>
      </c>
      <c r="G60" s="87">
        <v>-26.31578947368421</v>
      </c>
      <c r="H60" s="87">
        <v>-115.78947368421053</v>
      </c>
      <c r="I60" s="87">
        <v>-42.10526315789473</v>
      </c>
      <c r="J60" s="87">
        <v>-15.789473684210526</v>
      </c>
      <c r="K60" s="87" t="s">
        <v>22</v>
      </c>
      <c r="L60" s="87">
        <v>-5.263157894736842</v>
      </c>
      <c r="M60" s="87" t="s">
        <v>22</v>
      </c>
      <c r="N60" s="87">
        <v>-15.789473684210526</v>
      </c>
    </row>
    <row r="61" spans="2:14" ht="14.25" customHeight="1">
      <c r="B61" s="32"/>
      <c r="C61" s="56" t="s">
        <v>119</v>
      </c>
      <c r="E61" s="10">
        <v>52</v>
      </c>
      <c r="F61" s="11">
        <v>34</v>
      </c>
      <c r="G61" s="11">
        <v>39</v>
      </c>
      <c r="H61" s="11">
        <v>40</v>
      </c>
      <c r="I61" s="11">
        <v>28</v>
      </c>
      <c r="J61" s="11">
        <v>61</v>
      </c>
      <c r="K61" s="11">
        <v>97</v>
      </c>
      <c r="L61" s="11">
        <v>123</v>
      </c>
      <c r="M61" s="11">
        <v>180</v>
      </c>
      <c r="N61" s="11">
        <v>178</v>
      </c>
    </row>
    <row r="62" spans="2:14" ht="14.25" customHeight="1">
      <c r="B62" s="32"/>
      <c r="C62" s="56"/>
      <c r="E62" s="86">
        <v>-100</v>
      </c>
      <c r="F62" s="87">
        <v>-65.38461538461539</v>
      </c>
      <c r="G62" s="87">
        <v>-75</v>
      </c>
      <c r="H62" s="87">
        <v>-76.92307692307693</v>
      </c>
      <c r="I62" s="87">
        <v>-53.84615384615385</v>
      </c>
      <c r="J62" s="87">
        <v>-117.3076923076923</v>
      </c>
      <c r="K62" s="87">
        <v>-186.53846153846155</v>
      </c>
      <c r="L62" s="87">
        <v>-236.53846153846155</v>
      </c>
      <c r="M62" s="87">
        <v>-346.1538461538462</v>
      </c>
      <c r="N62" s="87">
        <v>-342.30769230769226</v>
      </c>
    </row>
    <row r="63" spans="2:14" ht="14.25" customHeight="1">
      <c r="B63" s="32"/>
      <c r="C63" s="56" t="s">
        <v>120</v>
      </c>
      <c r="E63" s="10">
        <v>27</v>
      </c>
      <c r="F63" s="11">
        <v>16</v>
      </c>
      <c r="G63" s="11">
        <v>37</v>
      </c>
      <c r="H63" s="11">
        <v>35</v>
      </c>
      <c r="I63" s="11">
        <v>35</v>
      </c>
      <c r="J63" s="11">
        <v>14</v>
      </c>
      <c r="K63" s="11">
        <v>12</v>
      </c>
      <c r="L63" s="11">
        <v>28</v>
      </c>
      <c r="M63" s="11">
        <v>51</v>
      </c>
      <c r="N63" s="11">
        <v>59</v>
      </c>
    </row>
    <row r="64" spans="2:14" ht="14.25" customHeight="1">
      <c r="B64" s="32"/>
      <c r="C64" s="56"/>
      <c r="E64" s="86">
        <v>-100</v>
      </c>
      <c r="F64" s="87">
        <v>-59.25925925925925</v>
      </c>
      <c r="G64" s="87">
        <v>-137.03703703703704</v>
      </c>
      <c r="H64" s="87">
        <v>-129.62962962962962</v>
      </c>
      <c r="I64" s="87">
        <v>-129.62962962962962</v>
      </c>
      <c r="J64" s="87">
        <v>-51.85185185185185</v>
      </c>
      <c r="K64" s="87">
        <v>-44.44444444444444</v>
      </c>
      <c r="L64" s="87">
        <v>-103.7037037037037</v>
      </c>
      <c r="M64" s="87">
        <v>-188.88888888888889</v>
      </c>
      <c r="N64" s="87">
        <v>-218.5185185185185</v>
      </c>
    </row>
    <row r="65" spans="2:14" ht="14.25" customHeight="1">
      <c r="B65" s="32"/>
      <c r="C65" s="33" t="s">
        <v>121</v>
      </c>
      <c r="E65" s="10">
        <v>10</v>
      </c>
      <c r="F65" s="11">
        <v>1</v>
      </c>
      <c r="G65" s="11">
        <v>2</v>
      </c>
      <c r="H65" s="11">
        <v>4</v>
      </c>
      <c r="I65" s="11">
        <v>2</v>
      </c>
      <c r="J65" s="11">
        <v>3</v>
      </c>
      <c r="K65" s="11">
        <v>7</v>
      </c>
      <c r="L65" s="11">
        <v>9</v>
      </c>
      <c r="M65" s="11">
        <v>6</v>
      </c>
      <c r="N65" s="11">
        <v>4</v>
      </c>
    </row>
    <row r="66" spans="2:14" ht="14.25" customHeight="1">
      <c r="B66" s="32"/>
      <c r="C66" s="33"/>
      <c r="E66" s="86">
        <v>-100</v>
      </c>
      <c r="F66" s="87">
        <v>-10</v>
      </c>
      <c r="G66" s="87">
        <v>-20</v>
      </c>
      <c r="H66" s="87">
        <v>-40</v>
      </c>
      <c r="I66" s="87">
        <v>-20</v>
      </c>
      <c r="J66" s="87">
        <v>-30</v>
      </c>
      <c r="K66" s="87">
        <v>-70</v>
      </c>
      <c r="L66" s="87">
        <v>-90</v>
      </c>
      <c r="M66" s="87">
        <v>-60</v>
      </c>
      <c r="N66" s="87">
        <v>-40</v>
      </c>
    </row>
    <row r="67" spans="2:14" ht="14.25" customHeight="1">
      <c r="B67" s="82" t="s">
        <v>122</v>
      </c>
      <c r="C67" s="95"/>
      <c r="E67" s="83">
        <v>398</v>
      </c>
      <c r="F67" s="47">
        <v>312</v>
      </c>
      <c r="G67" s="47">
        <v>308</v>
      </c>
      <c r="H67" s="47">
        <v>334</v>
      </c>
      <c r="I67" s="47">
        <v>438</v>
      </c>
      <c r="J67" s="47">
        <v>499</v>
      </c>
      <c r="K67" s="47">
        <v>762</v>
      </c>
      <c r="L67" s="47">
        <v>3060</v>
      </c>
      <c r="M67" s="47">
        <v>7071</v>
      </c>
      <c r="N67" s="47">
        <v>6942</v>
      </c>
    </row>
    <row r="68" spans="2:14" ht="14.25" customHeight="1">
      <c r="B68" s="95"/>
      <c r="C68" s="95"/>
      <c r="E68" s="84">
        <v>-100</v>
      </c>
      <c r="F68" s="85">
        <v>-78.39195979899498</v>
      </c>
      <c r="G68" s="85">
        <v>-77.38693467336684</v>
      </c>
      <c r="H68" s="85">
        <v>-83.91959798994975</v>
      </c>
      <c r="I68" s="85">
        <v>-110.0502512562814</v>
      </c>
      <c r="J68" s="85">
        <v>-125.37688442211055</v>
      </c>
      <c r="K68" s="85">
        <v>-191.4572864321608</v>
      </c>
      <c r="L68" s="85">
        <v>-768.8442211055277</v>
      </c>
      <c r="M68" s="85">
        <v>-1776.6331658291456</v>
      </c>
      <c r="N68" s="85">
        <v>-1744.2211055276382</v>
      </c>
    </row>
    <row r="69" spans="2:14" ht="14.25" customHeight="1">
      <c r="B69" s="32"/>
      <c r="C69" s="32"/>
      <c r="E69" s="10"/>
      <c r="F69" s="11"/>
      <c r="G69" s="11"/>
      <c r="H69" s="11"/>
      <c r="I69" s="11"/>
      <c r="J69" s="11"/>
      <c r="K69" s="11"/>
      <c r="L69" s="11"/>
      <c r="M69" s="11"/>
      <c r="N69" s="11"/>
    </row>
    <row r="70" spans="1:14" ht="14.25" customHeight="1">
      <c r="A70" s="15"/>
      <c r="B70" s="82" t="s">
        <v>123</v>
      </c>
      <c r="C70" s="82"/>
      <c r="D70" s="15"/>
      <c r="E70" s="83">
        <v>2629</v>
      </c>
      <c r="F70" s="47">
        <v>2584</v>
      </c>
      <c r="G70" s="47">
        <v>3023</v>
      </c>
      <c r="H70" s="47">
        <v>3486</v>
      </c>
      <c r="I70" s="47">
        <v>3408</v>
      </c>
      <c r="J70" s="47">
        <v>3134</v>
      </c>
      <c r="K70" s="47">
        <v>3419</v>
      </c>
      <c r="L70" s="47">
        <v>3661</v>
      </c>
      <c r="M70" s="47">
        <v>5165</v>
      </c>
      <c r="N70" s="47">
        <v>5199</v>
      </c>
    </row>
    <row r="71" spans="1:14" ht="14.25" customHeight="1">
      <c r="A71" s="15"/>
      <c r="B71" s="82"/>
      <c r="C71" s="82"/>
      <c r="D71" s="15"/>
      <c r="E71" s="84">
        <v>-100</v>
      </c>
      <c r="F71" s="85">
        <v>-98.28832255610497</v>
      </c>
      <c r="G71" s="85">
        <v>-114.98668695321415</v>
      </c>
      <c r="H71" s="85">
        <v>-132.59794598706733</v>
      </c>
      <c r="I71" s="85">
        <v>-129.63103841764928</v>
      </c>
      <c r="J71" s="85">
        <v>-119.20882464815519</v>
      </c>
      <c r="K71" s="85">
        <v>-130.0494484594903</v>
      </c>
      <c r="L71" s="85">
        <v>-139.2544693799924</v>
      </c>
      <c r="M71" s="85">
        <v>-196.46253328261696</v>
      </c>
      <c r="N71" s="85">
        <v>-197.755800684671</v>
      </c>
    </row>
    <row r="72" spans="2:14" ht="14.25" customHeight="1">
      <c r="B72" s="32"/>
      <c r="C72" s="33" t="s">
        <v>124</v>
      </c>
      <c r="E72" s="10">
        <v>467</v>
      </c>
      <c r="F72" s="11">
        <v>581</v>
      </c>
      <c r="G72" s="11">
        <v>735</v>
      </c>
      <c r="H72" s="11">
        <v>929</v>
      </c>
      <c r="I72" s="11">
        <v>893</v>
      </c>
      <c r="J72" s="11">
        <v>848</v>
      </c>
      <c r="K72" s="11">
        <v>808</v>
      </c>
      <c r="L72" s="11">
        <v>856</v>
      </c>
      <c r="M72" s="11">
        <v>1191</v>
      </c>
      <c r="N72" s="11">
        <v>1263</v>
      </c>
    </row>
    <row r="73" spans="2:14" ht="14.25" customHeight="1">
      <c r="B73" s="32"/>
      <c r="C73" s="33"/>
      <c r="E73" s="86">
        <v>-100</v>
      </c>
      <c r="F73" s="87">
        <v>-124.41113490364026</v>
      </c>
      <c r="G73" s="87">
        <v>-157.38758029978587</v>
      </c>
      <c r="H73" s="87">
        <v>-198.92933618843682</v>
      </c>
      <c r="I73" s="87">
        <v>-191.22055674518202</v>
      </c>
      <c r="J73" s="87">
        <v>-181.5845824411135</v>
      </c>
      <c r="K73" s="87">
        <v>-173.01927194860812</v>
      </c>
      <c r="L73" s="87">
        <v>-183.29764453961457</v>
      </c>
      <c r="M73" s="87">
        <v>-255.0321199143469</v>
      </c>
      <c r="N73" s="87">
        <v>-270.44967880085653</v>
      </c>
    </row>
    <row r="74" spans="2:14" ht="14.25" customHeight="1">
      <c r="B74" s="32"/>
      <c r="C74" s="33" t="s">
        <v>125</v>
      </c>
      <c r="E74" s="10">
        <v>1350</v>
      </c>
      <c r="F74" s="11">
        <v>1325</v>
      </c>
      <c r="G74" s="11">
        <v>1590</v>
      </c>
      <c r="H74" s="11">
        <v>1970</v>
      </c>
      <c r="I74" s="11">
        <v>2070</v>
      </c>
      <c r="J74" s="11">
        <v>1582</v>
      </c>
      <c r="K74" s="11">
        <v>1722</v>
      </c>
      <c r="L74" s="11">
        <v>1880</v>
      </c>
      <c r="M74" s="11">
        <v>2291</v>
      </c>
      <c r="N74" s="11">
        <v>1797</v>
      </c>
    </row>
    <row r="75" spans="2:14" ht="14.25" customHeight="1">
      <c r="B75" s="32"/>
      <c r="C75" s="33"/>
      <c r="E75" s="86">
        <v>-100</v>
      </c>
      <c r="F75" s="87">
        <v>-98.14814814814815</v>
      </c>
      <c r="G75" s="87">
        <v>-117.77777777777779</v>
      </c>
      <c r="H75" s="87">
        <v>-145.92592592592592</v>
      </c>
      <c r="I75" s="87">
        <v>-153.33333333333334</v>
      </c>
      <c r="J75" s="87">
        <v>-117.18518518518519</v>
      </c>
      <c r="K75" s="87">
        <v>-127.55555555555556</v>
      </c>
      <c r="L75" s="87">
        <v>-139.25925925925927</v>
      </c>
      <c r="M75" s="87">
        <v>-169.70370370370372</v>
      </c>
      <c r="N75" s="87">
        <v>-133.11111111111111</v>
      </c>
    </row>
    <row r="76" spans="2:14" ht="14.25" customHeight="1">
      <c r="B76" s="32"/>
      <c r="C76" s="33" t="s">
        <v>126</v>
      </c>
      <c r="E76" s="10">
        <v>230</v>
      </c>
      <c r="F76" s="11">
        <v>293</v>
      </c>
      <c r="G76" s="11">
        <v>231</v>
      </c>
      <c r="H76" s="11">
        <v>185</v>
      </c>
      <c r="I76" s="11">
        <v>216</v>
      </c>
      <c r="J76" s="11">
        <v>219</v>
      </c>
      <c r="K76" s="11">
        <v>274</v>
      </c>
      <c r="L76" s="11">
        <v>231</v>
      </c>
      <c r="M76" s="11">
        <v>230</v>
      </c>
      <c r="N76" s="11">
        <v>302</v>
      </c>
    </row>
    <row r="77" spans="2:14" ht="14.25" customHeight="1">
      <c r="B77" s="32"/>
      <c r="C77" s="33"/>
      <c r="E77" s="86">
        <v>-100</v>
      </c>
      <c r="F77" s="87">
        <v>-127.39130434782608</v>
      </c>
      <c r="G77" s="87">
        <v>-100.43478260869566</v>
      </c>
      <c r="H77" s="87">
        <v>-80.43478260869566</v>
      </c>
      <c r="I77" s="87">
        <v>-93.91304347826087</v>
      </c>
      <c r="J77" s="87">
        <v>-95.21739130434783</v>
      </c>
      <c r="K77" s="87">
        <v>-119.1304347826087</v>
      </c>
      <c r="L77" s="87">
        <v>-100.43478260869566</v>
      </c>
      <c r="M77" s="87">
        <v>-100</v>
      </c>
      <c r="N77" s="87">
        <v>-131.30434782608694</v>
      </c>
    </row>
    <row r="78" spans="1:14" ht="14.25" customHeight="1">
      <c r="A78" s="96"/>
      <c r="B78" s="96"/>
      <c r="C78" s="96"/>
      <c r="D78" s="96"/>
      <c r="E78" s="97"/>
      <c r="F78" s="96"/>
      <c r="G78" s="96"/>
      <c r="H78" s="96"/>
      <c r="I78" s="96"/>
      <c r="J78" s="96"/>
      <c r="K78" s="96"/>
      <c r="L78" s="96"/>
      <c r="M78" s="96"/>
      <c r="N78" s="96"/>
    </row>
    <row r="79" ht="13.5">
      <c r="C79" s="1" t="s">
        <v>127</v>
      </c>
    </row>
  </sheetData>
  <sheetProtection/>
  <mergeCells count="33">
    <mergeCell ref="C72:C73"/>
    <mergeCell ref="C74:C75"/>
    <mergeCell ref="C76:C77"/>
    <mergeCell ref="C59:C60"/>
    <mergeCell ref="C61:C62"/>
    <mergeCell ref="C63:C64"/>
    <mergeCell ref="C65:C66"/>
    <mergeCell ref="B67:C68"/>
    <mergeCell ref="B70:C71"/>
    <mergeCell ref="C46:C47"/>
    <mergeCell ref="C48:C49"/>
    <mergeCell ref="C50:C51"/>
    <mergeCell ref="C52:C53"/>
    <mergeCell ref="C54:C55"/>
    <mergeCell ref="B57:C58"/>
    <mergeCell ref="C32:C33"/>
    <mergeCell ref="B35:C36"/>
    <mergeCell ref="C37:C38"/>
    <mergeCell ref="C39:C40"/>
    <mergeCell ref="C41:C42"/>
    <mergeCell ref="B44:C45"/>
    <mergeCell ref="C19:C20"/>
    <mergeCell ref="B22:C23"/>
    <mergeCell ref="C24:C25"/>
    <mergeCell ref="C26:C27"/>
    <mergeCell ref="C28:C29"/>
    <mergeCell ref="C30:C31"/>
    <mergeCell ref="A6:D7"/>
    <mergeCell ref="B9:C10"/>
    <mergeCell ref="B11:C12"/>
    <mergeCell ref="C13:C14"/>
    <mergeCell ref="C15:C16"/>
    <mergeCell ref="C17:C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Z127"/>
  <sheetViews>
    <sheetView zoomScalePageLayoutView="0" workbookViewId="0" topLeftCell="A1">
      <selection activeCell="I21" sqref="I21"/>
    </sheetView>
  </sheetViews>
  <sheetFormatPr defaultColWidth="9.00390625" defaultRowHeight="13.5"/>
  <cols>
    <col min="1" max="1" width="0.875" style="98" customWidth="1"/>
    <col min="2" max="2" width="1.4921875" style="98" customWidth="1"/>
    <col min="3" max="3" width="8.375" style="98" customWidth="1"/>
    <col min="4" max="4" width="0.12890625" style="98" customWidth="1"/>
    <col min="5" max="12" width="9.375" style="98" customWidth="1"/>
    <col min="13" max="20" width="9.625" style="98" customWidth="1"/>
    <col min="21" max="21" width="10.75390625" style="98" customWidth="1"/>
    <col min="22" max="16384" width="9.00390625" style="98" customWidth="1"/>
  </cols>
  <sheetData>
    <row r="1" ht="17.25">
      <c r="I1" s="99" t="s">
        <v>128</v>
      </c>
    </row>
    <row r="2" spans="1:9" ht="17.25">
      <c r="A2" s="71" t="s">
        <v>129</v>
      </c>
      <c r="I2" s="99"/>
    </row>
    <row r="3" ht="12" customHeight="1">
      <c r="A3" s="71" t="s">
        <v>130</v>
      </c>
    </row>
    <row r="4" spans="1:12" ht="12" customHeight="1">
      <c r="A4" s="71" t="s">
        <v>131</v>
      </c>
      <c r="L4" s="100"/>
    </row>
    <row r="5" ht="12" customHeight="1">
      <c r="A5" s="71" t="s">
        <v>132</v>
      </c>
    </row>
    <row r="6" spans="1:21" ht="15" customHeight="1" thickBot="1">
      <c r="A6" s="71" t="s">
        <v>1</v>
      </c>
      <c r="T6" s="71" t="s">
        <v>133</v>
      </c>
      <c r="U6" s="101"/>
    </row>
    <row r="7" spans="1:21" s="107" customFormat="1" ht="9.75" customHeight="1" thickTop="1">
      <c r="A7" s="102" t="s">
        <v>2</v>
      </c>
      <c r="B7" s="102"/>
      <c r="C7" s="102"/>
      <c r="D7" s="102"/>
      <c r="E7" s="103" t="s">
        <v>61</v>
      </c>
      <c r="F7" s="104" t="s">
        <v>95</v>
      </c>
      <c r="G7" s="103" t="s">
        <v>134</v>
      </c>
      <c r="H7" s="103" t="s">
        <v>107</v>
      </c>
      <c r="I7" s="105"/>
      <c r="J7" s="105"/>
      <c r="K7" s="105"/>
      <c r="L7" s="105"/>
      <c r="M7" s="105"/>
      <c r="N7" s="105"/>
      <c r="O7" s="105"/>
      <c r="P7" s="105"/>
      <c r="Q7" s="105"/>
      <c r="R7" s="103" t="s">
        <v>111</v>
      </c>
      <c r="S7" s="103" t="s">
        <v>117</v>
      </c>
      <c r="T7" s="106" t="s">
        <v>135</v>
      </c>
      <c r="U7" s="106" t="s">
        <v>136</v>
      </c>
    </row>
    <row r="8" spans="1:21" s="107" customFormat="1" ht="21.75" customHeight="1">
      <c r="A8" s="108"/>
      <c r="B8" s="108"/>
      <c r="C8" s="108"/>
      <c r="D8" s="108"/>
      <c r="E8" s="109"/>
      <c r="F8" s="110"/>
      <c r="G8" s="109"/>
      <c r="H8" s="109"/>
      <c r="I8" s="111" t="s">
        <v>137</v>
      </c>
      <c r="J8" s="111" t="s">
        <v>138</v>
      </c>
      <c r="K8" s="111" t="s">
        <v>139</v>
      </c>
      <c r="L8" s="112" t="s">
        <v>140</v>
      </c>
      <c r="M8" s="113" t="s">
        <v>141</v>
      </c>
      <c r="N8" s="111" t="s">
        <v>142</v>
      </c>
      <c r="O8" s="111" t="s">
        <v>143</v>
      </c>
      <c r="P8" s="111" t="s">
        <v>144</v>
      </c>
      <c r="Q8" s="112" t="s">
        <v>145</v>
      </c>
      <c r="R8" s="109"/>
      <c r="S8" s="109"/>
      <c r="T8" s="109"/>
      <c r="U8" s="109"/>
    </row>
    <row r="9" spans="5:21" s="107" customFormat="1" ht="4.5" customHeight="1">
      <c r="E9" s="114"/>
      <c r="U9" s="115"/>
    </row>
    <row r="10" spans="2:21" s="116" customFormat="1" ht="14.25" customHeight="1">
      <c r="B10" s="117" t="s">
        <v>61</v>
      </c>
      <c r="C10" s="117"/>
      <c r="D10" s="118"/>
      <c r="E10" s="119">
        <f aca="true" t="shared" si="0" ref="E10:T10">SUM(E12,E14,E124)</f>
        <v>46956</v>
      </c>
      <c r="F10" s="120">
        <f t="shared" si="0"/>
        <v>143</v>
      </c>
      <c r="G10" s="120">
        <f t="shared" si="0"/>
        <v>796</v>
      </c>
      <c r="H10" s="120">
        <f t="shared" si="0"/>
        <v>37810</v>
      </c>
      <c r="I10" s="120">
        <f t="shared" si="0"/>
        <v>2328</v>
      </c>
      <c r="J10" s="120">
        <f t="shared" si="0"/>
        <v>1010</v>
      </c>
      <c r="K10" s="120">
        <f t="shared" si="0"/>
        <v>760</v>
      </c>
      <c r="L10" s="120">
        <f t="shared" si="0"/>
        <v>1140</v>
      </c>
      <c r="M10" s="120">
        <f t="shared" si="0"/>
        <v>1730</v>
      </c>
      <c r="N10" s="120">
        <f t="shared" si="0"/>
        <v>983</v>
      </c>
      <c r="O10" s="120">
        <f t="shared" si="0"/>
        <v>5574</v>
      </c>
      <c r="P10" s="120">
        <f t="shared" si="0"/>
        <v>7846</v>
      </c>
      <c r="Q10" s="120">
        <f t="shared" si="0"/>
        <v>2681</v>
      </c>
      <c r="R10" s="120">
        <f t="shared" si="0"/>
        <v>1021</v>
      </c>
      <c r="S10" s="120">
        <f t="shared" si="0"/>
        <v>244</v>
      </c>
      <c r="T10" s="120">
        <f t="shared" si="0"/>
        <v>6942</v>
      </c>
      <c r="U10" s="121">
        <v>22.26</v>
      </c>
    </row>
    <row r="11" spans="2:21" s="116" customFormat="1" ht="11.25" customHeight="1">
      <c r="B11" s="122"/>
      <c r="C11" s="122"/>
      <c r="D11" s="118"/>
      <c r="E11" s="119">
        <f>SUM(F11,G11,H11,R11,S11,T11)</f>
        <v>0</v>
      </c>
      <c r="F11" s="120"/>
      <c r="G11" s="120"/>
      <c r="H11" s="120">
        <f>SUM(I11:Q11)</f>
        <v>0</v>
      </c>
      <c r="I11" s="120"/>
      <c r="J11" s="120"/>
      <c r="K11" s="120"/>
      <c r="L11" s="120"/>
      <c r="M11" s="120"/>
      <c r="N11" s="120"/>
      <c r="O11" s="120"/>
      <c r="P11" s="120"/>
      <c r="Q11" s="120"/>
      <c r="R11" s="120"/>
      <c r="S11" s="120"/>
      <c r="T11" s="120"/>
      <c r="U11" s="121"/>
    </row>
    <row r="12" spans="2:21" s="116" customFormat="1" ht="13.5" customHeight="1">
      <c r="B12" s="117" t="s">
        <v>146</v>
      </c>
      <c r="C12" s="117"/>
      <c r="D12" s="118"/>
      <c r="E12" s="119">
        <f>SUM(E16:E35)</f>
        <v>37464</v>
      </c>
      <c r="F12" s="120">
        <f>SUM(F16:F35)</f>
        <v>125</v>
      </c>
      <c r="G12" s="120">
        <f aca="true" t="shared" si="1" ref="G12:T12">SUM(G16:G35)</f>
        <v>653</v>
      </c>
      <c r="H12" s="120">
        <f t="shared" si="1"/>
        <v>30006</v>
      </c>
      <c r="I12" s="120">
        <f t="shared" si="1"/>
        <v>1846</v>
      </c>
      <c r="J12" s="120">
        <f t="shared" si="1"/>
        <v>744</v>
      </c>
      <c r="K12" s="120">
        <f t="shared" si="1"/>
        <v>581</v>
      </c>
      <c r="L12" s="120">
        <f t="shared" si="1"/>
        <v>905</v>
      </c>
      <c r="M12" s="120">
        <f t="shared" si="1"/>
        <v>1398</v>
      </c>
      <c r="N12" s="120">
        <f t="shared" si="1"/>
        <v>812</v>
      </c>
      <c r="O12" s="120">
        <f t="shared" si="1"/>
        <v>4714</v>
      </c>
      <c r="P12" s="120">
        <f t="shared" si="1"/>
        <v>6299</v>
      </c>
      <c r="Q12" s="120">
        <f t="shared" si="1"/>
        <v>2313</v>
      </c>
      <c r="R12" s="120">
        <f t="shared" si="1"/>
        <v>847</v>
      </c>
      <c r="S12" s="120">
        <f t="shared" si="1"/>
        <v>165</v>
      </c>
      <c r="T12" s="120">
        <f t="shared" si="1"/>
        <v>5668</v>
      </c>
      <c r="U12" s="121">
        <v>23.57</v>
      </c>
    </row>
    <row r="13" spans="2:21" s="116" customFormat="1" ht="11.25" customHeight="1">
      <c r="B13" s="122"/>
      <c r="C13" s="122"/>
      <c r="D13" s="118"/>
      <c r="E13" s="119"/>
      <c r="F13" s="120"/>
      <c r="G13" s="120"/>
      <c r="H13" s="120">
        <f>SUM(I13:Q13)</f>
        <v>0</v>
      </c>
      <c r="I13" s="120"/>
      <c r="J13" s="120"/>
      <c r="K13" s="120"/>
      <c r="L13" s="120"/>
      <c r="M13" s="120"/>
      <c r="N13" s="120"/>
      <c r="O13" s="120"/>
      <c r="P13" s="120"/>
      <c r="Q13" s="120"/>
      <c r="R13" s="120"/>
      <c r="S13" s="120"/>
      <c r="T13" s="120"/>
      <c r="U13" s="121"/>
    </row>
    <row r="14" spans="2:21" s="116" customFormat="1" ht="13.5" customHeight="1">
      <c r="B14" s="117" t="s">
        <v>147</v>
      </c>
      <c r="C14" s="117"/>
      <c r="D14" s="118"/>
      <c r="E14" s="120">
        <f aca="true" t="shared" si="2" ref="E14:T14">SUM(E37,E43,E48,E52,E56,E72,,E75,,E82,E91,E95,E98,,E111,E121,E62)</f>
        <v>9490</v>
      </c>
      <c r="F14" s="120">
        <f t="shared" si="2"/>
        <v>18</v>
      </c>
      <c r="G14" s="120">
        <f t="shared" si="2"/>
        <v>142</v>
      </c>
      <c r="H14" s="120">
        <f t="shared" si="2"/>
        <v>7804</v>
      </c>
      <c r="I14" s="120">
        <f t="shared" si="2"/>
        <v>482</v>
      </c>
      <c r="J14" s="120">
        <f t="shared" si="2"/>
        <v>266</v>
      </c>
      <c r="K14" s="120">
        <f t="shared" si="2"/>
        <v>179</v>
      </c>
      <c r="L14" s="120">
        <f t="shared" si="2"/>
        <v>235</v>
      </c>
      <c r="M14" s="120">
        <f t="shared" si="2"/>
        <v>332</v>
      </c>
      <c r="N14" s="120">
        <f t="shared" si="2"/>
        <v>171</v>
      </c>
      <c r="O14" s="120">
        <f t="shared" si="2"/>
        <v>860</v>
      </c>
      <c r="P14" s="120">
        <f t="shared" si="2"/>
        <v>1547</v>
      </c>
      <c r="Q14" s="120">
        <f t="shared" si="2"/>
        <v>368</v>
      </c>
      <c r="R14" s="120">
        <f t="shared" si="2"/>
        <v>173</v>
      </c>
      <c r="S14" s="120">
        <f t="shared" si="2"/>
        <v>79</v>
      </c>
      <c r="T14" s="120">
        <f t="shared" si="2"/>
        <v>1274</v>
      </c>
      <c r="U14" s="121">
        <v>18.26</v>
      </c>
    </row>
    <row r="15" spans="2:21" s="107" customFormat="1" ht="11.25" customHeight="1">
      <c r="B15" s="123"/>
      <c r="C15" s="123"/>
      <c r="D15" s="124"/>
      <c r="E15" s="119">
        <f>SUM(F15,G15,H15,R15,S15,T15)</f>
        <v>0</v>
      </c>
      <c r="F15" s="125"/>
      <c r="G15" s="125"/>
      <c r="H15" s="120"/>
      <c r="I15" s="125"/>
      <c r="J15" s="125"/>
      <c r="K15" s="125"/>
      <c r="L15" s="125"/>
      <c r="M15" s="125"/>
      <c r="N15" s="125"/>
      <c r="O15" s="125"/>
      <c r="P15" s="125"/>
      <c r="Q15" s="125"/>
      <c r="R15" s="125"/>
      <c r="S15" s="125"/>
      <c r="T15" s="125"/>
      <c r="U15" s="121"/>
    </row>
    <row r="16" spans="2:21" s="107" customFormat="1" ht="14.25" customHeight="1">
      <c r="B16" s="123"/>
      <c r="C16" s="123" t="s">
        <v>148</v>
      </c>
      <c r="D16" s="124"/>
      <c r="E16" s="126">
        <f>SUM(F16,G16,H16,R16,S16,T16)</f>
        <v>11372</v>
      </c>
      <c r="F16" s="125">
        <v>42</v>
      </c>
      <c r="G16" s="125">
        <v>200</v>
      </c>
      <c r="H16" s="125">
        <v>9056</v>
      </c>
      <c r="I16" s="125">
        <v>552</v>
      </c>
      <c r="J16" s="125">
        <v>159</v>
      </c>
      <c r="K16" s="125">
        <v>114</v>
      </c>
      <c r="L16" s="125">
        <v>322</v>
      </c>
      <c r="M16" s="125">
        <v>390</v>
      </c>
      <c r="N16" s="125">
        <v>242</v>
      </c>
      <c r="O16" s="125">
        <v>1687</v>
      </c>
      <c r="P16" s="125">
        <v>1672</v>
      </c>
      <c r="Q16" s="125">
        <v>673</v>
      </c>
      <c r="R16" s="125">
        <v>259</v>
      </c>
      <c r="S16" s="125">
        <v>57</v>
      </c>
      <c r="T16" s="125">
        <v>1758</v>
      </c>
      <c r="U16" s="127">
        <v>28.31</v>
      </c>
    </row>
    <row r="17" spans="2:21" s="107" customFormat="1" ht="14.25" customHeight="1">
      <c r="B17" s="123"/>
      <c r="C17" s="123" t="s">
        <v>149</v>
      </c>
      <c r="D17" s="124"/>
      <c r="E17" s="126">
        <f aca="true" t="shared" si="3" ref="E17:E70">SUM(F17,G17,H17,R17,S17,T17)</f>
        <v>4142</v>
      </c>
      <c r="F17" s="125">
        <v>15</v>
      </c>
      <c r="G17" s="125">
        <v>54</v>
      </c>
      <c r="H17" s="125">
        <v>3212</v>
      </c>
      <c r="I17" s="125">
        <v>212</v>
      </c>
      <c r="J17" s="125">
        <v>61</v>
      </c>
      <c r="K17" s="125">
        <v>37</v>
      </c>
      <c r="L17" s="125">
        <v>75</v>
      </c>
      <c r="M17" s="125">
        <v>117</v>
      </c>
      <c r="N17" s="125">
        <v>55</v>
      </c>
      <c r="O17" s="125">
        <v>559</v>
      </c>
      <c r="P17" s="125">
        <v>870</v>
      </c>
      <c r="Q17" s="125">
        <v>260</v>
      </c>
      <c r="R17" s="125">
        <v>85</v>
      </c>
      <c r="S17" s="125">
        <v>10</v>
      </c>
      <c r="T17" s="125">
        <v>766</v>
      </c>
      <c r="U17" s="127">
        <v>27.9</v>
      </c>
    </row>
    <row r="18" spans="2:21" s="107" customFormat="1" ht="14.25" customHeight="1">
      <c r="B18" s="123"/>
      <c r="C18" s="123" t="s">
        <v>150</v>
      </c>
      <c r="D18" s="124"/>
      <c r="E18" s="126">
        <f t="shared" si="3"/>
        <v>866</v>
      </c>
      <c r="F18" s="125">
        <v>9</v>
      </c>
      <c r="G18" s="125">
        <v>35</v>
      </c>
      <c r="H18" s="125">
        <v>629</v>
      </c>
      <c r="I18" s="125">
        <v>26</v>
      </c>
      <c r="J18" s="125">
        <v>16</v>
      </c>
      <c r="K18" s="125">
        <v>6</v>
      </c>
      <c r="L18" s="125">
        <v>14</v>
      </c>
      <c r="M18" s="125">
        <v>20</v>
      </c>
      <c r="N18" s="125">
        <v>6</v>
      </c>
      <c r="O18" s="125">
        <v>106</v>
      </c>
      <c r="P18" s="125">
        <v>123</v>
      </c>
      <c r="Q18" s="125">
        <v>145</v>
      </c>
      <c r="R18" s="125">
        <v>53</v>
      </c>
      <c r="S18" s="125">
        <v>5</v>
      </c>
      <c r="T18" s="125">
        <v>135</v>
      </c>
      <c r="U18" s="127">
        <v>13.04</v>
      </c>
    </row>
    <row r="19" spans="2:21" s="107" customFormat="1" ht="14.25" customHeight="1">
      <c r="B19" s="123"/>
      <c r="C19" s="123" t="s">
        <v>151</v>
      </c>
      <c r="D19" s="124"/>
      <c r="E19" s="126">
        <f t="shared" si="3"/>
        <v>2242</v>
      </c>
      <c r="F19" s="125">
        <v>5</v>
      </c>
      <c r="G19" s="125">
        <v>47</v>
      </c>
      <c r="H19" s="125">
        <v>1758</v>
      </c>
      <c r="I19" s="125">
        <v>171</v>
      </c>
      <c r="J19" s="125">
        <v>36</v>
      </c>
      <c r="K19" s="125">
        <v>29</v>
      </c>
      <c r="L19" s="125">
        <v>48</v>
      </c>
      <c r="M19" s="125">
        <v>96</v>
      </c>
      <c r="N19" s="125">
        <v>76</v>
      </c>
      <c r="O19" s="125">
        <v>229</v>
      </c>
      <c r="P19" s="125">
        <v>389</v>
      </c>
      <c r="Q19" s="125">
        <v>163</v>
      </c>
      <c r="R19" s="125">
        <v>71</v>
      </c>
      <c r="S19" s="125">
        <v>12</v>
      </c>
      <c r="T19" s="125">
        <v>349</v>
      </c>
      <c r="U19" s="127">
        <v>21.4</v>
      </c>
    </row>
    <row r="20" spans="2:21" s="107" customFormat="1" ht="14.25" customHeight="1">
      <c r="B20" s="123"/>
      <c r="C20" s="123" t="s">
        <v>152</v>
      </c>
      <c r="D20" s="124"/>
      <c r="E20" s="126">
        <f t="shared" si="3"/>
        <v>1709</v>
      </c>
      <c r="F20" s="125">
        <v>11</v>
      </c>
      <c r="G20" s="125">
        <v>34</v>
      </c>
      <c r="H20" s="125">
        <v>1385</v>
      </c>
      <c r="I20" s="125">
        <v>61</v>
      </c>
      <c r="J20" s="125">
        <v>42</v>
      </c>
      <c r="K20" s="125">
        <v>45</v>
      </c>
      <c r="L20" s="125">
        <v>56</v>
      </c>
      <c r="M20" s="125">
        <v>48</v>
      </c>
      <c r="N20" s="125">
        <v>41</v>
      </c>
      <c r="O20" s="125">
        <v>249</v>
      </c>
      <c r="P20" s="125">
        <v>260</v>
      </c>
      <c r="Q20" s="125">
        <v>144</v>
      </c>
      <c r="R20" s="125">
        <v>29</v>
      </c>
      <c r="S20" s="125">
        <v>15</v>
      </c>
      <c r="T20" s="125">
        <v>235</v>
      </c>
      <c r="U20" s="127">
        <v>22.75</v>
      </c>
    </row>
    <row r="21" spans="2:21" s="107" customFormat="1" ht="14.25" customHeight="1">
      <c r="B21" s="123"/>
      <c r="C21" s="123" t="s">
        <v>153</v>
      </c>
      <c r="D21" s="124"/>
      <c r="E21" s="126">
        <f t="shared" si="3"/>
        <v>745</v>
      </c>
      <c r="F21" s="125" t="s">
        <v>154</v>
      </c>
      <c r="G21" s="125">
        <v>20</v>
      </c>
      <c r="H21" s="125">
        <v>598</v>
      </c>
      <c r="I21" s="125">
        <v>27</v>
      </c>
      <c r="J21" s="125">
        <v>14</v>
      </c>
      <c r="K21" s="125">
        <v>12</v>
      </c>
      <c r="L21" s="125">
        <v>9</v>
      </c>
      <c r="M21" s="125">
        <v>34</v>
      </c>
      <c r="N21" s="125">
        <v>15</v>
      </c>
      <c r="O21" s="125">
        <v>54</v>
      </c>
      <c r="P21" s="125">
        <v>137</v>
      </c>
      <c r="Q21" s="125">
        <v>61</v>
      </c>
      <c r="R21" s="125">
        <v>15</v>
      </c>
      <c r="S21" s="125">
        <v>13</v>
      </c>
      <c r="T21" s="125">
        <v>99</v>
      </c>
      <c r="U21" s="127">
        <v>13.44</v>
      </c>
    </row>
    <row r="22" spans="2:21" s="107" customFormat="1" ht="14.25" customHeight="1">
      <c r="B22" s="123"/>
      <c r="C22" s="123" t="s">
        <v>155</v>
      </c>
      <c r="D22" s="124"/>
      <c r="E22" s="126">
        <f t="shared" si="3"/>
        <v>385</v>
      </c>
      <c r="F22" s="125">
        <v>4</v>
      </c>
      <c r="G22" s="125">
        <v>7</v>
      </c>
      <c r="H22" s="125">
        <v>320</v>
      </c>
      <c r="I22" s="125">
        <v>18</v>
      </c>
      <c r="J22" s="125">
        <v>3</v>
      </c>
      <c r="K22" s="125">
        <v>10</v>
      </c>
      <c r="L22" s="125">
        <v>5</v>
      </c>
      <c r="M22" s="125">
        <v>6</v>
      </c>
      <c r="N22" s="125">
        <v>7</v>
      </c>
      <c r="O22" s="125">
        <v>34</v>
      </c>
      <c r="P22" s="125">
        <v>77</v>
      </c>
      <c r="Q22" s="125">
        <v>19</v>
      </c>
      <c r="R22" s="125">
        <v>6</v>
      </c>
      <c r="S22" s="125" t="s">
        <v>154</v>
      </c>
      <c r="T22" s="125">
        <v>48</v>
      </c>
      <c r="U22" s="127">
        <v>15.57</v>
      </c>
    </row>
    <row r="23" spans="2:21" s="107" customFormat="1" ht="14.25" customHeight="1">
      <c r="B23" s="123"/>
      <c r="C23" s="123" t="s">
        <v>156</v>
      </c>
      <c r="D23" s="124"/>
      <c r="E23" s="126">
        <f t="shared" si="3"/>
        <v>892</v>
      </c>
      <c r="F23" s="125" t="s">
        <v>154</v>
      </c>
      <c r="G23" s="125">
        <v>19</v>
      </c>
      <c r="H23" s="125">
        <v>753</v>
      </c>
      <c r="I23" s="125">
        <v>45</v>
      </c>
      <c r="J23" s="125">
        <v>12</v>
      </c>
      <c r="K23" s="125">
        <v>36</v>
      </c>
      <c r="L23" s="125">
        <v>20</v>
      </c>
      <c r="M23" s="125">
        <v>42</v>
      </c>
      <c r="N23" s="125">
        <v>9</v>
      </c>
      <c r="O23" s="125">
        <v>73</v>
      </c>
      <c r="P23" s="125">
        <v>179</v>
      </c>
      <c r="Q23" s="125">
        <v>36</v>
      </c>
      <c r="R23" s="125">
        <v>27</v>
      </c>
      <c r="S23" s="125">
        <v>4</v>
      </c>
      <c r="T23" s="125">
        <v>89</v>
      </c>
      <c r="U23" s="127">
        <v>21.53</v>
      </c>
    </row>
    <row r="24" spans="2:21" s="107" customFormat="1" ht="14.25" customHeight="1">
      <c r="B24" s="123"/>
      <c r="C24" s="123" t="s">
        <v>157</v>
      </c>
      <c r="D24" s="124"/>
      <c r="E24" s="126">
        <f t="shared" si="3"/>
        <v>1815</v>
      </c>
      <c r="F24" s="125">
        <v>6</v>
      </c>
      <c r="G24" s="125">
        <v>16</v>
      </c>
      <c r="H24" s="125">
        <v>1551</v>
      </c>
      <c r="I24" s="125">
        <v>126</v>
      </c>
      <c r="J24" s="125">
        <v>107</v>
      </c>
      <c r="K24" s="125">
        <v>23</v>
      </c>
      <c r="L24" s="125">
        <v>44</v>
      </c>
      <c r="M24" s="125">
        <v>75</v>
      </c>
      <c r="N24" s="125">
        <v>27</v>
      </c>
      <c r="O24" s="125">
        <v>221</v>
      </c>
      <c r="P24" s="125">
        <v>398</v>
      </c>
      <c r="Q24" s="125">
        <v>42</v>
      </c>
      <c r="R24" s="125">
        <v>30</v>
      </c>
      <c r="S24" s="125">
        <v>6</v>
      </c>
      <c r="T24" s="125">
        <v>206</v>
      </c>
      <c r="U24" s="127">
        <v>27.17</v>
      </c>
    </row>
    <row r="25" spans="2:21" s="107" customFormat="1" ht="14.25" customHeight="1">
      <c r="B25" s="123"/>
      <c r="C25" s="123" t="s">
        <v>158</v>
      </c>
      <c r="D25" s="124"/>
      <c r="E25" s="126">
        <f t="shared" si="3"/>
        <v>687</v>
      </c>
      <c r="F25" s="125">
        <v>3</v>
      </c>
      <c r="G25" s="125">
        <v>10</v>
      </c>
      <c r="H25" s="125">
        <v>564</v>
      </c>
      <c r="I25" s="125">
        <v>33</v>
      </c>
      <c r="J25" s="125">
        <v>8</v>
      </c>
      <c r="K25" s="125">
        <v>13</v>
      </c>
      <c r="L25" s="125">
        <v>16</v>
      </c>
      <c r="M25" s="125">
        <v>21</v>
      </c>
      <c r="N25" s="125">
        <v>5</v>
      </c>
      <c r="O25" s="125">
        <v>55</v>
      </c>
      <c r="P25" s="125">
        <v>128</v>
      </c>
      <c r="Q25" s="125">
        <v>54</v>
      </c>
      <c r="R25" s="125">
        <v>15</v>
      </c>
      <c r="S25" s="125">
        <v>3</v>
      </c>
      <c r="T25" s="125">
        <v>92</v>
      </c>
      <c r="U25" s="127">
        <v>19.19</v>
      </c>
    </row>
    <row r="26" spans="2:21" s="107" customFormat="1" ht="14.25" customHeight="1">
      <c r="B26" s="123"/>
      <c r="C26" s="123" t="s">
        <v>159</v>
      </c>
      <c r="D26" s="124"/>
      <c r="E26" s="126">
        <f t="shared" si="3"/>
        <v>1399</v>
      </c>
      <c r="F26" s="125">
        <v>3</v>
      </c>
      <c r="G26" s="125">
        <v>20</v>
      </c>
      <c r="H26" s="125">
        <v>1162</v>
      </c>
      <c r="I26" s="125">
        <v>66</v>
      </c>
      <c r="J26" s="125">
        <v>28</v>
      </c>
      <c r="K26" s="125">
        <v>25</v>
      </c>
      <c r="L26" s="125">
        <v>26</v>
      </c>
      <c r="M26" s="125">
        <v>70</v>
      </c>
      <c r="N26" s="125">
        <v>45</v>
      </c>
      <c r="O26" s="125">
        <v>150</v>
      </c>
      <c r="P26" s="125">
        <v>191</v>
      </c>
      <c r="Q26" s="125">
        <v>116</v>
      </c>
      <c r="R26" s="125">
        <v>29</v>
      </c>
      <c r="S26" s="125">
        <v>3</v>
      </c>
      <c r="T26" s="125">
        <v>182</v>
      </c>
      <c r="U26" s="127">
        <v>29.46</v>
      </c>
    </row>
    <row r="27" spans="2:21" s="107" customFormat="1" ht="14.25" customHeight="1">
      <c r="B27" s="123"/>
      <c r="C27" s="123" t="s">
        <v>160</v>
      </c>
      <c r="D27" s="124"/>
      <c r="E27" s="126">
        <f t="shared" si="3"/>
        <v>1257</v>
      </c>
      <c r="F27" s="125">
        <v>1</v>
      </c>
      <c r="G27" s="125">
        <v>29</v>
      </c>
      <c r="H27" s="125">
        <v>1034</v>
      </c>
      <c r="I27" s="125">
        <v>68</v>
      </c>
      <c r="J27" s="125">
        <v>26</v>
      </c>
      <c r="K27" s="125">
        <v>43</v>
      </c>
      <c r="L27" s="125">
        <v>20</v>
      </c>
      <c r="M27" s="125">
        <v>72</v>
      </c>
      <c r="N27" s="125">
        <v>10</v>
      </c>
      <c r="O27" s="125">
        <v>119</v>
      </c>
      <c r="P27" s="125">
        <v>219</v>
      </c>
      <c r="Q27" s="125">
        <v>102</v>
      </c>
      <c r="R27" s="125">
        <v>24</v>
      </c>
      <c r="S27" s="125">
        <v>3</v>
      </c>
      <c r="T27" s="125">
        <v>166</v>
      </c>
      <c r="U27" s="127">
        <v>20.03</v>
      </c>
    </row>
    <row r="28" spans="2:21" s="107" customFormat="1" ht="14.25" customHeight="1">
      <c r="B28" s="123"/>
      <c r="C28" s="123" t="s">
        <v>161</v>
      </c>
      <c r="D28" s="124"/>
      <c r="E28" s="126">
        <f t="shared" si="3"/>
        <v>3949</v>
      </c>
      <c r="F28" s="125">
        <v>13</v>
      </c>
      <c r="G28" s="125">
        <v>71</v>
      </c>
      <c r="H28" s="125">
        <v>3162</v>
      </c>
      <c r="I28" s="125">
        <v>164</v>
      </c>
      <c r="J28" s="125">
        <v>89</v>
      </c>
      <c r="K28" s="125">
        <v>53</v>
      </c>
      <c r="L28" s="125">
        <v>136</v>
      </c>
      <c r="M28" s="125">
        <v>213</v>
      </c>
      <c r="N28" s="125">
        <v>117</v>
      </c>
      <c r="O28" s="125">
        <v>502</v>
      </c>
      <c r="P28" s="125">
        <v>647</v>
      </c>
      <c r="Q28" s="125">
        <v>222</v>
      </c>
      <c r="R28" s="125">
        <v>80</v>
      </c>
      <c r="S28" s="125">
        <v>12</v>
      </c>
      <c r="T28" s="125">
        <v>611</v>
      </c>
      <c r="U28" s="127">
        <v>29.46</v>
      </c>
    </row>
    <row r="29" spans="2:21" s="107" customFormat="1" ht="14.25" customHeight="1">
      <c r="B29" s="123"/>
      <c r="C29" s="123" t="s">
        <v>162</v>
      </c>
      <c r="D29" s="124"/>
      <c r="E29" s="126">
        <f t="shared" si="3"/>
        <v>2257</v>
      </c>
      <c r="F29" s="125">
        <v>4</v>
      </c>
      <c r="G29" s="125">
        <v>36</v>
      </c>
      <c r="H29" s="125">
        <v>1856</v>
      </c>
      <c r="I29" s="125">
        <v>107</v>
      </c>
      <c r="J29" s="125">
        <v>31</v>
      </c>
      <c r="K29" s="125">
        <v>22</v>
      </c>
      <c r="L29" s="125">
        <v>43</v>
      </c>
      <c r="M29" s="125">
        <v>127</v>
      </c>
      <c r="N29" s="125">
        <v>79</v>
      </c>
      <c r="O29" s="125">
        <v>326</v>
      </c>
      <c r="P29" s="125">
        <v>422</v>
      </c>
      <c r="Q29" s="125">
        <v>128</v>
      </c>
      <c r="R29" s="125">
        <v>42</v>
      </c>
      <c r="S29" s="125">
        <v>9</v>
      </c>
      <c r="T29" s="125">
        <v>310</v>
      </c>
      <c r="U29" s="127">
        <v>24.47</v>
      </c>
    </row>
    <row r="30" spans="2:21" s="107" customFormat="1" ht="14.25" customHeight="1">
      <c r="B30" s="123"/>
      <c r="C30" s="123" t="s">
        <v>163</v>
      </c>
      <c r="D30" s="124"/>
      <c r="E30" s="126">
        <f t="shared" si="3"/>
        <v>423</v>
      </c>
      <c r="F30" s="125">
        <v>1</v>
      </c>
      <c r="G30" s="125">
        <v>8</v>
      </c>
      <c r="H30" s="125">
        <v>353</v>
      </c>
      <c r="I30" s="125">
        <v>16</v>
      </c>
      <c r="J30" s="125">
        <v>3</v>
      </c>
      <c r="K30" s="125">
        <v>10</v>
      </c>
      <c r="L30" s="125">
        <v>1</v>
      </c>
      <c r="M30" s="125">
        <v>4</v>
      </c>
      <c r="N30" s="125">
        <v>21</v>
      </c>
      <c r="O30" s="125">
        <v>53</v>
      </c>
      <c r="P30" s="125">
        <v>70</v>
      </c>
      <c r="Q30" s="125">
        <v>50</v>
      </c>
      <c r="R30" s="125">
        <v>5</v>
      </c>
      <c r="S30" s="125">
        <v>3</v>
      </c>
      <c r="T30" s="125">
        <v>53</v>
      </c>
      <c r="U30" s="127">
        <v>13.35</v>
      </c>
    </row>
    <row r="31" spans="2:21" s="107" customFormat="1" ht="14.25" customHeight="1">
      <c r="B31" s="123"/>
      <c r="C31" s="123" t="s">
        <v>164</v>
      </c>
      <c r="D31" s="124"/>
      <c r="E31" s="126">
        <f t="shared" si="3"/>
        <v>1364</v>
      </c>
      <c r="F31" s="125">
        <v>2</v>
      </c>
      <c r="G31" s="125">
        <v>15</v>
      </c>
      <c r="H31" s="125">
        <v>1050</v>
      </c>
      <c r="I31" s="125">
        <v>84</v>
      </c>
      <c r="J31" s="125">
        <v>18</v>
      </c>
      <c r="K31" s="125">
        <v>56</v>
      </c>
      <c r="L31" s="125">
        <v>14</v>
      </c>
      <c r="M31" s="125">
        <v>29</v>
      </c>
      <c r="N31" s="125">
        <v>31</v>
      </c>
      <c r="O31" s="125">
        <v>111</v>
      </c>
      <c r="P31" s="125">
        <v>285</v>
      </c>
      <c r="Q31" s="125">
        <v>35</v>
      </c>
      <c r="R31" s="125">
        <v>15</v>
      </c>
      <c r="S31" s="125">
        <v>3</v>
      </c>
      <c r="T31" s="125">
        <v>279</v>
      </c>
      <c r="U31" s="127">
        <v>29.7</v>
      </c>
    </row>
    <row r="32" spans="2:21" s="107" customFormat="1" ht="14.25" customHeight="1">
      <c r="B32" s="123"/>
      <c r="C32" s="123" t="s">
        <v>165</v>
      </c>
      <c r="D32" s="124"/>
      <c r="E32" s="126">
        <f t="shared" si="3"/>
        <v>213</v>
      </c>
      <c r="F32" s="125">
        <v>1</v>
      </c>
      <c r="G32" s="125">
        <v>2</v>
      </c>
      <c r="H32" s="125">
        <v>140</v>
      </c>
      <c r="I32" s="125">
        <v>4</v>
      </c>
      <c r="J32" s="125">
        <v>8</v>
      </c>
      <c r="K32" s="125">
        <v>4</v>
      </c>
      <c r="L32" s="125">
        <v>7</v>
      </c>
      <c r="M32" s="125">
        <v>2</v>
      </c>
      <c r="N32" s="125">
        <v>5</v>
      </c>
      <c r="O32" s="125">
        <v>16</v>
      </c>
      <c r="P32" s="125">
        <v>12</v>
      </c>
      <c r="Q32" s="125">
        <v>9</v>
      </c>
      <c r="R32" s="125">
        <v>9</v>
      </c>
      <c r="S32" s="125">
        <v>1</v>
      </c>
      <c r="T32" s="125">
        <v>60</v>
      </c>
      <c r="U32" s="127">
        <v>7.07</v>
      </c>
    </row>
    <row r="33" spans="2:21" s="107" customFormat="1" ht="14.25" customHeight="1">
      <c r="B33" s="123"/>
      <c r="C33" s="123" t="s">
        <v>166</v>
      </c>
      <c r="D33" s="124"/>
      <c r="E33" s="126">
        <f t="shared" si="3"/>
        <v>725</v>
      </c>
      <c r="F33" s="125">
        <v>2</v>
      </c>
      <c r="G33" s="125">
        <v>13</v>
      </c>
      <c r="H33" s="125">
        <v>608</v>
      </c>
      <c r="I33" s="125">
        <v>37</v>
      </c>
      <c r="J33" s="125">
        <v>15</v>
      </c>
      <c r="K33" s="125">
        <v>16</v>
      </c>
      <c r="L33" s="125">
        <v>12</v>
      </c>
      <c r="M33" s="125">
        <v>17</v>
      </c>
      <c r="N33" s="125">
        <v>14</v>
      </c>
      <c r="O33" s="125">
        <v>108</v>
      </c>
      <c r="P33" s="125">
        <v>118</v>
      </c>
      <c r="Q33" s="125">
        <v>41</v>
      </c>
      <c r="R33" s="125">
        <v>8</v>
      </c>
      <c r="S33" s="125">
        <v>5</v>
      </c>
      <c r="T33" s="125">
        <v>89</v>
      </c>
      <c r="U33" s="127">
        <v>20.89</v>
      </c>
    </row>
    <row r="34" spans="2:21" s="107" customFormat="1" ht="14.25" customHeight="1">
      <c r="B34" s="123"/>
      <c r="C34" s="123" t="s">
        <v>167</v>
      </c>
      <c r="D34" s="124"/>
      <c r="E34" s="126">
        <f t="shared" si="3"/>
        <v>631</v>
      </c>
      <c r="F34" s="125">
        <v>3</v>
      </c>
      <c r="G34" s="125">
        <v>11</v>
      </c>
      <c r="H34" s="125">
        <v>521</v>
      </c>
      <c r="I34" s="125">
        <v>13</v>
      </c>
      <c r="J34" s="125">
        <v>36</v>
      </c>
      <c r="K34" s="125">
        <v>12</v>
      </c>
      <c r="L34" s="125">
        <v>14</v>
      </c>
      <c r="M34" s="125">
        <v>9</v>
      </c>
      <c r="N34" s="125">
        <v>6</v>
      </c>
      <c r="O34" s="125">
        <v>26</v>
      </c>
      <c r="P34" s="125">
        <v>72</v>
      </c>
      <c r="Q34" s="125">
        <v>9</v>
      </c>
      <c r="R34" s="125">
        <v>26</v>
      </c>
      <c r="S34" s="125" t="s">
        <v>154</v>
      </c>
      <c r="T34" s="125">
        <v>70</v>
      </c>
      <c r="U34" s="127">
        <v>12.62</v>
      </c>
    </row>
    <row r="35" spans="2:21" s="107" customFormat="1" ht="14.25" customHeight="1">
      <c r="B35" s="123"/>
      <c r="C35" s="123" t="s">
        <v>168</v>
      </c>
      <c r="D35" s="124"/>
      <c r="E35" s="126">
        <f t="shared" si="3"/>
        <v>391</v>
      </c>
      <c r="F35" s="125" t="s">
        <v>154</v>
      </c>
      <c r="G35" s="125">
        <v>6</v>
      </c>
      <c r="H35" s="125">
        <v>294</v>
      </c>
      <c r="I35" s="125">
        <v>16</v>
      </c>
      <c r="J35" s="125">
        <v>32</v>
      </c>
      <c r="K35" s="125">
        <v>15</v>
      </c>
      <c r="L35" s="125">
        <v>23</v>
      </c>
      <c r="M35" s="125">
        <v>6</v>
      </c>
      <c r="N35" s="125">
        <v>1</v>
      </c>
      <c r="O35" s="125">
        <v>36</v>
      </c>
      <c r="P35" s="125">
        <v>30</v>
      </c>
      <c r="Q35" s="125">
        <v>4</v>
      </c>
      <c r="R35" s="125">
        <v>19</v>
      </c>
      <c r="S35" s="125">
        <v>1</v>
      </c>
      <c r="T35" s="125">
        <v>71</v>
      </c>
      <c r="U35" s="127">
        <v>9.85</v>
      </c>
    </row>
    <row r="36" spans="2:21" s="107" customFormat="1" ht="15" customHeight="1">
      <c r="B36" s="123"/>
      <c r="C36" s="123"/>
      <c r="D36" s="124"/>
      <c r="E36" s="119">
        <f t="shared" si="3"/>
        <v>0</v>
      </c>
      <c r="F36" s="125"/>
      <c r="G36" s="125"/>
      <c r="H36" s="120">
        <f>SUM(I36:Q36)</f>
        <v>0</v>
      </c>
      <c r="I36" s="125"/>
      <c r="J36" s="125"/>
      <c r="K36" s="125"/>
      <c r="L36" s="125"/>
      <c r="M36" s="125"/>
      <c r="N36" s="125"/>
      <c r="O36" s="125"/>
      <c r="P36" s="125"/>
      <c r="Q36" s="125"/>
      <c r="R36" s="125"/>
      <c r="S36" s="125"/>
      <c r="T36" s="125"/>
      <c r="U36" s="121"/>
    </row>
    <row r="37" spans="2:21" s="116" customFormat="1" ht="11.25" customHeight="1">
      <c r="B37" s="117" t="s">
        <v>169</v>
      </c>
      <c r="C37" s="117"/>
      <c r="D37" s="118"/>
      <c r="E37" s="119">
        <f t="shared" si="3"/>
        <v>2916</v>
      </c>
      <c r="F37" s="120">
        <f>SUM(F38:F41)</f>
        <v>2</v>
      </c>
      <c r="G37" s="120">
        <f aca="true" t="shared" si="4" ref="G37:T37">SUM(G38:G41)</f>
        <v>39</v>
      </c>
      <c r="H37" s="120">
        <f>SUM(H38:H41)</f>
        <v>2416</v>
      </c>
      <c r="I37" s="120">
        <f t="shared" si="4"/>
        <v>124</v>
      </c>
      <c r="J37" s="120">
        <f t="shared" si="4"/>
        <v>66</v>
      </c>
      <c r="K37" s="120">
        <f t="shared" si="4"/>
        <v>42</v>
      </c>
      <c r="L37" s="120">
        <f t="shared" si="4"/>
        <v>98</v>
      </c>
      <c r="M37" s="120">
        <f t="shared" si="4"/>
        <v>121</v>
      </c>
      <c r="N37" s="120">
        <f t="shared" si="4"/>
        <v>40</v>
      </c>
      <c r="O37" s="120">
        <f t="shared" si="4"/>
        <v>281</v>
      </c>
      <c r="P37" s="120">
        <f t="shared" si="4"/>
        <v>435</v>
      </c>
      <c r="Q37" s="120">
        <f t="shared" si="4"/>
        <v>162</v>
      </c>
      <c r="R37" s="120">
        <f t="shared" si="4"/>
        <v>57</v>
      </c>
      <c r="S37" s="120">
        <f t="shared" si="4"/>
        <v>22</v>
      </c>
      <c r="T37" s="120">
        <f t="shared" si="4"/>
        <v>380</v>
      </c>
      <c r="U37" s="121">
        <v>43.8</v>
      </c>
    </row>
    <row r="38" spans="2:21" s="107" customFormat="1" ht="11.25" customHeight="1">
      <c r="B38" s="123"/>
      <c r="C38" s="123" t="s">
        <v>170</v>
      </c>
      <c r="D38" s="124"/>
      <c r="E38" s="126">
        <f t="shared" si="3"/>
        <v>184</v>
      </c>
      <c r="F38" s="125">
        <v>2</v>
      </c>
      <c r="G38" s="125" t="s">
        <v>154</v>
      </c>
      <c r="H38" s="125">
        <v>131</v>
      </c>
      <c r="I38" s="125">
        <v>10</v>
      </c>
      <c r="J38" s="125">
        <v>8</v>
      </c>
      <c r="K38" s="125">
        <v>3</v>
      </c>
      <c r="L38" s="125">
        <v>6</v>
      </c>
      <c r="M38" s="125">
        <v>9</v>
      </c>
      <c r="N38" s="125">
        <v>3</v>
      </c>
      <c r="O38" s="125">
        <v>6</v>
      </c>
      <c r="P38" s="125">
        <v>16</v>
      </c>
      <c r="Q38" s="125">
        <v>2</v>
      </c>
      <c r="R38" s="125">
        <v>4</v>
      </c>
      <c r="S38" s="125">
        <v>1</v>
      </c>
      <c r="T38" s="125">
        <v>46</v>
      </c>
      <c r="U38" s="127">
        <v>18.08</v>
      </c>
    </row>
    <row r="39" spans="2:21" s="107" customFormat="1" ht="11.25" customHeight="1">
      <c r="B39" s="123"/>
      <c r="C39" s="123" t="s">
        <v>171</v>
      </c>
      <c r="D39" s="124"/>
      <c r="E39" s="126">
        <f t="shared" si="3"/>
        <v>1278</v>
      </c>
      <c r="F39" s="125" t="s">
        <v>154</v>
      </c>
      <c r="G39" s="125">
        <v>17</v>
      </c>
      <c r="H39" s="125">
        <v>1063</v>
      </c>
      <c r="I39" s="125">
        <v>58</v>
      </c>
      <c r="J39" s="125">
        <v>21</v>
      </c>
      <c r="K39" s="125">
        <v>27</v>
      </c>
      <c r="L39" s="125">
        <v>45</v>
      </c>
      <c r="M39" s="125">
        <v>68</v>
      </c>
      <c r="N39" s="125">
        <v>10</v>
      </c>
      <c r="O39" s="125">
        <v>72</v>
      </c>
      <c r="P39" s="125">
        <v>203</v>
      </c>
      <c r="Q39" s="125">
        <v>47</v>
      </c>
      <c r="R39" s="125">
        <v>25</v>
      </c>
      <c r="S39" s="125">
        <v>8</v>
      </c>
      <c r="T39" s="125">
        <v>165</v>
      </c>
      <c r="U39" s="127">
        <v>57.07</v>
      </c>
    </row>
    <row r="40" spans="2:21" s="107" customFormat="1" ht="11.25" customHeight="1">
      <c r="B40" s="123"/>
      <c r="C40" s="123" t="s">
        <v>172</v>
      </c>
      <c r="D40" s="124"/>
      <c r="E40" s="126">
        <f t="shared" si="3"/>
        <v>721</v>
      </c>
      <c r="F40" s="125" t="s">
        <v>154</v>
      </c>
      <c r="G40" s="125">
        <v>12</v>
      </c>
      <c r="H40" s="125">
        <v>596</v>
      </c>
      <c r="I40" s="125">
        <v>42</v>
      </c>
      <c r="J40" s="125">
        <v>17</v>
      </c>
      <c r="K40" s="125">
        <v>7</v>
      </c>
      <c r="L40" s="125">
        <v>23</v>
      </c>
      <c r="M40" s="125">
        <v>27</v>
      </c>
      <c r="N40" s="125">
        <v>10</v>
      </c>
      <c r="O40" s="125">
        <v>82</v>
      </c>
      <c r="P40" s="125">
        <v>114</v>
      </c>
      <c r="Q40" s="125">
        <v>3</v>
      </c>
      <c r="R40" s="125">
        <v>15</v>
      </c>
      <c r="S40" s="125">
        <v>4</v>
      </c>
      <c r="T40" s="125">
        <v>94</v>
      </c>
      <c r="U40" s="127">
        <v>33.05</v>
      </c>
    </row>
    <row r="41" spans="2:21" s="107" customFormat="1" ht="11.25" customHeight="1">
      <c r="B41" s="123"/>
      <c r="C41" s="123" t="s">
        <v>173</v>
      </c>
      <c r="D41" s="124"/>
      <c r="E41" s="126">
        <f t="shared" si="3"/>
        <v>733</v>
      </c>
      <c r="F41" s="125" t="s">
        <v>154</v>
      </c>
      <c r="G41" s="125">
        <v>10</v>
      </c>
      <c r="H41" s="125">
        <v>626</v>
      </c>
      <c r="I41" s="125">
        <v>14</v>
      </c>
      <c r="J41" s="125">
        <v>20</v>
      </c>
      <c r="K41" s="125">
        <v>5</v>
      </c>
      <c r="L41" s="125">
        <v>24</v>
      </c>
      <c r="M41" s="125">
        <v>17</v>
      </c>
      <c r="N41" s="125">
        <v>17</v>
      </c>
      <c r="O41" s="125">
        <v>121</v>
      </c>
      <c r="P41" s="125">
        <v>102</v>
      </c>
      <c r="Q41" s="125">
        <v>110</v>
      </c>
      <c r="R41" s="125">
        <v>13</v>
      </c>
      <c r="S41" s="125">
        <v>9</v>
      </c>
      <c r="T41" s="125">
        <v>75</v>
      </c>
      <c r="U41" s="127">
        <v>60.14</v>
      </c>
    </row>
    <row r="42" spans="2:21" s="107" customFormat="1" ht="13.5" customHeight="1">
      <c r="B42" s="123"/>
      <c r="C42" s="123"/>
      <c r="D42" s="124"/>
      <c r="E42" s="119">
        <f t="shared" si="3"/>
        <v>0</v>
      </c>
      <c r="F42" s="125"/>
      <c r="G42" s="125"/>
      <c r="H42" s="120">
        <f>SUM(I42:Q42)</f>
        <v>0</v>
      </c>
      <c r="I42" s="125"/>
      <c r="J42" s="125"/>
      <c r="K42" s="125"/>
      <c r="L42" s="125"/>
      <c r="M42" s="125"/>
      <c r="N42" s="125"/>
      <c r="O42" s="125"/>
      <c r="P42" s="125"/>
      <c r="Q42" s="125"/>
      <c r="R42" s="125"/>
      <c r="S42" s="125"/>
      <c r="T42" s="125"/>
      <c r="U42" s="121"/>
    </row>
    <row r="43" spans="2:21" s="116" customFormat="1" ht="11.25" customHeight="1">
      <c r="B43" s="117" t="s">
        <v>174</v>
      </c>
      <c r="C43" s="117"/>
      <c r="D43" s="118"/>
      <c r="E43" s="119">
        <f t="shared" si="3"/>
        <v>851</v>
      </c>
      <c r="F43" s="120">
        <f aca="true" t="shared" si="5" ref="F43:T43">SUM(F44:F46)</f>
        <v>2</v>
      </c>
      <c r="G43" s="120">
        <f t="shared" si="5"/>
        <v>19</v>
      </c>
      <c r="H43" s="120">
        <f>SUM(H44:H46)</f>
        <v>677</v>
      </c>
      <c r="I43" s="120">
        <f t="shared" si="5"/>
        <v>63</v>
      </c>
      <c r="J43" s="120">
        <f t="shared" si="5"/>
        <v>42</v>
      </c>
      <c r="K43" s="120">
        <f t="shared" si="5"/>
        <v>13</v>
      </c>
      <c r="L43" s="120">
        <f t="shared" si="5"/>
        <v>21</v>
      </c>
      <c r="M43" s="120">
        <f t="shared" si="5"/>
        <v>25</v>
      </c>
      <c r="N43" s="120">
        <f t="shared" si="5"/>
        <v>2</v>
      </c>
      <c r="O43" s="120">
        <f t="shared" si="5"/>
        <v>39</v>
      </c>
      <c r="P43" s="120">
        <f t="shared" si="5"/>
        <v>148</v>
      </c>
      <c r="Q43" s="120">
        <f t="shared" si="5"/>
        <v>33</v>
      </c>
      <c r="R43" s="120">
        <f t="shared" si="5"/>
        <v>10</v>
      </c>
      <c r="S43" s="120">
        <f t="shared" si="5"/>
        <v>22</v>
      </c>
      <c r="T43" s="120">
        <f t="shared" si="5"/>
        <v>121</v>
      </c>
      <c r="U43" s="121">
        <v>20.74</v>
      </c>
    </row>
    <row r="44" spans="2:21" s="107" customFormat="1" ht="11.25" customHeight="1">
      <c r="B44" s="123"/>
      <c r="C44" s="123" t="s">
        <v>175</v>
      </c>
      <c r="D44" s="124"/>
      <c r="E44" s="126">
        <f t="shared" si="3"/>
        <v>285</v>
      </c>
      <c r="F44" s="125">
        <v>1</v>
      </c>
      <c r="G44" s="125">
        <v>5</v>
      </c>
      <c r="H44" s="125">
        <v>230</v>
      </c>
      <c r="I44" s="125">
        <v>33</v>
      </c>
      <c r="J44" s="125">
        <v>21</v>
      </c>
      <c r="K44" s="125">
        <v>4</v>
      </c>
      <c r="L44" s="125">
        <v>6</v>
      </c>
      <c r="M44" s="125">
        <v>11</v>
      </c>
      <c r="N44" s="125">
        <v>1</v>
      </c>
      <c r="O44" s="125">
        <v>7</v>
      </c>
      <c r="P44" s="125">
        <v>48</v>
      </c>
      <c r="Q44" s="125">
        <v>6</v>
      </c>
      <c r="R44" s="125">
        <v>5</v>
      </c>
      <c r="S44" s="125">
        <v>12</v>
      </c>
      <c r="T44" s="125">
        <v>32</v>
      </c>
      <c r="U44" s="127">
        <v>19</v>
      </c>
    </row>
    <row r="45" spans="2:21" s="107" customFormat="1" ht="11.25" customHeight="1">
      <c r="B45" s="123"/>
      <c r="C45" s="123" t="s">
        <v>176</v>
      </c>
      <c r="D45" s="124"/>
      <c r="E45" s="126">
        <f t="shared" si="3"/>
        <v>261</v>
      </c>
      <c r="F45" s="125" t="s">
        <v>154</v>
      </c>
      <c r="G45" s="125">
        <v>5</v>
      </c>
      <c r="H45" s="125">
        <v>194</v>
      </c>
      <c r="I45" s="125">
        <v>13</v>
      </c>
      <c r="J45" s="125">
        <v>10</v>
      </c>
      <c r="K45" s="125">
        <v>2</v>
      </c>
      <c r="L45" s="125">
        <v>5</v>
      </c>
      <c r="M45" s="125">
        <v>2</v>
      </c>
      <c r="N45" s="125" t="s">
        <v>154</v>
      </c>
      <c r="O45" s="125">
        <v>7</v>
      </c>
      <c r="P45" s="125">
        <v>46</v>
      </c>
      <c r="Q45" s="125">
        <v>9</v>
      </c>
      <c r="R45" s="125">
        <v>3</v>
      </c>
      <c r="S45" s="125">
        <v>10</v>
      </c>
      <c r="T45" s="125">
        <v>49</v>
      </c>
      <c r="U45" s="127">
        <v>30.22</v>
      </c>
    </row>
    <row r="46" spans="2:21" s="107" customFormat="1" ht="11.25" customHeight="1">
      <c r="B46" s="123"/>
      <c r="C46" s="123" t="s">
        <v>177</v>
      </c>
      <c r="D46" s="124"/>
      <c r="E46" s="126">
        <f t="shared" si="3"/>
        <v>305</v>
      </c>
      <c r="F46" s="125">
        <v>1</v>
      </c>
      <c r="G46" s="125">
        <v>9</v>
      </c>
      <c r="H46" s="125">
        <v>253</v>
      </c>
      <c r="I46" s="125">
        <v>17</v>
      </c>
      <c r="J46" s="125">
        <v>11</v>
      </c>
      <c r="K46" s="125">
        <v>7</v>
      </c>
      <c r="L46" s="125">
        <v>10</v>
      </c>
      <c r="M46" s="125">
        <v>12</v>
      </c>
      <c r="N46" s="125">
        <v>1</v>
      </c>
      <c r="O46" s="125">
        <v>25</v>
      </c>
      <c r="P46" s="125">
        <v>54</v>
      </c>
      <c r="Q46" s="125">
        <v>18</v>
      </c>
      <c r="R46" s="125">
        <v>2</v>
      </c>
      <c r="S46" s="125" t="s">
        <v>154</v>
      </c>
      <c r="T46" s="125">
        <v>40</v>
      </c>
      <c r="U46" s="127">
        <v>17.54</v>
      </c>
    </row>
    <row r="47" spans="2:21" s="107" customFormat="1" ht="15" customHeight="1">
      <c r="B47" s="123"/>
      <c r="C47" s="123"/>
      <c r="D47" s="124"/>
      <c r="E47" s="119">
        <f t="shared" si="3"/>
        <v>0</v>
      </c>
      <c r="F47" s="125"/>
      <c r="G47" s="125"/>
      <c r="H47" s="120">
        <f>SUM(I47:Q47)</f>
        <v>0</v>
      </c>
      <c r="I47" s="125"/>
      <c r="J47" s="125"/>
      <c r="K47" s="125"/>
      <c r="L47" s="125"/>
      <c r="M47" s="125"/>
      <c r="N47" s="125"/>
      <c r="O47" s="125"/>
      <c r="P47" s="125"/>
      <c r="Q47" s="125"/>
      <c r="R47" s="125"/>
      <c r="S47" s="125"/>
      <c r="T47" s="125"/>
      <c r="U47" s="121"/>
    </row>
    <row r="48" spans="2:21" s="116" customFormat="1" ht="11.25" customHeight="1">
      <c r="B48" s="117" t="s">
        <v>178</v>
      </c>
      <c r="C48" s="117"/>
      <c r="D48" s="118"/>
      <c r="E48" s="119">
        <f t="shared" si="3"/>
        <v>566</v>
      </c>
      <c r="F48" s="120">
        <f aca="true" t="shared" si="6" ref="F48:T48">SUM(F49:F50)</f>
        <v>2</v>
      </c>
      <c r="G48" s="120">
        <f t="shared" si="6"/>
        <v>6</v>
      </c>
      <c r="H48" s="120">
        <f>SUM(H49:H50)</f>
        <v>465</v>
      </c>
      <c r="I48" s="120">
        <f t="shared" si="6"/>
        <v>36</v>
      </c>
      <c r="J48" s="120">
        <f t="shared" si="6"/>
        <v>11</v>
      </c>
      <c r="K48" s="120">
        <f t="shared" si="6"/>
        <v>7</v>
      </c>
      <c r="L48" s="120">
        <f t="shared" si="6"/>
        <v>18</v>
      </c>
      <c r="M48" s="120">
        <f t="shared" si="6"/>
        <v>12</v>
      </c>
      <c r="N48" s="120">
        <f t="shared" si="6"/>
        <v>6</v>
      </c>
      <c r="O48" s="120">
        <f t="shared" si="6"/>
        <v>73</v>
      </c>
      <c r="P48" s="120">
        <f t="shared" si="6"/>
        <v>73</v>
      </c>
      <c r="Q48" s="120">
        <f t="shared" si="6"/>
        <v>26</v>
      </c>
      <c r="R48" s="120">
        <f t="shared" si="6"/>
        <v>10</v>
      </c>
      <c r="S48" s="120">
        <f t="shared" si="6"/>
        <v>7</v>
      </c>
      <c r="T48" s="120">
        <f t="shared" si="6"/>
        <v>76</v>
      </c>
      <c r="U48" s="121">
        <v>13.93</v>
      </c>
    </row>
    <row r="49" spans="2:21" s="107" customFormat="1" ht="11.25" customHeight="1">
      <c r="B49" s="123"/>
      <c r="C49" s="123" t="s">
        <v>179</v>
      </c>
      <c r="D49" s="124"/>
      <c r="E49" s="126">
        <f t="shared" si="3"/>
        <v>483</v>
      </c>
      <c r="F49" s="125">
        <v>2</v>
      </c>
      <c r="G49" s="125">
        <v>6</v>
      </c>
      <c r="H49" s="125">
        <v>398</v>
      </c>
      <c r="I49" s="125">
        <v>32</v>
      </c>
      <c r="J49" s="125">
        <v>11</v>
      </c>
      <c r="K49" s="125">
        <v>5</v>
      </c>
      <c r="L49" s="125">
        <v>16</v>
      </c>
      <c r="M49" s="125">
        <v>10</v>
      </c>
      <c r="N49" s="125">
        <v>5</v>
      </c>
      <c r="O49" s="125">
        <v>71</v>
      </c>
      <c r="P49" s="125">
        <v>66</v>
      </c>
      <c r="Q49" s="125">
        <v>26</v>
      </c>
      <c r="R49" s="125">
        <v>7</v>
      </c>
      <c r="S49" s="125">
        <v>7</v>
      </c>
      <c r="T49" s="125">
        <v>63</v>
      </c>
      <c r="U49" s="127">
        <v>14.29</v>
      </c>
    </row>
    <row r="50" spans="2:21" s="107" customFormat="1" ht="11.25" customHeight="1">
      <c r="B50" s="123"/>
      <c r="C50" s="123" t="s">
        <v>180</v>
      </c>
      <c r="D50" s="124"/>
      <c r="E50" s="126">
        <f t="shared" si="3"/>
        <v>83</v>
      </c>
      <c r="F50" s="125" t="s">
        <v>154</v>
      </c>
      <c r="G50" s="125" t="s">
        <v>154</v>
      </c>
      <c r="H50" s="125">
        <v>67</v>
      </c>
      <c r="I50" s="125">
        <v>4</v>
      </c>
      <c r="J50" s="125" t="s">
        <v>154</v>
      </c>
      <c r="K50" s="125">
        <v>2</v>
      </c>
      <c r="L50" s="125">
        <v>2</v>
      </c>
      <c r="M50" s="125">
        <v>2</v>
      </c>
      <c r="N50" s="125">
        <v>1</v>
      </c>
      <c r="O50" s="125">
        <v>2</v>
      </c>
      <c r="P50" s="125">
        <v>7</v>
      </c>
      <c r="Q50" s="125" t="s">
        <v>154</v>
      </c>
      <c r="R50" s="125">
        <v>3</v>
      </c>
      <c r="S50" s="125" t="s">
        <v>154</v>
      </c>
      <c r="T50" s="125">
        <v>13</v>
      </c>
      <c r="U50" s="127">
        <v>12.15</v>
      </c>
    </row>
    <row r="51" spans="2:21" s="107" customFormat="1" ht="15.75" customHeight="1">
      <c r="B51" s="123"/>
      <c r="C51" s="123"/>
      <c r="D51" s="124"/>
      <c r="E51" s="119">
        <f t="shared" si="3"/>
        <v>0</v>
      </c>
      <c r="F51" s="125"/>
      <c r="G51" s="125"/>
      <c r="H51" s="120">
        <f>SUM(I51:Q51)</f>
        <v>0</v>
      </c>
      <c r="I51" s="125"/>
      <c r="J51" s="125"/>
      <c r="K51" s="125"/>
      <c r="L51" s="125"/>
      <c r="M51" s="125"/>
      <c r="N51" s="125"/>
      <c r="O51" s="125"/>
      <c r="P51" s="125"/>
      <c r="Q51" s="125"/>
      <c r="R51" s="125"/>
      <c r="S51" s="125"/>
      <c r="T51" s="125"/>
      <c r="U51" s="121"/>
    </row>
    <row r="52" spans="2:21" s="116" customFormat="1" ht="11.25" customHeight="1">
      <c r="B52" s="117" t="s">
        <v>181</v>
      </c>
      <c r="C52" s="117"/>
      <c r="D52" s="118"/>
      <c r="E52" s="119">
        <f t="shared" si="3"/>
        <v>684</v>
      </c>
      <c r="F52" s="120">
        <f aca="true" t="shared" si="7" ref="F52:T52">SUM(F53:F54)</f>
        <v>1</v>
      </c>
      <c r="G52" s="120">
        <f t="shared" si="7"/>
        <v>8</v>
      </c>
      <c r="H52" s="120">
        <f>SUM(H53:H54)</f>
        <v>559</v>
      </c>
      <c r="I52" s="120">
        <f t="shared" si="7"/>
        <v>36</v>
      </c>
      <c r="J52" s="120">
        <f t="shared" si="7"/>
        <v>25</v>
      </c>
      <c r="K52" s="120">
        <f t="shared" si="7"/>
        <v>20</v>
      </c>
      <c r="L52" s="120">
        <f t="shared" si="7"/>
        <v>7</v>
      </c>
      <c r="M52" s="120">
        <f t="shared" si="7"/>
        <v>16</v>
      </c>
      <c r="N52" s="120">
        <f t="shared" si="7"/>
        <v>18</v>
      </c>
      <c r="O52" s="120">
        <f t="shared" si="7"/>
        <v>93</v>
      </c>
      <c r="P52" s="120">
        <f t="shared" si="7"/>
        <v>142</v>
      </c>
      <c r="Q52" s="120">
        <f t="shared" si="7"/>
        <v>34</v>
      </c>
      <c r="R52" s="120">
        <f t="shared" si="7"/>
        <v>13</v>
      </c>
      <c r="S52" s="120">
        <f t="shared" si="7"/>
        <v>2</v>
      </c>
      <c r="T52" s="120">
        <f t="shared" si="7"/>
        <v>101</v>
      </c>
      <c r="U52" s="121">
        <v>18.29</v>
      </c>
    </row>
    <row r="53" spans="2:21" s="107" customFormat="1" ht="11.25" customHeight="1">
      <c r="B53" s="123"/>
      <c r="C53" s="123" t="s">
        <v>182</v>
      </c>
      <c r="D53" s="124"/>
      <c r="E53" s="126">
        <f t="shared" si="3"/>
        <v>504</v>
      </c>
      <c r="F53" s="125">
        <v>1</v>
      </c>
      <c r="G53" s="125">
        <v>5</v>
      </c>
      <c r="H53" s="125">
        <v>415</v>
      </c>
      <c r="I53" s="125">
        <v>24</v>
      </c>
      <c r="J53" s="125">
        <v>22</v>
      </c>
      <c r="K53" s="125">
        <v>16</v>
      </c>
      <c r="L53" s="125">
        <v>3</v>
      </c>
      <c r="M53" s="125">
        <v>11</v>
      </c>
      <c r="N53" s="125">
        <v>18</v>
      </c>
      <c r="O53" s="125">
        <v>75</v>
      </c>
      <c r="P53" s="125">
        <v>93</v>
      </c>
      <c r="Q53" s="125">
        <v>32</v>
      </c>
      <c r="R53" s="125">
        <v>3</v>
      </c>
      <c r="S53" s="125">
        <v>2</v>
      </c>
      <c r="T53" s="125">
        <v>78</v>
      </c>
      <c r="U53" s="127">
        <v>17.7</v>
      </c>
    </row>
    <row r="54" spans="2:21" s="107" customFormat="1" ht="11.25" customHeight="1">
      <c r="B54" s="123"/>
      <c r="C54" s="123" t="s">
        <v>183</v>
      </c>
      <c r="D54" s="124"/>
      <c r="E54" s="126">
        <f t="shared" si="3"/>
        <v>180</v>
      </c>
      <c r="F54" s="125" t="s">
        <v>154</v>
      </c>
      <c r="G54" s="125">
        <v>3</v>
      </c>
      <c r="H54" s="125">
        <v>144</v>
      </c>
      <c r="I54" s="125">
        <v>12</v>
      </c>
      <c r="J54" s="125">
        <v>3</v>
      </c>
      <c r="K54" s="125">
        <v>4</v>
      </c>
      <c r="L54" s="125">
        <v>4</v>
      </c>
      <c r="M54" s="125">
        <v>5</v>
      </c>
      <c r="N54" s="125" t="s">
        <v>154</v>
      </c>
      <c r="O54" s="125">
        <v>18</v>
      </c>
      <c r="P54" s="125">
        <v>49</v>
      </c>
      <c r="Q54" s="125">
        <v>2</v>
      </c>
      <c r="R54" s="125">
        <v>10</v>
      </c>
      <c r="S54" s="125" t="s">
        <v>154</v>
      </c>
      <c r="T54" s="125">
        <v>23</v>
      </c>
      <c r="U54" s="127">
        <v>20.16</v>
      </c>
    </row>
    <row r="55" spans="2:21" s="107" customFormat="1" ht="15.75" customHeight="1">
      <c r="B55" s="123"/>
      <c r="C55" s="123"/>
      <c r="D55" s="124"/>
      <c r="E55" s="119">
        <f t="shared" si="3"/>
        <v>0</v>
      </c>
      <c r="F55" s="125"/>
      <c r="G55" s="125"/>
      <c r="H55" s="120">
        <f>SUM(I55:Q55)</f>
        <v>0</v>
      </c>
      <c r="I55" s="125"/>
      <c r="J55" s="125"/>
      <c r="K55" s="125"/>
      <c r="L55" s="125"/>
      <c r="M55" s="125"/>
      <c r="N55" s="125"/>
      <c r="O55" s="125"/>
      <c r="P55" s="125"/>
      <c r="Q55" s="125"/>
      <c r="R55" s="125"/>
      <c r="S55" s="125"/>
      <c r="T55" s="125"/>
      <c r="U55" s="121"/>
    </row>
    <row r="56" spans="2:21" s="116" customFormat="1" ht="11.25" customHeight="1">
      <c r="B56" s="117" t="s">
        <v>184</v>
      </c>
      <c r="C56" s="117"/>
      <c r="D56" s="118"/>
      <c r="E56" s="119">
        <f t="shared" si="3"/>
        <v>866</v>
      </c>
      <c r="F56" s="120">
        <f>SUM(F57:F60)</f>
        <v>3</v>
      </c>
      <c r="G56" s="120">
        <f aca="true" t="shared" si="8" ref="G56:T56">SUM(G57:G60)</f>
        <v>11</v>
      </c>
      <c r="H56" s="120">
        <f>SUM(H57:H60)</f>
        <v>710</v>
      </c>
      <c r="I56" s="120">
        <f t="shared" si="8"/>
        <v>49</v>
      </c>
      <c r="J56" s="120">
        <f t="shared" si="8"/>
        <v>39</v>
      </c>
      <c r="K56" s="120">
        <f t="shared" si="8"/>
        <v>17</v>
      </c>
      <c r="L56" s="120">
        <f t="shared" si="8"/>
        <v>22</v>
      </c>
      <c r="M56" s="120">
        <f t="shared" si="8"/>
        <v>24</v>
      </c>
      <c r="N56" s="120">
        <f t="shared" si="8"/>
        <v>10</v>
      </c>
      <c r="O56" s="120">
        <f t="shared" si="8"/>
        <v>67</v>
      </c>
      <c r="P56" s="120">
        <f t="shared" si="8"/>
        <v>167</v>
      </c>
      <c r="Q56" s="120">
        <f t="shared" si="8"/>
        <v>25</v>
      </c>
      <c r="R56" s="120">
        <f t="shared" si="8"/>
        <v>13</v>
      </c>
      <c r="S56" s="120">
        <f t="shared" si="8"/>
        <v>10</v>
      </c>
      <c r="T56" s="120">
        <f t="shared" si="8"/>
        <v>119</v>
      </c>
      <c r="U56" s="121">
        <v>17.29</v>
      </c>
    </row>
    <row r="57" spans="2:21" s="107" customFormat="1" ht="11.25" customHeight="1">
      <c r="B57" s="123"/>
      <c r="C57" s="123" t="s">
        <v>185</v>
      </c>
      <c r="D57" s="124"/>
      <c r="E57" s="126">
        <f t="shared" si="3"/>
        <v>289</v>
      </c>
      <c r="F57" s="125">
        <v>1</v>
      </c>
      <c r="G57" s="125">
        <v>5</v>
      </c>
      <c r="H57" s="125">
        <v>248</v>
      </c>
      <c r="I57" s="125">
        <v>23</v>
      </c>
      <c r="J57" s="125">
        <v>5</v>
      </c>
      <c r="K57" s="125">
        <v>2</v>
      </c>
      <c r="L57" s="125">
        <v>6</v>
      </c>
      <c r="M57" s="125">
        <v>11</v>
      </c>
      <c r="N57" s="125">
        <v>6</v>
      </c>
      <c r="O57" s="125">
        <v>48</v>
      </c>
      <c r="P57" s="125">
        <v>56</v>
      </c>
      <c r="Q57" s="125">
        <v>5</v>
      </c>
      <c r="R57" s="125">
        <v>3</v>
      </c>
      <c r="S57" s="125">
        <v>1</v>
      </c>
      <c r="T57" s="125">
        <v>31</v>
      </c>
      <c r="U57" s="127">
        <v>13.84</v>
      </c>
    </row>
    <row r="58" spans="2:21" s="107" customFormat="1" ht="11.25" customHeight="1">
      <c r="B58" s="123"/>
      <c r="C58" s="123" t="s">
        <v>186</v>
      </c>
      <c r="D58" s="124"/>
      <c r="E58" s="126">
        <f t="shared" si="3"/>
        <v>189</v>
      </c>
      <c r="F58" s="125">
        <v>1</v>
      </c>
      <c r="G58" s="125">
        <v>3</v>
      </c>
      <c r="H58" s="125">
        <v>157</v>
      </c>
      <c r="I58" s="125">
        <v>5</v>
      </c>
      <c r="J58" s="125">
        <v>19</v>
      </c>
      <c r="K58" s="125">
        <v>3</v>
      </c>
      <c r="L58" s="125">
        <v>2</v>
      </c>
      <c r="M58" s="125">
        <v>2</v>
      </c>
      <c r="N58" s="125">
        <v>1</v>
      </c>
      <c r="O58" s="125">
        <v>6</v>
      </c>
      <c r="P58" s="125">
        <v>30</v>
      </c>
      <c r="Q58" s="125">
        <v>18</v>
      </c>
      <c r="R58" s="125">
        <v>2</v>
      </c>
      <c r="S58" s="125" t="s">
        <v>154</v>
      </c>
      <c r="T58" s="125">
        <v>26</v>
      </c>
      <c r="U58" s="127">
        <v>20.22</v>
      </c>
    </row>
    <row r="59" spans="2:21" s="107" customFormat="1" ht="11.25" customHeight="1">
      <c r="B59" s="123"/>
      <c r="C59" s="123" t="s">
        <v>187</v>
      </c>
      <c r="D59" s="124"/>
      <c r="E59" s="126">
        <f t="shared" si="3"/>
        <v>302</v>
      </c>
      <c r="F59" s="125">
        <v>1</v>
      </c>
      <c r="G59" s="125">
        <v>2</v>
      </c>
      <c r="H59" s="125">
        <v>234</v>
      </c>
      <c r="I59" s="125">
        <v>18</v>
      </c>
      <c r="J59" s="125">
        <v>5</v>
      </c>
      <c r="K59" s="125">
        <v>10</v>
      </c>
      <c r="L59" s="125">
        <v>11</v>
      </c>
      <c r="M59" s="125">
        <v>11</v>
      </c>
      <c r="N59" s="125">
        <v>2</v>
      </c>
      <c r="O59" s="125">
        <v>9</v>
      </c>
      <c r="P59" s="125">
        <v>68</v>
      </c>
      <c r="Q59" s="125">
        <v>2</v>
      </c>
      <c r="R59" s="125">
        <v>7</v>
      </c>
      <c r="S59" s="125">
        <v>7</v>
      </c>
      <c r="T59" s="125">
        <v>51</v>
      </c>
      <c r="U59" s="127">
        <v>19.88</v>
      </c>
    </row>
    <row r="60" spans="2:21" s="107" customFormat="1" ht="11.25" customHeight="1">
      <c r="B60" s="123"/>
      <c r="C60" s="123" t="s">
        <v>188</v>
      </c>
      <c r="D60" s="124"/>
      <c r="E60" s="126">
        <f t="shared" si="3"/>
        <v>86</v>
      </c>
      <c r="F60" s="125" t="s">
        <v>154</v>
      </c>
      <c r="G60" s="125">
        <v>1</v>
      </c>
      <c r="H60" s="125">
        <v>71</v>
      </c>
      <c r="I60" s="125">
        <v>3</v>
      </c>
      <c r="J60" s="125">
        <v>10</v>
      </c>
      <c r="K60" s="125">
        <v>2</v>
      </c>
      <c r="L60" s="125">
        <v>3</v>
      </c>
      <c r="M60" s="125" t="s">
        <v>154</v>
      </c>
      <c r="N60" s="125">
        <v>1</v>
      </c>
      <c r="O60" s="125">
        <v>4</v>
      </c>
      <c r="P60" s="125">
        <v>13</v>
      </c>
      <c r="Q60" s="125" t="s">
        <v>154</v>
      </c>
      <c r="R60" s="125">
        <v>1</v>
      </c>
      <c r="S60" s="125">
        <v>2</v>
      </c>
      <c r="T60" s="125">
        <v>11</v>
      </c>
      <c r="U60" s="127">
        <v>18.38</v>
      </c>
    </row>
    <row r="61" spans="2:21" s="107" customFormat="1" ht="11.25" customHeight="1">
      <c r="B61" s="123"/>
      <c r="C61" s="123"/>
      <c r="D61" s="124"/>
      <c r="E61" s="119">
        <f t="shared" si="3"/>
        <v>0</v>
      </c>
      <c r="F61" s="125"/>
      <c r="G61" s="125"/>
      <c r="H61" s="120">
        <f>SUM(I61:Q61)</f>
        <v>0</v>
      </c>
      <c r="I61" s="125"/>
      <c r="J61" s="125"/>
      <c r="K61" s="125"/>
      <c r="L61" s="125"/>
      <c r="M61" s="125"/>
      <c r="N61" s="125"/>
      <c r="O61" s="125"/>
      <c r="P61" s="125"/>
      <c r="Q61" s="125"/>
      <c r="R61" s="125"/>
      <c r="S61" s="125"/>
      <c r="T61" s="125"/>
      <c r="U61" s="121"/>
    </row>
    <row r="62" spans="2:21" s="116" customFormat="1" ht="11.25" customHeight="1">
      <c r="B62" s="128" t="s">
        <v>189</v>
      </c>
      <c r="C62" s="128"/>
      <c r="D62" s="118"/>
      <c r="E62" s="119">
        <f t="shared" si="3"/>
        <v>862</v>
      </c>
      <c r="F62" s="120">
        <f>SUM(F63:F70)</f>
        <v>3</v>
      </c>
      <c r="G62" s="120">
        <f>SUM(G63:G70)</f>
        <v>10</v>
      </c>
      <c r="H62" s="120">
        <f>SUM(H63:H70)</f>
        <v>747</v>
      </c>
      <c r="I62" s="120">
        <f aca="true" t="shared" si="9" ref="I62:T62">SUM(I63:I70)</f>
        <v>58</v>
      </c>
      <c r="J62" s="120">
        <f t="shared" si="9"/>
        <v>11</v>
      </c>
      <c r="K62" s="120">
        <f t="shared" si="9"/>
        <v>19</v>
      </c>
      <c r="L62" s="120">
        <f t="shared" si="9"/>
        <v>21</v>
      </c>
      <c r="M62" s="120">
        <f t="shared" si="9"/>
        <v>29</v>
      </c>
      <c r="N62" s="120">
        <f t="shared" si="9"/>
        <v>21</v>
      </c>
      <c r="O62" s="120">
        <f t="shared" si="9"/>
        <v>108</v>
      </c>
      <c r="P62" s="120">
        <f t="shared" si="9"/>
        <v>194</v>
      </c>
      <c r="Q62" s="120">
        <f t="shared" si="9"/>
        <v>32</v>
      </c>
      <c r="R62" s="120">
        <f t="shared" si="9"/>
        <v>15</v>
      </c>
      <c r="S62" s="120">
        <f t="shared" si="9"/>
        <v>3</v>
      </c>
      <c r="T62" s="120">
        <f t="shared" si="9"/>
        <v>84</v>
      </c>
      <c r="U62" s="121">
        <v>11.45</v>
      </c>
    </row>
    <row r="63" spans="2:21" s="107" customFormat="1" ht="11.25" customHeight="1">
      <c r="B63" s="129"/>
      <c r="C63" s="129" t="s">
        <v>190</v>
      </c>
      <c r="D63" s="124"/>
      <c r="E63" s="126">
        <f t="shared" si="3"/>
        <v>162</v>
      </c>
      <c r="F63" s="125" t="s">
        <v>154</v>
      </c>
      <c r="G63" s="125">
        <v>1</v>
      </c>
      <c r="H63" s="125">
        <v>148</v>
      </c>
      <c r="I63" s="125">
        <v>8</v>
      </c>
      <c r="J63" s="125">
        <v>1</v>
      </c>
      <c r="K63" s="125">
        <v>4</v>
      </c>
      <c r="L63" s="125">
        <v>2</v>
      </c>
      <c r="M63" s="125">
        <v>4</v>
      </c>
      <c r="N63" s="125">
        <v>8</v>
      </c>
      <c r="O63" s="125">
        <v>41</v>
      </c>
      <c r="P63" s="125">
        <v>36</v>
      </c>
      <c r="Q63" s="125">
        <v>3</v>
      </c>
      <c r="R63" s="125">
        <v>2</v>
      </c>
      <c r="S63" s="125" t="s">
        <v>154</v>
      </c>
      <c r="T63" s="125">
        <v>11</v>
      </c>
      <c r="U63" s="127">
        <v>8.52</v>
      </c>
    </row>
    <row r="64" spans="2:21" s="107" customFormat="1" ht="11.25" customHeight="1">
      <c r="B64" s="129"/>
      <c r="C64" s="129" t="s">
        <v>191</v>
      </c>
      <c r="D64" s="124"/>
      <c r="E64" s="126">
        <f t="shared" si="3"/>
        <v>50</v>
      </c>
      <c r="F64" s="125" t="s">
        <v>154</v>
      </c>
      <c r="G64" s="125">
        <v>1</v>
      </c>
      <c r="H64" s="125">
        <v>43</v>
      </c>
      <c r="I64" s="125">
        <v>1</v>
      </c>
      <c r="J64" s="125">
        <v>1</v>
      </c>
      <c r="K64" s="125">
        <v>1</v>
      </c>
      <c r="L64" s="125">
        <v>3</v>
      </c>
      <c r="M64" s="125">
        <v>1</v>
      </c>
      <c r="N64" s="125">
        <v>1</v>
      </c>
      <c r="O64" s="125">
        <v>2</v>
      </c>
      <c r="P64" s="125">
        <v>19</v>
      </c>
      <c r="Q64" s="125" t="s">
        <v>154</v>
      </c>
      <c r="R64" s="125">
        <v>1</v>
      </c>
      <c r="S64" s="125" t="s">
        <v>154</v>
      </c>
      <c r="T64" s="125">
        <v>5</v>
      </c>
      <c r="U64" s="127">
        <v>13.04</v>
      </c>
    </row>
    <row r="65" spans="2:21" s="107" customFormat="1" ht="11.25" customHeight="1">
      <c r="B65" s="129"/>
      <c r="C65" s="129" t="s">
        <v>192</v>
      </c>
      <c r="D65" s="124"/>
      <c r="E65" s="126">
        <f t="shared" si="3"/>
        <v>312</v>
      </c>
      <c r="F65" s="125" t="s">
        <v>154</v>
      </c>
      <c r="G65" s="125">
        <v>5</v>
      </c>
      <c r="H65" s="125">
        <v>264</v>
      </c>
      <c r="I65" s="125">
        <v>27</v>
      </c>
      <c r="J65" s="125">
        <v>6</v>
      </c>
      <c r="K65" s="125">
        <v>5</v>
      </c>
      <c r="L65" s="125">
        <v>7</v>
      </c>
      <c r="M65" s="125">
        <v>14</v>
      </c>
      <c r="N65" s="125">
        <v>7</v>
      </c>
      <c r="O65" s="125">
        <v>28</v>
      </c>
      <c r="P65" s="125">
        <v>68</v>
      </c>
      <c r="Q65" s="125">
        <v>15</v>
      </c>
      <c r="R65" s="125">
        <v>4</v>
      </c>
      <c r="S65" s="125">
        <v>3</v>
      </c>
      <c r="T65" s="125">
        <v>36</v>
      </c>
      <c r="U65" s="127">
        <v>13.19</v>
      </c>
    </row>
    <row r="66" spans="2:21" s="107" customFormat="1" ht="11.25" customHeight="1">
      <c r="B66" s="129"/>
      <c r="C66" s="129" t="s">
        <v>193</v>
      </c>
      <c r="D66" s="124"/>
      <c r="E66" s="126">
        <f t="shared" si="3"/>
        <v>281</v>
      </c>
      <c r="F66" s="125" t="s">
        <v>154</v>
      </c>
      <c r="G66" s="125">
        <v>3</v>
      </c>
      <c r="H66" s="125">
        <v>242</v>
      </c>
      <c r="I66" s="125">
        <v>20</v>
      </c>
      <c r="J66" s="125">
        <v>3</v>
      </c>
      <c r="K66" s="125">
        <v>4</v>
      </c>
      <c r="L66" s="125">
        <v>8</v>
      </c>
      <c r="M66" s="125">
        <v>9</v>
      </c>
      <c r="N66" s="125">
        <v>4</v>
      </c>
      <c r="O66" s="125">
        <v>36</v>
      </c>
      <c r="P66" s="125">
        <v>66</v>
      </c>
      <c r="Q66" s="125">
        <v>14</v>
      </c>
      <c r="R66" s="125">
        <v>6</v>
      </c>
      <c r="S66" s="125" t="s">
        <v>154</v>
      </c>
      <c r="T66" s="125">
        <v>30</v>
      </c>
      <c r="U66" s="127">
        <v>11.48</v>
      </c>
    </row>
    <row r="67" spans="2:21" s="107" customFormat="1" ht="11.25" customHeight="1">
      <c r="B67" s="129"/>
      <c r="C67" s="129" t="s">
        <v>194</v>
      </c>
      <c r="D67" s="124"/>
      <c r="E67" s="126">
        <f t="shared" si="3"/>
        <v>18</v>
      </c>
      <c r="F67" s="125">
        <v>1</v>
      </c>
      <c r="G67" s="125" t="s">
        <v>154</v>
      </c>
      <c r="H67" s="125">
        <v>16</v>
      </c>
      <c r="I67" s="125">
        <v>2</v>
      </c>
      <c r="J67" s="125" t="s">
        <v>154</v>
      </c>
      <c r="K67" s="125">
        <v>2</v>
      </c>
      <c r="L67" s="125" t="s">
        <v>154</v>
      </c>
      <c r="M67" s="125" t="s">
        <v>154</v>
      </c>
      <c r="N67" s="125" t="s">
        <v>154</v>
      </c>
      <c r="O67" s="125" t="s">
        <v>154</v>
      </c>
      <c r="P67" s="125">
        <v>3</v>
      </c>
      <c r="Q67" s="125" t="s">
        <v>154</v>
      </c>
      <c r="R67" s="125">
        <v>1</v>
      </c>
      <c r="S67" s="125" t="s">
        <v>154</v>
      </c>
      <c r="T67" s="125" t="s">
        <v>154</v>
      </c>
      <c r="U67" s="127">
        <v>10.69</v>
      </c>
    </row>
    <row r="68" spans="2:21" s="107" customFormat="1" ht="11.25" customHeight="1">
      <c r="B68" s="129"/>
      <c r="C68" s="129" t="s">
        <v>195</v>
      </c>
      <c r="D68" s="124"/>
      <c r="E68" s="126">
        <f t="shared" si="3"/>
        <v>10</v>
      </c>
      <c r="F68" s="125" t="s">
        <v>154</v>
      </c>
      <c r="G68" s="125" t="s">
        <v>154</v>
      </c>
      <c r="H68" s="125">
        <v>10</v>
      </c>
      <c r="I68" s="125" t="s">
        <v>154</v>
      </c>
      <c r="J68" s="125" t="s">
        <v>154</v>
      </c>
      <c r="K68" s="125" t="s">
        <v>154</v>
      </c>
      <c r="L68" s="125">
        <v>1</v>
      </c>
      <c r="M68" s="125" t="s">
        <v>154</v>
      </c>
      <c r="N68" s="125">
        <v>1</v>
      </c>
      <c r="O68" s="125">
        <v>1</v>
      </c>
      <c r="P68" s="125" t="s">
        <v>154</v>
      </c>
      <c r="Q68" s="125" t="s">
        <v>154</v>
      </c>
      <c r="R68" s="125" t="s">
        <v>154</v>
      </c>
      <c r="S68" s="125" t="s">
        <v>154</v>
      </c>
      <c r="T68" s="125" t="s">
        <v>154</v>
      </c>
      <c r="U68" s="127">
        <v>6.54</v>
      </c>
    </row>
    <row r="69" spans="2:21" s="107" customFormat="1" ht="11.25" customHeight="1">
      <c r="B69" s="129"/>
      <c r="C69" s="129" t="s">
        <v>196</v>
      </c>
      <c r="D69" s="124"/>
      <c r="E69" s="126">
        <f t="shared" si="3"/>
        <v>16</v>
      </c>
      <c r="F69" s="125">
        <v>2</v>
      </c>
      <c r="G69" s="125" t="s">
        <v>154</v>
      </c>
      <c r="H69" s="125">
        <v>12</v>
      </c>
      <c r="I69" s="125" t="s">
        <v>154</v>
      </c>
      <c r="J69" s="125" t="s">
        <v>154</v>
      </c>
      <c r="K69" s="125">
        <v>3</v>
      </c>
      <c r="L69" s="125" t="s">
        <v>154</v>
      </c>
      <c r="M69" s="125">
        <v>1</v>
      </c>
      <c r="N69" s="125" t="s">
        <v>154</v>
      </c>
      <c r="O69" s="125" t="s">
        <v>154</v>
      </c>
      <c r="P69" s="125" t="s">
        <v>154</v>
      </c>
      <c r="Q69" s="125" t="s">
        <v>154</v>
      </c>
      <c r="R69" s="125">
        <v>1</v>
      </c>
      <c r="S69" s="125" t="s">
        <v>154</v>
      </c>
      <c r="T69" s="125">
        <v>1</v>
      </c>
      <c r="U69" s="127">
        <v>37.12</v>
      </c>
    </row>
    <row r="70" spans="2:21" s="107" customFormat="1" ht="11.25" customHeight="1">
      <c r="B70" s="129"/>
      <c r="C70" s="129" t="s">
        <v>197</v>
      </c>
      <c r="D70" s="124"/>
      <c r="E70" s="126">
        <f t="shared" si="3"/>
        <v>13</v>
      </c>
      <c r="F70" s="125" t="s">
        <v>154</v>
      </c>
      <c r="G70" s="125" t="s">
        <v>154</v>
      </c>
      <c r="H70" s="125">
        <v>12</v>
      </c>
      <c r="I70" s="125" t="s">
        <v>154</v>
      </c>
      <c r="J70" s="125" t="s">
        <v>154</v>
      </c>
      <c r="K70" s="125" t="s">
        <v>154</v>
      </c>
      <c r="L70" s="125" t="s">
        <v>154</v>
      </c>
      <c r="M70" s="125" t="s">
        <v>154</v>
      </c>
      <c r="N70" s="125" t="s">
        <v>154</v>
      </c>
      <c r="O70" s="125" t="s">
        <v>154</v>
      </c>
      <c r="P70" s="125">
        <v>2</v>
      </c>
      <c r="Q70" s="125" t="s">
        <v>154</v>
      </c>
      <c r="R70" s="125" t="s">
        <v>154</v>
      </c>
      <c r="S70" s="125" t="s">
        <v>154</v>
      </c>
      <c r="T70" s="125">
        <v>1</v>
      </c>
      <c r="U70" s="127">
        <v>20.87</v>
      </c>
    </row>
    <row r="71" spans="2:6" s="107" customFormat="1" ht="11.25" customHeight="1">
      <c r="B71" s="130"/>
      <c r="C71" s="130"/>
      <c r="E71" s="131"/>
      <c r="F71" s="120"/>
    </row>
    <row r="72" spans="2:21" s="116" customFormat="1" ht="11.25" customHeight="1">
      <c r="B72" s="128" t="s">
        <v>198</v>
      </c>
      <c r="C72" s="128"/>
      <c r="D72" s="132"/>
      <c r="E72" s="119">
        <f>SUM(F72,G72,H72,R72,S72,T72)</f>
        <v>500</v>
      </c>
      <c r="F72" s="120">
        <f aca="true" t="shared" si="10" ref="F72:T72">SUM(F73:F73)</f>
        <v>1</v>
      </c>
      <c r="G72" s="120">
        <f t="shared" si="10"/>
        <v>11</v>
      </c>
      <c r="H72" s="120">
        <f t="shared" si="10"/>
        <v>384</v>
      </c>
      <c r="I72" s="120">
        <f t="shared" si="10"/>
        <v>21</v>
      </c>
      <c r="J72" s="120">
        <f t="shared" si="10"/>
        <v>8</v>
      </c>
      <c r="K72" s="120">
        <f t="shared" si="10"/>
        <v>3</v>
      </c>
      <c r="L72" s="120">
        <f t="shared" si="10"/>
        <v>13</v>
      </c>
      <c r="M72" s="120">
        <f t="shared" si="10"/>
        <v>17</v>
      </c>
      <c r="N72" s="120">
        <f t="shared" si="10"/>
        <v>16</v>
      </c>
      <c r="O72" s="120">
        <f t="shared" si="10"/>
        <v>65</v>
      </c>
      <c r="P72" s="120">
        <f t="shared" si="10"/>
        <v>111</v>
      </c>
      <c r="Q72" s="120">
        <f t="shared" si="10"/>
        <v>20</v>
      </c>
      <c r="R72" s="120">
        <f t="shared" si="10"/>
        <v>10</v>
      </c>
      <c r="S72" s="120">
        <f t="shared" si="10"/>
        <v>5</v>
      </c>
      <c r="T72" s="120">
        <f t="shared" si="10"/>
        <v>89</v>
      </c>
      <c r="U72" s="121">
        <v>28.89</v>
      </c>
    </row>
    <row r="73" spans="2:21" s="107" customFormat="1" ht="11.25" customHeight="1">
      <c r="B73" s="129"/>
      <c r="C73" s="129" t="s">
        <v>199</v>
      </c>
      <c r="D73" s="130"/>
      <c r="E73" s="126">
        <f>SUM(F73,G73,H73,R73,S73,T73)</f>
        <v>500</v>
      </c>
      <c r="F73" s="125">
        <v>1</v>
      </c>
      <c r="G73" s="125">
        <v>11</v>
      </c>
      <c r="H73" s="125">
        <v>384</v>
      </c>
      <c r="I73" s="125">
        <v>21</v>
      </c>
      <c r="J73" s="125">
        <v>8</v>
      </c>
      <c r="K73" s="125">
        <v>3</v>
      </c>
      <c r="L73" s="125">
        <v>13</v>
      </c>
      <c r="M73" s="125">
        <v>17</v>
      </c>
      <c r="N73" s="125">
        <v>16</v>
      </c>
      <c r="O73" s="125">
        <v>65</v>
      </c>
      <c r="P73" s="125">
        <v>111</v>
      </c>
      <c r="Q73" s="125">
        <v>20</v>
      </c>
      <c r="R73" s="125">
        <v>10</v>
      </c>
      <c r="S73" s="125">
        <v>5</v>
      </c>
      <c r="T73" s="125">
        <v>89</v>
      </c>
      <c r="U73" s="127">
        <v>28.89</v>
      </c>
    </row>
    <row r="74" spans="2:6" s="107" customFormat="1" ht="11.25" customHeight="1">
      <c r="B74" s="130"/>
      <c r="C74" s="130"/>
      <c r="E74" s="131"/>
      <c r="F74" s="120"/>
    </row>
    <row r="75" spans="2:21" s="116" customFormat="1" ht="11.25" customHeight="1">
      <c r="B75" s="128" t="s">
        <v>200</v>
      </c>
      <c r="C75" s="128"/>
      <c r="D75" s="132"/>
      <c r="E75" s="119">
        <f aca="true" t="shared" si="11" ref="E75:E121">SUM(F75,G75,H75,R75,S75,T75)</f>
        <v>166</v>
      </c>
      <c r="F75" s="120" t="s">
        <v>154</v>
      </c>
      <c r="G75" s="120">
        <f>SUM(G76:G80)</f>
        <v>5</v>
      </c>
      <c r="H75" s="120">
        <f>SUM(H76:H80)</f>
        <v>132</v>
      </c>
      <c r="I75" s="120">
        <f aca="true" t="shared" si="12" ref="I75:T75">SUM(I76:I80)</f>
        <v>10</v>
      </c>
      <c r="J75" s="120">
        <f t="shared" si="12"/>
        <v>3</v>
      </c>
      <c r="K75" s="120">
        <f t="shared" si="12"/>
        <v>8</v>
      </c>
      <c r="L75" s="120">
        <f t="shared" si="12"/>
        <v>4</v>
      </c>
      <c r="M75" s="120" t="s">
        <v>154</v>
      </c>
      <c r="N75" s="120">
        <f t="shared" si="12"/>
        <v>1</v>
      </c>
      <c r="O75" s="120">
        <f t="shared" si="12"/>
        <v>5</v>
      </c>
      <c r="P75" s="120">
        <f t="shared" si="12"/>
        <v>19</v>
      </c>
      <c r="Q75" s="120">
        <f t="shared" si="12"/>
        <v>5</v>
      </c>
      <c r="R75" s="120">
        <f t="shared" si="12"/>
        <v>5</v>
      </c>
      <c r="S75" s="120" t="s">
        <v>154</v>
      </c>
      <c r="T75" s="120">
        <f t="shared" si="12"/>
        <v>24</v>
      </c>
      <c r="U75" s="121">
        <v>9.43</v>
      </c>
    </row>
    <row r="76" spans="2:21" s="71" customFormat="1" ht="11.25" customHeight="1">
      <c r="B76" s="129"/>
      <c r="C76" s="129" t="s">
        <v>201</v>
      </c>
      <c r="D76" s="133"/>
      <c r="E76" s="126">
        <f t="shared" si="11"/>
        <v>20</v>
      </c>
      <c r="F76" s="125" t="s">
        <v>154</v>
      </c>
      <c r="G76" s="125" t="s">
        <v>154</v>
      </c>
      <c r="H76" s="125">
        <v>14</v>
      </c>
      <c r="I76" s="125">
        <v>1</v>
      </c>
      <c r="J76" s="125" t="s">
        <v>154</v>
      </c>
      <c r="K76" s="125">
        <v>1</v>
      </c>
      <c r="L76" s="125">
        <v>1</v>
      </c>
      <c r="M76" s="125" t="s">
        <v>154</v>
      </c>
      <c r="N76" s="125">
        <v>1</v>
      </c>
      <c r="O76" s="125">
        <v>1</v>
      </c>
      <c r="P76" s="125">
        <v>1</v>
      </c>
      <c r="Q76" s="125" t="s">
        <v>154</v>
      </c>
      <c r="R76" s="125">
        <v>1</v>
      </c>
      <c r="S76" s="125" t="s">
        <v>154</v>
      </c>
      <c r="T76" s="125">
        <v>5</v>
      </c>
      <c r="U76" s="127">
        <v>8.35</v>
      </c>
    </row>
    <row r="77" spans="2:21" s="71" customFormat="1" ht="11.25" customHeight="1">
      <c r="B77" s="129"/>
      <c r="C77" s="129" t="s">
        <v>202</v>
      </c>
      <c r="D77" s="133"/>
      <c r="E77" s="126">
        <f t="shared" si="11"/>
        <v>10</v>
      </c>
      <c r="F77" s="125" t="s">
        <v>154</v>
      </c>
      <c r="G77" s="125" t="s">
        <v>154</v>
      </c>
      <c r="H77" s="125">
        <v>7</v>
      </c>
      <c r="I77" s="125">
        <v>1</v>
      </c>
      <c r="J77" s="125" t="s">
        <v>154</v>
      </c>
      <c r="K77" s="125" t="s">
        <v>154</v>
      </c>
      <c r="L77" s="125" t="s">
        <v>154</v>
      </c>
      <c r="M77" s="125" t="s">
        <v>154</v>
      </c>
      <c r="N77" s="125" t="s">
        <v>154</v>
      </c>
      <c r="O77" s="125" t="s">
        <v>154</v>
      </c>
      <c r="P77" s="125">
        <v>2</v>
      </c>
      <c r="Q77" s="125" t="s">
        <v>154</v>
      </c>
      <c r="R77" s="125">
        <v>2</v>
      </c>
      <c r="S77" s="125" t="s">
        <v>154</v>
      </c>
      <c r="T77" s="125">
        <v>1</v>
      </c>
      <c r="U77" s="127">
        <v>5.44</v>
      </c>
    </row>
    <row r="78" spans="2:21" s="71" customFormat="1" ht="11.25" customHeight="1">
      <c r="B78" s="129"/>
      <c r="C78" s="129" t="s">
        <v>203</v>
      </c>
      <c r="D78" s="133"/>
      <c r="E78" s="126">
        <f t="shared" si="11"/>
        <v>85</v>
      </c>
      <c r="F78" s="125" t="s">
        <v>154</v>
      </c>
      <c r="G78" s="125">
        <v>1</v>
      </c>
      <c r="H78" s="125">
        <v>72</v>
      </c>
      <c r="I78" s="125">
        <v>3</v>
      </c>
      <c r="J78" s="125" t="s">
        <v>154</v>
      </c>
      <c r="K78" s="125">
        <v>1</v>
      </c>
      <c r="L78" s="125">
        <v>2</v>
      </c>
      <c r="M78" s="125" t="s">
        <v>154</v>
      </c>
      <c r="N78" s="125" t="s">
        <v>154</v>
      </c>
      <c r="O78" s="125">
        <v>3</v>
      </c>
      <c r="P78" s="125">
        <v>9</v>
      </c>
      <c r="Q78" s="125">
        <v>5</v>
      </c>
      <c r="R78" s="125">
        <v>1</v>
      </c>
      <c r="S78" s="125" t="s">
        <v>154</v>
      </c>
      <c r="T78" s="125">
        <v>11</v>
      </c>
      <c r="U78" s="127">
        <v>12.7</v>
      </c>
    </row>
    <row r="79" spans="2:21" s="71" customFormat="1" ht="11.25" customHeight="1">
      <c r="B79" s="129"/>
      <c r="C79" s="129" t="s">
        <v>204</v>
      </c>
      <c r="D79" s="134"/>
      <c r="E79" s="126">
        <f t="shared" si="11"/>
        <v>25</v>
      </c>
      <c r="F79" s="125" t="s">
        <v>154</v>
      </c>
      <c r="G79" s="125">
        <v>2</v>
      </c>
      <c r="H79" s="125">
        <v>18</v>
      </c>
      <c r="I79" s="125">
        <v>2</v>
      </c>
      <c r="J79" s="125">
        <v>1</v>
      </c>
      <c r="K79" s="125">
        <v>2</v>
      </c>
      <c r="L79" s="125">
        <v>1</v>
      </c>
      <c r="M79" s="125" t="s">
        <v>154</v>
      </c>
      <c r="N79" s="125" t="s">
        <v>154</v>
      </c>
      <c r="O79" s="125">
        <v>1</v>
      </c>
      <c r="P79" s="125">
        <v>2</v>
      </c>
      <c r="Q79" s="125" t="s">
        <v>154</v>
      </c>
      <c r="R79" s="125" t="s">
        <v>154</v>
      </c>
      <c r="S79" s="125" t="s">
        <v>154</v>
      </c>
      <c r="T79" s="125">
        <v>5</v>
      </c>
      <c r="U79" s="127">
        <v>5.89</v>
      </c>
    </row>
    <row r="80" spans="2:21" s="71" customFormat="1" ht="11.25" customHeight="1">
      <c r="B80" s="129"/>
      <c r="C80" s="129" t="s">
        <v>205</v>
      </c>
      <c r="D80" s="134"/>
      <c r="E80" s="126">
        <f t="shared" si="11"/>
        <v>26</v>
      </c>
      <c r="F80" s="125" t="s">
        <v>154</v>
      </c>
      <c r="G80" s="125">
        <v>2</v>
      </c>
      <c r="H80" s="125">
        <v>21</v>
      </c>
      <c r="I80" s="125">
        <v>3</v>
      </c>
      <c r="J80" s="125">
        <v>2</v>
      </c>
      <c r="K80" s="125">
        <v>4</v>
      </c>
      <c r="L80" s="125" t="s">
        <v>154</v>
      </c>
      <c r="M80" s="125" t="s">
        <v>154</v>
      </c>
      <c r="N80" s="125" t="s">
        <v>154</v>
      </c>
      <c r="O80" s="125" t="s">
        <v>154</v>
      </c>
      <c r="P80" s="125">
        <v>5</v>
      </c>
      <c r="Q80" s="125" t="s">
        <v>154</v>
      </c>
      <c r="R80" s="125">
        <v>1</v>
      </c>
      <c r="S80" s="125" t="s">
        <v>154</v>
      </c>
      <c r="T80" s="125">
        <v>2</v>
      </c>
      <c r="U80" s="127">
        <v>10.66</v>
      </c>
    </row>
    <row r="81" spans="2:21" s="107" customFormat="1" ht="11.25" customHeight="1">
      <c r="B81" s="129"/>
      <c r="C81" s="129"/>
      <c r="D81" s="124"/>
      <c r="E81" s="119">
        <f t="shared" si="11"/>
        <v>0</v>
      </c>
      <c r="F81" s="125"/>
      <c r="G81" s="125"/>
      <c r="H81" s="120">
        <f>SUM(I81:Q81)</f>
        <v>0</v>
      </c>
      <c r="I81" s="125"/>
      <c r="J81" s="125"/>
      <c r="K81" s="125"/>
      <c r="L81" s="125"/>
      <c r="M81" s="125"/>
      <c r="N81" s="125"/>
      <c r="O81" s="125"/>
      <c r="P81" s="125"/>
      <c r="Q81" s="125"/>
      <c r="R81" s="125"/>
      <c r="S81" s="125"/>
      <c r="T81" s="125"/>
      <c r="U81" s="121"/>
    </row>
    <row r="82" spans="2:21" s="116" customFormat="1" ht="11.25" customHeight="1">
      <c r="B82" s="128" t="s">
        <v>206</v>
      </c>
      <c r="C82" s="128"/>
      <c r="D82" s="118"/>
      <c r="E82" s="119">
        <f t="shared" si="11"/>
        <v>770</v>
      </c>
      <c r="F82" s="120">
        <f aca="true" t="shared" si="13" ref="F82:T82">SUM(F83:F89)</f>
        <v>1</v>
      </c>
      <c r="G82" s="120">
        <f t="shared" si="13"/>
        <v>8</v>
      </c>
      <c r="H82" s="120">
        <f>SUM(H83:H89)</f>
        <v>636</v>
      </c>
      <c r="I82" s="120">
        <f t="shared" si="13"/>
        <v>29</v>
      </c>
      <c r="J82" s="120">
        <f t="shared" si="13"/>
        <v>22</v>
      </c>
      <c r="K82" s="120">
        <f t="shared" si="13"/>
        <v>18</v>
      </c>
      <c r="L82" s="120">
        <f t="shared" si="13"/>
        <v>12</v>
      </c>
      <c r="M82" s="120">
        <f t="shared" si="13"/>
        <v>35</v>
      </c>
      <c r="N82" s="120">
        <f t="shared" si="13"/>
        <v>37</v>
      </c>
      <c r="O82" s="120">
        <f t="shared" si="13"/>
        <v>50</v>
      </c>
      <c r="P82" s="120">
        <f t="shared" si="13"/>
        <v>101</v>
      </c>
      <c r="Q82" s="120">
        <f t="shared" si="13"/>
        <v>5</v>
      </c>
      <c r="R82" s="120">
        <f t="shared" si="13"/>
        <v>12</v>
      </c>
      <c r="S82" s="120">
        <f t="shared" si="13"/>
        <v>1</v>
      </c>
      <c r="T82" s="120">
        <f t="shared" si="13"/>
        <v>112</v>
      </c>
      <c r="U82" s="121">
        <v>13.15</v>
      </c>
    </row>
    <row r="83" spans="2:21" s="71" customFormat="1" ht="11.25" customHeight="1">
      <c r="B83" s="129"/>
      <c r="C83" s="129" t="s">
        <v>207</v>
      </c>
      <c r="D83" s="134"/>
      <c r="E83" s="126">
        <f t="shared" si="11"/>
        <v>246</v>
      </c>
      <c r="F83" s="125" t="s">
        <v>154</v>
      </c>
      <c r="G83" s="125">
        <v>1</v>
      </c>
      <c r="H83" s="125">
        <v>206</v>
      </c>
      <c r="I83" s="125">
        <v>8</v>
      </c>
      <c r="J83" s="125">
        <v>1</v>
      </c>
      <c r="K83" s="125">
        <v>4</v>
      </c>
      <c r="L83" s="125">
        <v>4</v>
      </c>
      <c r="M83" s="125">
        <v>15</v>
      </c>
      <c r="N83" s="125">
        <v>26</v>
      </c>
      <c r="O83" s="125">
        <v>15</v>
      </c>
      <c r="P83" s="125">
        <v>36</v>
      </c>
      <c r="Q83" s="125">
        <v>1</v>
      </c>
      <c r="R83" s="125">
        <v>2</v>
      </c>
      <c r="S83" s="125" t="s">
        <v>154</v>
      </c>
      <c r="T83" s="125">
        <v>37</v>
      </c>
      <c r="U83" s="127">
        <v>30.14</v>
      </c>
    </row>
    <row r="84" spans="2:21" s="71" customFormat="1" ht="11.25" customHeight="1">
      <c r="B84" s="129"/>
      <c r="C84" s="129" t="s">
        <v>208</v>
      </c>
      <c r="D84" s="134"/>
      <c r="E84" s="126">
        <f t="shared" si="11"/>
        <v>82</v>
      </c>
      <c r="F84" s="125" t="s">
        <v>154</v>
      </c>
      <c r="G84" s="125">
        <v>1</v>
      </c>
      <c r="H84" s="125">
        <v>63</v>
      </c>
      <c r="I84" s="125">
        <v>6</v>
      </c>
      <c r="J84" s="125">
        <v>2</v>
      </c>
      <c r="K84" s="125">
        <v>4</v>
      </c>
      <c r="L84" s="125" t="s">
        <v>154</v>
      </c>
      <c r="M84" s="125">
        <v>3</v>
      </c>
      <c r="N84" s="125">
        <v>7</v>
      </c>
      <c r="O84" s="125">
        <v>8</v>
      </c>
      <c r="P84" s="125">
        <v>4</v>
      </c>
      <c r="Q84" s="125" t="s">
        <v>154</v>
      </c>
      <c r="R84" s="125">
        <v>3</v>
      </c>
      <c r="S84" s="125" t="s">
        <v>154</v>
      </c>
      <c r="T84" s="125">
        <v>15</v>
      </c>
      <c r="U84" s="127">
        <v>13.88</v>
      </c>
    </row>
    <row r="85" spans="2:21" s="71" customFormat="1" ht="11.25" customHeight="1">
      <c r="B85" s="129"/>
      <c r="C85" s="129" t="s">
        <v>209</v>
      </c>
      <c r="D85" s="134"/>
      <c r="E85" s="126">
        <f t="shared" si="11"/>
        <v>150</v>
      </c>
      <c r="F85" s="125">
        <v>1</v>
      </c>
      <c r="G85" s="125">
        <v>2</v>
      </c>
      <c r="H85" s="125">
        <v>128</v>
      </c>
      <c r="I85" s="125">
        <v>5</v>
      </c>
      <c r="J85" s="125">
        <v>9</v>
      </c>
      <c r="K85" s="125">
        <v>2</v>
      </c>
      <c r="L85" s="125">
        <v>4</v>
      </c>
      <c r="M85" s="125">
        <v>10</v>
      </c>
      <c r="N85" s="125">
        <v>1</v>
      </c>
      <c r="O85" s="125">
        <v>14</v>
      </c>
      <c r="P85" s="125">
        <v>20</v>
      </c>
      <c r="Q85" s="125">
        <v>4</v>
      </c>
      <c r="R85" s="125" t="s">
        <v>154</v>
      </c>
      <c r="S85" s="125" t="s">
        <v>154</v>
      </c>
      <c r="T85" s="125">
        <v>19</v>
      </c>
      <c r="U85" s="127">
        <v>13.75</v>
      </c>
    </row>
    <row r="86" spans="2:21" s="71" customFormat="1" ht="11.25" customHeight="1">
      <c r="B86" s="129"/>
      <c r="C86" s="129" t="s">
        <v>210</v>
      </c>
      <c r="D86" s="134"/>
      <c r="E86" s="126">
        <f t="shared" si="11"/>
        <v>53</v>
      </c>
      <c r="F86" s="125" t="s">
        <v>154</v>
      </c>
      <c r="G86" s="125">
        <v>1</v>
      </c>
      <c r="H86" s="125">
        <v>44</v>
      </c>
      <c r="I86" s="125">
        <v>1</v>
      </c>
      <c r="J86" s="125">
        <v>3</v>
      </c>
      <c r="K86" s="125" t="s">
        <v>154</v>
      </c>
      <c r="L86" s="125" t="s">
        <v>154</v>
      </c>
      <c r="M86" s="125" t="s">
        <v>154</v>
      </c>
      <c r="N86" s="125">
        <v>1</v>
      </c>
      <c r="O86" s="125" t="s">
        <v>154</v>
      </c>
      <c r="P86" s="125">
        <v>10</v>
      </c>
      <c r="Q86" s="125" t="s">
        <v>154</v>
      </c>
      <c r="R86" s="125">
        <v>1</v>
      </c>
      <c r="S86" s="125" t="s">
        <v>154</v>
      </c>
      <c r="T86" s="125">
        <v>7</v>
      </c>
      <c r="U86" s="127">
        <v>9.94</v>
      </c>
    </row>
    <row r="87" spans="2:21" s="71" customFormat="1" ht="11.25" customHeight="1">
      <c r="B87" s="129"/>
      <c r="C87" s="129" t="s">
        <v>211</v>
      </c>
      <c r="D87" s="134"/>
      <c r="E87" s="126">
        <f t="shared" si="11"/>
        <v>120</v>
      </c>
      <c r="F87" s="125" t="s">
        <v>154</v>
      </c>
      <c r="G87" s="125">
        <v>2</v>
      </c>
      <c r="H87" s="125">
        <v>93</v>
      </c>
      <c r="I87" s="125">
        <v>5</v>
      </c>
      <c r="J87" s="125">
        <v>5</v>
      </c>
      <c r="K87" s="125">
        <v>5</v>
      </c>
      <c r="L87" s="125">
        <v>2</v>
      </c>
      <c r="M87" s="125">
        <v>3</v>
      </c>
      <c r="N87" s="125">
        <v>1</v>
      </c>
      <c r="O87" s="125">
        <v>8</v>
      </c>
      <c r="P87" s="125">
        <v>21</v>
      </c>
      <c r="Q87" s="125" t="s">
        <v>154</v>
      </c>
      <c r="R87" s="125">
        <v>4</v>
      </c>
      <c r="S87" s="125">
        <v>1</v>
      </c>
      <c r="T87" s="125">
        <v>20</v>
      </c>
      <c r="U87" s="127">
        <v>8.75</v>
      </c>
    </row>
    <row r="88" spans="2:21" s="71" customFormat="1" ht="11.25" customHeight="1">
      <c r="B88" s="129"/>
      <c r="C88" s="129" t="s">
        <v>212</v>
      </c>
      <c r="D88" s="134"/>
      <c r="E88" s="126">
        <f t="shared" si="11"/>
        <v>102</v>
      </c>
      <c r="F88" s="125" t="s">
        <v>154</v>
      </c>
      <c r="G88" s="125">
        <v>1</v>
      </c>
      <c r="H88" s="125">
        <v>86</v>
      </c>
      <c r="I88" s="125">
        <v>4</v>
      </c>
      <c r="J88" s="125">
        <v>2</v>
      </c>
      <c r="K88" s="125">
        <v>3</v>
      </c>
      <c r="L88" s="125">
        <v>2</v>
      </c>
      <c r="M88" s="125">
        <v>4</v>
      </c>
      <c r="N88" s="125">
        <v>1</v>
      </c>
      <c r="O88" s="125">
        <v>5</v>
      </c>
      <c r="P88" s="125">
        <v>9</v>
      </c>
      <c r="Q88" s="125" t="s">
        <v>154</v>
      </c>
      <c r="R88" s="125">
        <v>2</v>
      </c>
      <c r="S88" s="125" t="s">
        <v>154</v>
      </c>
      <c r="T88" s="125">
        <v>13</v>
      </c>
      <c r="U88" s="127">
        <v>8.91</v>
      </c>
    </row>
    <row r="89" spans="2:21" s="71" customFormat="1" ht="11.25" customHeight="1">
      <c r="B89" s="129"/>
      <c r="C89" s="129" t="s">
        <v>213</v>
      </c>
      <c r="D89" s="134"/>
      <c r="E89" s="126">
        <f t="shared" si="11"/>
        <v>17</v>
      </c>
      <c r="F89" s="125" t="s">
        <v>154</v>
      </c>
      <c r="G89" s="125" t="s">
        <v>154</v>
      </c>
      <c r="H89" s="125">
        <v>16</v>
      </c>
      <c r="I89" s="125" t="s">
        <v>154</v>
      </c>
      <c r="J89" s="125" t="s">
        <v>154</v>
      </c>
      <c r="K89" s="125" t="s">
        <v>154</v>
      </c>
      <c r="L89" s="125" t="s">
        <v>154</v>
      </c>
      <c r="M89" s="125" t="s">
        <v>154</v>
      </c>
      <c r="N89" s="125" t="s">
        <v>154</v>
      </c>
      <c r="O89" s="125" t="s">
        <v>154</v>
      </c>
      <c r="P89" s="125">
        <v>1</v>
      </c>
      <c r="Q89" s="125" t="s">
        <v>154</v>
      </c>
      <c r="R89" s="125" t="s">
        <v>154</v>
      </c>
      <c r="S89" s="125" t="s">
        <v>154</v>
      </c>
      <c r="T89" s="125">
        <v>1</v>
      </c>
      <c r="U89" s="127">
        <v>5.5</v>
      </c>
    </row>
    <row r="90" spans="2:21" s="107" customFormat="1" ht="11.25" customHeight="1">
      <c r="B90" s="129"/>
      <c r="C90" s="129"/>
      <c r="D90" s="124"/>
      <c r="E90" s="119">
        <f t="shared" si="11"/>
        <v>0</v>
      </c>
      <c r="F90" s="125"/>
      <c r="G90" s="125"/>
      <c r="H90" s="120">
        <f>SUM(I90:Q90)</f>
        <v>0</v>
      </c>
      <c r="I90" s="125"/>
      <c r="J90" s="125"/>
      <c r="K90" s="125"/>
      <c r="L90" s="125"/>
      <c r="M90" s="125"/>
      <c r="N90" s="125"/>
      <c r="O90" s="125"/>
      <c r="P90" s="125"/>
      <c r="Q90" s="125"/>
      <c r="R90" s="125"/>
      <c r="S90" s="125"/>
      <c r="T90" s="125"/>
      <c r="U90" s="121"/>
    </row>
    <row r="91" spans="2:21" s="116" customFormat="1" ht="11.25" customHeight="1">
      <c r="B91" s="128" t="s">
        <v>214</v>
      </c>
      <c r="C91" s="128"/>
      <c r="D91" s="118"/>
      <c r="E91" s="119">
        <f t="shared" si="11"/>
        <v>311</v>
      </c>
      <c r="F91" s="120">
        <f aca="true" t="shared" si="14" ref="F91:T91">SUM(F92:F93)</f>
        <v>1</v>
      </c>
      <c r="G91" s="120">
        <f t="shared" si="14"/>
        <v>7</v>
      </c>
      <c r="H91" s="120">
        <f t="shared" si="14"/>
        <v>250</v>
      </c>
      <c r="I91" s="120">
        <f t="shared" si="14"/>
        <v>10</v>
      </c>
      <c r="J91" s="120">
        <f t="shared" si="14"/>
        <v>6</v>
      </c>
      <c r="K91" s="120">
        <f t="shared" si="14"/>
        <v>6</v>
      </c>
      <c r="L91" s="120">
        <f t="shared" si="14"/>
        <v>1</v>
      </c>
      <c r="M91" s="120">
        <f t="shared" si="14"/>
        <v>18</v>
      </c>
      <c r="N91" s="120">
        <f t="shared" si="14"/>
        <v>11</v>
      </c>
      <c r="O91" s="120">
        <f t="shared" si="14"/>
        <v>40</v>
      </c>
      <c r="P91" s="120">
        <f t="shared" si="14"/>
        <v>69</v>
      </c>
      <c r="Q91" s="120">
        <f t="shared" si="14"/>
        <v>1</v>
      </c>
      <c r="R91" s="120">
        <f t="shared" si="14"/>
        <v>5</v>
      </c>
      <c r="S91" s="120" t="s">
        <v>154</v>
      </c>
      <c r="T91" s="120">
        <f t="shared" si="14"/>
        <v>48</v>
      </c>
      <c r="U91" s="121">
        <v>14.4</v>
      </c>
    </row>
    <row r="92" spans="2:21" s="71" customFormat="1" ht="11.25" customHeight="1">
      <c r="B92" s="129"/>
      <c r="C92" s="129" t="s">
        <v>215</v>
      </c>
      <c r="D92" s="134"/>
      <c r="E92" s="126">
        <f t="shared" si="11"/>
        <v>297</v>
      </c>
      <c r="F92" s="125" t="s">
        <v>154</v>
      </c>
      <c r="G92" s="125">
        <v>7</v>
      </c>
      <c r="H92" s="125">
        <v>240</v>
      </c>
      <c r="I92" s="125">
        <v>10</v>
      </c>
      <c r="J92" s="125">
        <v>5</v>
      </c>
      <c r="K92" s="125">
        <v>6</v>
      </c>
      <c r="L92" s="125">
        <v>1</v>
      </c>
      <c r="M92" s="125">
        <v>15</v>
      </c>
      <c r="N92" s="125">
        <v>11</v>
      </c>
      <c r="O92" s="125">
        <v>40</v>
      </c>
      <c r="P92" s="125">
        <v>63</v>
      </c>
      <c r="Q92" s="125">
        <v>1</v>
      </c>
      <c r="R92" s="125">
        <v>5</v>
      </c>
      <c r="S92" s="125" t="s">
        <v>154</v>
      </c>
      <c r="T92" s="125">
        <v>45</v>
      </c>
      <c r="U92" s="127">
        <v>14.94</v>
      </c>
    </row>
    <row r="93" spans="2:21" s="71" customFormat="1" ht="11.25" customHeight="1">
      <c r="B93" s="129"/>
      <c r="C93" s="129" t="s">
        <v>216</v>
      </c>
      <c r="D93" s="134"/>
      <c r="E93" s="126">
        <f t="shared" si="11"/>
        <v>14</v>
      </c>
      <c r="F93" s="125">
        <v>1</v>
      </c>
      <c r="G93" s="125" t="s">
        <v>154</v>
      </c>
      <c r="H93" s="125">
        <v>10</v>
      </c>
      <c r="I93" s="125" t="s">
        <v>154</v>
      </c>
      <c r="J93" s="125">
        <v>1</v>
      </c>
      <c r="K93" s="125" t="s">
        <v>154</v>
      </c>
      <c r="L93" s="125" t="s">
        <v>154</v>
      </c>
      <c r="M93" s="125">
        <v>3</v>
      </c>
      <c r="N93" s="125" t="s">
        <v>154</v>
      </c>
      <c r="O93" s="125" t="s">
        <v>154</v>
      </c>
      <c r="P93" s="125">
        <v>6</v>
      </c>
      <c r="Q93" s="125" t="s">
        <v>154</v>
      </c>
      <c r="R93" s="125" t="s">
        <v>154</v>
      </c>
      <c r="S93" s="125" t="s">
        <v>154</v>
      </c>
      <c r="T93" s="125">
        <v>3</v>
      </c>
      <c r="U93" s="127">
        <v>8.11</v>
      </c>
    </row>
    <row r="94" spans="2:21" s="107" customFormat="1" ht="8.25" customHeight="1">
      <c r="B94" s="129"/>
      <c r="C94" s="129"/>
      <c r="D94" s="124"/>
      <c r="E94" s="119">
        <f t="shared" si="11"/>
        <v>0</v>
      </c>
      <c r="F94" s="125"/>
      <c r="G94" s="125"/>
      <c r="H94" s="120"/>
      <c r="I94" s="125"/>
      <c r="J94" s="125"/>
      <c r="K94" s="125"/>
      <c r="L94" s="125"/>
      <c r="M94" s="125"/>
      <c r="N94" s="125"/>
      <c r="O94" s="125"/>
      <c r="P94" s="125"/>
      <c r="Q94" s="125"/>
      <c r="R94" s="125"/>
      <c r="S94" s="125"/>
      <c r="T94" s="125"/>
      <c r="U94" s="121"/>
    </row>
    <row r="95" spans="2:21" s="116" customFormat="1" ht="11.25" customHeight="1">
      <c r="B95" s="128" t="s">
        <v>217</v>
      </c>
      <c r="C95" s="128"/>
      <c r="D95" s="118"/>
      <c r="E95" s="119">
        <f t="shared" si="11"/>
        <v>167</v>
      </c>
      <c r="F95" s="120" t="str">
        <f>F96</f>
        <v>-</v>
      </c>
      <c r="G95" s="120">
        <f>G96</f>
        <v>2</v>
      </c>
      <c r="H95" s="120">
        <f>H96</f>
        <v>132</v>
      </c>
      <c r="I95" s="120">
        <f aca="true" t="shared" si="15" ref="I95:T95">I96</f>
        <v>12</v>
      </c>
      <c r="J95" s="120">
        <f t="shared" si="15"/>
        <v>5</v>
      </c>
      <c r="K95" s="120">
        <f t="shared" si="15"/>
        <v>5</v>
      </c>
      <c r="L95" s="120">
        <f t="shared" si="15"/>
        <v>4</v>
      </c>
      <c r="M95" s="120">
        <f t="shared" si="15"/>
        <v>15</v>
      </c>
      <c r="N95" s="120" t="str">
        <f t="shared" si="15"/>
        <v>-</v>
      </c>
      <c r="O95" s="120">
        <f t="shared" si="15"/>
        <v>2</v>
      </c>
      <c r="P95" s="120">
        <f t="shared" si="15"/>
        <v>17</v>
      </c>
      <c r="Q95" s="120">
        <f t="shared" si="15"/>
        <v>2</v>
      </c>
      <c r="R95" s="120">
        <f t="shared" si="15"/>
        <v>3</v>
      </c>
      <c r="S95" s="120" t="str">
        <f t="shared" si="15"/>
        <v>-</v>
      </c>
      <c r="T95" s="120">
        <f t="shared" si="15"/>
        <v>30</v>
      </c>
      <c r="U95" s="121">
        <v>14.4</v>
      </c>
    </row>
    <row r="96" spans="2:21" s="71" customFormat="1" ht="11.25" customHeight="1">
      <c r="B96" s="129"/>
      <c r="C96" s="129" t="s">
        <v>218</v>
      </c>
      <c r="D96" s="134"/>
      <c r="E96" s="126">
        <f t="shared" si="11"/>
        <v>167</v>
      </c>
      <c r="F96" s="125" t="s">
        <v>219</v>
      </c>
      <c r="G96" s="125">
        <v>2</v>
      </c>
      <c r="H96" s="125">
        <v>132</v>
      </c>
      <c r="I96" s="125">
        <v>12</v>
      </c>
      <c r="J96" s="125">
        <v>5</v>
      </c>
      <c r="K96" s="125">
        <v>5</v>
      </c>
      <c r="L96" s="125">
        <v>4</v>
      </c>
      <c r="M96" s="125">
        <v>15</v>
      </c>
      <c r="N96" s="125" t="s">
        <v>219</v>
      </c>
      <c r="O96" s="125">
        <v>2</v>
      </c>
      <c r="P96" s="125">
        <v>17</v>
      </c>
      <c r="Q96" s="125">
        <v>2</v>
      </c>
      <c r="R96" s="125">
        <v>3</v>
      </c>
      <c r="S96" s="125" t="s">
        <v>219</v>
      </c>
      <c r="T96" s="125">
        <v>30</v>
      </c>
      <c r="U96" s="127">
        <v>14.4</v>
      </c>
    </row>
    <row r="97" spans="2:21" s="107" customFormat="1" ht="8.25" customHeight="1">
      <c r="B97" s="129"/>
      <c r="C97" s="129"/>
      <c r="D97" s="124"/>
      <c r="E97" s="119">
        <f t="shared" si="11"/>
        <v>0</v>
      </c>
      <c r="F97" s="125"/>
      <c r="G97" s="125"/>
      <c r="H97" s="120"/>
      <c r="I97" s="125"/>
      <c r="J97" s="125"/>
      <c r="K97" s="125"/>
      <c r="L97" s="125"/>
      <c r="M97" s="125"/>
      <c r="N97" s="125"/>
      <c r="O97" s="125"/>
      <c r="P97" s="125"/>
      <c r="Q97" s="125"/>
      <c r="R97" s="125"/>
      <c r="S97" s="125"/>
      <c r="T97" s="125"/>
      <c r="U97" s="121"/>
    </row>
    <row r="98" spans="2:21" s="116" customFormat="1" ht="11.25" customHeight="1">
      <c r="B98" s="128" t="s">
        <v>220</v>
      </c>
      <c r="C98" s="128"/>
      <c r="D98" s="118"/>
      <c r="E98" s="119">
        <f t="shared" si="11"/>
        <v>512</v>
      </c>
      <c r="F98" s="120" t="s">
        <v>219</v>
      </c>
      <c r="G98" s="120">
        <f aca="true" t="shared" si="16" ref="G98:T98">SUM(G99:G109)</f>
        <v>6</v>
      </c>
      <c r="H98" s="120">
        <f t="shared" si="16"/>
        <v>437</v>
      </c>
      <c r="I98" s="120">
        <f t="shared" si="16"/>
        <v>21</v>
      </c>
      <c r="J98" s="120">
        <f t="shared" si="16"/>
        <v>26</v>
      </c>
      <c r="K98" s="120">
        <f t="shared" si="16"/>
        <v>17</v>
      </c>
      <c r="L98" s="120">
        <f t="shared" si="16"/>
        <v>11</v>
      </c>
      <c r="M98" s="120">
        <f t="shared" si="16"/>
        <v>9</v>
      </c>
      <c r="N98" s="120">
        <f t="shared" si="16"/>
        <v>8</v>
      </c>
      <c r="O98" s="120">
        <f t="shared" si="16"/>
        <v>17</v>
      </c>
      <c r="P98" s="120">
        <f t="shared" si="16"/>
        <v>35</v>
      </c>
      <c r="Q98" s="120">
        <f t="shared" si="16"/>
        <v>8</v>
      </c>
      <c r="R98" s="120">
        <f t="shared" si="16"/>
        <v>9</v>
      </c>
      <c r="S98" s="120">
        <f t="shared" si="16"/>
        <v>5</v>
      </c>
      <c r="T98" s="120">
        <f t="shared" si="16"/>
        <v>55</v>
      </c>
      <c r="U98" s="121">
        <v>10.26</v>
      </c>
    </row>
    <row r="99" spans="2:21" s="71" customFormat="1" ht="11.25" customHeight="1">
      <c r="B99" s="129"/>
      <c r="C99" s="129" t="s">
        <v>221</v>
      </c>
      <c r="D99" s="134"/>
      <c r="E99" s="126">
        <f t="shared" si="11"/>
        <v>39</v>
      </c>
      <c r="F99" s="125" t="s">
        <v>219</v>
      </c>
      <c r="G99" s="125">
        <v>1</v>
      </c>
      <c r="H99" s="125">
        <v>28</v>
      </c>
      <c r="I99" s="125">
        <v>6</v>
      </c>
      <c r="J99" s="125">
        <v>1</v>
      </c>
      <c r="K99" s="125" t="s">
        <v>219</v>
      </c>
      <c r="L99" s="125">
        <v>1</v>
      </c>
      <c r="M99" s="125">
        <v>1</v>
      </c>
      <c r="N99" s="125">
        <v>2</v>
      </c>
      <c r="O99" s="125">
        <v>1</v>
      </c>
      <c r="P99" s="125">
        <v>1</v>
      </c>
      <c r="Q99" s="125" t="s">
        <v>219</v>
      </c>
      <c r="R99" s="125">
        <v>1</v>
      </c>
      <c r="S99" s="125">
        <v>1</v>
      </c>
      <c r="T99" s="125">
        <v>8</v>
      </c>
      <c r="U99" s="127">
        <v>7</v>
      </c>
    </row>
    <row r="100" spans="2:21" s="71" customFormat="1" ht="11.25" customHeight="1">
      <c r="B100" s="129"/>
      <c r="C100" s="129" t="s">
        <v>222</v>
      </c>
      <c r="D100" s="134"/>
      <c r="E100" s="126">
        <f t="shared" si="11"/>
        <v>9</v>
      </c>
      <c r="F100" s="125" t="s">
        <v>219</v>
      </c>
      <c r="G100" s="125" t="s">
        <v>219</v>
      </c>
      <c r="H100" s="125">
        <v>8</v>
      </c>
      <c r="I100" s="125" t="s">
        <v>219</v>
      </c>
      <c r="J100" s="125" t="s">
        <v>219</v>
      </c>
      <c r="K100" s="125">
        <v>1</v>
      </c>
      <c r="L100" s="125">
        <v>1</v>
      </c>
      <c r="M100" s="125" t="s">
        <v>219</v>
      </c>
      <c r="N100" s="125" t="s">
        <v>219</v>
      </c>
      <c r="O100" s="125" t="s">
        <v>219</v>
      </c>
      <c r="P100" s="125" t="s">
        <v>219</v>
      </c>
      <c r="Q100" s="125" t="s">
        <v>219</v>
      </c>
      <c r="R100" s="125">
        <v>1</v>
      </c>
      <c r="S100" s="125" t="s">
        <v>219</v>
      </c>
      <c r="T100" s="125" t="s">
        <v>219</v>
      </c>
      <c r="U100" s="127">
        <v>9.04</v>
      </c>
    </row>
    <row r="101" spans="2:21" s="71" customFormat="1" ht="11.25" customHeight="1">
      <c r="B101" s="129"/>
      <c r="C101" s="129" t="s">
        <v>223</v>
      </c>
      <c r="D101" s="134"/>
      <c r="E101" s="126">
        <f t="shared" si="11"/>
        <v>33</v>
      </c>
      <c r="F101" s="125" t="s">
        <v>219</v>
      </c>
      <c r="G101" s="125">
        <v>1</v>
      </c>
      <c r="H101" s="125">
        <v>27</v>
      </c>
      <c r="I101" s="125">
        <v>2</v>
      </c>
      <c r="J101" s="125">
        <v>3</v>
      </c>
      <c r="K101" s="125">
        <v>2</v>
      </c>
      <c r="L101" s="125">
        <v>2</v>
      </c>
      <c r="M101" s="125" t="s">
        <v>219</v>
      </c>
      <c r="N101" s="125" t="s">
        <v>219</v>
      </c>
      <c r="O101" s="125">
        <v>1</v>
      </c>
      <c r="P101" s="125">
        <v>2</v>
      </c>
      <c r="Q101" s="125">
        <v>1</v>
      </c>
      <c r="R101" s="125">
        <v>1</v>
      </c>
      <c r="S101" s="125" t="s">
        <v>219</v>
      </c>
      <c r="T101" s="125">
        <v>4</v>
      </c>
      <c r="U101" s="127">
        <v>9.43</v>
      </c>
    </row>
    <row r="102" spans="2:21" s="71" customFormat="1" ht="11.25" customHeight="1">
      <c r="B102" s="129"/>
      <c r="C102" s="129" t="s">
        <v>224</v>
      </c>
      <c r="D102" s="134"/>
      <c r="E102" s="126">
        <f t="shared" si="11"/>
        <v>56</v>
      </c>
      <c r="F102" s="125" t="s">
        <v>219</v>
      </c>
      <c r="G102" s="125" t="s">
        <v>219</v>
      </c>
      <c r="H102" s="125">
        <v>50</v>
      </c>
      <c r="I102" s="125">
        <v>3</v>
      </c>
      <c r="J102" s="125">
        <v>4</v>
      </c>
      <c r="K102" s="125" t="s">
        <v>219</v>
      </c>
      <c r="L102" s="125" t="s">
        <v>219</v>
      </c>
      <c r="M102" s="125">
        <v>1</v>
      </c>
      <c r="N102" s="125">
        <v>2</v>
      </c>
      <c r="O102" s="125">
        <v>2</v>
      </c>
      <c r="P102" s="125">
        <v>7</v>
      </c>
      <c r="Q102" s="125" t="s">
        <v>219</v>
      </c>
      <c r="R102" s="125">
        <v>1</v>
      </c>
      <c r="S102" s="125">
        <v>2</v>
      </c>
      <c r="T102" s="125">
        <v>3</v>
      </c>
      <c r="U102" s="127">
        <v>8.12</v>
      </c>
    </row>
    <row r="103" spans="2:21" s="71" customFormat="1" ht="11.25" customHeight="1">
      <c r="B103" s="129"/>
      <c r="C103" s="129" t="s">
        <v>225</v>
      </c>
      <c r="D103" s="134"/>
      <c r="E103" s="126">
        <f t="shared" si="11"/>
        <v>87</v>
      </c>
      <c r="F103" s="125" t="s">
        <v>219</v>
      </c>
      <c r="G103" s="125" t="s">
        <v>219</v>
      </c>
      <c r="H103" s="125">
        <v>68</v>
      </c>
      <c r="I103" s="125">
        <v>1</v>
      </c>
      <c r="J103" s="125">
        <v>4</v>
      </c>
      <c r="K103" s="125">
        <v>3</v>
      </c>
      <c r="L103" s="125">
        <v>3</v>
      </c>
      <c r="M103" s="125">
        <v>2</v>
      </c>
      <c r="N103" s="125" t="s">
        <v>219</v>
      </c>
      <c r="O103" s="125">
        <v>3</v>
      </c>
      <c r="P103" s="125">
        <v>2</v>
      </c>
      <c r="Q103" s="125" t="s">
        <v>219</v>
      </c>
      <c r="R103" s="125">
        <v>1</v>
      </c>
      <c r="S103" s="125">
        <v>2</v>
      </c>
      <c r="T103" s="125">
        <v>16</v>
      </c>
      <c r="U103" s="127">
        <v>11.84</v>
      </c>
    </row>
    <row r="104" spans="2:21" s="71" customFormat="1" ht="11.25" customHeight="1">
      <c r="B104" s="129"/>
      <c r="C104" s="129" t="s">
        <v>226</v>
      </c>
      <c r="D104" s="134"/>
      <c r="E104" s="126">
        <f t="shared" si="11"/>
        <v>48</v>
      </c>
      <c r="F104" s="125" t="s">
        <v>219</v>
      </c>
      <c r="G104" s="125" t="s">
        <v>219</v>
      </c>
      <c r="H104" s="125">
        <v>44</v>
      </c>
      <c r="I104" s="125">
        <v>3</v>
      </c>
      <c r="J104" s="125" t="s">
        <v>219</v>
      </c>
      <c r="K104" s="125">
        <v>1</v>
      </c>
      <c r="L104" s="125" t="s">
        <v>219</v>
      </c>
      <c r="M104" s="125" t="s">
        <v>219</v>
      </c>
      <c r="N104" s="125">
        <v>3</v>
      </c>
      <c r="O104" s="125">
        <v>3</v>
      </c>
      <c r="P104" s="125">
        <v>1</v>
      </c>
      <c r="Q104" s="125" t="s">
        <v>219</v>
      </c>
      <c r="R104" s="125" t="s">
        <v>219</v>
      </c>
      <c r="S104" s="125" t="s">
        <v>219</v>
      </c>
      <c r="T104" s="125">
        <v>4</v>
      </c>
      <c r="U104" s="127">
        <v>12.39</v>
      </c>
    </row>
    <row r="105" spans="2:21" s="71" customFormat="1" ht="11.25" customHeight="1">
      <c r="B105" s="129"/>
      <c r="C105" s="129" t="s">
        <v>227</v>
      </c>
      <c r="D105" s="134"/>
      <c r="E105" s="126">
        <f t="shared" si="11"/>
        <v>73</v>
      </c>
      <c r="F105" s="125" t="s">
        <v>219</v>
      </c>
      <c r="G105" s="125">
        <v>2</v>
      </c>
      <c r="H105" s="125">
        <v>65</v>
      </c>
      <c r="I105" s="125">
        <v>2</v>
      </c>
      <c r="J105" s="125">
        <v>9</v>
      </c>
      <c r="K105" s="125">
        <v>2</v>
      </c>
      <c r="L105" s="125" t="s">
        <v>219</v>
      </c>
      <c r="M105" s="125" t="s">
        <v>219</v>
      </c>
      <c r="N105" s="125" t="s">
        <v>219</v>
      </c>
      <c r="O105" s="125">
        <v>5</v>
      </c>
      <c r="P105" s="125">
        <v>4</v>
      </c>
      <c r="Q105" s="125">
        <v>4</v>
      </c>
      <c r="R105" s="125" t="s">
        <v>219</v>
      </c>
      <c r="S105" s="125" t="s">
        <v>219</v>
      </c>
      <c r="T105" s="125">
        <v>6</v>
      </c>
      <c r="U105" s="127">
        <v>12.99</v>
      </c>
    </row>
    <row r="106" spans="2:21" s="71" customFormat="1" ht="11.25" customHeight="1">
      <c r="B106" s="129"/>
      <c r="C106" s="129" t="s">
        <v>228</v>
      </c>
      <c r="D106" s="134"/>
      <c r="E106" s="126">
        <f t="shared" si="11"/>
        <v>85</v>
      </c>
      <c r="F106" s="125" t="s">
        <v>219</v>
      </c>
      <c r="G106" s="125">
        <v>1</v>
      </c>
      <c r="H106" s="125">
        <v>75</v>
      </c>
      <c r="I106" s="125">
        <v>3</v>
      </c>
      <c r="J106" s="125">
        <v>3</v>
      </c>
      <c r="K106" s="125">
        <v>4</v>
      </c>
      <c r="L106" s="125" t="s">
        <v>219</v>
      </c>
      <c r="M106" s="125">
        <v>3</v>
      </c>
      <c r="N106" s="125" t="s">
        <v>219</v>
      </c>
      <c r="O106" s="125">
        <v>2</v>
      </c>
      <c r="P106" s="125">
        <v>8</v>
      </c>
      <c r="Q106" s="125" t="s">
        <v>219</v>
      </c>
      <c r="R106" s="125">
        <v>2</v>
      </c>
      <c r="S106" s="125" t="s">
        <v>219</v>
      </c>
      <c r="T106" s="125">
        <v>7</v>
      </c>
      <c r="U106" s="127">
        <v>15.63</v>
      </c>
    </row>
    <row r="107" spans="2:21" s="71" customFormat="1" ht="11.25" customHeight="1">
      <c r="B107" s="129"/>
      <c r="C107" s="129" t="s">
        <v>229</v>
      </c>
      <c r="D107" s="134"/>
      <c r="E107" s="126">
        <f t="shared" si="11"/>
        <v>50</v>
      </c>
      <c r="F107" s="125" t="s">
        <v>219</v>
      </c>
      <c r="G107" s="125" t="s">
        <v>219</v>
      </c>
      <c r="H107" s="125">
        <v>43</v>
      </c>
      <c r="I107" s="125">
        <v>1</v>
      </c>
      <c r="J107" s="125" t="s">
        <v>219</v>
      </c>
      <c r="K107" s="125">
        <v>3</v>
      </c>
      <c r="L107" s="125">
        <v>4</v>
      </c>
      <c r="M107" s="125">
        <v>2</v>
      </c>
      <c r="N107" s="125" t="s">
        <v>219</v>
      </c>
      <c r="O107" s="125" t="s">
        <v>219</v>
      </c>
      <c r="P107" s="125">
        <v>7</v>
      </c>
      <c r="Q107" s="125">
        <v>3</v>
      </c>
      <c r="R107" s="125">
        <v>2</v>
      </c>
      <c r="S107" s="125" t="s">
        <v>219</v>
      </c>
      <c r="T107" s="125">
        <v>5</v>
      </c>
      <c r="U107" s="127">
        <v>7.22</v>
      </c>
    </row>
    <row r="108" spans="2:21" s="71" customFormat="1" ht="11.25" customHeight="1">
      <c r="B108" s="129"/>
      <c r="C108" s="129" t="s">
        <v>230</v>
      </c>
      <c r="D108" s="134"/>
      <c r="E108" s="126">
        <f t="shared" si="11"/>
        <v>7</v>
      </c>
      <c r="F108" s="125" t="s">
        <v>219</v>
      </c>
      <c r="G108" s="125" t="s">
        <v>219</v>
      </c>
      <c r="H108" s="125">
        <v>7</v>
      </c>
      <c r="I108" s="125" t="s">
        <v>219</v>
      </c>
      <c r="J108" s="125" t="s">
        <v>219</v>
      </c>
      <c r="K108" s="125" t="s">
        <v>219</v>
      </c>
      <c r="L108" s="125" t="s">
        <v>219</v>
      </c>
      <c r="M108" s="125" t="s">
        <v>219</v>
      </c>
      <c r="N108" s="125" t="s">
        <v>219</v>
      </c>
      <c r="O108" s="125" t="s">
        <v>219</v>
      </c>
      <c r="P108" s="125" t="s">
        <v>219</v>
      </c>
      <c r="Q108" s="125" t="s">
        <v>219</v>
      </c>
      <c r="R108" s="125" t="s">
        <v>219</v>
      </c>
      <c r="S108" s="125" t="s">
        <v>219</v>
      </c>
      <c r="T108" s="125" t="s">
        <v>219</v>
      </c>
      <c r="U108" s="127">
        <v>6.93</v>
      </c>
    </row>
    <row r="109" spans="2:21" s="71" customFormat="1" ht="11.25" customHeight="1">
      <c r="B109" s="129"/>
      <c r="C109" s="129" t="s">
        <v>231</v>
      </c>
      <c r="D109" s="134"/>
      <c r="E109" s="126">
        <f t="shared" si="11"/>
        <v>25</v>
      </c>
      <c r="F109" s="125" t="s">
        <v>219</v>
      </c>
      <c r="G109" s="125">
        <v>1</v>
      </c>
      <c r="H109" s="125">
        <v>22</v>
      </c>
      <c r="I109" s="125" t="s">
        <v>219</v>
      </c>
      <c r="J109" s="125">
        <v>2</v>
      </c>
      <c r="K109" s="125">
        <v>1</v>
      </c>
      <c r="L109" s="125" t="s">
        <v>219</v>
      </c>
      <c r="M109" s="125" t="s">
        <v>219</v>
      </c>
      <c r="N109" s="125">
        <v>1</v>
      </c>
      <c r="O109" s="125" t="s">
        <v>219</v>
      </c>
      <c r="P109" s="125">
        <v>3</v>
      </c>
      <c r="Q109" s="125" t="s">
        <v>219</v>
      </c>
      <c r="R109" s="125" t="s">
        <v>219</v>
      </c>
      <c r="S109" s="125" t="s">
        <v>219</v>
      </c>
      <c r="T109" s="125">
        <v>2</v>
      </c>
      <c r="U109" s="127">
        <v>9.16</v>
      </c>
    </row>
    <row r="110" spans="2:21" s="107" customFormat="1" ht="8.25" customHeight="1">
      <c r="B110" s="129"/>
      <c r="C110" s="129"/>
      <c r="D110" s="124"/>
      <c r="E110" s="119">
        <f t="shared" si="11"/>
        <v>0</v>
      </c>
      <c r="F110" s="120"/>
      <c r="G110" s="120"/>
      <c r="H110" s="120">
        <f>SUM(I110:Q110)</f>
        <v>0</v>
      </c>
      <c r="I110" s="120"/>
      <c r="J110" s="120"/>
      <c r="K110" s="120"/>
      <c r="L110" s="120"/>
      <c r="M110" s="120"/>
      <c r="N110" s="120"/>
      <c r="O110" s="120"/>
      <c r="P110" s="120"/>
      <c r="Q110" s="120"/>
      <c r="R110" s="120"/>
      <c r="S110" s="120"/>
      <c r="T110" s="120"/>
      <c r="U110" s="121"/>
    </row>
    <row r="111" spans="2:21" s="116" customFormat="1" ht="11.25" customHeight="1">
      <c r="B111" s="128" t="s">
        <v>232</v>
      </c>
      <c r="C111" s="128"/>
      <c r="D111" s="118"/>
      <c r="E111" s="119">
        <f t="shared" si="11"/>
        <v>180</v>
      </c>
      <c r="F111" s="120" t="s">
        <v>219</v>
      </c>
      <c r="G111" s="120">
        <f>SUM(G112:G119)</f>
        <v>4</v>
      </c>
      <c r="H111" s="120">
        <f>SUM(H112:H119)</f>
        <v>152</v>
      </c>
      <c r="I111" s="120">
        <f aca="true" t="shared" si="17" ref="I111:T111">SUM(I112:I119)</f>
        <v>9</v>
      </c>
      <c r="J111" s="120">
        <f t="shared" si="17"/>
        <v>1</v>
      </c>
      <c r="K111" s="120">
        <f t="shared" si="17"/>
        <v>3</v>
      </c>
      <c r="L111" s="120">
        <f t="shared" si="17"/>
        <v>1</v>
      </c>
      <c r="M111" s="120">
        <f t="shared" si="17"/>
        <v>7</v>
      </c>
      <c r="N111" s="120" t="s">
        <v>219</v>
      </c>
      <c r="O111" s="120">
        <f t="shared" si="17"/>
        <v>8</v>
      </c>
      <c r="P111" s="120">
        <f t="shared" si="17"/>
        <v>15</v>
      </c>
      <c r="Q111" s="120">
        <f t="shared" si="17"/>
        <v>1</v>
      </c>
      <c r="R111" s="120">
        <f t="shared" si="17"/>
        <v>7</v>
      </c>
      <c r="S111" s="120">
        <f t="shared" si="17"/>
        <v>1</v>
      </c>
      <c r="T111" s="120">
        <f t="shared" si="17"/>
        <v>16</v>
      </c>
      <c r="U111" s="121">
        <v>8.83</v>
      </c>
    </row>
    <row r="112" spans="2:21" s="71" customFormat="1" ht="11.25" customHeight="1">
      <c r="B112" s="129"/>
      <c r="C112" s="129" t="s">
        <v>233</v>
      </c>
      <c r="D112" s="134"/>
      <c r="E112" s="126">
        <f t="shared" si="11"/>
        <v>45</v>
      </c>
      <c r="F112" s="125" t="s">
        <v>219</v>
      </c>
      <c r="G112" s="125" t="s">
        <v>219</v>
      </c>
      <c r="H112" s="125">
        <v>39</v>
      </c>
      <c r="I112" s="125">
        <v>4</v>
      </c>
      <c r="J112" s="125" t="s">
        <v>219</v>
      </c>
      <c r="K112" s="125" t="s">
        <v>219</v>
      </c>
      <c r="L112" s="125" t="s">
        <v>219</v>
      </c>
      <c r="M112" s="125">
        <v>2</v>
      </c>
      <c r="N112" s="125" t="s">
        <v>219</v>
      </c>
      <c r="O112" s="125">
        <v>2</v>
      </c>
      <c r="P112" s="125">
        <v>4</v>
      </c>
      <c r="Q112" s="125" t="s">
        <v>219</v>
      </c>
      <c r="R112" s="125">
        <v>2</v>
      </c>
      <c r="S112" s="125" t="s">
        <v>219</v>
      </c>
      <c r="T112" s="125">
        <v>4</v>
      </c>
      <c r="U112" s="127">
        <v>9.36</v>
      </c>
    </row>
    <row r="113" spans="2:21" s="71" customFormat="1" ht="11.25" customHeight="1">
      <c r="B113" s="129"/>
      <c r="C113" s="129" t="s">
        <v>234</v>
      </c>
      <c r="D113" s="134"/>
      <c r="E113" s="126">
        <f t="shared" si="11"/>
        <v>29</v>
      </c>
      <c r="F113" s="125" t="s">
        <v>219</v>
      </c>
      <c r="G113" s="125">
        <v>1</v>
      </c>
      <c r="H113" s="125">
        <v>23</v>
      </c>
      <c r="I113" s="125" t="s">
        <v>219</v>
      </c>
      <c r="J113" s="125" t="s">
        <v>219</v>
      </c>
      <c r="K113" s="125" t="s">
        <v>219</v>
      </c>
      <c r="L113" s="125" t="s">
        <v>219</v>
      </c>
      <c r="M113" s="125">
        <v>1</v>
      </c>
      <c r="N113" s="125" t="s">
        <v>219</v>
      </c>
      <c r="O113" s="125" t="s">
        <v>219</v>
      </c>
      <c r="P113" s="125">
        <v>3</v>
      </c>
      <c r="Q113" s="125" t="s">
        <v>219</v>
      </c>
      <c r="R113" s="125">
        <v>2</v>
      </c>
      <c r="S113" s="125">
        <v>1</v>
      </c>
      <c r="T113" s="125">
        <v>2</v>
      </c>
      <c r="U113" s="127">
        <v>11.15</v>
      </c>
    </row>
    <row r="114" spans="2:21" s="71" customFormat="1" ht="11.25" customHeight="1">
      <c r="B114" s="129"/>
      <c r="C114" s="129" t="s">
        <v>235</v>
      </c>
      <c r="D114" s="134"/>
      <c r="E114" s="126">
        <f t="shared" si="11"/>
        <v>24</v>
      </c>
      <c r="F114" s="125" t="s">
        <v>219</v>
      </c>
      <c r="G114" s="125" t="s">
        <v>219</v>
      </c>
      <c r="H114" s="125">
        <v>22</v>
      </c>
      <c r="I114" s="125" t="s">
        <v>219</v>
      </c>
      <c r="J114" s="125" t="s">
        <v>219</v>
      </c>
      <c r="K114" s="125" t="s">
        <v>219</v>
      </c>
      <c r="L114" s="125" t="s">
        <v>219</v>
      </c>
      <c r="M114" s="125" t="s">
        <v>219</v>
      </c>
      <c r="N114" s="125" t="s">
        <v>219</v>
      </c>
      <c r="O114" s="125" t="s">
        <v>219</v>
      </c>
      <c r="P114" s="125">
        <v>2</v>
      </c>
      <c r="Q114" s="125" t="s">
        <v>219</v>
      </c>
      <c r="R114" s="125" t="s">
        <v>219</v>
      </c>
      <c r="S114" s="125" t="s">
        <v>219</v>
      </c>
      <c r="T114" s="125">
        <v>2</v>
      </c>
      <c r="U114" s="127">
        <v>17.53</v>
      </c>
    </row>
    <row r="115" spans="2:21" s="71" customFormat="1" ht="11.25" customHeight="1">
      <c r="B115" s="129"/>
      <c r="C115" s="129" t="s">
        <v>236</v>
      </c>
      <c r="D115" s="134"/>
      <c r="E115" s="126">
        <f t="shared" si="11"/>
        <v>24</v>
      </c>
      <c r="F115" s="125" t="s">
        <v>219</v>
      </c>
      <c r="G115" s="125">
        <v>1</v>
      </c>
      <c r="H115" s="125">
        <v>21</v>
      </c>
      <c r="I115" s="125">
        <v>3</v>
      </c>
      <c r="J115" s="125" t="s">
        <v>219</v>
      </c>
      <c r="K115" s="125">
        <v>2</v>
      </c>
      <c r="L115" s="125" t="s">
        <v>219</v>
      </c>
      <c r="M115" s="125" t="s">
        <v>219</v>
      </c>
      <c r="N115" s="125" t="s">
        <v>219</v>
      </c>
      <c r="O115" s="125" t="s">
        <v>219</v>
      </c>
      <c r="P115" s="125">
        <v>4</v>
      </c>
      <c r="Q115" s="125" t="s">
        <v>219</v>
      </c>
      <c r="R115" s="125">
        <v>1</v>
      </c>
      <c r="S115" s="125" t="s">
        <v>219</v>
      </c>
      <c r="T115" s="125">
        <v>1</v>
      </c>
      <c r="U115" s="127">
        <v>12.4</v>
      </c>
    </row>
    <row r="116" spans="2:21" s="71" customFormat="1" ht="11.25" customHeight="1">
      <c r="B116" s="129"/>
      <c r="C116" s="129" t="s">
        <v>237</v>
      </c>
      <c r="D116" s="134"/>
      <c r="E116" s="126">
        <f t="shared" si="11"/>
        <v>14</v>
      </c>
      <c r="F116" s="125" t="s">
        <v>219</v>
      </c>
      <c r="G116" s="125">
        <v>1</v>
      </c>
      <c r="H116" s="125">
        <v>12</v>
      </c>
      <c r="I116" s="125">
        <v>1</v>
      </c>
      <c r="J116" s="125" t="s">
        <v>219</v>
      </c>
      <c r="K116" s="125">
        <v>1</v>
      </c>
      <c r="L116" s="125" t="s">
        <v>219</v>
      </c>
      <c r="M116" s="125">
        <v>1</v>
      </c>
      <c r="N116" s="125" t="s">
        <v>219</v>
      </c>
      <c r="O116" s="125">
        <v>1</v>
      </c>
      <c r="P116" s="125" t="s">
        <v>219</v>
      </c>
      <c r="Q116" s="125" t="s">
        <v>219</v>
      </c>
      <c r="R116" s="125" t="s">
        <v>219</v>
      </c>
      <c r="S116" s="125" t="s">
        <v>219</v>
      </c>
      <c r="T116" s="125">
        <v>1</v>
      </c>
      <c r="U116" s="127">
        <v>5.25</v>
      </c>
    </row>
    <row r="117" spans="2:21" s="71" customFormat="1" ht="11.25" customHeight="1">
      <c r="B117" s="129"/>
      <c r="C117" s="129" t="s">
        <v>238</v>
      </c>
      <c r="D117" s="134"/>
      <c r="E117" s="126">
        <f t="shared" si="11"/>
        <v>17</v>
      </c>
      <c r="F117" s="125" t="s">
        <v>219</v>
      </c>
      <c r="G117" s="125">
        <v>1</v>
      </c>
      <c r="H117" s="125">
        <v>12</v>
      </c>
      <c r="I117" s="125" t="s">
        <v>219</v>
      </c>
      <c r="J117" s="125">
        <v>1</v>
      </c>
      <c r="K117" s="125" t="s">
        <v>219</v>
      </c>
      <c r="L117" s="125">
        <v>1</v>
      </c>
      <c r="M117" s="125">
        <v>3</v>
      </c>
      <c r="N117" s="125" t="s">
        <v>219</v>
      </c>
      <c r="O117" s="125">
        <v>4</v>
      </c>
      <c r="P117" s="125">
        <v>1</v>
      </c>
      <c r="Q117" s="125" t="s">
        <v>219</v>
      </c>
      <c r="R117" s="125">
        <v>1</v>
      </c>
      <c r="S117" s="125" t="s">
        <v>219</v>
      </c>
      <c r="T117" s="125">
        <v>3</v>
      </c>
      <c r="U117" s="127">
        <v>4.1</v>
      </c>
    </row>
    <row r="118" spans="2:21" s="71" customFormat="1" ht="11.25" customHeight="1">
      <c r="B118" s="129"/>
      <c r="C118" s="129" t="s">
        <v>239</v>
      </c>
      <c r="D118" s="134"/>
      <c r="E118" s="126">
        <f t="shared" si="11"/>
        <v>16</v>
      </c>
      <c r="F118" s="125" t="s">
        <v>219</v>
      </c>
      <c r="G118" s="125" t="s">
        <v>219</v>
      </c>
      <c r="H118" s="125">
        <v>12</v>
      </c>
      <c r="I118" s="125">
        <v>1</v>
      </c>
      <c r="J118" s="125" t="s">
        <v>219</v>
      </c>
      <c r="K118" s="125" t="s">
        <v>219</v>
      </c>
      <c r="L118" s="125" t="s">
        <v>219</v>
      </c>
      <c r="M118" s="125" t="s">
        <v>219</v>
      </c>
      <c r="N118" s="125" t="s">
        <v>219</v>
      </c>
      <c r="O118" s="125">
        <v>1</v>
      </c>
      <c r="P118" s="125">
        <v>1</v>
      </c>
      <c r="Q118" s="125" t="s">
        <v>219</v>
      </c>
      <c r="R118" s="125">
        <v>1</v>
      </c>
      <c r="S118" s="125" t="s">
        <v>219</v>
      </c>
      <c r="T118" s="125">
        <v>3</v>
      </c>
      <c r="U118" s="127">
        <v>7.53</v>
      </c>
    </row>
    <row r="119" spans="2:21" s="71" customFormat="1" ht="11.25" customHeight="1">
      <c r="B119" s="129"/>
      <c r="C119" s="129" t="s">
        <v>240</v>
      </c>
      <c r="D119" s="134"/>
      <c r="E119" s="126">
        <f t="shared" si="11"/>
        <v>11</v>
      </c>
      <c r="F119" s="125" t="s">
        <v>219</v>
      </c>
      <c r="G119" s="125" t="s">
        <v>219</v>
      </c>
      <c r="H119" s="125">
        <v>11</v>
      </c>
      <c r="I119" s="125" t="s">
        <v>219</v>
      </c>
      <c r="J119" s="125" t="s">
        <v>219</v>
      </c>
      <c r="K119" s="125" t="s">
        <v>219</v>
      </c>
      <c r="L119" s="125" t="s">
        <v>219</v>
      </c>
      <c r="M119" s="125" t="s">
        <v>219</v>
      </c>
      <c r="N119" s="125" t="s">
        <v>219</v>
      </c>
      <c r="O119" s="125" t="s">
        <v>219</v>
      </c>
      <c r="P119" s="125" t="s">
        <v>219</v>
      </c>
      <c r="Q119" s="125">
        <v>1</v>
      </c>
      <c r="R119" s="125" t="s">
        <v>219</v>
      </c>
      <c r="S119" s="125" t="s">
        <v>219</v>
      </c>
      <c r="T119" s="125" t="s">
        <v>219</v>
      </c>
      <c r="U119" s="127">
        <v>14.93</v>
      </c>
    </row>
    <row r="120" spans="2:21" s="107" customFormat="1" ht="8.25" customHeight="1">
      <c r="B120" s="129"/>
      <c r="C120" s="129"/>
      <c r="D120" s="124"/>
      <c r="E120" s="119">
        <f t="shared" si="11"/>
        <v>0</v>
      </c>
      <c r="F120" s="125"/>
      <c r="G120" s="125"/>
      <c r="H120" s="120">
        <f>SUM(I120:Q120)</f>
        <v>0</v>
      </c>
      <c r="I120" s="125"/>
      <c r="J120" s="125"/>
      <c r="K120" s="125"/>
      <c r="L120" s="125"/>
      <c r="M120" s="125"/>
      <c r="N120" s="125"/>
      <c r="O120" s="125"/>
      <c r="P120" s="125"/>
      <c r="Q120" s="125"/>
      <c r="R120" s="125"/>
      <c r="S120" s="125"/>
      <c r="T120" s="125"/>
      <c r="U120" s="121"/>
    </row>
    <row r="121" spans="2:21" s="116" customFormat="1" ht="11.25" customHeight="1">
      <c r="B121" s="128" t="s">
        <v>241</v>
      </c>
      <c r="C121" s="128"/>
      <c r="D121" s="118"/>
      <c r="E121" s="119">
        <f t="shared" si="11"/>
        <v>139</v>
      </c>
      <c r="F121" s="120">
        <f aca="true" t="shared" si="18" ref="F121:T121">SUM(F122:F123)</f>
        <v>2</v>
      </c>
      <c r="G121" s="120">
        <f>SUM(G122:G123)</f>
        <v>6</v>
      </c>
      <c r="H121" s="120">
        <f t="shared" si="18"/>
        <v>107</v>
      </c>
      <c r="I121" s="120">
        <f t="shared" si="18"/>
        <v>4</v>
      </c>
      <c r="J121" s="120">
        <f t="shared" si="18"/>
        <v>1</v>
      </c>
      <c r="K121" s="120">
        <f t="shared" si="18"/>
        <v>1</v>
      </c>
      <c r="L121" s="120">
        <f t="shared" si="18"/>
        <v>2</v>
      </c>
      <c r="M121" s="120">
        <f t="shared" si="18"/>
        <v>4</v>
      </c>
      <c r="N121" s="120">
        <f t="shared" si="18"/>
        <v>1</v>
      </c>
      <c r="O121" s="120">
        <f t="shared" si="18"/>
        <v>12</v>
      </c>
      <c r="P121" s="120">
        <f t="shared" si="18"/>
        <v>21</v>
      </c>
      <c r="Q121" s="120">
        <f t="shared" si="18"/>
        <v>14</v>
      </c>
      <c r="R121" s="120">
        <f t="shared" si="18"/>
        <v>4</v>
      </c>
      <c r="S121" s="120">
        <f t="shared" si="18"/>
        <v>1</v>
      </c>
      <c r="T121" s="120">
        <f t="shared" si="18"/>
        <v>19</v>
      </c>
      <c r="U121" s="121">
        <v>11.71</v>
      </c>
    </row>
    <row r="122" spans="2:21" s="71" customFormat="1" ht="11.25" customHeight="1">
      <c r="B122" s="129"/>
      <c r="C122" s="129" t="s">
        <v>242</v>
      </c>
      <c r="D122" s="134"/>
      <c r="E122" s="126">
        <f>SUM(F122,G122,H122,R122,S122,T122)</f>
        <v>61</v>
      </c>
      <c r="F122" s="125">
        <v>1</v>
      </c>
      <c r="G122" s="125">
        <v>2</v>
      </c>
      <c r="H122" s="125">
        <v>49</v>
      </c>
      <c r="I122" s="125">
        <v>4</v>
      </c>
      <c r="J122" s="125">
        <v>1</v>
      </c>
      <c r="K122" s="125" t="s">
        <v>219</v>
      </c>
      <c r="L122" s="125">
        <v>2</v>
      </c>
      <c r="M122" s="125">
        <v>2</v>
      </c>
      <c r="N122" s="125">
        <v>1</v>
      </c>
      <c r="O122" s="125">
        <v>12</v>
      </c>
      <c r="P122" s="125">
        <v>7</v>
      </c>
      <c r="Q122" s="125">
        <v>14</v>
      </c>
      <c r="R122" s="125">
        <v>1</v>
      </c>
      <c r="S122" s="125" t="s">
        <v>219</v>
      </c>
      <c r="T122" s="125">
        <v>8</v>
      </c>
      <c r="U122" s="127">
        <v>7.72</v>
      </c>
    </row>
    <row r="123" spans="1:21" s="71" customFormat="1" ht="11.25" customHeight="1">
      <c r="A123" s="133"/>
      <c r="B123" s="129"/>
      <c r="C123" s="129" t="s">
        <v>243</v>
      </c>
      <c r="D123" s="134"/>
      <c r="E123" s="126">
        <f>SUM(F123,G123,H123,R123,S123,T123)</f>
        <v>78</v>
      </c>
      <c r="F123" s="135">
        <v>1</v>
      </c>
      <c r="G123" s="135">
        <v>4</v>
      </c>
      <c r="H123" s="135">
        <v>58</v>
      </c>
      <c r="I123" s="135" t="s">
        <v>219</v>
      </c>
      <c r="J123" s="135" t="s">
        <v>219</v>
      </c>
      <c r="K123" s="135">
        <v>1</v>
      </c>
      <c r="L123" s="135" t="s">
        <v>219</v>
      </c>
      <c r="M123" s="135">
        <v>2</v>
      </c>
      <c r="N123" s="135" t="s">
        <v>219</v>
      </c>
      <c r="O123" s="135" t="s">
        <v>219</v>
      </c>
      <c r="P123" s="135">
        <v>14</v>
      </c>
      <c r="Q123" s="135" t="s">
        <v>219</v>
      </c>
      <c r="R123" s="135">
        <v>3</v>
      </c>
      <c r="S123" s="135">
        <v>1</v>
      </c>
      <c r="T123" s="135">
        <v>11</v>
      </c>
      <c r="U123" s="136">
        <v>19.62</v>
      </c>
    </row>
    <row r="124" spans="1:21" s="143" customFormat="1" ht="22.5" customHeight="1">
      <c r="A124" s="137"/>
      <c r="B124" s="138" t="s">
        <v>244</v>
      </c>
      <c r="C124" s="139"/>
      <c r="D124" s="140"/>
      <c r="E124" s="141">
        <f>SUM(F124,G124,H124,R124,S124,T124)</f>
        <v>2</v>
      </c>
      <c r="F124" s="142" t="s">
        <v>219</v>
      </c>
      <c r="G124" s="142">
        <v>1</v>
      </c>
      <c r="H124" s="142" t="s">
        <v>219</v>
      </c>
      <c r="I124" s="142" t="s">
        <v>219</v>
      </c>
      <c r="J124" s="142" t="s">
        <v>219</v>
      </c>
      <c r="K124" s="142" t="s">
        <v>219</v>
      </c>
      <c r="L124" s="142" t="s">
        <v>219</v>
      </c>
      <c r="M124" s="142" t="s">
        <v>219</v>
      </c>
      <c r="N124" s="142" t="s">
        <v>219</v>
      </c>
      <c r="O124" s="142" t="s">
        <v>219</v>
      </c>
      <c r="P124" s="142" t="s">
        <v>219</v>
      </c>
      <c r="Q124" s="142" t="s">
        <v>219</v>
      </c>
      <c r="R124" s="142">
        <v>1</v>
      </c>
      <c r="S124" s="142" t="s">
        <v>219</v>
      </c>
      <c r="T124" s="142" t="s">
        <v>219</v>
      </c>
      <c r="U124" s="142" t="s">
        <v>245</v>
      </c>
    </row>
    <row r="125" spans="1:21" ht="3.75" customHeight="1" thickBot="1">
      <c r="A125" s="144"/>
      <c r="B125" s="144"/>
      <c r="C125" s="144"/>
      <c r="D125" s="145"/>
      <c r="E125" s="144"/>
      <c r="F125" s="144"/>
      <c r="G125" s="144"/>
      <c r="H125" s="144"/>
      <c r="I125" s="144"/>
      <c r="J125" s="144"/>
      <c r="K125" s="144"/>
      <c r="L125" s="144"/>
      <c r="M125" s="144"/>
      <c r="N125" s="144"/>
      <c r="O125" s="144"/>
      <c r="P125" s="144"/>
      <c r="Q125" s="144"/>
      <c r="R125" s="144"/>
      <c r="S125" s="144"/>
      <c r="T125" s="144"/>
      <c r="U125" s="144"/>
    </row>
    <row r="126" spans="1:21" ht="13.5" customHeight="1">
      <c r="A126" s="146" t="s">
        <v>246</v>
      </c>
      <c r="B126" s="147"/>
      <c r="C126" s="148"/>
      <c r="D126" s="148"/>
      <c r="E126" s="148"/>
      <c r="F126" s="148"/>
      <c r="G126" s="148"/>
      <c r="H126" s="148"/>
      <c r="I126" s="148"/>
      <c r="J126" s="148"/>
      <c r="K126" s="148"/>
      <c r="L126" s="148"/>
      <c r="M126" s="148"/>
      <c r="N126" s="148"/>
      <c r="O126" s="148"/>
      <c r="P126" s="148"/>
      <c r="Q126" s="148"/>
      <c r="R126" s="148"/>
      <c r="S126" s="148"/>
      <c r="T126" s="148"/>
      <c r="U126" s="148"/>
    </row>
    <row r="127" spans="1:26" ht="13.5">
      <c r="A127" s="149"/>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row>
  </sheetData>
  <sheetProtection/>
  <mergeCells count="27">
    <mergeCell ref="B111:C111"/>
    <mergeCell ref="B121:C121"/>
    <mergeCell ref="B124:C124"/>
    <mergeCell ref="B72:C72"/>
    <mergeCell ref="B75:C75"/>
    <mergeCell ref="B82:C82"/>
    <mergeCell ref="B91:C91"/>
    <mergeCell ref="B95:C95"/>
    <mergeCell ref="B98:C98"/>
    <mergeCell ref="B37:C37"/>
    <mergeCell ref="B43:C43"/>
    <mergeCell ref="B48:C48"/>
    <mergeCell ref="B52:C52"/>
    <mergeCell ref="B56:C56"/>
    <mergeCell ref="B62:C62"/>
    <mergeCell ref="S7:S8"/>
    <mergeCell ref="T7:T8"/>
    <mergeCell ref="U7:U8"/>
    <mergeCell ref="B10:C10"/>
    <mergeCell ref="B12:C12"/>
    <mergeCell ref="B14:C14"/>
    <mergeCell ref="A7:D8"/>
    <mergeCell ref="E7:E8"/>
    <mergeCell ref="F7:F8"/>
    <mergeCell ref="G7:G8"/>
    <mergeCell ref="H7:H8"/>
    <mergeCell ref="R7:R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p24412</dc:creator>
  <cp:keywords/>
  <dc:description/>
  <cp:lastModifiedBy>Gifu</cp:lastModifiedBy>
  <dcterms:created xsi:type="dcterms:W3CDTF">2004-04-27T02:29:24Z</dcterms:created>
  <dcterms:modified xsi:type="dcterms:W3CDTF">2015-10-05T06:14:50Z</dcterms:modified>
  <cp:category/>
  <cp:version/>
  <cp:contentType/>
  <cp:contentStatus/>
</cp:coreProperties>
</file>