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◆介護人材育成事業者認定制度\R08\04_ホームページ更新\03認定申請様式\01 新規\"/>
    </mc:Choice>
  </mc:AlternateContent>
  <xr:revisionPtr revIDLastSave="0" documentId="13_ncr:1_{28EA8CA2-8255-4E20-BF2B-376C5C994AE3}" xr6:coauthVersionLast="47" xr6:coauthVersionMax="47" xr10:uidLastSave="{00000000-0000-0000-0000-000000000000}"/>
  <bookViews>
    <workbookView xWindow="3468" yWindow="0" windowWidth="15468" windowHeight="12240" tabRatio="826" xr2:uid="{00000000-000D-0000-FFFF-FFFF00000000}"/>
  </bookViews>
  <sheets>
    <sheet name="①参考情報調書" sheetId="11" r:id="rId1"/>
    <sheet name="②計算表" sheetId="1" r:id="rId2"/>
    <sheet name="【記入例】①参考情報調書" sheetId="12" r:id="rId3"/>
    <sheet name="【記入例】②計算表" sheetId="4" r:id="rId4"/>
    <sheet name="③-1（前々年度）年次休暇取得率計算表" sheetId="9" r:id="rId5"/>
    <sheet name="③-2（前年度）年次休暇取得率計算表" sheetId="10" r:id="rId6"/>
  </sheets>
  <definedNames>
    <definedName name="_xlnm.Print_Area" localSheetId="2">【記入例】①参考情報調書!$B$1:$H$29</definedName>
    <definedName name="_xlnm.Print_Area" localSheetId="0">①参考情報調書!$B$1:$H$29</definedName>
    <definedName name="_xlnm.Print_Area" localSheetId="1">②計算表!$A$1:$O$66</definedName>
    <definedName name="_xlnm.Print_Titles" localSheetId="2">【記入例】①参考情報調書!$5:$7</definedName>
    <definedName name="_xlnm.Print_Titles" localSheetId="0">①参考情報調書!$5:$7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21" i="12"/>
  <c r="E22" i="12"/>
  <c r="E23" i="12"/>
  <c r="E20" i="12"/>
  <c r="G19" i="12"/>
  <c r="D19" i="12"/>
  <c r="E18" i="12"/>
  <c r="E17" i="12"/>
  <c r="E16" i="12"/>
  <c r="E15" i="12"/>
  <c r="J23" i="4"/>
  <c r="G13" i="12"/>
  <c r="E13" i="12"/>
  <c r="G12" i="12"/>
  <c r="E12" i="12"/>
  <c r="G11" i="12"/>
  <c r="G10" i="12"/>
  <c r="E10" i="12"/>
  <c r="G9" i="12"/>
  <c r="G8" i="12"/>
  <c r="H19" i="4"/>
  <c r="E23" i="4" s="1"/>
  <c r="E8" i="12"/>
  <c r="D3" i="10"/>
  <c r="D3" i="9"/>
  <c r="D3" i="1"/>
  <c r="L6" i="10"/>
  <c r="N3" i="10"/>
  <c r="N3" i="9"/>
  <c r="E6" i="1"/>
  <c r="A22" i="1" s="1"/>
  <c r="E15" i="11"/>
  <c r="E16" i="11"/>
  <c r="E18" i="11"/>
  <c r="E17" i="11"/>
  <c r="J37" i="1"/>
  <c r="E37" i="1"/>
  <c r="B37" i="1"/>
  <c r="J33" i="1"/>
  <c r="E33" i="1"/>
  <c r="B33" i="1"/>
  <c r="B6" i="9"/>
  <c r="D19" i="1"/>
  <c r="D18" i="12"/>
  <c r="D17" i="12"/>
  <c r="D16" i="12"/>
  <c r="D15" i="12"/>
  <c r="D13" i="12"/>
  <c r="D12" i="12"/>
  <c r="D10" i="12"/>
  <c r="D8" i="12"/>
  <c r="D18" i="11"/>
  <c r="D17" i="11"/>
  <c r="D16" i="11"/>
  <c r="D15" i="11"/>
  <c r="D13" i="11"/>
  <c r="D12" i="11"/>
  <c r="D10" i="11"/>
  <c r="D8" i="11"/>
  <c r="K6" i="1"/>
  <c r="A26" i="1" s="1"/>
  <c r="J7" i="1"/>
  <c r="B24" i="1"/>
  <c r="E24" i="4"/>
  <c r="F6" i="9"/>
  <c r="P11" i="9"/>
  <c r="H59" i="4"/>
  <c r="H58" i="4"/>
  <c r="H57" i="4"/>
  <c r="H56" i="4"/>
  <c r="J7" i="4"/>
  <c r="B28" i="4" s="1"/>
  <c r="D7" i="4"/>
  <c r="B24" i="4" s="1"/>
  <c r="K6" i="4"/>
  <c r="B27" i="4" s="1"/>
  <c r="E6" i="4"/>
  <c r="B23" i="4" s="1"/>
  <c r="B28" i="1"/>
  <c r="A31" i="4" l="1"/>
  <c r="A22" i="4"/>
  <c r="A35" i="4"/>
  <c r="A26" i="4"/>
  <c r="A31" i="1"/>
  <c r="A35" i="1"/>
  <c r="B27" i="1"/>
  <c r="B23" i="1"/>
  <c r="P111" i="10" l="1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C111" i="10"/>
  <c r="B111" i="10"/>
  <c r="O110" i="10"/>
  <c r="P110" i="10" s="1"/>
  <c r="P109" i="10"/>
  <c r="O109" i="10"/>
  <c r="O108" i="10"/>
  <c r="P108" i="10" s="1"/>
  <c r="P107" i="10"/>
  <c r="O107" i="10"/>
  <c r="P106" i="10"/>
  <c r="O106" i="10"/>
  <c r="P105" i="10"/>
  <c r="O105" i="10"/>
  <c r="P104" i="10"/>
  <c r="O104" i="10"/>
  <c r="P103" i="10"/>
  <c r="O103" i="10"/>
  <c r="P102" i="10"/>
  <c r="O102" i="10"/>
  <c r="P101" i="10"/>
  <c r="O101" i="10"/>
  <c r="P100" i="10"/>
  <c r="O100" i="10"/>
  <c r="P99" i="10"/>
  <c r="O99" i="10"/>
  <c r="P98" i="10"/>
  <c r="O98" i="10"/>
  <c r="P97" i="10"/>
  <c r="O97" i="10"/>
  <c r="P96" i="10"/>
  <c r="O96" i="10"/>
  <c r="P95" i="10"/>
  <c r="O95" i="10"/>
  <c r="P94" i="10"/>
  <c r="O94" i="10"/>
  <c r="P93" i="10"/>
  <c r="O93" i="10"/>
  <c r="P92" i="10"/>
  <c r="O92" i="10"/>
  <c r="P91" i="10"/>
  <c r="O91" i="10"/>
  <c r="P90" i="10"/>
  <c r="O90" i="10"/>
  <c r="P89" i="10"/>
  <c r="O89" i="10"/>
  <c r="P88" i="10"/>
  <c r="O88" i="10"/>
  <c r="P87" i="10"/>
  <c r="O87" i="10"/>
  <c r="P86" i="10"/>
  <c r="O86" i="10"/>
  <c r="P85" i="10"/>
  <c r="O85" i="10"/>
  <c r="P84" i="10"/>
  <c r="O84" i="10"/>
  <c r="P83" i="10"/>
  <c r="O83" i="10"/>
  <c r="P82" i="10"/>
  <c r="O82" i="10"/>
  <c r="P81" i="10"/>
  <c r="O81" i="10"/>
  <c r="P80" i="10"/>
  <c r="O80" i="10"/>
  <c r="P79" i="10"/>
  <c r="O79" i="10"/>
  <c r="P78" i="10"/>
  <c r="O78" i="10"/>
  <c r="P77" i="10"/>
  <c r="O77" i="10"/>
  <c r="P76" i="10"/>
  <c r="O76" i="10"/>
  <c r="P75" i="10"/>
  <c r="O75" i="10"/>
  <c r="P74" i="10"/>
  <c r="O74" i="10"/>
  <c r="P73" i="10"/>
  <c r="O73" i="10"/>
  <c r="P72" i="10"/>
  <c r="O72" i="10"/>
  <c r="P71" i="10"/>
  <c r="O71" i="10"/>
  <c r="P70" i="10"/>
  <c r="O70" i="10"/>
  <c r="P69" i="10"/>
  <c r="O69" i="10"/>
  <c r="P68" i="10"/>
  <c r="O68" i="10"/>
  <c r="P67" i="10"/>
  <c r="O67" i="10"/>
  <c r="P66" i="10"/>
  <c r="O66" i="10"/>
  <c r="P65" i="10"/>
  <c r="O65" i="10"/>
  <c r="P64" i="10"/>
  <c r="O64" i="10"/>
  <c r="P63" i="10"/>
  <c r="O63" i="10"/>
  <c r="P62" i="10"/>
  <c r="O62" i="10"/>
  <c r="P61" i="10"/>
  <c r="O61" i="10"/>
  <c r="P60" i="10"/>
  <c r="O60" i="10"/>
  <c r="P59" i="10"/>
  <c r="O59" i="10"/>
  <c r="P58" i="10"/>
  <c r="O58" i="10"/>
  <c r="P57" i="10"/>
  <c r="O57" i="10"/>
  <c r="P56" i="10"/>
  <c r="O56" i="10"/>
  <c r="P55" i="10"/>
  <c r="O55" i="10"/>
  <c r="P54" i="10"/>
  <c r="O54" i="10"/>
  <c r="P53" i="10"/>
  <c r="O53" i="10"/>
  <c r="P52" i="10"/>
  <c r="O52" i="10"/>
  <c r="P51" i="10"/>
  <c r="O51" i="10"/>
  <c r="P50" i="10"/>
  <c r="O50" i="10"/>
  <c r="P49" i="10"/>
  <c r="O49" i="10"/>
  <c r="P48" i="10"/>
  <c r="O48" i="10"/>
  <c r="P47" i="10"/>
  <c r="O47" i="10"/>
  <c r="P46" i="10"/>
  <c r="O46" i="10"/>
  <c r="P45" i="10"/>
  <c r="O45" i="10"/>
  <c r="P44" i="10"/>
  <c r="O44" i="10"/>
  <c r="P43" i="10"/>
  <c r="O43" i="10"/>
  <c r="P42" i="10"/>
  <c r="O42" i="10"/>
  <c r="P41" i="10"/>
  <c r="O41" i="10"/>
  <c r="P40" i="10"/>
  <c r="O40" i="10"/>
  <c r="P39" i="10"/>
  <c r="O39" i="10"/>
  <c r="P38" i="10"/>
  <c r="O38" i="10"/>
  <c r="P37" i="10"/>
  <c r="O37" i="10"/>
  <c r="P36" i="10"/>
  <c r="O36" i="10"/>
  <c r="P35" i="10"/>
  <c r="O35" i="10"/>
  <c r="P34" i="10"/>
  <c r="O34" i="10"/>
  <c r="P33" i="10"/>
  <c r="O33" i="10"/>
  <c r="P32" i="10"/>
  <c r="O32" i="10"/>
  <c r="P31" i="10"/>
  <c r="O31" i="10"/>
  <c r="P30" i="10"/>
  <c r="O30" i="10"/>
  <c r="P29" i="10"/>
  <c r="O29" i="10"/>
  <c r="P28" i="10"/>
  <c r="O28" i="10"/>
  <c r="P27" i="10"/>
  <c r="O27" i="10"/>
  <c r="P26" i="10"/>
  <c r="O26" i="10"/>
  <c r="P25" i="10"/>
  <c r="O25" i="10"/>
  <c r="P24" i="10"/>
  <c r="O24" i="10"/>
  <c r="P23" i="10"/>
  <c r="O23" i="10"/>
  <c r="P22" i="10"/>
  <c r="O22" i="10"/>
  <c r="P21" i="10"/>
  <c r="O21" i="10"/>
  <c r="P20" i="10"/>
  <c r="O20" i="10"/>
  <c r="P19" i="10"/>
  <c r="O19" i="10"/>
  <c r="P18" i="10"/>
  <c r="O18" i="10"/>
  <c r="P17" i="10"/>
  <c r="O17" i="10"/>
  <c r="P16" i="10"/>
  <c r="O16" i="10"/>
  <c r="P15" i="10"/>
  <c r="O15" i="10"/>
  <c r="P14" i="10"/>
  <c r="O14" i="10"/>
  <c r="P13" i="10"/>
  <c r="O13" i="10"/>
  <c r="P12" i="10"/>
  <c r="O12" i="10"/>
  <c r="P11" i="10"/>
  <c r="O11" i="10"/>
  <c r="F6" i="10"/>
  <c r="B6" i="10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P110" i="9"/>
  <c r="O110" i="9"/>
  <c r="P109" i="9"/>
  <c r="O109" i="9"/>
  <c r="P108" i="9"/>
  <c r="O108" i="9"/>
  <c r="P107" i="9"/>
  <c r="O107" i="9"/>
  <c r="P106" i="9"/>
  <c r="O106" i="9"/>
  <c r="P105" i="9"/>
  <c r="O105" i="9"/>
  <c r="P104" i="9"/>
  <c r="O104" i="9"/>
  <c r="P103" i="9"/>
  <c r="O103" i="9"/>
  <c r="P102" i="9"/>
  <c r="O102" i="9"/>
  <c r="P101" i="9"/>
  <c r="O101" i="9"/>
  <c r="P100" i="9"/>
  <c r="O100" i="9"/>
  <c r="P99" i="9"/>
  <c r="O99" i="9"/>
  <c r="P98" i="9"/>
  <c r="O98" i="9"/>
  <c r="P97" i="9"/>
  <c r="O97" i="9"/>
  <c r="P96" i="9"/>
  <c r="O96" i="9"/>
  <c r="P95" i="9"/>
  <c r="O95" i="9"/>
  <c r="P94" i="9"/>
  <c r="O94" i="9"/>
  <c r="P93" i="9"/>
  <c r="O93" i="9"/>
  <c r="P92" i="9"/>
  <c r="O92" i="9"/>
  <c r="P91" i="9"/>
  <c r="O91" i="9"/>
  <c r="P90" i="9"/>
  <c r="O90" i="9"/>
  <c r="P89" i="9"/>
  <c r="O89" i="9"/>
  <c r="P88" i="9"/>
  <c r="O88" i="9"/>
  <c r="P87" i="9"/>
  <c r="O87" i="9"/>
  <c r="P86" i="9"/>
  <c r="O86" i="9"/>
  <c r="P85" i="9"/>
  <c r="O85" i="9"/>
  <c r="P84" i="9"/>
  <c r="O84" i="9"/>
  <c r="P83" i="9"/>
  <c r="O83" i="9"/>
  <c r="P82" i="9"/>
  <c r="O82" i="9"/>
  <c r="P81" i="9"/>
  <c r="O81" i="9"/>
  <c r="P80" i="9"/>
  <c r="O80" i="9"/>
  <c r="P79" i="9"/>
  <c r="O79" i="9"/>
  <c r="P78" i="9"/>
  <c r="O78" i="9"/>
  <c r="P77" i="9"/>
  <c r="O77" i="9"/>
  <c r="P76" i="9"/>
  <c r="O76" i="9"/>
  <c r="P75" i="9"/>
  <c r="O75" i="9"/>
  <c r="P74" i="9"/>
  <c r="O74" i="9"/>
  <c r="P73" i="9"/>
  <c r="O73" i="9"/>
  <c r="P72" i="9"/>
  <c r="O72" i="9"/>
  <c r="P71" i="9"/>
  <c r="O71" i="9"/>
  <c r="P70" i="9"/>
  <c r="O70" i="9"/>
  <c r="P69" i="9"/>
  <c r="O69" i="9"/>
  <c r="P68" i="9"/>
  <c r="O68" i="9"/>
  <c r="P67" i="9"/>
  <c r="O67" i="9"/>
  <c r="P66" i="9"/>
  <c r="O66" i="9"/>
  <c r="P65" i="9"/>
  <c r="O65" i="9"/>
  <c r="P64" i="9"/>
  <c r="O64" i="9"/>
  <c r="P63" i="9"/>
  <c r="O63" i="9"/>
  <c r="P62" i="9"/>
  <c r="O62" i="9"/>
  <c r="P61" i="9"/>
  <c r="O61" i="9"/>
  <c r="P60" i="9"/>
  <c r="O60" i="9"/>
  <c r="P59" i="9"/>
  <c r="O59" i="9"/>
  <c r="P58" i="9"/>
  <c r="O58" i="9"/>
  <c r="P57" i="9"/>
  <c r="O57" i="9"/>
  <c r="P56" i="9"/>
  <c r="O56" i="9"/>
  <c r="P55" i="9"/>
  <c r="O55" i="9"/>
  <c r="P54" i="9"/>
  <c r="O54" i="9"/>
  <c r="P53" i="9"/>
  <c r="O53" i="9"/>
  <c r="P52" i="9"/>
  <c r="O52" i="9"/>
  <c r="P51" i="9"/>
  <c r="O51" i="9"/>
  <c r="P50" i="9"/>
  <c r="O50" i="9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6" i="9"/>
  <c r="O36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P19" i="9"/>
  <c r="O19" i="9"/>
  <c r="P18" i="9"/>
  <c r="O18" i="9"/>
  <c r="P17" i="9"/>
  <c r="O17" i="9"/>
  <c r="P16" i="9"/>
  <c r="O16" i="9"/>
  <c r="P15" i="9"/>
  <c r="O15" i="9"/>
  <c r="P14" i="9"/>
  <c r="O14" i="9"/>
  <c r="P13" i="9"/>
  <c r="O13" i="9"/>
  <c r="O12" i="9"/>
  <c r="P12" i="9" s="1"/>
  <c r="O11" i="9"/>
  <c r="O111" i="9" l="1"/>
  <c r="P111" i="9"/>
  <c r="L6" i="9" l="1"/>
  <c r="E52" i="4" l="1"/>
  <c r="D52" i="4"/>
  <c r="J37" i="4"/>
  <c r="J33" i="4"/>
  <c r="O19" i="4"/>
  <c r="N19" i="4"/>
  <c r="E27" i="4" s="1"/>
  <c r="M19" i="4"/>
  <c r="L19" i="4"/>
  <c r="K19" i="4"/>
  <c r="J19" i="4"/>
  <c r="E28" i="4" s="1"/>
  <c r="I19" i="4"/>
  <c r="G19" i="4"/>
  <c r="F19" i="4"/>
  <c r="E19" i="4"/>
  <c r="D19" i="4"/>
  <c r="J27" i="4" l="1"/>
  <c r="H57" i="1" l="1"/>
  <c r="E21" i="11" s="1"/>
  <c r="H58" i="1"/>
  <c r="E22" i="11" s="1"/>
  <c r="H59" i="1"/>
  <c r="E23" i="11" s="1"/>
  <c r="H56" i="1"/>
  <c r="E20" i="11" s="1"/>
  <c r="E52" i="1" l="1"/>
  <c r="G19" i="11" s="1"/>
  <c r="D52" i="1"/>
  <c r="D19" i="11" s="1"/>
  <c r="H19" i="1"/>
  <c r="E19" i="1"/>
  <c r="E8" i="11" s="1"/>
  <c r="F19" i="1"/>
  <c r="G8" i="11" s="1"/>
  <c r="G19" i="1"/>
  <c r="G9" i="11" s="1"/>
  <c r="I19" i="1"/>
  <c r="G12" i="11" s="1"/>
  <c r="J19" i="1"/>
  <c r="E28" i="1" s="1"/>
  <c r="K19" i="1"/>
  <c r="E10" i="11" s="1"/>
  <c r="L19" i="1"/>
  <c r="G10" i="11" s="1"/>
  <c r="M19" i="1"/>
  <c r="G11" i="11" s="1"/>
  <c r="N19" i="1"/>
  <c r="O19" i="1"/>
  <c r="G13" i="11" s="1"/>
  <c r="E24" i="1"/>
  <c r="E23" i="1" l="1"/>
  <c r="J23" i="1" s="1"/>
  <c r="E12" i="11"/>
  <c r="E27" i="1"/>
  <c r="J27" i="1" s="1"/>
  <c r="E13" i="11"/>
</calcChain>
</file>

<file path=xl/sharedStrings.xml><?xml version="1.0" encoding="utf-8"?>
<sst xmlns="http://schemas.openxmlformats.org/spreadsheetml/2006/main" count="499" uniqueCount="211">
  <si>
    <t>事業者名</t>
    <rPh sb="0" eb="4">
      <t>ジギョウシャメイ</t>
    </rPh>
    <phoneticPr fontId="2"/>
  </si>
  <si>
    <t>１　職員数等</t>
    <rPh sb="2" eb="6">
      <t>ショクインスウトウ</t>
    </rPh>
    <phoneticPr fontId="2"/>
  </si>
  <si>
    <t>事業所名</t>
    <rPh sb="0" eb="3">
      <t>ジギョウショ</t>
    </rPh>
    <rPh sb="3" eb="4">
      <t>メイ</t>
    </rPh>
    <phoneticPr fontId="2"/>
  </si>
  <si>
    <t>採用者数</t>
    <rPh sb="0" eb="4">
      <t>サイヨウシャスウ</t>
    </rPh>
    <phoneticPr fontId="2"/>
  </si>
  <si>
    <t>うち正職員数</t>
    <rPh sb="2" eb="6">
      <t>セイショクインスウ</t>
    </rPh>
    <phoneticPr fontId="2"/>
  </si>
  <si>
    <t>うち新卒者数</t>
    <rPh sb="2" eb="5">
      <t>シンソツシャ</t>
    </rPh>
    <rPh sb="5" eb="6">
      <t>スウ</t>
    </rPh>
    <phoneticPr fontId="2"/>
  </si>
  <si>
    <t>離職者数</t>
    <rPh sb="0" eb="3">
      <t>リショクシャ</t>
    </rPh>
    <rPh sb="3" eb="4">
      <t>スウ</t>
    </rPh>
    <phoneticPr fontId="2"/>
  </si>
  <si>
    <t>合計</t>
    <rPh sb="0" eb="2">
      <t>ゴウケイ</t>
    </rPh>
    <phoneticPr fontId="2"/>
  </si>
  <si>
    <t>２　離職率</t>
    <rPh sb="2" eb="5">
      <t>リショクリツ</t>
    </rPh>
    <phoneticPr fontId="2"/>
  </si>
  <si>
    <t>人</t>
    <rPh sb="0" eb="1">
      <t>ニン</t>
    </rPh>
    <phoneticPr fontId="2"/>
  </si>
  <si>
    <t>×</t>
    <phoneticPr fontId="2"/>
  </si>
  <si>
    <t>＝</t>
    <phoneticPr fontId="2"/>
  </si>
  <si>
    <t>人</t>
    <rPh sb="0" eb="1">
      <t>ニン</t>
    </rPh>
    <phoneticPr fontId="2"/>
  </si>
  <si>
    <t>＝</t>
    <phoneticPr fontId="2"/>
  </si>
  <si>
    <t>％</t>
    <phoneticPr fontId="2"/>
  </si>
  <si>
    <t>３　年次休暇取得率</t>
    <rPh sb="2" eb="6">
      <t>ネンジキュウカ</t>
    </rPh>
    <rPh sb="6" eb="9">
      <t>シュトクリツ</t>
    </rPh>
    <phoneticPr fontId="2"/>
  </si>
  <si>
    <t>日</t>
    <rPh sb="0" eb="1">
      <t>ニチ</t>
    </rPh>
    <phoneticPr fontId="2"/>
  </si>
  <si>
    <t>÷</t>
    <phoneticPr fontId="2"/>
  </si>
  <si>
    <t>取得日数計</t>
    <rPh sb="0" eb="4">
      <t>シュトクニッスウ</t>
    </rPh>
    <rPh sb="4" eb="5">
      <t>ケイ</t>
    </rPh>
    <phoneticPr fontId="2"/>
  </si>
  <si>
    <t>日</t>
    <rPh sb="0" eb="1">
      <t>ニチ</t>
    </rPh>
    <phoneticPr fontId="2"/>
  </si>
  <si>
    <t>÷</t>
    <phoneticPr fontId="2"/>
  </si>
  <si>
    <t>付与日数計</t>
    <rPh sb="0" eb="2">
      <t>フヨ</t>
    </rPh>
    <rPh sb="2" eb="4">
      <t>ニッスウ</t>
    </rPh>
    <rPh sb="4" eb="5">
      <t>ケイ</t>
    </rPh>
    <phoneticPr fontId="2"/>
  </si>
  <si>
    <t>×</t>
    <phoneticPr fontId="2"/>
  </si>
  <si>
    <t>＝</t>
    <phoneticPr fontId="2"/>
  </si>
  <si>
    <t>４　介護福祉士数</t>
    <rPh sb="2" eb="7">
      <t>カイゴフクシシ</t>
    </rPh>
    <rPh sb="7" eb="8">
      <t>スウ</t>
    </rPh>
    <phoneticPr fontId="2"/>
  </si>
  <si>
    <t>介護福祉士数</t>
    <rPh sb="0" eb="6">
      <t>カイゴフクシシスウ</t>
    </rPh>
    <phoneticPr fontId="2"/>
  </si>
  <si>
    <t>うち正職員数</t>
    <rPh sb="2" eb="6">
      <t>セイショクインスウ</t>
    </rPh>
    <phoneticPr fontId="2"/>
  </si>
  <si>
    <t>５　処遇改善加算適用事業所数</t>
    <rPh sb="2" eb="8">
      <t>ショグウカイゼンカサン</t>
    </rPh>
    <rPh sb="8" eb="14">
      <t>テキヨウジギョウショスウ</t>
    </rPh>
    <phoneticPr fontId="2"/>
  </si>
  <si>
    <t>事業所名</t>
    <rPh sb="0" eb="4">
      <t>ジギョウショメイ</t>
    </rPh>
    <phoneticPr fontId="2"/>
  </si>
  <si>
    <t>処遇改善加算</t>
    <rPh sb="0" eb="6">
      <t>ショグウカイゼンカサン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</si>
  <si>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</si>
  <si>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</si>
  <si>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</si>
  <si>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</si>
  <si>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事業所</t>
    <rPh sb="0" eb="3">
      <t>ジギョウショ</t>
    </rPh>
    <phoneticPr fontId="2"/>
  </si>
  <si>
    <t>取得日数</t>
    <rPh sb="0" eb="4">
      <t>シュトクニッスウ</t>
    </rPh>
    <phoneticPr fontId="2"/>
  </si>
  <si>
    <t>付与日数</t>
    <rPh sb="0" eb="4">
      <t>フヨニッスウ</t>
    </rPh>
    <phoneticPr fontId="2"/>
  </si>
  <si>
    <t>職員</t>
    <rPh sb="0" eb="2">
      <t>ショクイン</t>
    </rPh>
    <phoneticPr fontId="8"/>
  </si>
  <si>
    <t>付与日数</t>
    <rPh sb="0" eb="2">
      <t>フヨ</t>
    </rPh>
    <rPh sb="2" eb="4">
      <t>ニッスウ</t>
    </rPh>
    <phoneticPr fontId="8"/>
  </si>
  <si>
    <t>1ヶ月目</t>
    <rPh sb="2" eb="4">
      <t>ゲツメ</t>
    </rPh>
    <phoneticPr fontId="8"/>
  </si>
  <si>
    <t>2ヶ月目</t>
    <rPh sb="2" eb="3">
      <t>ゲツ</t>
    </rPh>
    <rPh sb="3" eb="4">
      <t>メ</t>
    </rPh>
    <phoneticPr fontId="2"/>
  </si>
  <si>
    <t>3ヶ月目</t>
    <rPh sb="2" eb="4">
      <t>ゲツメ</t>
    </rPh>
    <phoneticPr fontId="8"/>
  </si>
  <si>
    <t>4ヶ月目</t>
    <rPh sb="2" eb="3">
      <t>ゲツ</t>
    </rPh>
    <rPh sb="3" eb="4">
      <t>メ</t>
    </rPh>
    <phoneticPr fontId="2"/>
  </si>
  <si>
    <t>5ヶ月目</t>
    <rPh sb="2" eb="4">
      <t>ゲツメ</t>
    </rPh>
    <phoneticPr fontId="8"/>
  </si>
  <si>
    <t>6ヶ月目</t>
    <rPh sb="2" eb="3">
      <t>ゲツ</t>
    </rPh>
    <rPh sb="3" eb="4">
      <t>メ</t>
    </rPh>
    <phoneticPr fontId="2"/>
  </si>
  <si>
    <t>7ヶ月目</t>
    <rPh sb="2" eb="4">
      <t>ゲツメ</t>
    </rPh>
    <phoneticPr fontId="8"/>
  </si>
  <si>
    <t>8ヶ月目</t>
    <rPh sb="2" eb="3">
      <t>ゲツ</t>
    </rPh>
    <rPh sb="3" eb="4">
      <t>メ</t>
    </rPh>
    <phoneticPr fontId="2"/>
  </si>
  <si>
    <t>9ヶ月目</t>
    <rPh sb="2" eb="4">
      <t>ゲツメ</t>
    </rPh>
    <phoneticPr fontId="8"/>
  </si>
  <si>
    <t>10ヶ月目</t>
    <rPh sb="3" eb="4">
      <t>ゲツ</t>
    </rPh>
    <rPh sb="4" eb="5">
      <t>メ</t>
    </rPh>
    <phoneticPr fontId="2"/>
  </si>
  <si>
    <t>11ヶ月目</t>
    <rPh sb="3" eb="5">
      <t>ゲツメ</t>
    </rPh>
    <phoneticPr fontId="8"/>
  </si>
  <si>
    <t>12ヶ月目</t>
    <rPh sb="3" eb="4">
      <t>ゲツ</t>
    </rPh>
    <rPh sb="4" eb="5">
      <t>メ</t>
    </rPh>
    <phoneticPr fontId="2"/>
  </si>
  <si>
    <t>合計</t>
    <rPh sb="0" eb="2">
      <t>ゴウケイ</t>
    </rPh>
    <phoneticPr fontId="8"/>
  </si>
  <si>
    <t>従業員1</t>
    <rPh sb="0" eb="3">
      <t>ジュウギョウイン</t>
    </rPh>
    <phoneticPr fontId="2"/>
  </si>
  <si>
    <t>従業員2</t>
    <rPh sb="0" eb="3">
      <t>ジュウギョウイン</t>
    </rPh>
    <phoneticPr fontId="2"/>
  </si>
  <si>
    <t>従業員3</t>
    <rPh sb="0" eb="3">
      <t>ジュウギョウイン</t>
    </rPh>
    <phoneticPr fontId="2"/>
  </si>
  <si>
    <t>従業員4</t>
    <rPh sb="0" eb="3">
      <t>ジュウギョウイン</t>
    </rPh>
    <phoneticPr fontId="2"/>
  </si>
  <si>
    <t>従業員5</t>
    <rPh sb="0" eb="3">
      <t>ジュウギョウイン</t>
    </rPh>
    <phoneticPr fontId="2"/>
  </si>
  <si>
    <t>従業員6</t>
    <rPh sb="0" eb="3">
      <t>ジュウギョウイン</t>
    </rPh>
    <phoneticPr fontId="2"/>
  </si>
  <si>
    <t>従業員7</t>
    <rPh sb="0" eb="3">
      <t>ジュウギョウイン</t>
    </rPh>
    <phoneticPr fontId="2"/>
  </si>
  <si>
    <t>従業員8</t>
    <rPh sb="0" eb="3">
      <t>ジュウギョウイン</t>
    </rPh>
    <phoneticPr fontId="2"/>
  </si>
  <si>
    <t>従業員9</t>
    <rPh sb="0" eb="3">
      <t>ジュウギョウイン</t>
    </rPh>
    <phoneticPr fontId="2"/>
  </si>
  <si>
    <t>従業員10</t>
    <rPh sb="0" eb="3">
      <t>ジュウギョウイン</t>
    </rPh>
    <phoneticPr fontId="2"/>
  </si>
  <si>
    <t>従業員11</t>
    <rPh sb="0" eb="3">
      <t>ジュウギョウイン</t>
    </rPh>
    <phoneticPr fontId="2"/>
  </si>
  <si>
    <t>従業員12</t>
    <rPh sb="0" eb="3">
      <t>ジュウギョウイン</t>
    </rPh>
    <phoneticPr fontId="2"/>
  </si>
  <si>
    <t>従業員13</t>
    <rPh sb="0" eb="3">
      <t>ジュウギョウイン</t>
    </rPh>
    <phoneticPr fontId="2"/>
  </si>
  <si>
    <t>従業員14</t>
    <rPh sb="0" eb="3">
      <t>ジュウギョウイン</t>
    </rPh>
    <phoneticPr fontId="2"/>
  </si>
  <si>
    <t>従業員15</t>
    <rPh sb="0" eb="3">
      <t>ジュウギョウイン</t>
    </rPh>
    <phoneticPr fontId="2"/>
  </si>
  <si>
    <t>従業員16</t>
    <rPh sb="0" eb="3">
      <t>ジュウギョウイン</t>
    </rPh>
    <phoneticPr fontId="2"/>
  </si>
  <si>
    <t>従業員17</t>
    <rPh sb="0" eb="3">
      <t>ジュウギョウイン</t>
    </rPh>
    <phoneticPr fontId="2"/>
  </si>
  <si>
    <t>従業員18</t>
    <rPh sb="0" eb="3">
      <t>ジュウギョウイン</t>
    </rPh>
    <phoneticPr fontId="2"/>
  </si>
  <si>
    <t>従業員19</t>
    <rPh sb="0" eb="3">
      <t>ジュウギョウイン</t>
    </rPh>
    <phoneticPr fontId="2"/>
  </si>
  <si>
    <t>従業員20</t>
    <rPh sb="0" eb="3">
      <t>ジュウギョウイン</t>
    </rPh>
    <phoneticPr fontId="2"/>
  </si>
  <si>
    <t>従業員21</t>
    <rPh sb="0" eb="3">
      <t>ジュウギョウイン</t>
    </rPh>
    <phoneticPr fontId="2"/>
  </si>
  <si>
    <t>従業員22</t>
    <rPh sb="0" eb="3">
      <t>ジュウギョウイン</t>
    </rPh>
    <phoneticPr fontId="2"/>
  </si>
  <si>
    <t>従業員23</t>
    <rPh sb="0" eb="3">
      <t>ジュウギョウイン</t>
    </rPh>
    <phoneticPr fontId="2"/>
  </si>
  <si>
    <t>従業員24</t>
    <rPh sb="0" eb="3">
      <t>ジュウギョウイン</t>
    </rPh>
    <phoneticPr fontId="2"/>
  </si>
  <si>
    <t>従業員25</t>
    <rPh sb="0" eb="3">
      <t>ジュウギョウイン</t>
    </rPh>
    <phoneticPr fontId="2"/>
  </si>
  <si>
    <t>従業員26</t>
    <rPh sb="0" eb="3">
      <t>ジュウギョウイン</t>
    </rPh>
    <phoneticPr fontId="2"/>
  </si>
  <si>
    <t>従業員27</t>
    <rPh sb="0" eb="3">
      <t>ジュウギョウイン</t>
    </rPh>
    <phoneticPr fontId="2"/>
  </si>
  <si>
    <t>従業員28</t>
    <rPh sb="0" eb="3">
      <t>ジュウギョウイン</t>
    </rPh>
    <phoneticPr fontId="2"/>
  </si>
  <si>
    <t>従業員29</t>
    <rPh sb="0" eb="3">
      <t>ジュウギョウイン</t>
    </rPh>
    <phoneticPr fontId="2"/>
  </si>
  <si>
    <t>従業員30</t>
    <rPh sb="0" eb="3">
      <t>ジュウギョウイン</t>
    </rPh>
    <phoneticPr fontId="2"/>
  </si>
  <si>
    <t>従業員31</t>
    <rPh sb="0" eb="3">
      <t>ジュウギョウイン</t>
    </rPh>
    <phoneticPr fontId="2"/>
  </si>
  <si>
    <t>従業員32</t>
    <rPh sb="0" eb="3">
      <t>ジュウギョウイン</t>
    </rPh>
    <phoneticPr fontId="2"/>
  </si>
  <si>
    <t>従業員33</t>
    <rPh sb="0" eb="3">
      <t>ジュウギョウイン</t>
    </rPh>
    <phoneticPr fontId="2"/>
  </si>
  <si>
    <t>従業員34</t>
    <rPh sb="0" eb="3">
      <t>ジュウギョウイン</t>
    </rPh>
    <phoneticPr fontId="2"/>
  </si>
  <si>
    <t>従業員35</t>
    <rPh sb="0" eb="3">
      <t>ジュウギョウイン</t>
    </rPh>
    <phoneticPr fontId="2"/>
  </si>
  <si>
    <t>従業員36</t>
    <rPh sb="0" eb="3">
      <t>ジュウギョウイン</t>
    </rPh>
    <phoneticPr fontId="2"/>
  </si>
  <si>
    <t>従業員37</t>
    <rPh sb="0" eb="3">
      <t>ジュウギョウイン</t>
    </rPh>
    <phoneticPr fontId="2"/>
  </si>
  <si>
    <t>従業員38</t>
    <rPh sb="0" eb="3">
      <t>ジュウギョウイン</t>
    </rPh>
    <phoneticPr fontId="2"/>
  </si>
  <si>
    <t>従業員39</t>
    <rPh sb="0" eb="3">
      <t>ジュウギョウイン</t>
    </rPh>
    <phoneticPr fontId="2"/>
  </si>
  <si>
    <t>従業員40</t>
    <rPh sb="0" eb="3">
      <t>ジュウギョウイン</t>
    </rPh>
    <phoneticPr fontId="2"/>
  </si>
  <si>
    <t>従業員41</t>
    <rPh sb="0" eb="3">
      <t>ジュウギョウイン</t>
    </rPh>
    <phoneticPr fontId="2"/>
  </si>
  <si>
    <t>従業員42</t>
    <rPh sb="0" eb="3">
      <t>ジュウギョウイン</t>
    </rPh>
    <phoneticPr fontId="2"/>
  </si>
  <si>
    <t>従業員43</t>
    <rPh sb="0" eb="3">
      <t>ジュウギョウイン</t>
    </rPh>
    <phoneticPr fontId="2"/>
  </si>
  <si>
    <t>従業員44</t>
    <rPh sb="0" eb="3">
      <t>ジュウギョウイン</t>
    </rPh>
    <phoneticPr fontId="2"/>
  </si>
  <si>
    <t>従業員45</t>
    <rPh sb="0" eb="3">
      <t>ジュウギョウイン</t>
    </rPh>
    <phoneticPr fontId="2"/>
  </si>
  <si>
    <t>従業員46</t>
    <rPh sb="0" eb="3">
      <t>ジュウギョウイン</t>
    </rPh>
    <phoneticPr fontId="2"/>
  </si>
  <si>
    <t>従業員47</t>
    <rPh sb="0" eb="3">
      <t>ジュウギョウイン</t>
    </rPh>
    <phoneticPr fontId="2"/>
  </si>
  <si>
    <t>従業員48</t>
    <rPh sb="0" eb="3">
      <t>ジュウギョウイン</t>
    </rPh>
    <phoneticPr fontId="2"/>
  </si>
  <si>
    <t>従業員49</t>
    <rPh sb="0" eb="3">
      <t>ジュウギョウイン</t>
    </rPh>
    <phoneticPr fontId="2"/>
  </si>
  <si>
    <t>従業員50</t>
    <rPh sb="0" eb="3">
      <t>ジュウギョウイン</t>
    </rPh>
    <phoneticPr fontId="2"/>
  </si>
  <si>
    <t>従業員51</t>
    <rPh sb="0" eb="3">
      <t>ジュウギョウイン</t>
    </rPh>
    <phoneticPr fontId="2"/>
  </si>
  <si>
    <t>従業員52</t>
    <rPh sb="0" eb="3">
      <t>ジュウギョウイン</t>
    </rPh>
    <phoneticPr fontId="2"/>
  </si>
  <si>
    <t>従業員53</t>
    <rPh sb="0" eb="3">
      <t>ジュウギョウイン</t>
    </rPh>
    <phoneticPr fontId="2"/>
  </si>
  <si>
    <t>従業員54</t>
    <rPh sb="0" eb="3">
      <t>ジュウギョウイン</t>
    </rPh>
    <phoneticPr fontId="2"/>
  </si>
  <si>
    <t>従業員55</t>
    <rPh sb="0" eb="3">
      <t>ジュウギョウイン</t>
    </rPh>
    <phoneticPr fontId="2"/>
  </si>
  <si>
    <t>従業員56</t>
    <rPh sb="0" eb="3">
      <t>ジュウギョウイン</t>
    </rPh>
    <phoneticPr fontId="2"/>
  </si>
  <si>
    <t>従業員57</t>
    <rPh sb="0" eb="3">
      <t>ジュウギョウイン</t>
    </rPh>
    <phoneticPr fontId="2"/>
  </si>
  <si>
    <t>従業員58</t>
    <rPh sb="0" eb="3">
      <t>ジュウギョウイン</t>
    </rPh>
    <phoneticPr fontId="2"/>
  </si>
  <si>
    <t>従業員59</t>
    <rPh sb="0" eb="3">
      <t>ジュウギョウイン</t>
    </rPh>
    <phoneticPr fontId="2"/>
  </si>
  <si>
    <t>従業員60</t>
    <rPh sb="0" eb="3">
      <t>ジュウギョウイン</t>
    </rPh>
    <phoneticPr fontId="2"/>
  </si>
  <si>
    <t>従業員61</t>
    <rPh sb="0" eb="3">
      <t>ジュウギョウイン</t>
    </rPh>
    <phoneticPr fontId="2"/>
  </si>
  <si>
    <t>従業員62</t>
    <rPh sb="0" eb="3">
      <t>ジュウギョウイン</t>
    </rPh>
    <phoneticPr fontId="2"/>
  </si>
  <si>
    <t>従業員63</t>
    <rPh sb="0" eb="3">
      <t>ジュウギョウイン</t>
    </rPh>
    <phoneticPr fontId="2"/>
  </si>
  <si>
    <t>従業員64</t>
    <rPh sb="0" eb="3">
      <t>ジュウギョウイン</t>
    </rPh>
    <phoneticPr fontId="2"/>
  </si>
  <si>
    <t>従業員65</t>
    <rPh sb="0" eb="3">
      <t>ジュウギョウイン</t>
    </rPh>
    <phoneticPr fontId="2"/>
  </si>
  <si>
    <t>従業員66</t>
    <rPh sb="0" eb="3">
      <t>ジュウギョウイン</t>
    </rPh>
    <phoneticPr fontId="2"/>
  </si>
  <si>
    <t>従業員67</t>
    <rPh sb="0" eb="3">
      <t>ジュウギョウイン</t>
    </rPh>
    <phoneticPr fontId="2"/>
  </si>
  <si>
    <t>従業員68</t>
    <rPh sb="0" eb="3">
      <t>ジュウギョウイン</t>
    </rPh>
    <phoneticPr fontId="2"/>
  </si>
  <si>
    <t>従業員69</t>
    <rPh sb="0" eb="3">
      <t>ジュウギョウイン</t>
    </rPh>
    <phoneticPr fontId="2"/>
  </si>
  <si>
    <t>従業員70</t>
    <rPh sb="0" eb="3">
      <t>ジュウギョウイン</t>
    </rPh>
    <phoneticPr fontId="2"/>
  </si>
  <si>
    <t>従業員71</t>
    <rPh sb="0" eb="3">
      <t>ジュウギョウイン</t>
    </rPh>
    <phoneticPr fontId="2"/>
  </si>
  <si>
    <t>従業員72</t>
    <rPh sb="0" eb="3">
      <t>ジュウギョウイン</t>
    </rPh>
    <phoneticPr fontId="2"/>
  </si>
  <si>
    <t>従業員73</t>
    <rPh sb="0" eb="3">
      <t>ジュウギョウイン</t>
    </rPh>
    <phoneticPr fontId="2"/>
  </si>
  <si>
    <t>従業員74</t>
    <rPh sb="0" eb="3">
      <t>ジュウギョウイン</t>
    </rPh>
    <phoneticPr fontId="2"/>
  </si>
  <si>
    <t>従業員75</t>
    <rPh sb="0" eb="3">
      <t>ジュウギョウイン</t>
    </rPh>
    <phoneticPr fontId="2"/>
  </si>
  <si>
    <t>従業員76</t>
    <rPh sb="0" eb="3">
      <t>ジュウギョウイン</t>
    </rPh>
    <phoneticPr fontId="2"/>
  </si>
  <si>
    <t>従業員77</t>
    <rPh sb="0" eb="3">
      <t>ジュウギョウイン</t>
    </rPh>
    <phoneticPr fontId="2"/>
  </si>
  <si>
    <t>従業員78</t>
    <rPh sb="0" eb="3">
      <t>ジュウギョウイン</t>
    </rPh>
    <phoneticPr fontId="2"/>
  </si>
  <si>
    <t>従業員79</t>
    <rPh sb="0" eb="3">
      <t>ジュウギョウイン</t>
    </rPh>
    <phoneticPr fontId="2"/>
  </si>
  <si>
    <t>従業員80</t>
    <rPh sb="0" eb="3">
      <t>ジュウギョウイン</t>
    </rPh>
    <phoneticPr fontId="2"/>
  </si>
  <si>
    <t>従業員81</t>
    <rPh sb="0" eb="3">
      <t>ジュウギョウイン</t>
    </rPh>
    <phoneticPr fontId="2"/>
  </si>
  <si>
    <t>従業員82</t>
    <rPh sb="0" eb="3">
      <t>ジュウギョウイン</t>
    </rPh>
    <phoneticPr fontId="2"/>
  </si>
  <si>
    <t>従業員83</t>
    <rPh sb="0" eb="3">
      <t>ジュウギョウイン</t>
    </rPh>
    <phoneticPr fontId="2"/>
  </si>
  <si>
    <t>従業員84</t>
    <rPh sb="0" eb="3">
      <t>ジュウギョウイン</t>
    </rPh>
    <phoneticPr fontId="2"/>
  </si>
  <si>
    <t>従業員85</t>
    <rPh sb="0" eb="3">
      <t>ジュウギョウイン</t>
    </rPh>
    <phoneticPr fontId="2"/>
  </si>
  <si>
    <t>従業員86</t>
    <rPh sb="0" eb="3">
      <t>ジュウギョウイン</t>
    </rPh>
    <phoneticPr fontId="2"/>
  </si>
  <si>
    <t>従業員87</t>
    <rPh sb="0" eb="3">
      <t>ジュウギョウイン</t>
    </rPh>
    <phoneticPr fontId="2"/>
  </si>
  <si>
    <t>従業員88</t>
    <rPh sb="0" eb="3">
      <t>ジュウギョウイン</t>
    </rPh>
    <phoneticPr fontId="2"/>
  </si>
  <si>
    <t>従業員89</t>
    <rPh sb="0" eb="3">
      <t>ジュウギョウイン</t>
    </rPh>
    <phoneticPr fontId="2"/>
  </si>
  <si>
    <t>従業員90</t>
    <rPh sb="0" eb="3">
      <t>ジュウギョウイン</t>
    </rPh>
    <phoneticPr fontId="2"/>
  </si>
  <si>
    <t>従業員91</t>
    <rPh sb="0" eb="3">
      <t>ジュウギョウイン</t>
    </rPh>
    <phoneticPr fontId="2"/>
  </si>
  <si>
    <t>従業員92</t>
    <rPh sb="0" eb="3">
      <t>ジュウギョウイン</t>
    </rPh>
    <phoneticPr fontId="2"/>
  </si>
  <si>
    <t>従業員93</t>
    <rPh sb="0" eb="3">
      <t>ジュウギョウイン</t>
    </rPh>
    <phoneticPr fontId="2"/>
  </si>
  <si>
    <t>従業員94</t>
    <rPh sb="0" eb="3">
      <t>ジュウギョウイン</t>
    </rPh>
    <phoneticPr fontId="2"/>
  </si>
  <si>
    <t>従業員95</t>
    <rPh sb="0" eb="3">
      <t>ジュウギョウイン</t>
    </rPh>
    <phoneticPr fontId="2"/>
  </si>
  <si>
    <t>従業員96</t>
    <rPh sb="0" eb="3">
      <t>ジュウギョウイン</t>
    </rPh>
    <phoneticPr fontId="2"/>
  </si>
  <si>
    <t>従業員97</t>
    <rPh sb="0" eb="3">
      <t>ジュウギョウイン</t>
    </rPh>
    <phoneticPr fontId="2"/>
  </si>
  <si>
    <t>従業員98</t>
    <rPh sb="0" eb="3">
      <t>ジュウギョウイン</t>
    </rPh>
    <phoneticPr fontId="2"/>
  </si>
  <si>
    <t>従業員99</t>
    <rPh sb="0" eb="3">
      <t>ジュウギョウイン</t>
    </rPh>
    <phoneticPr fontId="2"/>
  </si>
  <si>
    <t>従業員100</t>
    <rPh sb="0" eb="3">
      <t>ジュウギョウイン</t>
    </rPh>
    <phoneticPr fontId="2"/>
  </si>
  <si>
    <t>【留意事項】</t>
    <rPh sb="1" eb="3">
      <t>リュウイ</t>
    </rPh>
    <rPh sb="3" eb="5">
      <t>ジコウ</t>
    </rPh>
    <phoneticPr fontId="2"/>
  </si>
  <si>
    <t>・本計算表と同等の資料であれば、既存の資料を添付書類とすることも可能（従業員ごとの付与日数・取得日数及びその合計が分かるもの）。</t>
    <rPh sb="1" eb="5">
      <t>ホンケイサンヒョウ</t>
    </rPh>
    <rPh sb="6" eb="8">
      <t>ドウトウ</t>
    </rPh>
    <rPh sb="9" eb="11">
      <t>シリョウ</t>
    </rPh>
    <rPh sb="16" eb="18">
      <t>キゾン</t>
    </rPh>
    <rPh sb="19" eb="21">
      <t>シリョウ</t>
    </rPh>
    <rPh sb="22" eb="26">
      <t>テンプショルイ</t>
    </rPh>
    <rPh sb="32" eb="34">
      <t>カノウ</t>
    </rPh>
    <rPh sb="35" eb="38">
      <t>ジュウギョウイン</t>
    </rPh>
    <rPh sb="41" eb="45">
      <t>フヨニッスウ</t>
    </rPh>
    <rPh sb="46" eb="50">
      <t>シュトクニッスウ</t>
    </rPh>
    <rPh sb="50" eb="51">
      <t>オヨ</t>
    </rPh>
    <rPh sb="54" eb="56">
      <t>ゴウケイ</t>
    </rPh>
    <rPh sb="57" eb="58">
      <t>ワ</t>
    </rPh>
    <phoneticPr fontId="2"/>
  </si>
  <si>
    <t>・従業員31～従業員100の行については、現在非表示となっているため、従業員が30人を超える場合は、適宜行を表示し入力すること。また、従業員が100人を超える場合は、適宜行を追加し使用すること。なお、合計欄には、計算式が入っているため、行を追加する場合は、注意すること。</t>
    <rPh sb="1" eb="4">
      <t>ジュウギョウイン</t>
    </rPh>
    <rPh sb="7" eb="10">
      <t>ジュウギョウイン</t>
    </rPh>
    <rPh sb="14" eb="15">
      <t>ギョウ</t>
    </rPh>
    <rPh sb="21" eb="23">
      <t>ゲンザイ</t>
    </rPh>
    <rPh sb="23" eb="26">
      <t>ヒヒョウジ</t>
    </rPh>
    <rPh sb="35" eb="38">
      <t>ジュウギョウイン</t>
    </rPh>
    <rPh sb="41" eb="42">
      <t>ニン</t>
    </rPh>
    <rPh sb="43" eb="44">
      <t>コ</t>
    </rPh>
    <rPh sb="46" eb="48">
      <t>バアイ</t>
    </rPh>
    <rPh sb="50" eb="52">
      <t>テキギ</t>
    </rPh>
    <rPh sb="52" eb="53">
      <t>ギョウ</t>
    </rPh>
    <rPh sb="54" eb="56">
      <t>ヒョウジ</t>
    </rPh>
    <rPh sb="57" eb="59">
      <t>ニュウリョク</t>
    </rPh>
    <rPh sb="67" eb="70">
      <t>ジュウギョウイン</t>
    </rPh>
    <rPh sb="74" eb="75">
      <t>ニン</t>
    </rPh>
    <rPh sb="76" eb="77">
      <t>コ</t>
    </rPh>
    <rPh sb="79" eb="81">
      <t>バアイ</t>
    </rPh>
    <rPh sb="83" eb="85">
      <t>テキギ</t>
    </rPh>
    <rPh sb="85" eb="86">
      <t>ギョウ</t>
    </rPh>
    <rPh sb="87" eb="89">
      <t>ツイカ</t>
    </rPh>
    <rPh sb="90" eb="92">
      <t>シヨウ</t>
    </rPh>
    <rPh sb="100" eb="102">
      <t>ゴウケイ</t>
    </rPh>
    <rPh sb="102" eb="103">
      <t>ラン</t>
    </rPh>
    <rPh sb="106" eb="109">
      <t>ケイサンシキ</t>
    </rPh>
    <rPh sb="110" eb="111">
      <t>ハイ</t>
    </rPh>
    <rPh sb="118" eb="119">
      <t>ギョウ</t>
    </rPh>
    <rPh sb="120" eb="122">
      <t>ツイカ</t>
    </rPh>
    <rPh sb="124" eb="126">
      <t>バアイ</t>
    </rPh>
    <rPh sb="128" eb="130">
      <t>チュウイ</t>
    </rPh>
    <phoneticPr fontId="2"/>
  </si>
  <si>
    <t>年次休暇取得率</t>
    <rPh sb="0" eb="2">
      <t>ネンジ</t>
    </rPh>
    <rPh sb="2" eb="4">
      <t>キュウカ</t>
    </rPh>
    <rPh sb="4" eb="7">
      <t>シュトクリツ</t>
    </rPh>
    <phoneticPr fontId="2"/>
  </si>
  <si>
    <t>３　年次休暇取得率計算表</t>
    <rPh sb="2" eb="9">
      <t>ネンジキュウカシュトクリツ</t>
    </rPh>
    <rPh sb="9" eb="12">
      <t>ケイサンヒョウ</t>
    </rPh>
    <phoneticPr fontId="2"/>
  </si>
  <si>
    <t>社会福祉法人○○</t>
    <rPh sb="0" eb="6">
      <t>シャカイフクシホウジン</t>
    </rPh>
    <phoneticPr fontId="2"/>
  </si>
  <si>
    <t>特別養護老人ホーム○○</t>
    <rPh sb="0" eb="6">
      <t>トクベツヨウゴロウジン</t>
    </rPh>
    <phoneticPr fontId="2"/>
  </si>
  <si>
    <t>訪問介護ステーション○○</t>
    <rPh sb="0" eb="4">
      <t>ホウモンカイゴ</t>
    </rPh>
    <phoneticPr fontId="2"/>
  </si>
  <si>
    <t>ショートステイ★★★</t>
  </si>
  <si>
    <t>ショートステイ★★★</t>
    <phoneticPr fontId="2"/>
  </si>
  <si>
    <t>Ⅰ</t>
  </si>
  <si>
    <t>Ⅱ</t>
  </si>
  <si>
    <t>有給休暇取得状況</t>
    <rPh sb="0" eb="2">
      <t>ユウキュウ</t>
    </rPh>
    <rPh sb="2" eb="4">
      <t>キュウカ</t>
    </rPh>
    <rPh sb="4" eb="6">
      <t>シュトク</t>
    </rPh>
    <rPh sb="6" eb="8">
      <t>ジョウキョウ</t>
    </rPh>
    <phoneticPr fontId="8"/>
  </si>
  <si>
    <t>調整後</t>
    <rPh sb="0" eb="3">
      <t>チョウセイゴ</t>
    </rPh>
    <phoneticPr fontId="2"/>
  </si>
  <si>
    <t>（R6新加算）</t>
    <rPh sb="3" eb="6">
      <t>シンカサン</t>
    </rPh>
    <phoneticPr fontId="2"/>
  </si>
  <si>
    <t>Ⅰ</t>
    <phoneticPr fontId="1"/>
  </si>
  <si>
    <t>Ⅱ</t>
    <phoneticPr fontId="1"/>
  </si>
  <si>
    <t>Ⅲ</t>
  </si>
  <si>
    <t>Ⅲ</t>
    <phoneticPr fontId="2"/>
  </si>
  <si>
    <t>Ⅳ</t>
    <phoneticPr fontId="2"/>
  </si>
  <si>
    <t>Ⅴ(経過措置)</t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</si>
  <si>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</si>
  <si>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</si>
  <si>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在職者数</t>
    <rPh sb="0" eb="4">
      <t>ザイショクシャスウ</t>
    </rPh>
    <phoneticPr fontId="2"/>
  </si>
  <si>
    <t>時点）</t>
    <phoneticPr fontId="2"/>
  </si>
  <si>
    <t>（別紙３）</t>
    <rPh sb="1" eb="3">
      <t>ベッシ</t>
    </rPh>
    <phoneticPr fontId="14"/>
  </si>
  <si>
    <t>参考情報調書</t>
    <rPh sb="0" eb="2">
      <t>サンコウ</t>
    </rPh>
    <rPh sb="2" eb="4">
      <t>ジョウホウ</t>
    </rPh>
    <rPh sb="4" eb="6">
      <t>チョウショ</t>
    </rPh>
    <phoneticPr fontId="14"/>
  </si>
  <si>
    <t>申請事業者名</t>
    <rPh sb="0" eb="2">
      <t>シンセイ</t>
    </rPh>
    <rPh sb="2" eb="5">
      <t>ジギョウシャ</t>
    </rPh>
    <rPh sb="5" eb="6">
      <t>メイ</t>
    </rPh>
    <phoneticPr fontId="14"/>
  </si>
  <si>
    <t>各参考情報項目について事業者での状況を記載してください。</t>
    <rPh sb="0" eb="1">
      <t>カク</t>
    </rPh>
    <rPh sb="1" eb="3">
      <t>サンコウ</t>
    </rPh>
    <rPh sb="3" eb="5">
      <t>ジョウホウ</t>
    </rPh>
    <rPh sb="5" eb="7">
      <t>コウモク</t>
    </rPh>
    <rPh sb="11" eb="14">
      <t>ジギョウシャ</t>
    </rPh>
    <rPh sb="16" eb="18">
      <t>ジョウキョウ</t>
    </rPh>
    <rPh sb="19" eb="21">
      <t>キサイ</t>
    </rPh>
    <phoneticPr fontId="14"/>
  </si>
  <si>
    <t>項目名</t>
    <rPh sb="0" eb="2">
      <t>コウモク</t>
    </rPh>
    <rPh sb="2" eb="3">
      <t>メイ</t>
    </rPh>
    <phoneticPr fontId="14"/>
  </si>
  <si>
    <t>採用者数</t>
    <rPh sb="0" eb="3">
      <t>サイヨウシャ</t>
    </rPh>
    <rPh sb="3" eb="4">
      <t>スウ</t>
    </rPh>
    <phoneticPr fontId="14"/>
  </si>
  <si>
    <t>うち正職員数</t>
    <rPh sb="2" eb="5">
      <t>セイショクイン</t>
    </rPh>
    <rPh sb="5" eb="6">
      <t>スウ</t>
    </rPh>
    <phoneticPr fontId="14"/>
  </si>
  <si>
    <t>（人）</t>
    <rPh sb="1" eb="2">
      <t>ニン</t>
    </rPh>
    <phoneticPr fontId="14"/>
  </si>
  <si>
    <t>うち新卒者数</t>
    <rPh sb="2" eb="4">
      <t>シンソツ</t>
    </rPh>
    <rPh sb="4" eb="5">
      <t>シャ</t>
    </rPh>
    <rPh sb="5" eb="6">
      <t>スウ</t>
    </rPh>
    <phoneticPr fontId="14"/>
  </si>
  <si>
    <t>離職者数</t>
    <rPh sb="0" eb="3">
      <t>リショクシャ</t>
    </rPh>
    <rPh sb="3" eb="4">
      <t>スウ</t>
    </rPh>
    <phoneticPr fontId="14"/>
  </si>
  <si>
    <t>主な離職理由</t>
    <rPh sb="0" eb="1">
      <t>オモ</t>
    </rPh>
    <rPh sb="2" eb="4">
      <t>リショク</t>
    </rPh>
    <rPh sb="4" eb="6">
      <t>リユウ</t>
    </rPh>
    <phoneticPr fontId="14"/>
  </si>
  <si>
    <t>離職率</t>
    <rPh sb="0" eb="3">
      <t>リショクリツ</t>
    </rPh>
    <phoneticPr fontId="14"/>
  </si>
  <si>
    <t>（％）</t>
    <phoneticPr fontId="14"/>
  </si>
  <si>
    <t>年次休暇取得率</t>
    <rPh sb="0" eb="2">
      <t>ネンジ</t>
    </rPh>
    <rPh sb="2" eb="4">
      <t>キュウカ</t>
    </rPh>
    <rPh sb="4" eb="6">
      <t>シュトク</t>
    </rPh>
    <rPh sb="6" eb="7">
      <t>リツ</t>
    </rPh>
    <phoneticPr fontId="14"/>
  </si>
  <si>
    <t>介護福祉士数
（人）</t>
    <rPh sb="0" eb="2">
      <t>カイゴ</t>
    </rPh>
    <rPh sb="2" eb="5">
      <t>フクシシ</t>
    </rPh>
    <rPh sb="5" eb="6">
      <t>スウ</t>
    </rPh>
    <rPh sb="9" eb="10">
      <t>ニン</t>
    </rPh>
    <phoneticPr fontId="14"/>
  </si>
  <si>
    <t>処遇改善加算適用事業所数</t>
    <rPh sb="0" eb="2">
      <t>ショグウ</t>
    </rPh>
    <rPh sb="2" eb="4">
      <t>カイゼン</t>
    </rPh>
    <rPh sb="4" eb="6">
      <t>カサン</t>
    </rPh>
    <rPh sb="6" eb="8">
      <t>テキヨウ</t>
    </rPh>
    <rPh sb="8" eb="11">
      <t>ジギョウショ</t>
    </rPh>
    <rPh sb="11" eb="12">
      <t>スウ</t>
    </rPh>
    <phoneticPr fontId="14"/>
  </si>
  <si>
    <t>新加算Ⅰ</t>
    <rPh sb="0" eb="3">
      <t>シンカサン</t>
    </rPh>
    <phoneticPr fontId="14"/>
  </si>
  <si>
    <t>（事業所）</t>
    <rPh sb="1" eb="4">
      <t>ジギョウショ</t>
    </rPh>
    <phoneticPr fontId="14"/>
  </si>
  <si>
    <t>新加算Ⅱ</t>
    <rPh sb="0" eb="3">
      <t>シンカサン</t>
    </rPh>
    <phoneticPr fontId="14"/>
  </si>
  <si>
    <t>新加算Ⅲ</t>
  </si>
  <si>
    <t>新加算Ⅳ</t>
  </si>
  <si>
    <t>※　認定対象サービスの事業所について、記入してください。難しい場合には、法人全体についての値を記入し、その旨注記をお願いします。</t>
    <rPh sb="2" eb="4">
      <t>ニンテイ</t>
    </rPh>
    <rPh sb="4" eb="6">
      <t>タイショウ</t>
    </rPh>
    <rPh sb="11" eb="14">
      <t>ジギョウショ</t>
    </rPh>
    <rPh sb="19" eb="21">
      <t>キニュウ</t>
    </rPh>
    <rPh sb="28" eb="29">
      <t>ムズカ</t>
    </rPh>
    <rPh sb="31" eb="33">
      <t>バアイ</t>
    </rPh>
    <rPh sb="36" eb="38">
      <t>ホウジン</t>
    </rPh>
    <rPh sb="38" eb="40">
      <t>ゼンタイ</t>
    </rPh>
    <rPh sb="45" eb="46">
      <t>アタイ</t>
    </rPh>
    <rPh sb="47" eb="49">
      <t>キニュウ</t>
    </rPh>
    <rPh sb="53" eb="54">
      <t>ムネ</t>
    </rPh>
    <rPh sb="54" eb="56">
      <t>チュウキ</t>
    </rPh>
    <rPh sb="58" eb="59">
      <t>ネガ</t>
    </rPh>
    <phoneticPr fontId="14"/>
  </si>
  <si>
    <t>※　派遣労働者、委託業務従事者は採用者数、離職者数に含みません。</t>
    <rPh sb="16" eb="19">
      <t>サイヨウシャ</t>
    </rPh>
    <rPh sb="19" eb="20">
      <t>スウ</t>
    </rPh>
    <rPh sb="21" eb="24">
      <t>リショクシャ</t>
    </rPh>
    <rPh sb="24" eb="25">
      <t>スウ</t>
    </rPh>
    <rPh sb="26" eb="27">
      <t>フク</t>
    </rPh>
    <phoneticPr fontId="14"/>
  </si>
  <si>
    <t>※　離職率は、離職者数／常用労働者数、年次休暇取得率は取得日数/付与日数で算出してください。</t>
    <rPh sb="2" eb="5">
      <t>リショクリツ</t>
    </rPh>
    <rPh sb="7" eb="10">
      <t>リショクシャ</t>
    </rPh>
    <rPh sb="10" eb="11">
      <t>スウ</t>
    </rPh>
    <rPh sb="12" eb="17">
      <t>ジョウヨウロウドウシャ</t>
    </rPh>
    <rPh sb="17" eb="18">
      <t>スウ</t>
    </rPh>
    <rPh sb="19" eb="21">
      <t>ネンジ</t>
    </rPh>
    <rPh sb="21" eb="23">
      <t>キュウカ</t>
    </rPh>
    <rPh sb="23" eb="25">
      <t>シュトク</t>
    </rPh>
    <rPh sb="25" eb="26">
      <t>リツ</t>
    </rPh>
    <rPh sb="27" eb="29">
      <t>シュトク</t>
    </rPh>
    <rPh sb="29" eb="31">
      <t>ニッスウ</t>
    </rPh>
    <rPh sb="32" eb="34">
      <t>フヨ</t>
    </rPh>
    <rPh sb="34" eb="36">
      <t>ニッスウ</t>
    </rPh>
    <rPh sb="37" eb="39">
      <t>サンシュツ</t>
    </rPh>
    <phoneticPr fontId="14"/>
  </si>
  <si>
    <t>※　正職員は、労働時間に関係なく、雇用期間の定めのない者全てとします。</t>
    <rPh sb="2" eb="5">
      <t>セイショクイン</t>
    </rPh>
    <rPh sb="28" eb="29">
      <t>スベ</t>
    </rPh>
    <phoneticPr fontId="14"/>
  </si>
  <si>
    <t>※　参考情報調書については、算出した根拠資料を添付してください。</t>
    <rPh sb="2" eb="4">
      <t>サンコウ</t>
    </rPh>
    <rPh sb="4" eb="6">
      <t>ジョウホウ</t>
    </rPh>
    <rPh sb="6" eb="8">
      <t>チョウショ</t>
    </rPh>
    <phoneticPr fontId="14"/>
  </si>
  <si>
    <t>※　処遇改善加算適用事業所数は、令和6年6月以降の新加算が適用された事業所数を記載してください。</t>
    <rPh sb="2" eb="6">
      <t>ショグウカイゼン</t>
    </rPh>
    <rPh sb="6" eb="8">
      <t>カサン</t>
    </rPh>
    <rPh sb="8" eb="10">
      <t>テキヨウ</t>
    </rPh>
    <rPh sb="10" eb="14">
      <t>ジギョウショスウ</t>
    </rPh>
    <rPh sb="16" eb="18">
      <t>レイワ</t>
    </rPh>
    <rPh sb="19" eb="20">
      <t>ネン</t>
    </rPh>
    <rPh sb="21" eb="22">
      <t>ガツ</t>
    </rPh>
    <rPh sb="22" eb="24">
      <t>イコウ</t>
    </rPh>
    <rPh sb="25" eb="28">
      <t>シンカサン</t>
    </rPh>
    <rPh sb="29" eb="31">
      <t>テキヨウ</t>
    </rPh>
    <rPh sb="34" eb="38">
      <t>ジギョウショスウ</t>
    </rPh>
    <rPh sb="39" eb="41">
      <t>キサイ</t>
    </rPh>
    <phoneticPr fontId="14"/>
  </si>
  <si>
    <t>結婚に伴う転居、別業種への転職、病気療養</t>
    <rPh sb="0" eb="2">
      <t>ケッコン</t>
    </rPh>
    <rPh sb="3" eb="4">
      <t>トモナ</t>
    </rPh>
    <rPh sb="5" eb="7">
      <t>テンキョ</t>
    </rPh>
    <rPh sb="8" eb="11">
      <t>ベツギョウシュ</t>
    </rPh>
    <rPh sb="13" eb="15">
      <t>テンショク</t>
    </rPh>
    <rPh sb="16" eb="20">
      <t>ビョウキリョウヨウ</t>
    </rPh>
    <phoneticPr fontId="14"/>
  </si>
  <si>
    <t>社会福祉法人○○</t>
    <rPh sb="0" eb="6">
      <t>シャカイフクシホウジン</t>
    </rPh>
    <phoneticPr fontId="14"/>
  </si>
  <si>
    <t>↑年度の数字を入れる（県対応）</t>
    <rPh sb="1" eb="3">
      <t>ネンド</t>
    </rPh>
    <rPh sb="4" eb="6">
      <t>スウジ</t>
    </rPh>
    <rPh sb="7" eb="8">
      <t>イ</t>
    </rPh>
    <rPh sb="11" eb="12">
      <t>ケン</t>
    </rPh>
    <rPh sb="12" eb="14">
      <t>タイオウ</t>
    </rPh>
    <phoneticPr fontId="2"/>
  </si>
  <si>
    <t>令和　　　年　　　月　　　日現在【申請日】</t>
  </si>
  <si>
    <t>←主な離職理由を記入する。</t>
    <rPh sb="1" eb="2">
      <t>オモ</t>
    </rPh>
    <rPh sb="3" eb="7">
      <t>リショクリユウ</t>
    </rPh>
    <rPh sb="8" eb="10">
      <t>キニュウ</t>
    </rPh>
    <phoneticPr fontId="2"/>
  </si>
  <si>
    <t>←申請日を記入する。</t>
    <rPh sb="1" eb="4">
      <t>シンセイビ</t>
    </rPh>
    <rPh sb="5" eb="7">
      <t>キニュウ</t>
    </rPh>
    <phoneticPr fontId="2"/>
  </si>
  <si>
    <t>参考情報調書計算表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</si>
</sst>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&quot;(R&quot;#&quot;年度末&quot;"/>
    <numFmt numFmtId="178" formatCode="&quot;令和&quot;#&quot;年度&quot;"/>
    <numFmt numFmtId="179" formatCode="&quot; 〇令和&quot;#&quot;年度の離職率&quot;"/>
    <numFmt numFmtId="180" formatCode="&quot;R&quot;#&quot;年度の離職者数&quot;"/>
    <numFmt numFmtId="181" formatCode="&quot;R&quot;#&quot;年度末の在職者数&quot;"/>
    <numFmt numFmtId="182" formatCode="&quot; 〇令和&quot;#&quot;年度の年次休暇取得率&quot;"/>
    <numFmt numFmtId="183" formatCode="&quot;令和&quot;#&quot;年度分&quot;"/>
    <numFmt numFmtId="184" formatCode="0.0%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3" borderId="25" xfId="0" applyFont="1" applyFill="1" applyBorder="1">
      <alignment vertical="center"/>
    </xf>
    <xf numFmtId="0" fontId="6" fillId="3" borderId="26" xfId="0" applyFont="1" applyFill="1" applyBorder="1">
      <alignment vertical="center"/>
    </xf>
    <xf numFmtId="0" fontId="6" fillId="3" borderId="30" xfId="0" applyFont="1" applyFill="1" applyBorder="1">
      <alignment vertical="center"/>
    </xf>
    <xf numFmtId="0" fontId="6" fillId="3" borderId="27" xfId="0" applyFont="1" applyFill="1" applyBorder="1">
      <alignment vertical="center"/>
    </xf>
    <xf numFmtId="0" fontId="6" fillId="3" borderId="28" xfId="0" applyFont="1" applyFill="1" applyBorder="1">
      <alignment vertical="center"/>
    </xf>
    <xf numFmtId="0" fontId="6" fillId="3" borderId="31" xfId="0" applyFont="1" applyFill="1" applyBorder="1">
      <alignment vertical="center"/>
    </xf>
    <xf numFmtId="0" fontId="6" fillId="3" borderId="32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5" fillId="2" borderId="37" xfId="0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0" fontId="6" fillId="3" borderId="38" xfId="0" applyFont="1" applyFill="1" applyBorder="1">
      <alignment vertical="center"/>
    </xf>
    <xf numFmtId="0" fontId="6" fillId="3" borderId="39" xfId="0" applyFont="1" applyFill="1" applyBorder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2" borderId="41" xfId="0" applyFont="1" applyFill="1" applyBorder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2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36" xfId="0" applyFont="1" applyFill="1" applyBorder="1" applyAlignment="1">
      <alignment vertical="center" shrinkToFit="1"/>
    </xf>
    <xf numFmtId="0" fontId="5" fillId="2" borderId="19" xfId="0" applyFont="1" applyFill="1" applyBorder="1" applyAlignment="1">
      <alignment vertical="center" shrinkToFit="1"/>
    </xf>
    <xf numFmtId="0" fontId="5" fillId="2" borderId="29" xfId="0" applyFont="1" applyFill="1" applyBorder="1" applyAlignment="1">
      <alignment vertical="center" shrinkToFit="1"/>
    </xf>
    <xf numFmtId="0" fontId="6" fillId="3" borderId="40" xfId="0" applyFont="1" applyFill="1" applyBorder="1" applyAlignment="1">
      <alignment horizontal="right" vertical="center"/>
    </xf>
    <xf numFmtId="0" fontId="6" fillId="3" borderId="41" xfId="0" applyFont="1" applyFill="1" applyBorder="1" applyAlignment="1">
      <alignment horizontal="right" vertical="center"/>
    </xf>
    <xf numFmtId="176" fontId="6" fillId="3" borderId="2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4" xfId="0" applyFont="1" applyFill="1" applyBorder="1">
      <alignment vertical="center"/>
    </xf>
    <xf numFmtId="0" fontId="3" fillId="2" borderId="6" xfId="0" applyFont="1" applyFill="1" applyBorder="1" applyAlignment="1">
      <alignment vertical="center" shrinkToFit="1"/>
    </xf>
    <xf numFmtId="0" fontId="3" fillId="2" borderId="45" xfId="0" applyFont="1" applyFill="1" applyBorder="1">
      <alignment vertical="center"/>
    </xf>
    <xf numFmtId="0" fontId="5" fillId="2" borderId="51" xfId="0" applyFont="1" applyFill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4" borderId="52" xfId="1" applyFont="1" applyFill="1" applyBorder="1" applyAlignment="1">
      <alignment horizontal="center" vertical="center"/>
    </xf>
    <xf numFmtId="0" fontId="13" fillId="4" borderId="53" xfId="1" applyFont="1" applyFill="1" applyBorder="1" applyAlignment="1">
      <alignment horizontal="center" vertical="center"/>
    </xf>
    <xf numFmtId="0" fontId="13" fillId="4" borderId="54" xfId="1" applyFont="1" applyFill="1" applyBorder="1" applyAlignment="1">
      <alignment horizontal="center" vertical="center"/>
    </xf>
    <xf numFmtId="0" fontId="13" fillId="4" borderId="55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shrinkToFit="1"/>
    </xf>
    <xf numFmtId="0" fontId="16" fillId="0" borderId="58" xfId="1" applyFont="1" applyBorder="1" applyAlignment="1">
      <alignment horizontal="center" vertical="center" shrinkToFit="1"/>
    </xf>
    <xf numFmtId="0" fontId="16" fillId="0" borderId="59" xfId="1" applyFont="1" applyBorder="1" applyAlignment="1">
      <alignment horizontal="center" vertical="center"/>
    </xf>
    <xf numFmtId="0" fontId="16" fillId="0" borderId="60" xfId="1" applyFont="1" applyBorder="1" applyAlignment="1">
      <alignment horizontal="center" vertical="center" shrinkToFit="1"/>
    </xf>
    <xf numFmtId="0" fontId="16" fillId="0" borderId="61" xfId="1" applyFont="1" applyBorder="1" applyAlignment="1">
      <alignment horizontal="center" vertical="center" shrinkToFit="1"/>
    </xf>
    <xf numFmtId="0" fontId="16" fillId="0" borderId="6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63" xfId="1" applyFont="1" applyBorder="1" applyAlignment="1">
      <alignment horizontal="center" vertical="center" shrinkToFit="1"/>
    </xf>
    <xf numFmtId="0" fontId="16" fillId="0" borderId="64" xfId="1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6" fillId="0" borderId="66" xfId="1" applyFont="1" applyBorder="1" applyAlignment="1">
      <alignment horizontal="center" vertical="center" shrinkToFit="1"/>
    </xf>
    <xf numFmtId="0" fontId="16" fillId="0" borderId="67" xfId="1" applyFont="1" applyBorder="1" applyAlignment="1">
      <alignment horizontal="center" vertical="center"/>
    </xf>
    <xf numFmtId="0" fontId="16" fillId="0" borderId="68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69" xfId="1" applyFont="1" applyBorder="1" applyAlignment="1">
      <alignment horizontal="center" vertical="center" shrinkToFit="1"/>
    </xf>
    <xf numFmtId="0" fontId="16" fillId="0" borderId="70" xfId="1" applyFont="1" applyBorder="1" applyAlignment="1">
      <alignment horizontal="center" vertical="center" shrinkToFit="1"/>
    </xf>
    <xf numFmtId="0" fontId="16" fillId="0" borderId="71" xfId="1" applyFont="1" applyBorder="1" applyAlignment="1">
      <alignment horizontal="center" vertical="center"/>
    </xf>
    <xf numFmtId="0" fontId="16" fillId="0" borderId="7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75" xfId="1" applyFont="1" applyBorder="1" applyAlignment="1">
      <alignment horizontal="center" vertical="center" shrinkToFit="1"/>
    </xf>
    <xf numFmtId="0" fontId="16" fillId="0" borderId="73" xfId="1" applyFont="1" applyBorder="1" applyAlignment="1">
      <alignment horizontal="center" vertical="center"/>
    </xf>
    <xf numFmtId="0" fontId="16" fillId="0" borderId="76" xfId="1" applyFont="1" applyBorder="1" applyAlignment="1">
      <alignment horizontal="center" vertical="center"/>
    </xf>
    <xf numFmtId="0" fontId="16" fillId="0" borderId="77" xfId="1" applyFont="1" applyBorder="1" applyAlignment="1">
      <alignment horizontal="center" vertical="center"/>
    </xf>
    <xf numFmtId="0" fontId="16" fillId="0" borderId="78" xfId="1" applyFont="1" applyBorder="1" applyAlignment="1">
      <alignment horizontal="center" vertical="center" shrinkToFit="1"/>
    </xf>
    <xf numFmtId="0" fontId="16" fillId="0" borderId="79" xfId="1" applyFont="1" applyBorder="1" applyAlignment="1">
      <alignment horizontal="center" vertical="center" shrinkToFit="1"/>
    </xf>
    <xf numFmtId="0" fontId="16" fillId="0" borderId="78" xfId="1" applyFont="1" applyBorder="1" applyAlignment="1">
      <alignment horizontal="center" vertical="center"/>
    </xf>
    <xf numFmtId="0" fontId="16" fillId="0" borderId="79" xfId="1" applyFont="1" applyBorder="1" applyAlignment="1">
      <alignment horizontal="center" vertical="center"/>
    </xf>
    <xf numFmtId="0" fontId="16" fillId="0" borderId="63" xfId="1" applyFont="1" applyBorder="1" applyAlignment="1">
      <alignment horizontal="center" vertical="center"/>
    </xf>
    <xf numFmtId="0" fontId="16" fillId="0" borderId="8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176" fontId="16" fillId="0" borderId="5" xfId="1" applyNumberFormat="1" applyFont="1" applyBorder="1" applyAlignment="1">
      <alignment horizontal="center" vertical="center" shrinkToFit="1"/>
    </xf>
    <xf numFmtId="176" fontId="16" fillId="0" borderId="69" xfId="1" applyNumberFormat="1" applyFont="1" applyBorder="1" applyAlignment="1">
      <alignment horizontal="center" vertical="center" shrinkToFit="1"/>
    </xf>
    <xf numFmtId="176" fontId="16" fillId="0" borderId="0" xfId="1" applyNumberFormat="1" applyFont="1" applyAlignment="1">
      <alignment horizontal="center" vertical="center" shrinkToFit="1"/>
    </xf>
    <xf numFmtId="0" fontId="18" fillId="0" borderId="0" xfId="1" applyFont="1" applyAlignment="1">
      <alignment horizontal="right" vertical="center"/>
    </xf>
    <xf numFmtId="0" fontId="18" fillId="0" borderId="0" xfId="1" applyFont="1">
      <alignment vertical="center"/>
    </xf>
    <xf numFmtId="0" fontId="18" fillId="0" borderId="1" xfId="1" applyFont="1" applyBorder="1">
      <alignment vertical="center"/>
    </xf>
    <xf numFmtId="0" fontId="3" fillId="0" borderId="0" xfId="1" applyFont="1" applyFill="1" applyAlignment="1">
      <alignment horizontal="left" vertical="center"/>
    </xf>
    <xf numFmtId="0" fontId="16" fillId="0" borderId="0" xfId="1" applyFont="1" applyAlignment="1">
      <alignment horizontal="right" vertical="center"/>
    </xf>
    <xf numFmtId="178" fontId="16" fillId="0" borderId="6" xfId="1" applyNumberFormat="1" applyFont="1" applyBorder="1" applyAlignment="1">
      <alignment horizontal="center" vertical="center" shrinkToFit="1"/>
    </xf>
    <xf numFmtId="178" fontId="16" fillId="0" borderId="83" xfId="1" applyNumberFormat="1" applyFont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center" vertical="center" shrinkToFit="1"/>
    </xf>
    <xf numFmtId="0" fontId="16" fillId="2" borderId="59" xfId="1" applyFont="1" applyFill="1" applyBorder="1" applyAlignment="1">
      <alignment horizontal="center" vertical="center"/>
    </xf>
    <xf numFmtId="0" fontId="16" fillId="2" borderId="6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 shrinkToFit="1"/>
    </xf>
    <xf numFmtId="0" fontId="16" fillId="2" borderId="64" xfId="1" applyFont="1" applyFill="1" applyBorder="1" applyAlignment="1">
      <alignment horizontal="center" vertical="center"/>
    </xf>
    <xf numFmtId="0" fontId="16" fillId="2" borderId="67" xfId="1" applyFont="1" applyFill="1" applyBorder="1" applyAlignment="1">
      <alignment horizontal="center" vertical="center"/>
    </xf>
    <xf numFmtId="0" fontId="16" fillId="2" borderId="71" xfId="1" applyFont="1" applyFill="1" applyBorder="1" applyAlignment="1">
      <alignment horizontal="center" vertical="center"/>
    </xf>
    <xf numFmtId="0" fontId="16" fillId="2" borderId="69" xfId="1" applyFont="1" applyFill="1" applyBorder="1" applyAlignment="1">
      <alignment horizontal="center" vertical="center" shrinkToFit="1"/>
    </xf>
    <xf numFmtId="184" fontId="16" fillId="2" borderId="69" xfId="1" applyNumberFormat="1" applyFont="1" applyFill="1" applyBorder="1" applyAlignment="1">
      <alignment horizontal="center" vertical="center" shrinkToFit="1"/>
    </xf>
    <xf numFmtId="184" fontId="16" fillId="2" borderId="0" xfId="1" applyNumberFormat="1" applyFont="1" applyFill="1" applyAlignment="1">
      <alignment horizontal="center" vertical="center" shrinkToFit="1"/>
    </xf>
    <xf numFmtId="0" fontId="16" fillId="2" borderId="5" xfId="1" applyFont="1" applyFill="1" applyBorder="1" applyAlignment="1">
      <alignment horizontal="center" vertical="center" shrinkToFit="1"/>
    </xf>
    <xf numFmtId="0" fontId="16" fillId="2" borderId="73" xfId="1" applyFont="1" applyFill="1" applyBorder="1" applyAlignment="1">
      <alignment horizontal="center" vertical="center"/>
    </xf>
    <xf numFmtId="0" fontId="16" fillId="2" borderId="79" xfId="1" applyFont="1" applyFill="1" applyBorder="1" applyAlignment="1">
      <alignment horizontal="center" vertical="center" shrinkToFit="1"/>
    </xf>
    <xf numFmtId="0" fontId="16" fillId="2" borderId="79" xfId="1" applyFont="1" applyFill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16" fillId="0" borderId="0" xfId="1" applyFont="1" applyAlignment="1">
      <alignment horizontal="left" vertical="center" wrapText="1"/>
    </xf>
    <xf numFmtId="0" fontId="17" fillId="0" borderId="0" xfId="1" applyFont="1">
      <alignment vertical="center"/>
    </xf>
    <xf numFmtId="0" fontId="12" fillId="0" borderId="0" xfId="1" applyAlignment="1">
      <alignment vertical="center" wrapText="1"/>
    </xf>
    <xf numFmtId="0" fontId="16" fillId="0" borderId="0" xfId="1" applyFont="1" applyAlignment="1">
      <alignment horizontal="left" vertical="center"/>
    </xf>
    <xf numFmtId="0" fontId="12" fillId="0" borderId="0" xfId="1">
      <alignment vertical="center"/>
    </xf>
    <xf numFmtId="0" fontId="3" fillId="0" borderId="82" xfId="1" applyFont="1" applyBorder="1">
      <alignment vertical="center"/>
    </xf>
    <xf numFmtId="0" fontId="16" fillId="0" borderId="81" xfId="1" applyFont="1" applyBorder="1" applyAlignment="1">
      <alignment horizontal="left" vertical="center" wrapText="1"/>
    </xf>
    <xf numFmtId="0" fontId="17" fillId="0" borderId="81" xfId="1" applyFont="1" applyBorder="1">
      <alignment vertical="center"/>
    </xf>
    <xf numFmtId="0" fontId="15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 shrinkToFit="1"/>
    </xf>
    <xf numFmtId="0" fontId="17" fillId="0" borderId="10" xfId="1" applyFont="1" applyBorder="1" applyAlignment="1">
      <alignment horizontal="left" vertical="center" shrinkToFit="1"/>
    </xf>
    <xf numFmtId="0" fontId="17" fillId="0" borderId="4" xfId="1" applyFont="1" applyBorder="1" applyAlignment="1">
      <alignment horizontal="left" vertical="center" shrinkToFit="1"/>
    </xf>
    <xf numFmtId="0" fontId="16" fillId="0" borderId="10" xfId="1" applyFont="1" applyBorder="1" applyAlignment="1">
      <alignment horizontal="left" vertical="center" shrinkToFit="1"/>
    </xf>
    <xf numFmtId="0" fontId="16" fillId="0" borderId="73" xfId="1" applyFont="1" applyBorder="1" applyAlignment="1">
      <alignment horizontal="left" vertical="center" shrinkToFit="1"/>
    </xf>
    <xf numFmtId="0" fontId="16" fillId="2" borderId="3" xfId="1" applyFont="1" applyFill="1" applyBorder="1" applyAlignment="1">
      <alignment horizontal="center" vertical="center" shrinkToFit="1"/>
    </xf>
    <xf numFmtId="0" fontId="16" fillId="2" borderId="74" xfId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2" fontId="3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0" fontId="3" fillId="0" borderId="5" xfId="0" applyNumberFormat="1" applyFont="1" applyBorder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18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6" fillId="3" borderId="33" xfId="0" applyNumberFormat="1" applyFont="1" applyFill="1" applyBorder="1" applyAlignment="1">
      <alignment horizontal="center" vertical="center"/>
    </xf>
    <xf numFmtId="176" fontId="6" fillId="3" borderId="34" xfId="0" applyNumberFormat="1" applyFont="1" applyFill="1" applyBorder="1" applyAlignment="1">
      <alignment horizontal="center" vertical="center"/>
    </xf>
    <xf numFmtId="179" fontId="3" fillId="0" borderId="0" xfId="0" applyNumberFormat="1" applyFont="1" applyAlignment="1">
      <alignment horizontal="left" vertical="center" shrinkToFit="1"/>
    </xf>
    <xf numFmtId="0" fontId="9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shrinkToFit="1"/>
    </xf>
    <xf numFmtId="0" fontId="16" fillId="0" borderId="74" xfId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83" fontId="6" fillId="0" borderId="3" xfId="0" applyNumberFormat="1" applyFont="1" applyBorder="1" applyAlignment="1">
      <alignment horizontal="center" vertical="center"/>
    </xf>
    <xf numFmtId="183" fontId="6" fillId="0" borderId="10" xfId="0" applyNumberFormat="1" applyFont="1" applyBorder="1" applyAlignment="1">
      <alignment horizontal="center" vertical="center"/>
    </xf>
    <xf numFmtId="183" fontId="6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3" borderId="84" xfId="0" applyFont="1" applyFill="1" applyBorder="1" applyAlignment="1">
      <alignment horizontal="right" vertical="center"/>
    </xf>
    <xf numFmtId="0" fontId="0" fillId="0" borderId="8" xfId="0" applyBorder="1">
      <alignment vertical="center"/>
    </xf>
    <xf numFmtId="0" fontId="3" fillId="0" borderId="7" xfId="0" applyFont="1" applyFill="1" applyBorder="1" applyAlignment="1">
      <alignment horizontal="center" vertical="center" shrinkToFit="1"/>
    </xf>
    <xf numFmtId="0" fontId="0" fillId="0" borderId="7" xfId="0" applyFill="1" applyBorder="1">
      <alignment vertical="center"/>
    </xf>
    <xf numFmtId="0" fontId="6" fillId="0" borderId="85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D2B46920-ECFD-47FA-8431-B414B89AE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0</xdr:row>
      <xdr:rowOff>76200</xdr:rowOff>
    </xdr:from>
    <xdr:to>
      <xdr:col>6</xdr:col>
      <xdr:colOff>1295400</xdr:colOff>
      <xdr:row>3</xdr:row>
      <xdr:rowOff>51953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0E1A71-7AFA-45C5-B84E-F182DBB4EF92}"/>
            </a:ext>
          </a:extLst>
        </xdr:cNvPr>
        <xdr:cNvSpPr/>
      </xdr:nvSpPr>
      <xdr:spPr>
        <a:xfrm>
          <a:off x="2186940" y="76200"/>
          <a:ext cx="4541520" cy="61583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各数値は「②計算表」シートに入力した数値が自動で転記されるため、最初に「②計算表」シートを作成してください。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243840</xdr:colOff>
      <xdr:row>1</xdr:row>
      <xdr:rowOff>167640</xdr:rowOff>
    </xdr:from>
    <xdr:to>
      <xdr:col>14</xdr:col>
      <xdr:colOff>640080</xdr:colOff>
      <xdr:row>4</xdr:row>
      <xdr:rowOff>53340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90560" y="396240"/>
          <a:ext cx="1737360" cy="571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色付き部分は計算式有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</xdr:col>
      <xdr:colOff>0</xdr:colOff>
      <xdr:row>11</xdr:row>
      <xdr:rowOff>15240</xdr:rowOff>
    </xdr:from>
    <xdr:to>
      <xdr:col>11</xdr:col>
      <xdr:colOff>655320</xdr:colOff>
      <xdr:row>15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52800" y="2529840"/>
          <a:ext cx="4678680" cy="105156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令和７年度に申請する場合、以下の期間について記入してください。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R4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年度末時点：令和５年３月３１日時点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R5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年度：令和５年４月１日～令和６年３月３１日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R5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年度末時点：令和６年３月３１日時点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R6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年度：令和６年４月１日～令和７年３月３１日</a:t>
          </a:r>
        </a:p>
        <a:p>
          <a:pPr algn="l"/>
          <a:endParaRPr kumimoji="1" lang="ja-JP" altLang="en-US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129540</xdr:colOff>
      <xdr:row>3</xdr:row>
      <xdr:rowOff>15240</xdr:rowOff>
    </xdr:from>
    <xdr:to>
      <xdr:col>11</xdr:col>
      <xdr:colOff>342900</xdr:colOff>
      <xdr:row>5</xdr:row>
      <xdr:rowOff>205740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494020" y="701040"/>
          <a:ext cx="2225040" cy="647700"/>
        </a:xfrm>
        <a:prstGeom prst="wedgeRectCallout">
          <a:avLst>
            <a:gd name="adj1" fmla="val -54935"/>
            <a:gd name="adj2" fmla="val 76912"/>
          </a:avLst>
        </a:prstGeom>
        <a:solidFill>
          <a:srgbClr val="FFCCFF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定年退職者、同一企業内での転出者、産休・育児休暇取得中の者は除く。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106680</xdr:colOff>
      <xdr:row>3</xdr:row>
      <xdr:rowOff>15240</xdr:rowOff>
    </xdr:from>
    <xdr:to>
      <xdr:col>8</xdr:col>
      <xdr:colOff>15240</xdr:colOff>
      <xdr:row>5</xdr:row>
      <xdr:rowOff>45720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459480" y="701040"/>
          <a:ext cx="1920240" cy="487680"/>
        </a:xfrm>
        <a:prstGeom prst="wedgeRectCallout">
          <a:avLst>
            <a:gd name="adj1" fmla="val -54935"/>
            <a:gd name="adj2" fmla="val 123787"/>
          </a:avLst>
        </a:prstGeom>
        <a:solidFill>
          <a:srgbClr val="FFCCFF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雇用形態の変更、同一企業内での転入者は除く。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7620</xdr:colOff>
      <xdr:row>16</xdr:row>
      <xdr:rowOff>45720</xdr:rowOff>
    </xdr:from>
    <xdr:to>
      <xdr:col>11</xdr:col>
      <xdr:colOff>662940</xdr:colOff>
      <xdr:row>17</xdr:row>
      <xdr:rowOff>177120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60420" y="3703320"/>
          <a:ext cx="4678680" cy="3600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パートタイムを含む常用労働者について、記入してください。</a:t>
          </a:r>
        </a:p>
      </xdr:txBody>
    </xdr:sp>
    <xdr:clientData/>
  </xdr:twoCellAnchor>
  <xdr:twoCellAnchor>
    <xdr:from>
      <xdr:col>11</xdr:col>
      <xdr:colOff>190500</xdr:colOff>
      <xdr:row>31</xdr:row>
      <xdr:rowOff>106680</xdr:rowOff>
    </xdr:from>
    <xdr:to>
      <xdr:col>19</xdr:col>
      <xdr:colOff>518160</xdr:colOff>
      <xdr:row>37</xdr:row>
      <xdr:rowOff>38100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566660" y="7170420"/>
          <a:ext cx="5021580" cy="124206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①対象年度の前年度１月以降の任意の</a:t>
          </a:r>
          <a:r>
            <a:rPr kumimoji="1" lang="en-US" altLang="ja-JP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ヶ月間の実績から算出してください。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ただし、付与日が６月から</a:t>
          </a:r>
          <a:r>
            <a:rPr kumimoji="1" lang="en-US" altLang="ja-JP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月の場合は、参考情報調書の提出期限の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都合上、翌年度分として計上してください。付与日が労働者ごとで異なる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場合は、各々の状況を反映してください。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②特別休暇、繰越日数は除いてください。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③時間単位で取得した場合は、合計時間数を日換算してください。</a:t>
          </a:r>
        </a:p>
      </xdr:txBody>
    </xdr:sp>
    <xdr:clientData/>
  </xdr:twoCellAnchor>
  <xdr:twoCellAnchor>
    <xdr:from>
      <xdr:col>2</xdr:col>
      <xdr:colOff>480060</xdr:colOff>
      <xdr:row>23</xdr:row>
      <xdr:rowOff>220980</xdr:rowOff>
    </xdr:from>
    <xdr:to>
      <xdr:col>7</xdr:col>
      <xdr:colOff>129540</xdr:colOff>
      <xdr:row>25</xdr:row>
      <xdr:rowOff>222840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821180" y="5524500"/>
          <a:ext cx="3002280" cy="3600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１職員数等</a:t>
          </a:r>
          <a:r>
            <a:rPr kumimoji="1" lang="en-US" altLang="ja-JP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から自動転記・計算されます。</a:t>
          </a:r>
        </a:p>
      </xdr:txBody>
    </xdr:sp>
    <xdr:clientData/>
  </xdr:twoCellAnchor>
  <xdr:twoCellAnchor>
    <xdr:from>
      <xdr:col>0</xdr:col>
      <xdr:colOff>213360</xdr:colOff>
      <xdr:row>45</xdr:row>
      <xdr:rowOff>15240</xdr:rowOff>
    </xdr:from>
    <xdr:to>
      <xdr:col>4</xdr:col>
      <xdr:colOff>350520</xdr:colOff>
      <xdr:row>46</xdr:row>
      <xdr:rowOff>146640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13360" y="10218420"/>
          <a:ext cx="2819400" cy="3600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作成時点の人数を記入してください。</a:t>
          </a:r>
        </a:p>
      </xdr:txBody>
    </xdr:sp>
    <xdr:clientData/>
  </xdr:twoCellAnchor>
  <xdr:twoCellAnchor>
    <xdr:from>
      <xdr:col>0</xdr:col>
      <xdr:colOff>632460</xdr:colOff>
      <xdr:row>59</xdr:row>
      <xdr:rowOff>152400</xdr:rowOff>
    </xdr:from>
    <xdr:to>
      <xdr:col>3</xdr:col>
      <xdr:colOff>464820</xdr:colOff>
      <xdr:row>61</xdr:row>
      <xdr:rowOff>137160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32460" y="13616940"/>
          <a:ext cx="1844040" cy="457200"/>
        </a:xfrm>
        <a:prstGeom prst="wedgeRectCallout">
          <a:avLst>
            <a:gd name="adj1" fmla="val 60767"/>
            <a:gd name="adj2" fmla="val -103088"/>
          </a:avLst>
        </a:prstGeom>
        <a:solidFill>
          <a:srgbClr val="FFCCFF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選択肢から選んでください。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624840</xdr:colOff>
      <xdr:row>0</xdr:row>
      <xdr:rowOff>0</xdr:rowOff>
    </xdr:from>
    <xdr:to>
      <xdr:col>4</xdr:col>
      <xdr:colOff>22860</xdr:colOff>
      <xdr:row>2</xdr:row>
      <xdr:rowOff>45720</xdr:rowOff>
    </xdr:to>
    <xdr:sp macro="" textlink="">
      <xdr:nvSpPr>
        <xdr:cNvPr id="6" name="四角形吹き出し 4">
          <a:extLst>
            <a:ext uri="{FF2B5EF4-FFF2-40B4-BE49-F238E27FC236}">
              <a16:creationId xmlns:a16="http://schemas.microsoft.com/office/drawing/2014/main" id="{F79F0AA8-6AEF-4FDB-9927-3D051F7D20FA}"/>
            </a:ext>
          </a:extLst>
        </xdr:cNvPr>
        <xdr:cNvSpPr/>
      </xdr:nvSpPr>
      <xdr:spPr>
        <a:xfrm>
          <a:off x="624840" y="0"/>
          <a:ext cx="2080260" cy="502920"/>
        </a:xfrm>
        <a:prstGeom prst="wedgeRectCallout">
          <a:avLst>
            <a:gd name="adj1" fmla="val 36169"/>
            <a:gd name="adj2" fmla="val 63053"/>
          </a:avLst>
        </a:prstGeom>
        <a:solidFill>
          <a:srgbClr val="FFCCFF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法人名を記入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（法人単位で作成すること。）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254923</xdr:colOff>
      <xdr:row>27</xdr:row>
      <xdr:rowOff>29095</xdr:rowOff>
    </xdr:from>
    <xdr:to>
      <xdr:col>16</xdr:col>
      <xdr:colOff>338743</xdr:colOff>
      <xdr:row>29</xdr:row>
      <xdr:rowOff>173874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3B8A10D-223C-4FBE-B329-C7123E851E4F}"/>
            </a:ext>
          </a:extLst>
        </xdr:cNvPr>
        <xdr:cNvSpPr/>
      </xdr:nvSpPr>
      <xdr:spPr>
        <a:xfrm>
          <a:off x="7631083" y="6490855"/>
          <a:ext cx="2766060" cy="63245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黄色く塗りつぶされたセルの数値は、</a:t>
          </a:r>
          <a:endParaRPr kumimoji="1" lang="en-US" altLang="ja-JP" sz="105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自動で「①参考情報調書」に転記されます。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E1A6-9B46-4ACB-82D3-2A569E9EDE9F}">
  <sheetPr>
    <tabColor theme="7"/>
  </sheetPr>
  <dimension ref="B1:K32"/>
  <sheetViews>
    <sheetView tabSelected="1" view="pageBreakPreview" zoomScaleNormal="100" zoomScaleSheetLayoutView="100" workbookViewId="0">
      <selection activeCell="F22" sqref="F22"/>
    </sheetView>
  </sheetViews>
  <sheetFormatPr defaultColWidth="8.09765625" defaultRowHeight="12" x14ac:dyDescent="0.45"/>
  <cols>
    <col min="1" max="1" width="1.5" style="111" customWidth="1"/>
    <col min="2" max="2" width="2.3984375" style="162" customWidth="1"/>
    <col min="3" max="3" width="24" style="113" customWidth="1"/>
    <col min="4" max="4" width="12.3984375" style="111" customWidth="1"/>
    <col min="5" max="5" width="18.59765625" style="111" customWidth="1"/>
    <col min="6" max="6" width="12.3984375" style="111" customWidth="1"/>
    <col min="7" max="7" width="18.59765625" style="111" customWidth="1"/>
    <col min="8" max="8" width="1.796875" style="111" customWidth="1"/>
    <col min="9" max="9" width="8.09765625" style="111"/>
    <col min="10" max="10" width="3.8984375" style="111" customWidth="1"/>
    <col min="11" max="16384" width="8.09765625" style="111"/>
  </cols>
  <sheetData>
    <row r="1" spans="2:11" ht="18" customHeight="1" x14ac:dyDescent="0.45">
      <c r="B1" s="112" t="s">
        <v>177</v>
      </c>
      <c r="I1" s="166" t="s">
        <v>173</v>
      </c>
      <c r="J1" s="168">
        <v>8</v>
      </c>
      <c r="K1" s="167" t="s">
        <v>174</v>
      </c>
    </row>
    <row r="2" spans="2:11" ht="18" customHeight="1" x14ac:dyDescent="0.45">
      <c r="B2" s="112"/>
      <c r="J2" s="111" t="s">
        <v>206</v>
      </c>
    </row>
    <row r="3" spans="2:11" ht="14.4" x14ac:dyDescent="0.45">
      <c r="B3" s="197" t="s">
        <v>178</v>
      </c>
      <c r="C3" s="197"/>
    </row>
    <row r="4" spans="2:11" ht="7.5" customHeight="1" x14ac:dyDescent="0.45">
      <c r="B4" s="114"/>
      <c r="C4" s="114"/>
    </row>
    <row r="5" spans="2:11" ht="22.5" customHeight="1" x14ac:dyDescent="0.45">
      <c r="B5" s="198" t="s">
        <v>179</v>
      </c>
      <c r="C5" s="199"/>
      <c r="D5" s="200"/>
      <c r="E5" s="201"/>
      <c r="F5" s="201"/>
      <c r="G5" s="202"/>
    </row>
    <row r="6" spans="2:11" s="115" customFormat="1" ht="20.25" customHeight="1" thickBot="1" x14ac:dyDescent="0.5">
      <c r="B6" s="169"/>
      <c r="C6" s="169" t="s">
        <v>180</v>
      </c>
      <c r="F6" s="194" t="s">
        <v>207</v>
      </c>
      <c r="G6" s="194"/>
    </row>
    <row r="7" spans="2:11" s="117" customFormat="1" ht="22.5" customHeight="1" x14ac:dyDescent="0.45">
      <c r="B7" s="118"/>
      <c r="C7" s="119" t="s">
        <v>181</v>
      </c>
      <c r="D7" s="120"/>
      <c r="E7" s="120"/>
      <c r="F7" s="120"/>
      <c r="G7" s="121"/>
    </row>
    <row r="8" spans="2:11" s="122" customFormat="1" ht="33" customHeight="1" x14ac:dyDescent="0.45">
      <c r="B8" s="123"/>
      <c r="C8" s="124" t="s">
        <v>182</v>
      </c>
      <c r="D8" s="171">
        <f>$J$1-2</f>
        <v>6</v>
      </c>
      <c r="E8" s="173" t="str">
        <f>②計算表!E19</f>
        <v/>
      </c>
      <c r="F8" s="126" t="s">
        <v>183</v>
      </c>
      <c r="G8" s="174" t="str">
        <f>②計算表!F19</f>
        <v/>
      </c>
    </row>
    <row r="9" spans="2:11" s="122" customFormat="1" ht="33" customHeight="1" x14ac:dyDescent="0.45">
      <c r="B9" s="123"/>
      <c r="C9" s="124" t="s">
        <v>184</v>
      </c>
      <c r="D9" s="131"/>
      <c r="E9" s="128"/>
      <c r="F9" s="129" t="s">
        <v>185</v>
      </c>
      <c r="G9" s="175" t="str">
        <f>②計算表!G19</f>
        <v/>
      </c>
    </row>
    <row r="10" spans="2:11" s="122" customFormat="1" ht="33" customHeight="1" x14ac:dyDescent="0.45">
      <c r="B10" s="123"/>
      <c r="C10" s="124"/>
      <c r="D10" s="172">
        <f>$J$1-1</f>
        <v>7</v>
      </c>
      <c r="E10" s="176" t="str">
        <f>②計算表!K19</f>
        <v/>
      </c>
      <c r="F10" s="133" t="s">
        <v>183</v>
      </c>
      <c r="G10" s="177" t="str">
        <f>②計算表!L19</f>
        <v/>
      </c>
    </row>
    <row r="11" spans="2:11" s="122" customFormat="1" ht="33" customHeight="1" x14ac:dyDescent="0.45">
      <c r="B11" s="135"/>
      <c r="C11" s="136"/>
      <c r="D11" s="137"/>
      <c r="E11" s="138"/>
      <c r="F11" s="139" t="s">
        <v>185</v>
      </c>
      <c r="G11" s="178" t="str">
        <f>②計算表!M19</f>
        <v/>
      </c>
    </row>
    <row r="12" spans="2:11" s="122" customFormat="1" ht="33" customHeight="1" x14ac:dyDescent="0.45">
      <c r="B12" s="141"/>
      <c r="C12" s="142" t="s">
        <v>186</v>
      </c>
      <c r="D12" s="171">
        <f>$J$1-2</f>
        <v>6</v>
      </c>
      <c r="E12" s="180" t="str">
        <f>②計算表!H19</f>
        <v/>
      </c>
      <c r="F12" s="144" t="s">
        <v>183</v>
      </c>
      <c r="G12" s="179" t="str">
        <f>②計算表!I19</f>
        <v/>
      </c>
      <c r="I12" s="170"/>
    </row>
    <row r="13" spans="2:11" s="122" customFormat="1" ht="33" customHeight="1" x14ac:dyDescent="0.45">
      <c r="B13" s="135"/>
      <c r="C13" s="136" t="s">
        <v>184</v>
      </c>
      <c r="D13" s="172">
        <f>$J$1-1</f>
        <v>7</v>
      </c>
      <c r="E13" s="176" t="str">
        <f>②計算表!N19</f>
        <v/>
      </c>
      <c r="F13" s="133" t="s">
        <v>183</v>
      </c>
      <c r="G13" s="177" t="str">
        <f>②計算表!O19</f>
        <v/>
      </c>
    </row>
    <row r="14" spans="2:11" s="122" customFormat="1" ht="90" customHeight="1" x14ac:dyDescent="0.45">
      <c r="B14" s="146"/>
      <c r="C14" s="147" t="s">
        <v>187</v>
      </c>
      <c r="D14" s="200"/>
      <c r="E14" s="203"/>
      <c r="F14" s="203"/>
      <c r="G14" s="204"/>
    </row>
    <row r="15" spans="2:11" s="122" customFormat="1" ht="33" customHeight="1" x14ac:dyDescent="0.45">
      <c r="B15" s="141"/>
      <c r="C15" s="142" t="s">
        <v>188</v>
      </c>
      <c r="D15" s="171">
        <f>$J$1-2</f>
        <v>6</v>
      </c>
      <c r="E15" s="181" t="str">
        <f>IFERROR(②計算表!J23/100,"")</f>
        <v/>
      </c>
      <c r="F15" s="144"/>
      <c r="G15" s="145"/>
    </row>
    <row r="16" spans="2:11" s="122" customFormat="1" ht="33" customHeight="1" x14ac:dyDescent="0.45">
      <c r="B16" s="135"/>
      <c r="C16" s="136" t="s">
        <v>189</v>
      </c>
      <c r="D16" s="172">
        <f>$J$1-1</f>
        <v>7</v>
      </c>
      <c r="E16" s="182" t="str">
        <f>IFERROR(②計算表!J27/100,"")</f>
        <v/>
      </c>
      <c r="F16" s="133"/>
      <c r="G16" s="134"/>
    </row>
    <row r="17" spans="2:7" s="122" customFormat="1" ht="33" customHeight="1" x14ac:dyDescent="0.45">
      <c r="B17" s="141"/>
      <c r="C17" s="142" t="s">
        <v>190</v>
      </c>
      <c r="D17" s="171">
        <f>$J$1-2</f>
        <v>6</v>
      </c>
      <c r="E17" s="180" t="str">
        <f>②計算表!J33</f>
        <v/>
      </c>
      <c r="F17" s="144"/>
      <c r="G17" s="145"/>
    </row>
    <row r="18" spans="2:7" s="122" customFormat="1" ht="33" customHeight="1" x14ac:dyDescent="0.45">
      <c r="B18" s="135"/>
      <c r="C18" s="136" t="s">
        <v>189</v>
      </c>
      <c r="D18" s="172">
        <f>$J$1-1</f>
        <v>7</v>
      </c>
      <c r="E18" s="183" t="str">
        <f>②計算表!J37</f>
        <v/>
      </c>
      <c r="F18" s="139"/>
      <c r="G18" s="140"/>
    </row>
    <row r="19" spans="2:7" s="122" customFormat="1" ht="55.5" customHeight="1" x14ac:dyDescent="0.45">
      <c r="B19" s="146"/>
      <c r="C19" s="148" t="s">
        <v>191</v>
      </c>
      <c r="D19" s="205" t="str">
        <f>②計算表!D52</f>
        <v/>
      </c>
      <c r="E19" s="206"/>
      <c r="F19" s="149" t="s">
        <v>183</v>
      </c>
      <c r="G19" s="184" t="str">
        <f>②計算表!E52</f>
        <v/>
      </c>
    </row>
    <row r="20" spans="2:7" s="122" customFormat="1" ht="33" customHeight="1" x14ac:dyDescent="0.45">
      <c r="B20" s="141"/>
      <c r="C20" s="151" t="s">
        <v>192</v>
      </c>
      <c r="D20" s="132" t="s">
        <v>193</v>
      </c>
      <c r="E20" s="176" t="str">
        <f>②計算表!H56</f>
        <v/>
      </c>
      <c r="F20" s="126"/>
      <c r="G20" s="127"/>
    </row>
    <row r="21" spans="2:7" s="122" customFormat="1" ht="33" customHeight="1" x14ac:dyDescent="0.45">
      <c r="B21" s="123"/>
      <c r="C21" s="152" t="s">
        <v>194</v>
      </c>
      <c r="D21" s="153" t="s">
        <v>195</v>
      </c>
      <c r="E21" s="185" t="str">
        <f>②計算表!H57</f>
        <v/>
      </c>
      <c r="F21" s="133"/>
      <c r="G21" s="134"/>
    </row>
    <row r="22" spans="2:7" s="122" customFormat="1" ht="33" customHeight="1" x14ac:dyDescent="0.45">
      <c r="B22" s="123"/>
      <c r="C22" s="152"/>
      <c r="D22" s="155" t="s">
        <v>196</v>
      </c>
      <c r="E22" s="186" t="str">
        <f>②計算表!H58</f>
        <v/>
      </c>
      <c r="F22" s="157"/>
      <c r="G22" s="134"/>
    </row>
    <row r="23" spans="2:7" s="122" customFormat="1" ht="33" customHeight="1" thickBot="1" x14ac:dyDescent="0.5">
      <c r="B23" s="158"/>
      <c r="C23" s="152"/>
      <c r="D23" s="155" t="s">
        <v>197</v>
      </c>
      <c r="E23" s="186" t="str">
        <f>②計算表!H59</f>
        <v/>
      </c>
      <c r="F23" s="157"/>
      <c r="G23" s="134"/>
    </row>
    <row r="24" spans="2:7" s="159" customFormat="1" ht="36.75" customHeight="1" x14ac:dyDescent="0.45">
      <c r="B24" s="160"/>
      <c r="C24" s="195" t="s">
        <v>198</v>
      </c>
      <c r="D24" s="196"/>
      <c r="E24" s="196"/>
      <c r="F24" s="196"/>
      <c r="G24" s="196"/>
    </row>
    <row r="25" spans="2:7" s="159" customFormat="1" ht="14.4" customHeight="1" x14ac:dyDescent="0.45">
      <c r="B25" s="160"/>
      <c r="C25" s="189" t="s">
        <v>199</v>
      </c>
      <c r="D25" s="190"/>
      <c r="E25" s="190"/>
      <c r="F25" s="190"/>
      <c r="G25" s="190"/>
    </row>
    <row r="26" spans="2:7" s="159" customFormat="1" ht="30" customHeight="1" x14ac:dyDescent="0.45">
      <c r="B26" s="160"/>
      <c r="C26" s="189" t="s">
        <v>200</v>
      </c>
      <c r="D26" s="191"/>
      <c r="E26" s="191"/>
      <c r="F26" s="191"/>
      <c r="G26" s="191"/>
    </row>
    <row r="27" spans="2:7" s="159" customFormat="1" ht="18" x14ac:dyDescent="0.45">
      <c r="B27" s="160"/>
      <c r="C27" s="192" t="s">
        <v>201</v>
      </c>
      <c r="D27" s="193"/>
      <c r="E27" s="193"/>
      <c r="F27" s="193"/>
      <c r="G27" s="193"/>
    </row>
    <row r="28" spans="2:7" s="159" customFormat="1" ht="14.4" x14ac:dyDescent="0.45">
      <c r="B28" s="160"/>
      <c r="C28" s="189" t="s">
        <v>202</v>
      </c>
      <c r="D28" s="189"/>
      <c r="E28" s="189"/>
      <c r="F28" s="189"/>
      <c r="G28" s="189"/>
    </row>
    <row r="29" spans="2:7" s="159" customFormat="1" ht="14.4" x14ac:dyDescent="0.45">
      <c r="B29" s="160"/>
      <c r="C29" s="116" t="s">
        <v>203</v>
      </c>
    </row>
    <row r="30" spans="2:7" s="159" customFormat="1" ht="14.4" x14ac:dyDescent="0.45">
      <c r="B30" s="160"/>
      <c r="C30" s="161"/>
    </row>
    <row r="31" spans="2:7" s="159" customFormat="1" ht="14.4" x14ac:dyDescent="0.45">
      <c r="B31" s="160"/>
      <c r="C31" s="161"/>
    </row>
    <row r="32" spans="2:7" s="159" customFormat="1" ht="14.4" x14ac:dyDescent="0.45">
      <c r="B32" s="160"/>
      <c r="C32" s="161"/>
    </row>
  </sheetData>
  <mergeCells count="11">
    <mergeCell ref="B3:C3"/>
    <mergeCell ref="B5:C5"/>
    <mergeCell ref="D5:G5"/>
    <mergeCell ref="D14:G14"/>
    <mergeCell ref="D19:E19"/>
    <mergeCell ref="C25:G25"/>
    <mergeCell ref="C26:G26"/>
    <mergeCell ref="C27:G27"/>
    <mergeCell ref="C28:G28"/>
    <mergeCell ref="F6:G6"/>
    <mergeCell ref="C24:G24"/>
  </mergeCells>
  <phoneticPr fontId="2"/>
  <pageMargins left="0.82677165354330717" right="0.82677165354330717" top="0.94488188976377963" bottom="0.74803149606299213" header="0.31496062992125984" footer="0.31496062992125984"/>
  <pageSetup paperSize="9" scale="80" fitToHeight="0" orientation="portrait" blackAndWhite="1" r:id="rId1"/>
  <headerFooter>
    <oddHeader xml:space="preserve">&amp;R&amp;10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Q66"/>
  <sheetViews>
    <sheetView view="pageBreakPreview" zoomScale="85" zoomScaleNormal="100" zoomScaleSheetLayoutView="85" workbookViewId="0">
      <selection activeCell="G2" sqref="G2"/>
    </sheetView>
  </sheetViews>
  <sheetFormatPr defaultRowHeight="18" x14ac:dyDescent="0.45"/>
  <cols>
    <col min="1" max="1" width="17.3984375" customWidth="1"/>
    <col min="4" max="4" width="9.296875" bestFit="1" customWidth="1"/>
    <col min="10" max="10" width="9.796875" bestFit="1" customWidth="1"/>
    <col min="16" max="16" width="0" hidden="1" customWidth="1"/>
    <col min="19" max="19" width="8.796875" customWidth="1"/>
  </cols>
  <sheetData>
    <row r="1" spans="1:17" x14ac:dyDescent="0.45">
      <c r="A1" s="94"/>
      <c r="B1" s="94"/>
      <c r="G1" s="94" t="s">
        <v>210</v>
      </c>
      <c r="J1" s="94"/>
      <c r="K1" s="94"/>
      <c r="L1" s="94"/>
      <c r="M1" s="104"/>
      <c r="N1" s="105"/>
      <c r="O1" s="106"/>
      <c r="P1" s="110"/>
    </row>
    <row r="3" spans="1:17" x14ac:dyDescent="0.45">
      <c r="A3" s="207" t="s">
        <v>0</v>
      </c>
      <c r="B3" s="207"/>
      <c r="C3" s="207"/>
      <c r="D3" s="220">
        <f>①参考情報調書!D5</f>
        <v>0</v>
      </c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</row>
    <row r="4" spans="1:17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7" x14ac:dyDescent="0.45">
      <c r="A5" s="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7" ht="18" customHeight="1" x14ac:dyDescent="0.45">
      <c r="A6" s="214" t="s">
        <v>2</v>
      </c>
      <c r="B6" s="215"/>
      <c r="C6" s="215"/>
      <c r="D6" s="91" t="s">
        <v>175</v>
      </c>
      <c r="E6" s="225">
        <f>①参考情報調書!$J$1-2</f>
        <v>6</v>
      </c>
      <c r="F6" s="226"/>
      <c r="G6" s="226"/>
      <c r="H6" s="226"/>
      <c r="I6" s="227"/>
      <c r="J6" s="91" t="s">
        <v>175</v>
      </c>
      <c r="K6" s="225">
        <f>①参考情報調書!$J$1-1</f>
        <v>7</v>
      </c>
      <c r="L6" s="226"/>
      <c r="M6" s="226"/>
      <c r="N6" s="226"/>
      <c r="O6" s="227"/>
    </row>
    <row r="7" spans="1:17" x14ac:dyDescent="0.45">
      <c r="A7" s="216"/>
      <c r="B7" s="217"/>
      <c r="C7" s="217"/>
      <c r="D7" s="109">
        <f>①参考情報調書!$J$1-3</f>
        <v>5</v>
      </c>
      <c r="E7" s="9" t="s">
        <v>3</v>
      </c>
      <c r="F7" s="3"/>
      <c r="G7" s="4"/>
      <c r="H7" s="8" t="s">
        <v>6</v>
      </c>
      <c r="I7" s="3"/>
      <c r="J7" s="109">
        <f>①参考情報調書!$J$1-2</f>
        <v>6</v>
      </c>
      <c r="K7" s="9" t="s">
        <v>3</v>
      </c>
      <c r="L7" s="8"/>
      <c r="M7" s="4"/>
      <c r="N7" s="8" t="s">
        <v>6</v>
      </c>
      <c r="O7" s="4"/>
      <c r="Q7" s="108"/>
    </row>
    <row r="8" spans="1:17" x14ac:dyDescent="0.45">
      <c r="A8" s="223"/>
      <c r="B8" s="224"/>
      <c r="C8" s="224"/>
      <c r="D8" s="107" t="s">
        <v>176</v>
      </c>
      <c r="E8" s="47"/>
      <c r="F8" s="5" t="s">
        <v>4</v>
      </c>
      <c r="G8" s="6" t="s">
        <v>5</v>
      </c>
      <c r="H8" s="13"/>
      <c r="I8" s="6" t="s">
        <v>4</v>
      </c>
      <c r="J8" s="107" t="s">
        <v>176</v>
      </c>
      <c r="K8" s="47"/>
      <c r="L8" s="5" t="s">
        <v>4</v>
      </c>
      <c r="M8" s="6" t="s">
        <v>5</v>
      </c>
      <c r="N8" s="13"/>
      <c r="O8" s="6" t="s">
        <v>4</v>
      </c>
    </row>
    <row r="9" spans="1:17" x14ac:dyDescent="0.45">
      <c r="A9" s="221"/>
      <c r="B9" s="221"/>
      <c r="C9" s="221"/>
      <c r="D9" s="30"/>
      <c r="E9" s="31"/>
      <c r="F9" s="32"/>
      <c r="G9" s="33"/>
      <c r="H9" s="34"/>
      <c r="I9" s="33"/>
      <c r="J9" s="30"/>
      <c r="K9" s="31"/>
      <c r="L9" s="32"/>
      <c r="M9" s="33"/>
      <c r="N9" s="35"/>
      <c r="O9" s="36"/>
    </row>
    <row r="10" spans="1:17" x14ac:dyDescent="0.45">
      <c r="A10" s="221"/>
      <c r="B10" s="221"/>
      <c r="C10" s="221"/>
      <c r="D10" s="30"/>
      <c r="E10" s="31"/>
      <c r="F10" s="32"/>
      <c r="G10" s="33"/>
      <c r="H10" s="34"/>
      <c r="I10" s="33"/>
      <c r="J10" s="30"/>
      <c r="K10" s="31"/>
      <c r="L10" s="32"/>
      <c r="M10" s="33"/>
      <c r="N10" s="35"/>
      <c r="O10" s="36"/>
    </row>
    <row r="11" spans="1:17" x14ac:dyDescent="0.45">
      <c r="A11" s="221"/>
      <c r="B11" s="221"/>
      <c r="C11" s="221"/>
      <c r="D11" s="30"/>
      <c r="E11" s="31"/>
      <c r="F11" s="32"/>
      <c r="G11" s="33"/>
      <c r="H11" s="34"/>
      <c r="I11" s="33"/>
      <c r="J11" s="30"/>
      <c r="K11" s="31"/>
      <c r="L11" s="32"/>
      <c r="M11" s="33"/>
      <c r="N11" s="35"/>
      <c r="O11" s="36"/>
    </row>
    <row r="12" spans="1:17" x14ac:dyDescent="0.45">
      <c r="A12" s="221"/>
      <c r="B12" s="221"/>
      <c r="C12" s="221"/>
      <c r="D12" s="30"/>
      <c r="E12" s="31"/>
      <c r="F12" s="32"/>
      <c r="G12" s="33"/>
      <c r="H12" s="34"/>
      <c r="I12" s="33"/>
      <c r="J12" s="30"/>
      <c r="K12" s="31"/>
      <c r="L12" s="32"/>
      <c r="M12" s="33"/>
      <c r="N12" s="35"/>
      <c r="O12" s="36"/>
    </row>
    <row r="13" spans="1:17" x14ac:dyDescent="0.45">
      <c r="A13" s="221"/>
      <c r="B13" s="221"/>
      <c r="C13" s="221"/>
      <c r="D13" s="30"/>
      <c r="E13" s="31"/>
      <c r="F13" s="32"/>
      <c r="G13" s="33"/>
      <c r="H13" s="34"/>
      <c r="I13" s="33"/>
      <c r="J13" s="30"/>
      <c r="K13" s="31"/>
      <c r="L13" s="32"/>
      <c r="M13" s="33"/>
      <c r="N13" s="35"/>
      <c r="O13" s="36"/>
    </row>
    <row r="14" spans="1:17" x14ac:dyDescent="0.45">
      <c r="A14" s="221"/>
      <c r="B14" s="221"/>
      <c r="C14" s="221"/>
      <c r="D14" s="30"/>
      <c r="E14" s="31"/>
      <c r="F14" s="32"/>
      <c r="G14" s="33"/>
      <c r="H14" s="34"/>
      <c r="I14" s="33"/>
      <c r="J14" s="30"/>
      <c r="K14" s="31"/>
      <c r="L14" s="32"/>
      <c r="M14" s="33"/>
      <c r="N14" s="35"/>
      <c r="O14" s="36"/>
    </row>
    <row r="15" spans="1:17" x14ac:dyDescent="0.45">
      <c r="A15" s="221"/>
      <c r="B15" s="221"/>
      <c r="C15" s="221"/>
      <c r="D15" s="30"/>
      <c r="E15" s="31"/>
      <c r="F15" s="32"/>
      <c r="G15" s="33"/>
      <c r="H15" s="34"/>
      <c r="I15" s="33"/>
      <c r="J15" s="30"/>
      <c r="K15" s="31"/>
      <c r="L15" s="32"/>
      <c r="M15" s="33"/>
      <c r="N15" s="35"/>
      <c r="O15" s="36"/>
    </row>
    <row r="16" spans="1:17" x14ac:dyDescent="0.45">
      <c r="A16" s="221"/>
      <c r="B16" s="221"/>
      <c r="C16" s="221"/>
      <c r="D16" s="30"/>
      <c r="E16" s="31"/>
      <c r="F16" s="32"/>
      <c r="G16" s="33"/>
      <c r="H16" s="34"/>
      <c r="I16" s="33"/>
      <c r="J16" s="30"/>
      <c r="K16" s="31"/>
      <c r="L16" s="32"/>
      <c r="M16" s="33"/>
      <c r="N16" s="35"/>
      <c r="O16" s="36"/>
    </row>
    <row r="17" spans="1:15" x14ac:dyDescent="0.45">
      <c r="A17" s="221"/>
      <c r="B17" s="221"/>
      <c r="C17" s="221"/>
      <c r="D17" s="30"/>
      <c r="E17" s="31"/>
      <c r="F17" s="32"/>
      <c r="G17" s="33"/>
      <c r="H17" s="34"/>
      <c r="I17" s="33"/>
      <c r="J17" s="30"/>
      <c r="K17" s="31"/>
      <c r="L17" s="32"/>
      <c r="M17" s="33"/>
      <c r="N17" s="35"/>
      <c r="O17" s="36"/>
    </row>
    <row r="18" spans="1:15" ht="18.600000000000001" thickBot="1" x14ac:dyDescent="0.5">
      <c r="A18" s="222"/>
      <c r="B18" s="222"/>
      <c r="C18" s="222"/>
      <c r="D18" s="37"/>
      <c r="E18" s="38"/>
      <c r="F18" s="39"/>
      <c r="G18" s="40"/>
      <c r="H18" s="14"/>
      <c r="I18" s="40"/>
      <c r="J18" s="37"/>
      <c r="K18" s="38"/>
      <c r="L18" s="39"/>
      <c r="M18" s="40"/>
      <c r="N18" s="41"/>
      <c r="O18" s="42"/>
    </row>
    <row r="19" spans="1:15" ht="19.2" thickTop="1" thickBot="1" x14ac:dyDescent="0.5">
      <c r="A19" s="219" t="s">
        <v>7</v>
      </c>
      <c r="B19" s="219"/>
      <c r="C19" s="219"/>
      <c r="D19" s="43" t="str">
        <f>IF(ISBLANK($A$9),"",SUM(D9:D18))</f>
        <v/>
      </c>
      <c r="E19" s="17" t="str">
        <f t="shared" ref="E19:O19" si="0">IF(ISBLANK($A$9),"",SUM(E9:E18))</f>
        <v/>
      </c>
      <c r="F19" s="18" t="str">
        <f t="shared" si="0"/>
        <v/>
      </c>
      <c r="G19" s="19" t="str">
        <f t="shared" si="0"/>
        <v/>
      </c>
      <c r="H19" s="20" t="str">
        <f>IF(ISBLANK($A$9),"",SUM(H9:H18))</f>
        <v/>
      </c>
      <c r="I19" s="21" t="str">
        <f t="shared" si="0"/>
        <v/>
      </c>
      <c r="J19" s="60" t="str">
        <f t="shared" si="0"/>
        <v/>
      </c>
      <c r="K19" s="17" t="str">
        <f t="shared" si="0"/>
        <v/>
      </c>
      <c r="L19" s="18" t="str">
        <f t="shared" si="0"/>
        <v/>
      </c>
      <c r="M19" s="19" t="str">
        <f t="shared" si="0"/>
        <v/>
      </c>
      <c r="N19" s="22" t="str">
        <f t="shared" si="0"/>
        <v/>
      </c>
      <c r="O19" s="23" t="str">
        <f t="shared" si="0"/>
        <v/>
      </c>
    </row>
    <row r="20" spans="1:15" ht="18.600000000000001" thickTop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5" x14ac:dyDescent="0.45">
      <c r="A21" s="2" t="s">
        <v>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ht="18.600000000000001" thickBot="1" x14ac:dyDescent="0.5">
      <c r="A22" s="235">
        <f>$E$6</f>
        <v>6</v>
      </c>
      <c r="B22" s="235"/>
      <c r="C22" s="235"/>
      <c r="D22" s="235"/>
      <c r="E22" s="235"/>
      <c r="F22" s="235"/>
      <c r="G22" s="1"/>
      <c r="H22" s="1"/>
      <c r="I22" s="1"/>
      <c r="J22" s="1"/>
      <c r="K22" s="1"/>
      <c r="L22" s="1"/>
      <c r="M22" s="1"/>
    </row>
    <row r="23" spans="1:15" ht="18.600000000000001" thickTop="1" x14ac:dyDescent="0.45">
      <c r="A23" s="1"/>
      <c r="B23" s="229">
        <f>$E$6</f>
        <v>6</v>
      </c>
      <c r="C23" s="229"/>
      <c r="D23" s="229"/>
      <c r="E23" s="12" t="str">
        <f>IF(ISBLANK(H19),"",H19)</f>
        <v/>
      </c>
      <c r="F23" s="11" t="s">
        <v>12</v>
      </c>
      <c r="G23" s="232" t="s">
        <v>10</v>
      </c>
      <c r="H23" s="232">
        <v>100</v>
      </c>
      <c r="I23" s="232" t="s">
        <v>13</v>
      </c>
      <c r="J23" s="233" t="str">
        <f>IF(ISBLANK(E23),"",IFERROR(ROUND(E23/E24*H23,1),""))</f>
        <v/>
      </c>
      <c r="K23" s="228" t="s">
        <v>14</v>
      </c>
      <c r="L23" s="1"/>
      <c r="M23" s="1"/>
    </row>
    <row r="24" spans="1:15" ht="18.600000000000001" thickBot="1" x14ac:dyDescent="0.5">
      <c r="A24" s="1"/>
      <c r="B24" s="230">
        <f>D7</f>
        <v>5</v>
      </c>
      <c r="C24" s="230"/>
      <c r="D24" s="231"/>
      <c r="E24" s="16" t="str">
        <f>IF(ISBLANK(D19),"",D19)</f>
        <v/>
      </c>
      <c r="F24" s="1" t="s">
        <v>12</v>
      </c>
      <c r="G24" s="232"/>
      <c r="H24" s="232"/>
      <c r="I24" s="232"/>
      <c r="J24" s="234"/>
      <c r="K24" s="228"/>
      <c r="L24" s="1"/>
      <c r="M24" s="1"/>
    </row>
    <row r="25" spans="1:15" ht="10.050000000000001" customHeight="1" thickTop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5" ht="18.600000000000001" thickBot="1" x14ac:dyDescent="0.5">
      <c r="A26" s="235">
        <f>$K$6</f>
        <v>7</v>
      </c>
      <c r="B26" s="235"/>
      <c r="C26" s="235"/>
      <c r="D26" s="235"/>
      <c r="E26" s="235"/>
      <c r="F26" s="235"/>
      <c r="G26" s="1"/>
      <c r="H26" s="1"/>
      <c r="I26" s="1"/>
      <c r="J26" s="1"/>
      <c r="K26" s="1"/>
      <c r="L26" s="1"/>
      <c r="M26" s="1"/>
    </row>
    <row r="27" spans="1:15" ht="18.600000000000001" thickTop="1" x14ac:dyDescent="0.45">
      <c r="A27" s="1"/>
      <c r="B27" s="229">
        <f>$K$6</f>
        <v>7</v>
      </c>
      <c r="C27" s="229"/>
      <c r="D27" s="229"/>
      <c r="E27" s="12" t="str">
        <f>IF(ISBLANK(N19),"",N19)</f>
        <v/>
      </c>
      <c r="F27" s="11" t="s">
        <v>9</v>
      </c>
      <c r="G27" s="232" t="s">
        <v>10</v>
      </c>
      <c r="H27" s="232">
        <v>100</v>
      </c>
      <c r="I27" s="232" t="s">
        <v>11</v>
      </c>
      <c r="J27" s="233" t="str">
        <f>IF(ISBLANK(E27),"",IFERROR(ROUND(E27/E28*H27,1),""))</f>
        <v/>
      </c>
      <c r="K27" s="228" t="s">
        <v>14</v>
      </c>
      <c r="L27" s="1"/>
      <c r="M27" s="1"/>
    </row>
    <row r="28" spans="1:15" ht="18.600000000000001" thickBot="1" x14ac:dyDescent="0.5">
      <c r="A28" s="1"/>
      <c r="B28" s="230">
        <f>$J$7</f>
        <v>6</v>
      </c>
      <c r="C28" s="230"/>
      <c r="D28" s="231"/>
      <c r="E28" s="16" t="str">
        <f>IF(ISBLANK(J19),"",J19)</f>
        <v/>
      </c>
      <c r="F28" s="1" t="s">
        <v>9</v>
      </c>
      <c r="G28" s="232"/>
      <c r="H28" s="232"/>
      <c r="I28" s="232"/>
      <c r="J28" s="234"/>
      <c r="K28" s="228"/>
      <c r="L28" s="1"/>
      <c r="M28" s="1"/>
    </row>
    <row r="29" spans="1:15" ht="18.600000000000001" thickTop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5" x14ac:dyDescent="0.45">
      <c r="A30" s="2" t="s">
        <v>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5" x14ac:dyDescent="0.45">
      <c r="A31" s="218">
        <f>$E$6</f>
        <v>6</v>
      </c>
      <c r="B31" s="218"/>
      <c r="C31" s="218"/>
      <c r="D31" s="218"/>
      <c r="E31" s="218"/>
      <c r="F31" s="218"/>
      <c r="G31" s="26"/>
      <c r="H31" s="26"/>
      <c r="I31" s="26"/>
      <c r="J31" s="26"/>
      <c r="K31" s="26"/>
      <c r="L31" s="26"/>
      <c r="M31" s="26"/>
      <c r="N31" s="26"/>
      <c r="O31" s="27"/>
    </row>
    <row r="32" spans="1:15" ht="18.600000000000001" thickBot="1" x14ac:dyDescent="0.5">
      <c r="A32" s="26"/>
      <c r="B32" s="213" t="s">
        <v>18</v>
      </c>
      <c r="C32" s="213"/>
      <c r="D32" s="26"/>
      <c r="E32" s="213" t="s">
        <v>21</v>
      </c>
      <c r="F32" s="213"/>
      <c r="G32" s="26"/>
      <c r="H32" s="26"/>
      <c r="I32" s="26"/>
      <c r="J32" s="28"/>
      <c r="K32" s="28"/>
      <c r="L32" s="28"/>
      <c r="M32" s="28"/>
      <c r="N32" s="28"/>
      <c r="O32" s="28"/>
    </row>
    <row r="33" spans="1:15" ht="19.2" thickTop="1" thickBot="1" x14ac:dyDescent="0.5">
      <c r="A33" s="26"/>
      <c r="B33" s="44" t="str">
        <f>'③-1（前々年度）年次休暇取得率計算表'!B6</f>
        <v/>
      </c>
      <c r="C33" s="45" t="s">
        <v>19</v>
      </c>
      <c r="D33" s="25" t="s">
        <v>20</v>
      </c>
      <c r="E33" s="44" t="str">
        <f>'③-1（前々年度）年次休暇取得率計算表'!F6</f>
        <v/>
      </c>
      <c r="F33" s="45" t="s">
        <v>19</v>
      </c>
      <c r="G33" s="25" t="s">
        <v>22</v>
      </c>
      <c r="H33" s="25">
        <v>100</v>
      </c>
      <c r="I33" s="25" t="s">
        <v>23</v>
      </c>
      <c r="J33" s="84" t="str">
        <f>IF(ISBLANK(B33),"",IFERROR(ROUND(B33/E33*H33,1),""))</f>
        <v/>
      </c>
      <c r="K33" s="28" t="s">
        <v>14</v>
      </c>
      <c r="L33" s="28"/>
      <c r="M33" s="28"/>
      <c r="N33" s="28"/>
      <c r="O33" s="28"/>
    </row>
    <row r="34" spans="1:15" ht="10.050000000000001" customHeight="1" x14ac:dyDescent="0.45">
      <c r="A34" s="26"/>
      <c r="B34" s="26"/>
      <c r="C34" s="25"/>
      <c r="D34" s="26"/>
      <c r="E34" s="26"/>
      <c r="F34" s="25"/>
      <c r="G34" s="26"/>
      <c r="H34" s="26"/>
      <c r="I34" s="26"/>
      <c r="J34" s="26"/>
      <c r="K34" s="25"/>
      <c r="L34" s="26"/>
      <c r="M34" s="26"/>
      <c r="N34" s="28"/>
      <c r="O34" s="27"/>
    </row>
    <row r="35" spans="1:15" x14ac:dyDescent="0.45">
      <c r="A35" s="218">
        <f>$K$6</f>
        <v>7</v>
      </c>
      <c r="B35" s="218"/>
      <c r="C35" s="218"/>
      <c r="D35" s="218"/>
      <c r="E35" s="218"/>
      <c r="F35" s="218"/>
      <c r="G35" s="26"/>
      <c r="H35" s="26"/>
      <c r="I35" s="26"/>
      <c r="J35" s="26"/>
      <c r="K35" s="26"/>
      <c r="L35" s="26"/>
      <c r="M35" s="26"/>
      <c r="N35" s="28"/>
      <c r="O35" s="27"/>
    </row>
    <row r="36" spans="1:15" ht="18.600000000000001" thickBot="1" x14ac:dyDescent="0.5">
      <c r="A36" s="26"/>
      <c r="B36" s="213" t="s">
        <v>18</v>
      </c>
      <c r="C36" s="213"/>
      <c r="D36" s="26"/>
      <c r="E36" s="213" t="s">
        <v>21</v>
      </c>
      <c r="F36" s="213"/>
      <c r="G36" s="26"/>
      <c r="H36" s="26"/>
      <c r="I36" s="26"/>
      <c r="J36" s="28"/>
      <c r="K36" s="28"/>
      <c r="L36" s="28"/>
      <c r="M36" s="28"/>
      <c r="N36" s="28"/>
      <c r="O36" s="28"/>
    </row>
    <row r="37" spans="1:15" ht="19.2" thickTop="1" thickBot="1" x14ac:dyDescent="0.5">
      <c r="A37" s="26"/>
      <c r="B37" s="44" t="str">
        <f>'③-2（前年度）年次休暇取得率計算表'!B6</f>
        <v/>
      </c>
      <c r="C37" s="45" t="s">
        <v>19</v>
      </c>
      <c r="D37" s="25" t="s">
        <v>20</v>
      </c>
      <c r="E37" s="44" t="str">
        <f>'③-2（前年度）年次休暇取得率計算表'!F6</f>
        <v/>
      </c>
      <c r="F37" s="45" t="s">
        <v>19</v>
      </c>
      <c r="G37" s="25" t="s">
        <v>22</v>
      </c>
      <c r="H37" s="25">
        <v>100</v>
      </c>
      <c r="I37" s="25" t="s">
        <v>23</v>
      </c>
      <c r="J37" s="84" t="str">
        <f>IF(ISBLANK(B37),"",IFERROR(ROUND(B37/E37*H37,1),""))</f>
        <v/>
      </c>
      <c r="K37" s="28" t="s">
        <v>14</v>
      </c>
      <c r="L37" s="28"/>
      <c r="M37" s="28"/>
      <c r="N37" s="28"/>
      <c r="O37" s="28"/>
    </row>
    <row r="38" spans="1:1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5" x14ac:dyDescent="0.45">
      <c r="A39" s="2" t="s">
        <v>24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5" x14ac:dyDescent="0.45">
      <c r="A40" s="214" t="s">
        <v>2</v>
      </c>
      <c r="B40" s="215"/>
      <c r="C40" s="215"/>
      <c r="D40" s="51" t="s">
        <v>25</v>
      </c>
      <c r="E40" s="48"/>
      <c r="F40" s="1"/>
      <c r="G40" s="1"/>
      <c r="H40" s="1"/>
      <c r="I40" s="1"/>
      <c r="J40" s="1"/>
      <c r="K40" s="1"/>
      <c r="L40" s="1"/>
      <c r="M40" s="1"/>
    </row>
    <row r="41" spans="1:15" x14ac:dyDescent="0.45">
      <c r="A41" s="216"/>
      <c r="B41" s="217"/>
      <c r="C41" s="217"/>
      <c r="D41" s="50"/>
      <c r="E41" s="49" t="s">
        <v>26</v>
      </c>
      <c r="F41" s="1"/>
      <c r="G41" s="1"/>
      <c r="H41" s="1"/>
      <c r="I41" s="1"/>
      <c r="J41" s="1"/>
      <c r="K41" s="1"/>
      <c r="L41" s="1"/>
      <c r="M41" s="1"/>
    </row>
    <row r="42" spans="1:15" x14ac:dyDescent="0.45">
      <c r="A42" s="209"/>
      <c r="B42" s="209"/>
      <c r="C42" s="237"/>
      <c r="D42" s="52"/>
      <c r="E42" s="52"/>
      <c r="F42" s="25"/>
      <c r="G42" s="25"/>
      <c r="H42" s="25"/>
      <c r="I42" s="212"/>
      <c r="J42" s="212"/>
      <c r="K42" s="25"/>
      <c r="L42" s="46"/>
      <c r="M42" s="26"/>
    </row>
    <row r="43" spans="1:15" x14ac:dyDescent="0.45">
      <c r="A43" s="209"/>
      <c r="B43" s="209"/>
      <c r="C43" s="237"/>
      <c r="D43" s="30"/>
      <c r="E43" s="30"/>
      <c r="F43" s="1"/>
      <c r="G43" s="1"/>
      <c r="H43" s="1"/>
      <c r="I43" s="1"/>
      <c r="J43" s="1"/>
      <c r="K43" s="1"/>
      <c r="L43" s="1"/>
      <c r="M43" s="1"/>
    </row>
    <row r="44" spans="1:15" x14ac:dyDescent="0.45">
      <c r="A44" s="209"/>
      <c r="B44" s="209"/>
      <c r="C44" s="237"/>
      <c r="D44" s="30"/>
      <c r="E44" s="30"/>
      <c r="F44" s="1"/>
      <c r="G44" s="1"/>
      <c r="H44" s="1"/>
      <c r="I44" s="1"/>
      <c r="J44" s="1"/>
      <c r="K44" s="1"/>
      <c r="L44" s="1"/>
      <c r="M44" s="1"/>
    </row>
    <row r="45" spans="1:15" x14ac:dyDescent="0.45">
      <c r="A45" s="209"/>
      <c r="B45" s="209"/>
      <c r="C45" s="237"/>
      <c r="D45" s="30"/>
      <c r="E45" s="30"/>
      <c r="F45" s="1"/>
      <c r="G45" s="1"/>
      <c r="H45" s="1"/>
      <c r="I45" s="1"/>
      <c r="J45" s="1"/>
      <c r="K45" s="1"/>
      <c r="L45" s="1"/>
      <c r="M45" s="1"/>
    </row>
    <row r="46" spans="1:15" x14ac:dyDescent="0.45">
      <c r="A46" s="209"/>
      <c r="B46" s="209"/>
      <c r="C46" s="237"/>
      <c r="D46" s="30"/>
      <c r="E46" s="30"/>
      <c r="F46" s="1"/>
      <c r="G46" s="1"/>
      <c r="H46" s="1"/>
      <c r="I46" s="1"/>
      <c r="J46" s="1"/>
      <c r="K46" s="1"/>
      <c r="L46" s="1"/>
      <c r="M46" s="1"/>
    </row>
    <row r="47" spans="1:15" x14ac:dyDescent="0.45">
      <c r="A47" s="209"/>
      <c r="B47" s="209"/>
      <c r="C47" s="237"/>
      <c r="D47" s="30"/>
      <c r="E47" s="30"/>
      <c r="F47" s="1"/>
      <c r="G47" s="1"/>
      <c r="H47" s="1"/>
      <c r="I47" s="1"/>
      <c r="J47" s="1"/>
      <c r="K47" s="1"/>
      <c r="L47" s="1"/>
      <c r="M47" s="1"/>
    </row>
    <row r="48" spans="1:15" x14ac:dyDescent="0.45">
      <c r="A48" s="209"/>
      <c r="B48" s="209"/>
      <c r="C48" s="237"/>
      <c r="D48" s="30"/>
      <c r="E48" s="30"/>
      <c r="F48" s="1"/>
      <c r="G48" s="1"/>
      <c r="H48" s="1"/>
      <c r="I48" s="1"/>
      <c r="J48" s="1"/>
      <c r="K48" s="1"/>
      <c r="L48" s="1"/>
      <c r="M48" s="1"/>
    </row>
    <row r="49" spans="1:16" x14ac:dyDescent="0.45">
      <c r="A49" s="209"/>
      <c r="B49" s="209"/>
      <c r="C49" s="237"/>
      <c r="D49" s="30"/>
      <c r="E49" s="30"/>
      <c r="F49" s="1"/>
      <c r="G49" s="1"/>
      <c r="H49" s="1"/>
      <c r="I49" s="1"/>
      <c r="J49" s="1"/>
      <c r="K49" s="1"/>
      <c r="L49" s="1"/>
      <c r="M49" s="1"/>
    </row>
    <row r="50" spans="1:16" x14ac:dyDescent="0.45">
      <c r="A50" s="209"/>
      <c r="B50" s="209"/>
      <c r="C50" s="237"/>
      <c r="D50" s="30"/>
      <c r="E50" s="30"/>
      <c r="F50" s="1"/>
      <c r="G50" s="1"/>
      <c r="H50" s="1"/>
      <c r="I50" s="1"/>
      <c r="J50" s="1"/>
      <c r="K50" s="1"/>
      <c r="L50" s="1"/>
      <c r="M50" s="1"/>
    </row>
    <row r="51" spans="1:16" ht="18.600000000000001" thickBot="1" x14ac:dyDescent="0.5">
      <c r="A51" s="238"/>
      <c r="B51" s="238"/>
      <c r="C51" s="239"/>
      <c r="D51" s="37"/>
      <c r="E51" s="37"/>
      <c r="F51" s="1"/>
      <c r="G51" s="1"/>
      <c r="H51" s="1"/>
      <c r="I51" s="1"/>
      <c r="J51" s="1"/>
      <c r="K51" s="1"/>
      <c r="L51" s="1"/>
      <c r="M51" s="1"/>
    </row>
    <row r="52" spans="1:16" ht="19.2" thickTop="1" thickBot="1" x14ac:dyDescent="0.5">
      <c r="A52" s="219" t="s">
        <v>7</v>
      </c>
      <c r="B52" s="219"/>
      <c r="C52" s="240"/>
      <c r="D52" s="53" t="str">
        <f>IF(ISBLANK($A$42),"",SUM(D42:D51))</f>
        <v/>
      </c>
      <c r="E52" s="54" t="str">
        <f>IF(ISBLANK($A$42),"",SUM(E42:E51))</f>
        <v/>
      </c>
      <c r="F52" s="1"/>
      <c r="G52" s="1"/>
      <c r="H52" s="1"/>
      <c r="I52" s="1"/>
      <c r="J52" s="1"/>
      <c r="K52" s="1"/>
      <c r="L52" s="1"/>
      <c r="M52" s="1"/>
    </row>
    <row r="53" spans="1:16" ht="18.600000000000001" thickTop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6" x14ac:dyDescent="0.45">
      <c r="A54" s="2" t="s">
        <v>27</v>
      </c>
      <c r="B54" s="1"/>
      <c r="C54" s="1"/>
      <c r="D54" s="1"/>
      <c r="E54" s="1"/>
      <c r="F54" s="1"/>
      <c r="G54" s="1"/>
      <c r="H54" s="1"/>
      <c r="I54" s="1"/>
      <c r="J54" s="1"/>
      <c r="P54" s="10" t="s">
        <v>30</v>
      </c>
    </row>
    <row r="55" spans="1:16" ht="18.600000000000001" thickBot="1" x14ac:dyDescent="0.5">
      <c r="A55" s="207" t="s">
        <v>28</v>
      </c>
      <c r="B55" s="207"/>
      <c r="C55" s="207"/>
      <c r="D55" s="210" t="s">
        <v>29</v>
      </c>
      <c r="E55" s="210"/>
      <c r="G55" s="207" t="s">
        <v>29</v>
      </c>
      <c r="H55" s="208"/>
      <c r="I55" s="207"/>
      <c r="P55" s="56" t="s">
        <v>31</v>
      </c>
    </row>
    <row r="56" spans="1:16" ht="18.600000000000001" thickTop="1" x14ac:dyDescent="0.45">
      <c r="A56" s="207"/>
      <c r="B56" s="207"/>
      <c r="C56" s="207"/>
      <c r="D56" s="236" t="s">
        <v>166</v>
      </c>
      <c r="E56" s="236"/>
      <c r="G56" s="7" t="s">
        <v>167</v>
      </c>
      <c r="H56" s="82" t="str">
        <f>IF(ISBLANK($A$57),"",COUNTIF($D$57:$D$66,G56))</f>
        <v/>
      </c>
      <c r="I56" s="57" t="s">
        <v>34</v>
      </c>
      <c r="P56" s="56" t="s">
        <v>32</v>
      </c>
    </row>
    <row r="57" spans="1:16" x14ac:dyDescent="0.45">
      <c r="A57" s="209"/>
      <c r="B57" s="209"/>
      <c r="C57" s="209"/>
      <c r="D57" s="211"/>
      <c r="E57" s="211"/>
      <c r="G57" s="59" t="s">
        <v>168</v>
      </c>
      <c r="H57" s="83" t="str">
        <f t="shared" ref="H57:H60" si="1">IF(ISBLANK($A$57),"",COUNTIF($D$57:$D$66,G57))</f>
        <v/>
      </c>
      <c r="I57" s="57" t="s">
        <v>34</v>
      </c>
      <c r="P57" s="56" t="s">
        <v>33</v>
      </c>
    </row>
    <row r="58" spans="1:16" x14ac:dyDescent="0.45">
      <c r="A58" s="209"/>
      <c r="B58" s="209"/>
      <c r="C58" s="209"/>
      <c r="D58" s="211"/>
      <c r="E58" s="211"/>
      <c r="G58" s="59" t="s">
        <v>170</v>
      </c>
      <c r="H58" s="83" t="str">
        <f t="shared" si="1"/>
        <v/>
      </c>
      <c r="I58" s="57" t="s">
        <v>34</v>
      </c>
      <c r="P58" s="56" t="s">
        <v>172</v>
      </c>
    </row>
    <row r="59" spans="1:16" ht="18.600000000000001" thickBot="1" x14ac:dyDescent="0.5">
      <c r="A59" s="209"/>
      <c r="B59" s="209"/>
      <c r="C59" s="209"/>
      <c r="D59" s="211"/>
      <c r="E59" s="211"/>
      <c r="G59" s="188" t="s">
        <v>171</v>
      </c>
      <c r="H59" s="266" t="str">
        <f t="shared" si="1"/>
        <v/>
      </c>
      <c r="I59" s="267" t="s">
        <v>34</v>
      </c>
    </row>
    <row r="60" spans="1:16" ht="18.600000000000001" thickTop="1" x14ac:dyDescent="0.45">
      <c r="A60" s="209"/>
      <c r="B60" s="209"/>
      <c r="C60" s="209"/>
      <c r="D60" s="211"/>
      <c r="E60" s="211"/>
      <c r="G60" s="268"/>
      <c r="H60" s="270"/>
      <c r="I60" s="269"/>
      <c r="J60" s="24"/>
    </row>
    <row r="61" spans="1:16" x14ac:dyDescent="0.45">
      <c r="A61" s="209"/>
      <c r="B61" s="209"/>
      <c r="C61" s="209"/>
      <c r="D61" s="211"/>
      <c r="E61" s="211"/>
      <c r="F61" s="55"/>
      <c r="G61" s="55"/>
      <c r="H61" s="24"/>
      <c r="I61" s="24"/>
    </row>
    <row r="62" spans="1:16" x14ac:dyDescent="0.45">
      <c r="A62" s="209"/>
      <c r="B62" s="209"/>
      <c r="C62" s="209"/>
      <c r="D62" s="211"/>
      <c r="E62" s="211"/>
      <c r="F62" s="55"/>
      <c r="G62" s="55"/>
      <c r="H62" s="24"/>
    </row>
    <row r="63" spans="1:16" x14ac:dyDescent="0.45">
      <c r="A63" s="209"/>
      <c r="B63" s="209"/>
      <c r="C63" s="209"/>
      <c r="D63" s="211"/>
      <c r="E63" s="211"/>
      <c r="F63" s="55"/>
      <c r="G63" s="55"/>
      <c r="H63" s="24"/>
    </row>
    <row r="64" spans="1:16" x14ac:dyDescent="0.45">
      <c r="A64" s="209"/>
      <c r="B64" s="209"/>
      <c r="C64" s="209"/>
      <c r="D64" s="211"/>
      <c r="E64" s="211"/>
      <c r="F64" s="55"/>
      <c r="G64" s="55"/>
      <c r="H64" s="24"/>
    </row>
    <row r="65" spans="1:8" x14ac:dyDescent="0.45">
      <c r="A65" s="209"/>
      <c r="B65" s="209"/>
      <c r="C65" s="209"/>
      <c r="D65" s="211"/>
      <c r="E65" s="211"/>
      <c r="F65" s="55"/>
      <c r="G65" s="55"/>
      <c r="H65" s="24"/>
    </row>
    <row r="66" spans="1:8" x14ac:dyDescent="0.45">
      <c r="A66" s="209"/>
      <c r="B66" s="209"/>
      <c r="C66" s="209"/>
      <c r="D66" s="211"/>
      <c r="E66" s="211"/>
      <c r="F66" s="55"/>
      <c r="G66" s="55"/>
      <c r="H66" s="24"/>
    </row>
  </sheetData>
  <mergeCells count="75">
    <mergeCell ref="D65:E65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D63:E63"/>
    <mergeCell ref="A22:F22"/>
    <mergeCell ref="A26:F26"/>
    <mergeCell ref="A31:F31"/>
    <mergeCell ref="D64:E64"/>
    <mergeCell ref="D56:E56"/>
    <mergeCell ref="D59:E59"/>
    <mergeCell ref="D60:E60"/>
    <mergeCell ref="D61:E61"/>
    <mergeCell ref="D62:E62"/>
    <mergeCell ref="K23:K24"/>
    <mergeCell ref="B23:D23"/>
    <mergeCell ref="B24:D24"/>
    <mergeCell ref="B27:D27"/>
    <mergeCell ref="G27:G28"/>
    <mergeCell ref="H27:H28"/>
    <mergeCell ref="I27:I28"/>
    <mergeCell ref="J27:J28"/>
    <mergeCell ref="K27:K28"/>
    <mergeCell ref="B28:D28"/>
    <mergeCell ref="G23:G24"/>
    <mergeCell ref="H23:H24"/>
    <mergeCell ref="I23:I24"/>
    <mergeCell ref="J23:J24"/>
    <mergeCell ref="A3:C3"/>
    <mergeCell ref="A19:C19"/>
    <mergeCell ref="D3:O3"/>
    <mergeCell ref="A13:C13"/>
    <mergeCell ref="A14:C14"/>
    <mergeCell ref="A15:C15"/>
    <mergeCell ref="A16:C16"/>
    <mergeCell ref="A17:C17"/>
    <mergeCell ref="A18:C18"/>
    <mergeCell ref="A6:C8"/>
    <mergeCell ref="A9:C9"/>
    <mergeCell ref="A10:C10"/>
    <mergeCell ref="A11:C11"/>
    <mergeCell ref="A12:C12"/>
    <mergeCell ref="K6:O6"/>
    <mergeCell ref="E6:I6"/>
    <mergeCell ref="I42:J42"/>
    <mergeCell ref="B32:C32"/>
    <mergeCell ref="E32:F32"/>
    <mergeCell ref="B36:C36"/>
    <mergeCell ref="E36:F36"/>
    <mergeCell ref="A40:C41"/>
    <mergeCell ref="A35:F35"/>
    <mergeCell ref="G55:I55"/>
    <mergeCell ref="A66:C66"/>
    <mergeCell ref="A61:C61"/>
    <mergeCell ref="A62:C62"/>
    <mergeCell ref="A63:C63"/>
    <mergeCell ref="A64:C64"/>
    <mergeCell ref="A65:C65"/>
    <mergeCell ref="A55:C56"/>
    <mergeCell ref="A57:C57"/>
    <mergeCell ref="A58:C58"/>
    <mergeCell ref="A59:C59"/>
    <mergeCell ref="A60:C60"/>
    <mergeCell ref="D55:E55"/>
    <mergeCell ref="D57:E57"/>
    <mergeCell ref="D58:E58"/>
    <mergeCell ref="D66:E66"/>
  </mergeCells>
  <phoneticPr fontId="2"/>
  <dataValidations count="1">
    <dataValidation type="list" allowBlank="1" showInputMessage="1" showErrorMessage="1" sqref="D57:D66" xr:uid="{00000000-0002-0000-0000-000001000000}">
      <formula1>$P$53:$P$58</formula1>
    </dataValidation>
  </dataValidations>
  <pageMargins left="0.51181102362204722" right="0.51181102362204722" top="0.55118110236220474" bottom="0.35433070866141736" header="0.31496062992125984" footer="0.31496062992125984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1321C-7910-4265-B9A6-BDA7C336AD12}">
  <sheetPr>
    <tabColor theme="5" tint="0.59999389629810485"/>
  </sheetPr>
  <dimension ref="B1:K32"/>
  <sheetViews>
    <sheetView view="pageBreakPreview" topLeftCell="A16" zoomScaleNormal="100" zoomScaleSheetLayoutView="100" workbookViewId="0">
      <selection activeCell="C23" sqref="C23"/>
    </sheetView>
  </sheetViews>
  <sheetFormatPr defaultColWidth="8.09765625" defaultRowHeight="12" x14ac:dyDescent="0.45"/>
  <cols>
    <col min="1" max="1" width="1.5" style="111" customWidth="1"/>
    <col min="2" max="2" width="2.3984375" style="162" customWidth="1"/>
    <col min="3" max="3" width="24" style="113" customWidth="1"/>
    <col min="4" max="4" width="12.3984375" style="111" customWidth="1"/>
    <col min="5" max="5" width="18.59765625" style="111" customWidth="1"/>
    <col min="6" max="6" width="12.3984375" style="111" customWidth="1"/>
    <col min="7" max="7" width="18.59765625" style="111" customWidth="1"/>
    <col min="8" max="8" width="1.796875" style="111" customWidth="1"/>
    <col min="9" max="16384" width="8.09765625" style="111"/>
  </cols>
  <sheetData>
    <row r="1" spans="2:11" ht="18" customHeight="1" x14ac:dyDescent="0.45">
      <c r="B1" s="112" t="s">
        <v>177</v>
      </c>
      <c r="I1" s="166" t="s">
        <v>173</v>
      </c>
      <c r="J1" s="168">
        <v>8</v>
      </c>
      <c r="K1" s="167" t="s">
        <v>174</v>
      </c>
    </row>
    <row r="2" spans="2:11" ht="18" customHeight="1" x14ac:dyDescent="0.45">
      <c r="B2" s="112"/>
      <c r="J2" s="111" t="s">
        <v>206</v>
      </c>
    </row>
    <row r="3" spans="2:11" ht="14.4" x14ac:dyDescent="0.45">
      <c r="B3" s="197" t="s">
        <v>178</v>
      </c>
      <c r="C3" s="197"/>
    </row>
    <row r="4" spans="2:11" ht="7.5" customHeight="1" x14ac:dyDescent="0.45">
      <c r="B4" s="114"/>
      <c r="C4" s="114"/>
    </row>
    <row r="5" spans="2:11" ht="22.5" customHeight="1" x14ac:dyDescent="0.45">
      <c r="B5" s="241" t="s">
        <v>179</v>
      </c>
      <c r="C5" s="242"/>
      <c r="D5" s="200" t="s">
        <v>205</v>
      </c>
      <c r="E5" s="201"/>
      <c r="F5" s="201"/>
      <c r="G5" s="202"/>
    </row>
    <row r="6" spans="2:11" s="115" customFormat="1" ht="20.25" customHeight="1" thickBot="1" x14ac:dyDescent="0.5">
      <c r="B6" s="169"/>
      <c r="C6" s="169" t="s">
        <v>180</v>
      </c>
      <c r="F6" s="194" t="s">
        <v>207</v>
      </c>
      <c r="G6" s="194"/>
      <c r="I6" s="187" t="s">
        <v>209</v>
      </c>
    </row>
    <row r="7" spans="2:11" s="117" customFormat="1" ht="22.5" customHeight="1" x14ac:dyDescent="0.45">
      <c r="B7" s="118"/>
      <c r="C7" s="119" t="s">
        <v>181</v>
      </c>
      <c r="D7" s="120"/>
      <c r="E7" s="120"/>
      <c r="F7" s="120"/>
      <c r="G7" s="121"/>
    </row>
    <row r="8" spans="2:11" s="122" customFormat="1" ht="33" customHeight="1" x14ac:dyDescent="0.45">
      <c r="B8" s="123"/>
      <c r="C8" s="124" t="s">
        <v>182</v>
      </c>
      <c r="D8" s="171">
        <f>$J$1-2</f>
        <v>6</v>
      </c>
      <c r="E8" s="125">
        <f>【記入例】②計算表!E19</f>
        <v>6</v>
      </c>
      <c r="F8" s="126" t="s">
        <v>183</v>
      </c>
      <c r="G8" s="127">
        <f>【記入例】②計算表!F19</f>
        <v>2</v>
      </c>
    </row>
    <row r="9" spans="2:11" s="122" customFormat="1" ht="33" customHeight="1" x14ac:dyDescent="0.45">
      <c r="B9" s="123"/>
      <c r="C9" s="124" t="s">
        <v>184</v>
      </c>
      <c r="D9" s="131"/>
      <c r="E9" s="128"/>
      <c r="F9" s="129" t="s">
        <v>185</v>
      </c>
      <c r="G9" s="130">
        <f>【記入例】②計算表!G19</f>
        <v>1</v>
      </c>
    </row>
    <row r="10" spans="2:11" s="122" customFormat="1" ht="33" customHeight="1" x14ac:dyDescent="0.45">
      <c r="B10" s="123"/>
      <c r="C10" s="124"/>
      <c r="D10" s="172">
        <f>$J$1-1</f>
        <v>7</v>
      </c>
      <c r="E10" s="132">
        <f>【記入例】②計算表!K19</f>
        <v>10</v>
      </c>
      <c r="F10" s="133" t="s">
        <v>183</v>
      </c>
      <c r="G10" s="134">
        <f>【記入例】②計算表!L19</f>
        <v>2</v>
      </c>
    </row>
    <row r="11" spans="2:11" s="122" customFormat="1" ht="33" customHeight="1" x14ac:dyDescent="0.45">
      <c r="B11" s="135"/>
      <c r="C11" s="136"/>
      <c r="D11" s="137"/>
      <c r="E11" s="138"/>
      <c r="F11" s="139" t="s">
        <v>185</v>
      </c>
      <c r="G11" s="140">
        <f>【記入例】②計算表!M19</f>
        <v>2</v>
      </c>
    </row>
    <row r="12" spans="2:11" s="122" customFormat="1" ht="33" customHeight="1" x14ac:dyDescent="0.45">
      <c r="B12" s="141"/>
      <c r="C12" s="142" t="s">
        <v>186</v>
      </c>
      <c r="D12" s="171">
        <f>$J$1-2</f>
        <v>6</v>
      </c>
      <c r="E12" s="143">
        <f>【記入例】②計算表!H19</f>
        <v>3</v>
      </c>
      <c r="F12" s="144" t="s">
        <v>183</v>
      </c>
      <c r="G12" s="145">
        <f>【記入例】②計算表!I19</f>
        <v>2</v>
      </c>
    </row>
    <row r="13" spans="2:11" s="122" customFormat="1" ht="33" customHeight="1" x14ac:dyDescent="0.45">
      <c r="B13" s="135"/>
      <c r="C13" s="136" t="s">
        <v>184</v>
      </c>
      <c r="D13" s="172">
        <f>$J$1-1</f>
        <v>7</v>
      </c>
      <c r="E13" s="132">
        <f>【記入例】②計算表!N19</f>
        <v>6</v>
      </c>
      <c r="F13" s="133" t="s">
        <v>183</v>
      </c>
      <c r="G13" s="134">
        <f>【記入例】②計算表!O19</f>
        <v>3</v>
      </c>
    </row>
    <row r="14" spans="2:11" s="122" customFormat="1" ht="90" customHeight="1" x14ac:dyDescent="0.45">
      <c r="B14" s="146"/>
      <c r="C14" s="147" t="s">
        <v>187</v>
      </c>
      <c r="D14" s="200" t="s">
        <v>204</v>
      </c>
      <c r="E14" s="203"/>
      <c r="F14" s="203"/>
      <c r="G14" s="204"/>
      <c r="I14" s="187" t="s">
        <v>208</v>
      </c>
    </row>
    <row r="15" spans="2:11" s="122" customFormat="1" ht="33" customHeight="1" x14ac:dyDescent="0.45">
      <c r="B15" s="141"/>
      <c r="C15" s="142" t="s">
        <v>188</v>
      </c>
      <c r="D15" s="171">
        <f>$J$1-2</f>
        <v>6</v>
      </c>
      <c r="E15" s="164">
        <f>【記入例】②計算表!J23</f>
        <v>6.4</v>
      </c>
      <c r="F15" s="144"/>
      <c r="G15" s="145"/>
    </row>
    <row r="16" spans="2:11" s="122" customFormat="1" ht="33" customHeight="1" x14ac:dyDescent="0.45">
      <c r="B16" s="135"/>
      <c r="C16" s="136" t="s">
        <v>189</v>
      </c>
      <c r="D16" s="172">
        <f>$J$1-1</f>
        <v>7</v>
      </c>
      <c r="E16" s="165">
        <f>【記入例】②計算表!J27</f>
        <v>12</v>
      </c>
      <c r="F16" s="133"/>
      <c r="G16" s="134"/>
    </row>
    <row r="17" spans="2:7" s="122" customFormat="1" ht="33" customHeight="1" x14ac:dyDescent="0.45">
      <c r="B17" s="141"/>
      <c r="C17" s="142" t="s">
        <v>190</v>
      </c>
      <c r="D17" s="171">
        <f>$J$1-2</f>
        <v>6</v>
      </c>
      <c r="E17" s="164">
        <f>【記入例】②計算表!J33</f>
        <v>54</v>
      </c>
      <c r="F17" s="144"/>
      <c r="G17" s="145"/>
    </row>
    <row r="18" spans="2:7" s="122" customFormat="1" ht="33" customHeight="1" x14ac:dyDescent="0.45">
      <c r="B18" s="135"/>
      <c r="C18" s="136" t="s">
        <v>189</v>
      </c>
      <c r="D18" s="172">
        <f>$J$1-1</f>
        <v>7</v>
      </c>
      <c r="E18" s="163">
        <f>【記入例】②計算表!J37</f>
        <v>51</v>
      </c>
      <c r="F18" s="139"/>
      <c r="G18" s="140"/>
    </row>
    <row r="19" spans="2:7" s="122" customFormat="1" ht="55.5" customHeight="1" x14ac:dyDescent="0.45">
      <c r="B19" s="146"/>
      <c r="C19" s="148" t="s">
        <v>191</v>
      </c>
      <c r="D19" s="243">
        <f>【記入例】②計算表!D52</f>
        <v>40</v>
      </c>
      <c r="E19" s="244"/>
      <c r="F19" s="149" t="s">
        <v>183</v>
      </c>
      <c r="G19" s="150">
        <f>【記入例】②計算表!E52</f>
        <v>32</v>
      </c>
    </row>
    <row r="20" spans="2:7" s="122" customFormat="1" ht="33" customHeight="1" x14ac:dyDescent="0.45">
      <c r="B20" s="141"/>
      <c r="C20" s="151" t="s">
        <v>192</v>
      </c>
      <c r="D20" s="132" t="s">
        <v>193</v>
      </c>
      <c r="E20" s="132">
        <f>【記入例】②計算表!H56</f>
        <v>1</v>
      </c>
      <c r="F20" s="126"/>
      <c r="G20" s="127"/>
    </row>
    <row r="21" spans="2:7" s="122" customFormat="1" ht="33" customHeight="1" x14ac:dyDescent="0.45">
      <c r="B21" s="123"/>
      <c r="C21" s="152" t="s">
        <v>194</v>
      </c>
      <c r="D21" s="153" t="s">
        <v>195</v>
      </c>
      <c r="E21" s="154">
        <f>【記入例】②計算表!H57</f>
        <v>1</v>
      </c>
      <c r="F21" s="133"/>
      <c r="G21" s="134"/>
    </row>
    <row r="22" spans="2:7" s="122" customFormat="1" ht="33" customHeight="1" x14ac:dyDescent="0.45">
      <c r="B22" s="123"/>
      <c r="C22" s="152"/>
      <c r="D22" s="155" t="s">
        <v>196</v>
      </c>
      <c r="E22" s="156">
        <f>【記入例】②計算表!H58</f>
        <v>1</v>
      </c>
      <c r="F22" s="157"/>
      <c r="G22" s="134"/>
    </row>
    <row r="23" spans="2:7" s="122" customFormat="1" ht="33" customHeight="1" thickBot="1" x14ac:dyDescent="0.5">
      <c r="B23" s="123"/>
      <c r="C23" s="152"/>
      <c r="D23" s="155" t="s">
        <v>197</v>
      </c>
      <c r="E23" s="156">
        <f>【記入例】②計算表!H59</f>
        <v>0</v>
      </c>
      <c r="F23" s="157"/>
      <c r="G23" s="134"/>
    </row>
    <row r="24" spans="2:7" s="159" customFormat="1" ht="36.75" customHeight="1" x14ac:dyDescent="0.45">
      <c r="B24" s="160"/>
      <c r="C24" s="195" t="s">
        <v>198</v>
      </c>
      <c r="D24" s="196"/>
      <c r="E24" s="196"/>
      <c r="F24" s="196"/>
      <c r="G24" s="196"/>
    </row>
    <row r="25" spans="2:7" s="159" customFormat="1" ht="14.4" customHeight="1" x14ac:dyDescent="0.45">
      <c r="B25" s="160"/>
      <c r="C25" s="189" t="s">
        <v>199</v>
      </c>
      <c r="D25" s="190"/>
      <c r="E25" s="190"/>
      <c r="F25" s="190"/>
      <c r="G25" s="190"/>
    </row>
    <row r="26" spans="2:7" s="159" customFormat="1" ht="30" customHeight="1" x14ac:dyDescent="0.45">
      <c r="B26" s="160"/>
      <c r="C26" s="189" t="s">
        <v>200</v>
      </c>
      <c r="D26" s="191"/>
      <c r="E26" s="191"/>
      <c r="F26" s="191"/>
      <c r="G26" s="191"/>
    </row>
    <row r="27" spans="2:7" s="159" customFormat="1" ht="18" x14ac:dyDescent="0.45">
      <c r="B27" s="160"/>
      <c r="C27" s="192" t="s">
        <v>201</v>
      </c>
      <c r="D27" s="193"/>
      <c r="E27" s="193"/>
      <c r="F27" s="193"/>
      <c r="G27" s="193"/>
    </row>
    <row r="28" spans="2:7" s="159" customFormat="1" ht="14.4" x14ac:dyDescent="0.45">
      <c r="B28" s="160"/>
      <c r="C28" s="189" t="s">
        <v>202</v>
      </c>
      <c r="D28" s="189"/>
      <c r="E28" s="189"/>
      <c r="F28" s="189"/>
      <c r="G28" s="189"/>
    </row>
    <row r="29" spans="2:7" s="159" customFormat="1" ht="14.4" x14ac:dyDescent="0.45">
      <c r="B29" s="160"/>
      <c r="C29" s="116" t="s">
        <v>203</v>
      </c>
    </row>
    <row r="30" spans="2:7" s="159" customFormat="1" ht="14.4" x14ac:dyDescent="0.45">
      <c r="B30" s="160"/>
      <c r="C30" s="161"/>
    </row>
    <row r="31" spans="2:7" s="159" customFormat="1" ht="14.4" x14ac:dyDescent="0.45">
      <c r="B31" s="160"/>
      <c r="C31" s="161"/>
    </row>
    <row r="32" spans="2:7" s="159" customFormat="1" ht="14.4" x14ac:dyDescent="0.45">
      <c r="B32" s="160"/>
      <c r="C32" s="161"/>
    </row>
  </sheetData>
  <mergeCells count="11">
    <mergeCell ref="B3:C3"/>
    <mergeCell ref="B5:C5"/>
    <mergeCell ref="D5:G5"/>
    <mergeCell ref="D14:G14"/>
    <mergeCell ref="D19:E19"/>
    <mergeCell ref="F6:G6"/>
    <mergeCell ref="C25:G25"/>
    <mergeCell ref="C26:G26"/>
    <mergeCell ref="C27:G27"/>
    <mergeCell ref="C28:G28"/>
    <mergeCell ref="C24:G24"/>
  </mergeCells>
  <phoneticPr fontId="2"/>
  <pageMargins left="0.82677165354330717" right="0.82677165354330717" top="0.94488188976377963" bottom="0.74803149606299213" header="0.31496062992125984" footer="0.31496062992125984"/>
  <pageSetup paperSize="9" scale="73" fitToHeight="0" orientation="portrait" r:id="rId1"/>
  <headerFooter>
    <oddHeader xml:space="preserve">&amp;R&amp;10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S66"/>
  <sheetViews>
    <sheetView zoomScale="55" zoomScaleNormal="55" workbookViewId="0">
      <selection activeCell="N65" sqref="N65"/>
    </sheetView>
  </sheetViews>
  <sheetFormatPr defaultRowHeight="18" x14ac:dyDescent="0.45"/>
  <cols>
    <col min="16" max="16" width="0" hidden="1" customWidth="1"/>
    <col min="19" max="19" width="8.796875" customWidth="1"/>
  </cols>
  <sheetData>
    <row r="1" spans="1:17" x14ac:dyDescent="0.45">
      <c r="A1" s="94"/>
      <c r="B1" s="94"/>
      <c r="G1" s="94" t="s">
        <v>210</v>
      </c>
      <c r="J1" s="94"/>
      <c r="K1" s="94"/>
      <c r="L1" s="94"/>
      <c r="M1" s="104" t="s">
        <v>173</v>
      </c>
      <c r="N1" s="105">
        <v>8</v>
      </c>
      <c r="O1" s="106" t="s">
        <v>174</v>
      </c>
      <c r="P1" s="110"/>
    </row>
    <row r="3" spans="1:17" x14ac:dyDescent="0.45">
      <c r="A3" s="207" t="s">
        <v>0</v>
      </c>
      <c r="B3" s="207"/>
      <c r="C3" s="207"/>
      <c r="D3" s="220" t="s">
        <v>157</v>
      </c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</row>
    <row r="4" spans="1:17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7" x14ac:dyDescent="0.45">
      <c r="A5" s="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7" ht="18" customHeight="1" x14ac:dyDescent="0.45">
      <c r="A6" s="214" t="s">
        <v>2</v>
      </c>
      <c r="B6" s="215"/>
      <c r="C6" s="215"/>
      <c r="D6" s="91" t="s">
        <v>175</v>
      </c>
      <c r="E6" s="225">
        <f>$N$1-2</f>
        <v>6</v>
      </c>
      <c r="F6" s="226"/>
      <c r="G6" s="226"/>
      <c r="H6" s="226"/>
      <c r="I6" s="227"/>
      <c r="J6" s="91" t="s">
        <v>175</v>
      </c>
      <c r="K6" s="225">
        <f>$N$1-1</f>
        <v>7</v>
      </c>
      <c r="L6" s="226"/>
      <c r="M6" s="226"/>
      <c r="N6" s="226"/>
      <c r="O6" s="227"/>
    </row>
    <row r="7" spans="1:17" x14ac:dyDescent="0.45">
      <c r="A7" s="216"/>
      <c r="B7" s="217"/>
      <c r="C7" s="217"/>
      <c r="D7" s="109">
        <f>$N$1-3</f>
        <v>5</v>
      </c>
      <c r="E7" s="95" t="s">
        <v>3</v>
      </c>
      <c r="F7" s="96"/>
      <c r="G7" s="4"/>
      <c r="H7" s="96" t="s">
        <v>6</v>
      </c>
      <c r="I7" s="96"/>
      <c r="J7" s="109">
        <f>$N$1-2</f>
        <v>6</v>
      </c>
      <c r="K7" s="95" t="s">
        <v>3</v>
      </c>
      <c r="L7" s="96"/>
      <c r="M7" s="4"/>
      <c r="N7" s="96" t="s">
        <v>6</v>
      </c>
      <c r="O7" s="4"/>
      <c r="Q7" s="108"/>
    </row>
    <row r="8" spans="1:17" x14ac:dyDescent="0.45">
      <c r="A8" s="223"/>
      <c r="B8" s="224"/>
      <c r="C8" s="224"/>
      <c r="D8" s="107" t="s">
        <v>176</v>
      </c>
      <c r="E8" s="47"/>
      <c r="F8" s="5" t="s">
        <v>4</v>
      </c>
      <c r="G8" s="6" t="s">
        <v>5</v>
      </c>
      <c r="H8" s="13"/>
      <c r="I8" s="6" t="s">
        <v>4</v>
      </c>
      <c r="J8" s="107" t="s">
        <v>176</v>
      </c>
      <c r="K8" s="47"/>
      <c r="L8" s="5" t="s">
        <v>4</v>
      </c>
      <c r="M8" s="6" t="s">
        <v>5</v>
      </c>
      <c r="N8" s="13"/>
      <c r="O8" s="6" t="s">
        <v>4</v>
      </c>
    </row>
    <row r="9" spans="1:17" x14ac:dyDescent="0.45">
      <c r="A9" s="221" t="s">
        <v>158</v>
      </c>
      <c r="B9" s="221"/>
      <c r="C9" s="221"/>
      <c r="D9" s="30">
        <v>30</v>
      </c>
      <c r="E9" s="31">
        <v>5</v>
      </c>
      <c r="F9" s="32">
        <v>2</v>
      </c>
      <c r="G9" s="33">
        <v>1</v>
      </c>
      <c r="H9" s="34">
        <v>2</v>
      </c>
      <c r="I9" s="33">
        <v>2</v>
      </c>
      <c r="J9" s="30">
        <v>33</v>
      </c>
      <c r="K9" s="31">
        <v>5</v>
      </c>
      <c r="L9" s="32">
        <v>1</v>
      </c>
      <c r="M9" s="33">
        <v>1</v>
      </c>
      <c r="N9" s="35">
        <v>4</v>
      </c>
      <c r="O9" s="36">
        <v>2</v>
      </c>
    </row>
    <row r="10" spans="1:17" x14ac:dyDescent="0.45">
      <c r="A10" s="221" t="s">
        <v>159</v>
      </c>
      <c r="B10" s="221"/>
      <c r="C10" s="221"/>
      <c r="D10" s="30">
        <v>5</v>
      </c>
      <c r="E10" s="31">
        <v>0</v>
      </c>
      <c r="F10" s="32">
        <v>0</v>
      </c>
      <c r="G10" s="33">
        <v>0</v>
      </c>
      <c r="H10" s="34">
        <v>0</v>
      </c>
      <c r="I10" s="33">
        <v>0</v>
      </c>
      <c r="J10" s="30">
        <v>5</v>
      </c>
      <c r="K10" s="31">
        <v>2</v>
      </c>
      <c r="L10" s="32">
        <v>0</v>
      </c>
      <c r="M10" s="33">
        <v>0</v>
      </c>
      <c r="N10" s="35">
        <v>1</v>
      </c>
      <c r="O10" s="36">
        <v>0</v>
      </c>
    </row>
    <row r="11" spans="1:17" x14ac:dyDescent="0.45">
      <c r="A11" s="221" t="s">
        <v>161</v>
      </c>
      <c r="B11" s="221"/>
      <c r="C11" s="221"/>
      <c r="D11" s="30">
        <v>12</v>
      </c>
      <c r="E11" s="31">
        <v>1</v>
      </c>
      <c r="F11" s="32">
        <v>0</v>
      </c>
      <c r="G11" s="33">
        <v>0</v>
      </c>
      <c r="H11" s="34">
        <v>1</v>
      </c>
      <c r="I11" s="33">
        <v>0</v>
      </c>
      <c r="J11" s="30">
        <v>12</v>
      </c>
      <c r="K11" s="31">
        <v>3</v>
      </c>
      <c r="L11" s="32">
        <v>1</v>
      </c>
      <c r="M11" s="33">
        <v>1</v>
      </c>
      <c r="N11" s="35">
        <v>1</v>
      </c>
      <c r="O11" s="36">
        <v>1</v>
      </c>
    </row>
    <row r="12" spans="1:17" x14ac:dyDescent="0.45">
      <c r="A12" s="221"/>
      <c r="B12" s="221"/>
      <c r="C12" s="221"/>
      <c r="D12" s="30"/>
      <c r="E12" s="31"/>
      <c r="F12" s="32"/>
      <c r="G12" s="33"/>
      <c r="H12" s="34"/>
      <c r="I12" s="33"/>
      <c r="J12" s="30"/>
      <c r="K12" s="31"/>
      <c r="L12" s="32"/>
      <c r="M12" s="33"/>
      <c r="N12" s="35"/>
      <c r="O12" s="36"/>
    </row>
    <row r="13" spans="1:17" x14ac:dyDescent="0.45">
      <c r="A13" s="221"/>
      <c r="B13" s="221"/>
      <c r="C13" s="221"/>
      <c r="D13" s="30"/>
      <c r="E13" s="31"/>
      <c r="F13" s="32"/>
      <c r="G13" s="33"/>
      <c r="H13" s="34"/>
      <c r="I13" s="33"/>
      <c r="J13" s="30"/>
      <c r="K13" s="31"/>
      <c r="L13" s="32"/>
      <c r="M13" s="33"/>
      <c r="N13" s="35"/>
      <c r="O13" s="36"/>
    </row>
    <row r="14" spans="1:17" x14ac:dyDescent="0.45">
      <c r="A14" s="221"/>
      <c r="B14" s="221"/>
      <c r="C14" s="221"/>
      <c r="D14" s="30"/>
      <c r="E14" s="31"/>
      <c r="F14" s="32"/>
      <c r="G14" s="33"/>
      <c r="H14" s="34"/>
      <c r="I14" s="33"/>
      <c r="J14" s="30"/>
      <c r="K14" s="31"/>
      <c r="L14" s="32"/>
      <c r="M14" s="33"/>
      <c r="N14" s="35"/>
      <c r="O14" s="36"/>
    </row>
    <row r="15" spans="1:17" x14ac:dyDescent="0.45">
      <c r="A15" s="221"/>
      <c r="B15" s="221"/>
      <c r="C15" s="221"/>
      <c r="D15" s="30"/>
      <c r="E15" s="31"/>
      <c r="F15" s="32"/>
      <c r="G15" s="33"/>
      <c r="H15" s="34"/>
      <c r="I15" s="33"/>
      <c r="J15" s="30"/>
      <c r="K15" s="31"/>
      <c r="L15" s="32"/>
      <c r="M15" s="33"/>
      <c r="N15" s="35"/>
      <c r="O15" s="36"/>
    </row>
    <row r="16" spans="1:17" x14ac:dyDescent="0.45">
      <c r="A16" s="221"/>
      <c r="B16" s="221"/>
      <c r="C16" s="221"/>
      <c r="D16" s="30"/>
      <c r="E16" s="31"/>
      <c r="F16" s="32"/>
      <c r="G16" s="33"/>
      <c r="H16" s="34"/>
      <c r="I16" s="33"/>
      <c r="J16" s="30"/>
      <c r="K16" s="31"/>
      <c r="L16" s="32"/>
      <c r="M16" s="33"/>
      <c r="N16" s="35"/>
      <c r="O16" s="36"/>
    </row>
    <row r="17" spans="1:15" x14ac:dyDescent="0.45">
      <c r="A17" s="221"/>
      <c r="B17" s="221"/>
      <c r="C17" s="221"/>
      <c r="D17" s="30"/>
      <c r="E17" s="31"/>
      <c r="F17" s="32"/>
      <c r="G17" s="33"/>
      <c r="H17" s="34"/>
      <c r="I17" s="33"/>
      <c r="J17" s="30"/>
      <c r="K17" s="31"/>
      <c r="L17" s="32"/>
      <c r="M17" s="33"/>
      <c r="N17" s="35"/>
      <c r="O17" s="36"/>
    </row>
    <row r="18" spans="1:15" ht="18.600000000000001" thickBot="1" x14ac:dyDescent="0.5">
      <c r="A18" s="222"/>
      <c r="B18" s="222"/>
      <c r="C18" s="222"/>
      <c r="D18" s="37"/>
      <c r="E18" s="38"/>
      <c r="F18" s="39"/>
      <c r="G18" s="40"/>
      <c r="H18" s="14"/>
      <c r="I18" s="40"/>
      <c r="J18" s="37"/>
      <c r="K18" s="38"/>
      <c r="L18" s="39"/>
      <c r="M18" s="40"/>
      <c r="N18" s="41"/>
      <c r="O18" s="42"/>
    </row>
    <row r="19" spans="1:15" ht="19.2" thickTop="1" thickBot="1" x14ac:dyDescent="0.5">
      <c r="A19" s="219" t="s">
        <v>7</v>
      </c>
      <c r="B19" s="219"/>
      <c r="C19" s="219"/>
      <c r="D19" s="43">
        <f>IF(ISBLANK($A$9),"",SUM(D9:D18))</f>
        <v>47</v>
      </c>
      <c r="E19" s="17">
        <f t="shared" ref="E19:O19" si="0">IF(ISBLANK($A$9),"",SUM(E9:E18))</f>
        <v>6</v>
      </c>
      <c r="F19" s="18">
        <f t="shared" si="0"/>
        <v>2</v>
      </c>
      <c r="G19" s="19">
        <f t="shared" si="0"/>
        <v>1</v>
      </c>
      <c r="H19" s="20">
        <f>IF(ISBLANK($A$9),"",SUM(H9:H18))</f>
        <v>3</v>
      </c>
      <c r="I19" s="21">
        <f t="shared" si="0"/>
        <v>2</v>
      </c>
      <c r="J19" s="60">
        <f t="shared" si="0"/>
        <v>50</v>
      </c>
      <c r="K19" s="17">
        <f t="shared" si="0"/>
        <v>10</v>
      </c>
      <c r="L19" s="18">
        <f t="shared" si="0"/>
        <v>2</v>
      </c>
      <c r="M19" s="19">
        <f t="shared" si="0"/>
        <v>2</v>
      </c>
      <c r="N19" s="22">
        <f t="shared" si="0"/>
        <v>6</v>
      </c>
      <c r="O19" s="23">
        <f t="shared" si="0"/>
        <v>3</v>
      </c>
    </row>
    <row r="20" spans="1:15" ht="18.600000000000001" thickTop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5" x14ac:dyDescent="0.45">
      <c r="A21" s="2" t="s">
        <v>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ht="18.600000000000001" thickBot="1" x14ac:dyDescent="0.5">
      <c r="A22" s="235">
        <f>$E$6</f>
        <v>6</v>
      </c>
      <c r="B22" s="235"/>
      <c r="C22" s="235"/>
      <c r="D22" s="235"/>
      <c r="E22" s="235"/>
      <c r="F22" s="235"/>
      <c r="G22" s="1"/>
      <c r="H22" s="1"/>
      <c r="I22" s="1"/>
      <c r="J22" s="1"/>
      <c r="K22" s="1"/>
      <c r="L22" s="1"/>
      <c r="M22" s="1"/>
    </row>
    <row r="23" spans="1:15" ht="18.600000000000001" thickTop="1" x14ac:dyDescent="0.45">
      <c r="A23" s="1"/>
      <c r="B23" s="229">
        <f>$E$6</f>
        <v>6</v>
      </c>
      <c r="C23" s="229"/>
      <c r="D23" s="229"/>
      <c r="E23" s="12">
        <f>IF(ISBLANK(H19),"",H19)</f>
        <v>3</v>
      </c>
      <c r="F23" s="11" t="s">
        <v>9</v>
      </c>
      <c r="G23" s="232" t="s">
        <v>10</v>
      </c>
      <c r="H23" s="232">
        <v>100</v>
      </c>
      <c r="I23" s="232" t="s">
        <v>11</v>
      </c>
      <c r="J23" s="233">
        <f>IF(ISBLANK(E23),"",IFERROR(ROUND(E23/E24*H23,1),""))</f>
        <v>6.4</v>
      </c>
      <c r="K23" s="228" t="s">
        <v>14</v>
      </c>
      <c r="L23" s="1"/>
      <c r="M23" s="1"/>
    </row>
    <row r="24" spans="1:15" ht="18.600000000000001" thickBot="1" x14ac:dyDescent="0.5">
      <c r="A24" s="1"/>
      <c r="B24" s="230">
        <f>D7</f>
        <v>5</v>
      </c>
      <c r="C24" s="230"/>
      <c r="D24" s="231"/>
      <c r="E24" s="16">
        <f>IF(ISBLANK(D19),"",D19)</f>
        <v>47</v>
      </c>
      <c r="F24" s="1" t="s">
        <v>9</v>
      </c>
      <c r="G24" s="232"/>
      <c r="H24" s="232"/>
      <c r="I24" s="232"/>
      <c r="J24" s="234"/>
      <c r="K24" s="228"/>
      <c r="L24" s="1"/>
      <c r="M24" s="1"/>
    </row>
    <row r="25" spans="1:15" ht="10.050000000000001" customHeight="1" thickTop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5" ht="18.600000000000001" thickBot="1" x14ac:dyDescent="0.5">
      <c r="A26" s="235">
        <f>$K$6</f>
        <v>7</v>
      </c>
      <c r="B26" s="235"/>
      <c r="C26" s="235"/>
      <c r="D26" s="235"/>
      <c r="E26" s="235"/>
      <c r="F26" s="235"/>
      <c r="G26" s="1"/>
      <c r="H26" s="1"/>
      <c r="I26" s="1"/>
      <c r="J26" s="1"/>
      <c r="K26" s="1"/>
      <c r="L26" s="1"/>
      <c r="M26" s="1"/>
    </row>
    <row r="27" spans="1:15" ht="18.600000000000001" thickTop="1" x14ac:dyDescent="0.45">
      <c r="A27" s="1"/>
      <c r="B27" s="229">
        <f>$K$6</f>
        <v>7</v>
      </c>
      <c r="C27" s="229"/>
      <c r="D27" s="229"/>
      <c r="E27" s="12">
        <f>IF(ISBLANK(N19),"",N19)</f>
        <v>6</v>
      </c>
      <c r="F27" s="11" t="s">
        <v>9</v>
      </c>
      <c r="G27" s="232" t="s">
        <v>10</v>
      </c>
      <c r="H27" s="232">
        <v>100</v>
      </c>
      <c r="I27" s="232" t="s">
        <v>11</v>
      </c>
      <c r="J27" s="233">
        <f>IF(ISBLANK(E27),"",IFERROR(ROUND(E27/E28*H27,1),""))</f>
        <v>12</v>
      </c>
      <c r="K27" s="228" t="s">
        <v>14</v>
      </c>
      <c r="L27" s="1"/>
      <c r="M27" s="1"/>
    </row>
    <row r="28" spans="1:15" ht="18.600000000000001" thickBot="1" x14ac:dyDescent="0.5">
      <c r="A28" s="1"/>
      <c r="B28" s="230">
        <f>$J$7</f>
        <v>6</v>
      </c>
      <c r="C28" s="230"/>
      <c r="D28" s="231"/>
      <c r="E28" s="16">
        <f>IF(ISBLANK(J19),"",J19)</f>
        <v>50</v>
      </c>
      <c r="F28" s="1" t="s">
        <v>9</v>
      </c>
      <c r="G28" s="232"/>
      <c r="H28" s="232"/>
      <c r="I28" s="232"/>
      <c r="J28" s="234"/>
      <c r="K28" s="228"/>
      <c r="L28" s="1"/>
      <c r="M28" s="1"/>
    </row>
    <row r="29" spans="1:15" ht="18.600000000000001" thickTop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5" x14ac:dyDescent="0.45">
      <c r="A30" s="2" t="s">
        <v>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5" x14ac:dyDescent="0.45">
      <c r="A31" s="218">
        <f>$E$6</f>
        <v>6</v>
      </c>
      <c r="B31" s="218"/>
      <c r="C31" s="218"/>
      <c r="D31" s="218"/>
      <c r="E31" s="218"/>
      <c r="F31" s="218"/>
      <c r="G31" s="26"/>
      <c r="H31" s="26"/>
      <c r="I31" s="26"/>
      <c r="J31" s="26"/>
      <c r="K31" s="26"/>
      <c r="L31" s="26"/>
      <c r="M31" s="26"/>
      <c r="N31" s="26"/>
      <c r="O31" s="27"/>
    </row>
    <row r="32" spans="1:15" ht="18.600000000000001" thickBot="1" x14ac:dyDescent="0.5">
      <c r="A32" s="26"/>
      <c r="B32" s="213" t="s">
        <v>18</v>
      </c>
      <c r="C32" s="213"/>
      <c r="D32" s="26"/>
      <c r="E32" s="213" t="s">
        <v>21</v>
      </c>
      <c r="F32" s="213"/>
      <c r="G32" s="26"/>
      <c r="H32" s="26"/>
      <c r="I32" s="26"/>
      <c r="J32" s="28"/>
      <c r="K32" s="28"/>
      <c r="L32" s="28"/>
      <c r="M32" s="28"/>
      <c r="N32" s="28"/>
      <c r="O32" s="28"/>
    </row>
    <row r="33" spans="1:15" ht="19.2" thickTop="1" thickBot="1" x14ac:dyDescent="0.5">
      <c r="A33" s="26"/>
      <c r="B33" s="44">
        <v>470</v>
      </c>
      <c r="C33" s="45" t="s">
        <v>16</v>
      </c>
      <c r="D33" s="29" t="s">
        <v>17</v>
      </c>
      <c r="E33" s="44">
        <v>870</v>
      </c>
      <c r="F33" s="45" t="s">
        <v>16</v>
      </c>
      <c r="G33" s="29" t="s">
        <v>10</v>
      </c>
      <c r="H33" s="29">
        <v>100</v>
      </c>
      <c r="I33" s="29" t="s">
        <v>11</v>
      </c>
      <c r="J33" s="84">
        <f>IF(ISBLANK(B33),"",IFERROR(ROUND(B33/E33*H33,1),""))</f>
        <v>54</v>
      </c>
      <c r="K33" s="28" t="s">
        <v>14</v>
      </c>
      <c r="L33" s="28"/>
      <c r="M33" s="28"/>
      <c r="N33" s="28"/>
      <c r="O33" s="28"/>
    </row>
    <row r="34" spans="1:15" ht="10.050000000000001" customHeight="1" x14ac:dyDescent="0.45">
      <c r="A34" s="26"/>
      <c r="B34" s="26"/>
      <c r="C34" s="29"/>
      <c r="D34" s="26"/>
      <c r="E34" s="26"/>
      <c r="F34" s="29"/>
      <c r="G34" s="26"/>
      <c r="H34" s="26"/>
      <c r="I34" s="26"/>
      <c r="J34" s="26"/>
      <c r="K34" s="29"/>
      <c r="L34" s="26"/>
      <c r="M34" s="26"/>
      <c r="N34" s="28"/>
      <c r="O34" s="27"/>
    </row>
    <row r="35" spans="1:15" x14ac:dyDescent="0.45">
      <c r="A35" s="218">
        <f>$K$6</f>
        <v>7</v>
      </c>
      <c r="B35" s="218"/>
      <c r="C35" s="218"/>
      <c r="D35" s="218"/>
      <c r="E35" s="218"/>
      <c r="F35" s="218"/>
      <c r="G35" s="26"/>
      <c r="H35" s="26"/>
      <c r="I35" s="26"/>
      <c r="J35" s="26"/>
      <c r="K35" s="26"/>
      <c r="L35" s="26"/>
      <c r="M35" s="26"/>
      <c r="N35" s="28"/>
      <c r="O35" s="27"/>
    </row>
    <row r="36" spans="1:15" ht="18.600000000000001" thickBot="1" x14ac:dyDescent="0.5">
      <c r="A36" s="26"/>
      <c r="B36" s="213" t="s">
        <v>18</v>
      </c>
      <c r="C36" s="213"/>
      <c r="D36" s="26"/>
      <c r="E36" s="213" t="s">
        <v>21</v>
      </c>
      <c r="F36" s="213"/>
      <c r="G36" s="26"/>
      <c r="H36" s="26"/>
      <c r="I36" s="26"/>
      <c r="J36" s="28"/>
      <c r="K36" s="28"/>
      <c r="L36" s="28"/>
      <c r="M36" s="28"/>
      <c r="N36" s="28"/>
      <c r="O36" s="28"/>
    </row>
    <row r="37" spans="1:15" ht="19.2" thickTop="1" thickBot="1" x14ac:dyDescent="0.5">
      <c r="A37" s="26"/>
      <c r="B37" s="44">
        <v>482</v>
      </c>
      <c r="C37" s="45" t="s">
        <v>16</v>
      </c>
      <c r="D37" s="29" t="s">
        <v>17</v>
      </c>
      <c r="E37" s="44">
        <v>945</v>
      </c>
      <c r="F37" s="45" t="s">
        <v>16</v>
      </c>
      <c r="G37" s="29" t="s">
        <v>10</v>
      </c>
      <c r="H37" s="29">
        <v>100</v>
      </c>
      <c r="I37" s="29" t="s">
        <v>11</v>
      </c>
      <c r="J37" s="84">
        <f>IF(ISBLANK(B37),"",IFERROR(ROUND(B37/E37*H37,1),""))</f>
        <v>51</v>
      </c>
      <c r="K37" s="28" t="s">
        <v>14</v>
      </c>
      <c r="L37" s="28"/>
      <c r="M37" s="28"/>
      <c r="N37" s="28"/>
      <c r="O37" s="28"/>
    </row>
    <row r="38" spans="1:1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5" x14ac:dyDescent="0.45">
      <c r="A39" s="2" t="s">
        <v>24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5" x14ac:dyDescent="0.45">
      <c r="A40" s="214" t="s">
        <v>2</v>
      </c>
      <c r="B40" s="215"/>
      <c r="C40" s="215"/>
      <c r="D40" s="51" t="s">
        <v>25</v>
      </c>
      <c r="E40" s="48"/>
      <c r="F40" s="1"/>
      <c r="G40" s="1"/>
      <c r="H40" s="1"/>
      <c r="I40" s="1"/>
      <c r="J40" s="1"/>
      <c r="K40" s="1"/>
      <c r="L40" s="1"/>
      <c r="M40" s="1"/>
    </row>
    <row r="41" spans="1:15" x14ac:dyDescent="0.45">
      <c r="A41" s="216"/>
      <c r="B41" s="217"/>
      <c r="C41" s="217"/>
      <c r="D41" s="50"/>
      <c r="E41" s="49" t="s">
        <v>4</v>
      </c>
      <c r="F41" s="1"/>
      <c r="G41" s="1"/>
      <c r="H41" s="1"/>
      <c r="I41" s="1"/>
      <c r="J41" s="1"/>
      <c r="K41" s="1"/>
      <c r="L41" s="1"/>
      <c r="M41" s="1"/>
    </row>
    <row r="42" spans="1:15" x14ac:dyDescent="0.45">
      <c r="A42" s="209" t="s">
        <v>158</v>
      </c>
      <c r="B42" s="209"/>
      <c r="C42" s="237"/>
      <c r="D42" s="52">
        <v>25</v>
      </c>
      <c r="E42" s="52">
        <v>20</v>
      </c>
      <c r="F42" s="29"/>
      <c r="G42" s="29"/>
      <c r="H42" s="29"/>
      <c r="I42" s="212"/>
      <c r="J42" s="212"/>
      <c r="K42" s="29"/>
      <c r="L42" s="46"/>
      <c r="M42" s="26"/>
    </row>
    <row r="43" spans="1:15" x14ac:dyDescent="0.45">
      <c r="A43" s="209" t="s">
        <v>159</v>
      </c>
      <c r="B43" s="209"/>
      <c r="C43" s="237"/>
      <c r="D43" s="30">
        <v>5</v>
      </c>
      <c r="E43" s="30">
        <v>4</v>
      </c>
      <c r="F43" s="1"/>
      <c r="G43" s="1"/>
      <c r="H43" s="1"/>
      <c r="I43" s="1"/>
      <c r="J43" s="1"/>
      <c r="K43" s="1"/>
      <c r="L43" s="1"/>
      <c r="M43" s="1"/>
    </row>
    <row r="44" spans="1:15" x14ac:dyDescent="0.45">
      <c r="A44" s="209" t="s">
        <v>160</v>
      </c>
      <c r="B44" s="209"/>
      <c r="C44" s="237"/>
      <c r="D44" s="30">
        <v>10</v>
      </c>
      <c r="E44" s="30">
        <v>8</v>
      </c>
      <c r="F44" s="1"/>
      <c r="G44" s="1"/>
      <c r="H44" s="1"/>
      <c r="I44" s="1"/>
      <c r="J44" s="1"/>
      <c r="K44" s="1"/>
      <c r="L44" s="1"/>
      <c r="M44" s="1"/>
    </row>
    <row r="45" spans="1:15" x14ac:dyDescent="0.45">
      <c r="A45" s="209"/>
      <c r="B45" s="209"/>
      <c r="C45" s="237"/>
      <c r="D45" s="30"/>
      <c r="E45" s="30"/>
      <c r="F45" s="1"/>
      <c r="G45" s="1"/>
      <c r="H45" s="1"/>
      <c r="I45" s="1"/>
      <c r="J45" s="1"/>
      <c r="K45" s="1"/>
      <c r="L45" s="1"/>
      <c r="M45" s="1"/>
    </row>
    <row r="46" spans="1:15" x14ac:dyDescent="0.45">
      <c r="A46" s="209"/>
      <c r="B46" s="209"/>
      <c r="C46" s="237"/>
      <c r="D46" s="30"/>
      <c r="E46" s="30"/>
      <c r="F46" s="1"/>
      <c r="G46" s="1"/>
      <c r="H46" s="1"/>
      <c r="I46" s="1"/>
      <c r="J46" s="1"/>
      <c r="K46" s="1"/>
      <c r="L46" s="1"/>
      <c r="M46" s="1"/>
    </row>
    <row r="47" spans="1:15" x14ac:dyDescent="0.45">
      <c r="A47" s="209"/>
      <c r="B47" s="209"/>
      <c r="C47" s="237"/>
      <c r="D47" s="30"/>
      <c r="E47" s="30"/>
      <c r="F47" s="1"/>
      <c r="G47" s="1"/>
      <c r="H47" s="1"/>
      <c r="I47" s="1"/>
      <c r="J47" s="1"/>
      <c r="K47" s="1"/>
      <c r="L47" s="1"/>
      <c r="M47" s="1"/>
    </row>
    <row r="48" spans="1:15" x14ac:dyDescent="0.45">
      <c r="A48" s="209"/>
      <c r="B48" s="209"/>
      <c r="C48" s="237"/>
      <c r="D48" s="30"/>
      <c r="E48" s="30"/>
      <c r="F48" s="1"/>
      <c r="G48" s="1"/>
      <c r="H48" s="1"/>
      <c r="I48" s="1"/>
      <c r="J48" s="1"/>
      <c r="K48" s="1"/>
      <c r="L48" s="1"/>
      <c r="M48" s="1"/>
    </row>
    <row r="49" spans="1:19" x14ac:dyDescent="0.45">
      <c r="A49" s="209"/>
      <c r="B49" s="209"/>
      <c r="C49" s="237"/>
      <c r="D49" s="30"/>
      <c r="E49" s="30"/>
      <c r="F49" s="1"/>
      <c r="G49" s="1"/>
      <c r="H49" s="1"/>
      <c r="I49" s="1"/>
      <c r="J49" s="1"/>
      <c r="K49" s="1"/>
      <c r="L49" s="1"/>
      <c r="M49" s="1"/>
    </row>
    <row r="50" spans="1:19" x14ac:dyDescent="0.45">
      <c r="A50" s="209"/>
      <c r="B50" s="209"/>
      <c r="C50" s="237"/>
      <c r="D50" s="30"/>
      <c r="E50" s="30"/>
      <c r="F50" s="1"/>
      <c r="G50" s="1"/>
      <c r="H50" s="1"/>
      <c r="I50" s="1"/>
      <c r="J50" s="1"/>
      <c r="K50" s="1"/>
      <c r="L50" s="1"/>
      <c r="M50" s="1"/>
    </row>
    <row r="51" spans="1:19" ht="18.600000000000001" thickBot="1" x14ac:dyDescent="0.5">
      <c r="A51" s="238"/>
      <c r="B51" s="238"/>
      <c r="C51" s="239"/>
      <c r="D51" s="37"/>
      <c r="E51" s="37"/>
      <c r="F51" s="1"/>
      <c r="G51" s="1"/>
      <c r="H51" s="1"/>
      <c r="I51" s="1"/>
      <c r="J51" s="1"/>
      <c r="K51" s="1"/>
      <c r="L51" s="1"/>
      <c r="M51" s="1"/>
    </row>
    <row r="52" spans="1:19" ht="19.2" thickTop="1" thickBot="1" x14ac:dyDescent="0.5">
      <c r="A52" s="219" t="s">
        <v>7</v>
      </c>
      <c r="B52" s="219"/>
      <c r="C52" s="240"/>
      <c r="D52" s="53">
        <f>IF(ISBLANK($A$42),"",SUM(D42:D51))</f>
        <v>40</v>
      </c>
      <c r="E52" s="54">
        <f>IF(ISBLANK($A$42),"",SUM(E42:E51))</f>
        <v>32</v>
      </c>
      <c r="F52" s="1"/>
      <c r="G52" s="1"/>
      <c r="H52" s="1"/>
      <c r="I52" s="1"/>
      <c r="J52" s="1"/>
      <c r="K52" s="1"/>
      <c r="L52" s="1"/>
      <c r="M52" s="1"/>
    </row>
    <row r="53" spans="1:19" ht="18.600000000000001" thickTop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P53" s="93" t="s">
        <v>30</v>
      </c>
    </row>
    <row r="54" spans="1:19" x14ac:dyDescent="0.45">
      <c r="A54" s="2" t="s">
        <v>27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P54" s="56" t="s">
        <v>31</v>
      </c>
      <c r="S54" s="15"/>
    </row>
    <row r="55" spans="1:19" ht="18.600000000000001" thickBot="1" x14ac:dyDescent="0.5">
      <c r="A55" s="207" t="s">
        <v>28</v>
      </c>
      <c r="B55" s="207"/>
      <c r="C55" s="207"/>
      <c r="D55" s="210" t="s">
        <v>29</v>
      </c>
      <c r="E55" s="210"/>
      <c r="G55" s="207" t="s">
        <v>29</v>
      </c>
      <c r="H55" s="208"/>
      <c r="I55" s="207"/>
      <c r="J55" s="24"/>
      <c r="K55" s="1"/>
      <c r="L55" s="1"/>
      <c r="M55" s="1"/>
      <c r="P55" s="56" t="s">
        <v>32</v>
      </c>
      <c r="S55" s="56"/>
    </row>
    <row r="56" spans="1:19" ht="18.600000000000001" thickTop="1" x14ac:dyDescent="0.45">
      <c r="A56" s="207"/>
      <c r="B56" s="207"/>
      <c r="C56" s="207"/>
      <c r="D56" s="236" t="s">
        <v>166</v>
      </c>
      <c r="E56" s="236"/>
      <c r="G56" s="92" t="s">
        <v>167</v>
      </c>
      <c r="H56" s="82">
        <f>IF(ISBLANK($A$57),"",COUNTIF($D$57:$D$66,G56))</f>
        <v>1</v>
      </c>
      <c r="I56" s="57" t="s">
        <v>34</v>
      </c>
      <c r="J56" s="24"/>
      <c r="M56" s="1"/>
      <c r="P56" s="56" t="s">
        <v>33</v>
      </c>
      <c r="S56" s="56"/>
    </row>
    <row r="57" spans="1:19" x14ac:dyDescent="0.45">
      <c r="A57" s="209" t="s">
        <v>158</v>
      </c>
      <c r="B57" s="209"/>
      <c r="C57" s="237"/>
      <c r="D57" s="211" t="s">
        <v>162</v>
      </c>
      <c r="E57" s="211"/>
      <c r="G57" s="97" t="s">
        <v>168</v>
      </c>
      <c r="H57" s="83">
        <f t="shared" ref="H57:H60" si="1">IF(ISBLANK($A$57),"",COUNTIF($D$57:$D$66,G57))</f>
        <v>1</v>
      </c>
      <c r="I57" s="57" t="s">
        <v>34</v>
      </c>
      <c r="J57" s="24"/>
      <c r="M57" s="1"/>
      <c r="P57" s="56" t="s">
        <v>172</v>
      </c>
      <c r="S57" s="56"/>
    </row>
    <row r="58" spans="1:19" x14ac:dyDescent="0.45">
      <c r="A58" s="209" t="s">
        <v>159</v>
      </c>
      <c r="B58" s="209"/>
      <c r="C58" s="237"/>
      <c r="D58" s="211" t="s">
        <v>163</v>
      </c>
      <c r="E58" s="211"/>
      <c r="G58" s="97" t="s">
        <v>170</v>
      </c>
      <c r="H58" s="83">
        <f t="shared" si="1"/>
        <v>1</v>
      </c>
      <c r="I58" s="57" t="s">
        <v>34</v>
      </c>
      <c r="J58" s="24"/>
      <c r="M58" s="1"/>
      <c r="S58" s="56"/>
    </row>
    <row r="59" spans="1:19" ht="18.600000000000001" thickBot="1" x14ac:dyDescent="0.5">
      <c r="A59" s="209" t="s">
        <v>160</v>
      </c>
      <c r="B59" s="209"/>
      <c r="C59" s="237"/>
      <c r="D59" s="211" t="s">
        <v>169</v>
      </c>
      <c r="E59" s="211"/>
      <c r="G59" s="97" t="s">
        <v>171</v>
      </c>
      <c r="H59" s="266">
        <f t="shared" si="1"/>
        <v>0</v>
      </c>
      <c r="I59" s="57" t="s">
        <v>34</v>
      </c>
      <c r="J59" s="24"/>
      <c r="M59" s="1"/>
    </row>
    <row r="60" spans="1:19" ht="18.600000000000001" thickTop="1" x14ac:dyDescent="0.45">
      <c r="A60" s="209"/>
      <c r="B60" s="209"/>
      <c r="C60" s="209"/>
      <c r="D60" s="211"/>
      <c r="E60" s="211"/>
      <c r="G60" s="268"/>
      <c r="H60" s="270"/>
      <c r="I60" s="269"/>
      <c r="J60" s="24"/>
    </row>
    <row r="61" spans="1:19" x14ac:dyDescent="0.45">
      <c r="A61" s="209"/>
      <c r="B61" s="209"/>
      <c r="C61" s="209"/>
      <c r="D61" s="211"/>
      <c r="E61" s="211"/>
      <c r="F61" s="55"/>
      <c r="G61" s="55"/>
      <c r="H61" s="24"/>
      <c r="I61" s="24"/>
      <c r="J61" s="24"/>
    </row>
    <row r="62" spans="1:19" x14ac:dyDescent="0.45">
      <c r="A62" s="209"/>
      <c r="B62" s="209"/>
      <c r="C62" s="209"/>
      <c r="D62" s="211"/>
      <c r="E62" s="211"/>
      <c r="F62" s="55"/>
      <c r="G62" s="55"/>
      <c r="H62" s="24"/>
      <c r="J62" s="24"/>
    </row>
    <row r="63" spans="1:19" x14ac:dyDescent="0.45">
      <c r="A63" s="209"/>
      <c r="B63" s="209"/>
      <c r="C63" s="209"/>
      <c r="D63" s="211"/>
      <c r="E63" s="211"/>
      <c r="F63" s="55"/>
      <c r="G63" s="55"/>
      <c r="H63" s="24"/>
    </row>
    <row r="64" spans="1:19" x14ac:dyDescent="0.45">
      <c r="A64" s="209"/>
      <c r="B64" s="209"/>
      <c r="C64" s="209"/>
      <c r="D64" s="211"/>
      <c r="E64" s="211"/>
      <c r="F64" s="55"/>
      <c r="G64" s="55"/>
      <c r="H64" s="24"/>
    </row>
    <row r="65" spans="1:8" x14ac:dyDescent="0.45">
      <c r="A65" s="209"/>
      <c r="B65" s="209"/>
      <c r="C65" s="209"/>
      <c r="D65" s="211"/>
      <c r="E65" s="211"/>
      <c r="F65" s="55"/>
      <c r="G65" s="55"/>
      <c r="H65" s="24"/>
    </row>
    <row r="66" spans="1:8" x14ac:dyDescent="0.45">
      <c r="A66" s="209"/>
      <c r="B66" s="209"/>
      <c r="C66" s="209"/>
      <c r="D66" s="211"/>
      <c r="E66" s="211"/>
      <c r="F66" s="55"/>
      <c r="G66" s="55"/>
      <c r="H66" s="24"/>
    </row>
  </sheetData>
  <mergeCells count="75">
    <mergeCell ref="D65:E65"/>
    <mergeCell ref="D66:E66"/>
    <mergeCell ref="D59:E59"/>
    <mergeCell ref="D60:E60"/>
    <mergeCell ref="D61:E61"/>
    <mergeCell ref="D62:E62"/>
    <mergeCell ref="D63:E63"/>
    <mergeCell ref="A22:F22"/>
    <mergeCell ref="A26:F26"/>
    <mergeCell ref="A31:F31"/>
    <mergeCell ref="A35:F35"/>
    <mergeCell ref="D55:E55"/>
    <mergeCell ref="A48:C48"/>
    <mergeCell ref="A49:C49"/>
    <mergeCell ref="A50:C50"/>
    <mergeCell ref="A51:C51"/>
    <mergeCell ref="A52:C52"/>
    <mergeCell ref="A47:C47"/>
    <mergeCell ref="B32:C32"/>
    <mergeCell ref="E32:F32"/>
    <mergeCell ref="B36:C36"/>
    <mergeCell ref="E36:F36"/>
    <mergeCell ref="A40:C41"/>
    <mergeCell ref="A66:C66"/>
    <mergeCell ref="G55:I55"/>
    <mergeCell ref="A57:C57"/>
    <mergeCell ref="A58:C58"/>
    <mergeCell ref="A59:C59"/>
    <mergeCell ref="A60:C60"/>
    <mergeCell ref="A55:C56"/>
    <mergeCell ref="A61:C61"/>
    <mergeCell ref="A62:C62"/>
    <mergeCell ref="A63:C63"/>
    <mergeCell ref="A64:C64"/>
    <mergeCell ref="A65:C65"/>
    <mergeCell ref="D56:E56"/>
    <mergeCell ref="D57:E57"/>
    <mergeCell ref="D58:E58"/>
    <mergeCell ref="D64:E64"/>
    <mergeCell ref="I42:J42"/>
    <mergeCell ref="A43:C43"/>
    <mergeCell ref="A44:C44"/>
    <mergeCell ref="A45:C45"/>
    <mergeCell ref="A46:C46"/>
    <mergeCell ref="A42:C42"/>
    <mergeCell ref="K27:K28"/>
    <mergeCell ref="B28:D28"/>
    <mergeCell ref="G23:G24"/>
    <mergeCell ref="H23:H24"/>
    <mergeCell ref="I23:I24"/>
    <mergeCell ref="J23:J24"/>
    <mergeCell ref="K23:K24"/>
    <mergeCell ref="B24:D24"/>
    <mergeCell ref="B23:D23"/>
    <mergeCell ref="B27:D27"/>
    <mergeCell ref="G27:G28"/>
    <mergeCell ref="H27:H28"/>
    <mergeCell ref="I27:I28"/>
    <mergeCell ref="J27:J28"/>
    <mergeCell ref="A15:C15"/>
    <mergeCell ref="A16:C16"/>
    <mergeCell ref="A17:C17"/>
    <mergeCell ref="A18:C18"/>
    <mergeCell ref="A19:C19"/>
    <mergeCell ref="A14:C14"/>
    <mergeCell ref="A3:C3"/>
    <mergeCell ref="D3:O3"/>
    <mergeCell ref="A6:C8"/>
    <mergeCell ref="E6:I6"/>
    <mergeCell ref="K6:O6"/>
    <mergeCell ref="A9:C9"/>
    <mergeCell ref="A10:C10"/>
    <mergeCell ref="A11:C11"/>
    <mergeCell ref="A12:C12"/>
    <mergeCell ref="A13:C13"/>
  </mergeCells>
  <phoneticPr fontId="2"/>
  <dataValidations count="1">
    <dataValidation type="list" allowBlank="1" showInputMessage="1" showErrorMessage="1" sqref="D57:D66" xr:uid="{F1AA47CE-EDBF-4E5F-A241-31D8843E41AF}">
      <formula1>$P$53:$P$58</formula1>
    </dataValidation>
  </dataValidations>
  <pageMargins left="0.51181102362204722" right="0.51181102362204722" top="0.55118110236220474" bottom="0.35433070866141736" header="0.31496062992125984" footer="0.31496062992125984"/>
  <pageSetup paperSize="9" scale="6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C2E6-ACDD-466B-BA5C-43E0DBAA11A7}">
  <sheetPr>
    <tabColor theme="4" tint="0.59999389629810485"/>
    <pageSetUpPr fitToPage="1"/>
  </sheetPr>
  <dimension ref="A1:P119"/>
  <sheetViews>
    <sheetView zoomScale="70" zoomScaleNormal="70" workbookViewId="0">
      <selection activeCell="N4" sqref="N4"/>
    </sheetView>
  </sheetViews>
  <sheetFormatPr defaultRowHeight="18" x14ac:dyDescent="0.45"/>
  <sheetData>
    <row r="1" spans="1:16" x14ac:dyDescent="0.45">
      <c r="A1" s="257" t="s">
        <v>156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ht="12" customHeight="1" x14ac:dyDescent="0.4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x14ac:dyDescent="0.45">
      <c r="A3" s="207" t="s">
        <v>0</v>
      </c>
      <c r="B3" s="207"/>
      <c r="C3" s="207"/>
      <c r="D3" s="258">
        <f>①参考情報調書!D5</f>
        <v>0</v>
      </c>
      <c r="E3" s="259"/>
      <c r="F3" s="259"/>
      <c r="G3" s="259"/>
      <c r="H3" s="259"/>
      <c r="I3" s="259"/>
      <c r="J3" s="259"/>
      <c r="K3" s="259"/>
      <c r="L3" s="260"/>
      <c r="N3" s="261">
        <f>①参考情報調書!$J$1-2</f>
        <v>6</v>
      </c>
      <c r="O3" s="262"/>
      <c r="P3" s="263"/>
    </row>
    <row r="4" spans="1:16" x14ac:dyDescent="0.45">
      <c r="A4" s="89"/>
      <c r="B4" s="89"/>
      <c r="C4" s="89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6" ht="18.600000000000001" thickBot="1" x14ac:dyDescent="0.5">
      <c r="A5" s="89"/>
      <c r="B5" s="264" t="s">
        <v>35</v>
      </c>
      <c r="C5" s="264"/>
      <c r="D5" s="90"/>
      <c r="E5" s="90"/>
      <c r="F5" s="264" t="s">
        <v>36</v>
      </c>
      <c r="G5" s="264"/>
      <c r="H5" s="90"/>
      <c r="I5" s="90"/>
      <c r="J5" s="90"/>
      <c r="K5" s="90"/>
      <c r="L5" s="265" t="s">
        <v>155</v>
      </c>
      <c r="M5" s="265"/>
      <c r="N5" s="88"/>
      <c r="O5" s="88"/>
    </row>
    <row r="6" spans="1:16" ht="37.200000000000003" customHeight="1" thickTop="1" thickBot="1" x14ac:dyDescent="0.5">
      <c r="A6" s="89"/>
      <c r="B6" s="246" t="str">
        <f>IF(ISBLANK(P111),"",P111)</f>
        <v/>
      </c>
      <c r="C6" s="246"/>
      <c r="D6" s="90" t="s">
        <v>16</v>
      </c>
      <c r="E6" s="90" t="s">
        <v>17</v>
      </c>
      <c r="F6" s="246" t="str">
        <f>IF(ISBLANK(B111),"",B111)</f>
        <v/>
      </c>
      <c r="G6" s="246"/>
      <c r="H6" s="90" t="s">
        <v>16</v>
      </c>
      <c r="I6" s="90" t="s">
        <v>10</v>
      </c>
      <c r="J6" s="90">
        <v>100</v>
      </c>
      <c r="K6" s="90" t="s">
        <v>11</v>
      </c>
      <c r="L6" s="247" t="str">
        <f>IFERROR(ROUND(B6/F6*J6,1),"")</f>
        <v/>
      </c>
      <c r="M6" s="248"/>
      <c r="N6" s="88"/>
      <c r="O6" s="88"/>
    </row>
    <row r="7" spans="1:16" ht="18.600000000000001" thickTop="1" x14ac:dyDescent="0.45"/>
    <row r="8" spans="1:16" ht="18.600000000000001" thickBot="1" x14ac:dyDescent="0.5">
      <c r="A8" s="249" t="s">
        <v>37</v>
      </c>
      <c r="B8" s="239" t="s">
        <v>164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2"/>
    </row>
    <row r="9" spans="1:16" ht="18.600000000000001" thickBot="1" x14ac:dyDescent="0.5">
      <c r="A9" s="250"/>
      <c r="B9" s="253" t="s">
        <v>38</v>
      </c>
      <c r="C9" s="255" t="s">
        <v>35</v>
      </c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2"/>
    </row>
    <row r="10" spans="1:16" x14ac:dyDescent="0.45">
      <c r="A10" s="250"/>
      <c r="B10" s="254"/>
      <c r="C10" s="62" t="s">
        <v>39</v>
      </c>
      <c r="D10" s="63" t="s">
        <v>40</v>
      </c>
      <c r="E10" s="62" t="s">
        <v>41</v>
      </c>
      <c r="F10" s="63" t="s">
        <v>42</v>
      </c>
      <c r="G10" s="62" t="s">
        <v>43</v>
      </c>
      <c r="H10" s="63" t="s">
        <v>44</v>
      </c>
      <c r="I10" s="62" t="s">
        <v>45</v>
      </c>
      <c r="J10" s="63" t="s">
        <v>46</v>
      </c>
      <c r="K10" s="62" t="s">
        <v>47</v>
      </c>
      <c r="L10" s="63" t="s">
        <v>48</v>
      </c>
      <c r="M10" s="62" t="s">
        <v>49</v>
      </c>
      <c r="N10" s="98" t="s">
        <v>50</v>
      </c>
      <c r="O10" s="86" t="s">
        <v>51</v>
      </c>
      <c r="P10" s="61" t="s">
        <v>165</v>
      </c>
    </row>
    <row r="11" spans="1:16" x14ac:dyDescent="0.45">
      <c r="A11" s="85" t="s">
        <v>52</v>
      </c>
      <c r="B11" s="64"/>
      <c r="C11" s="65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8"/>
      <c r="O11" s="99" t="str">
        <f t="shared" ref="O11:O42" si="0">IF(ISBLANK(B11),"",SUM(C11:N11))</f>
        <v/>
      </c>
      <c r="P11" s="100" t="str">
        <f>IF(O11&lt;=B11,O11,B11)</f>
        <v/>
      </c>
    </row>
    <row r="12" spans="1:16" x14ac:dyDescent="0.45">
      <c r="A12" s="85" t="s">
        <v>53</v>
      </c>
      <c r="B12" s="66"/>
      <c r="C12" s="65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8"/>
      <c r="O12" s="99" t="str">
        <f t="shared" si="0"/>
        <v/>
      </c>
      <c r="P12" s="100" t="str">
        <f t="shared" ref="P12:P75" si="1">IF(O12&lt;=B12,O12,B12)</f>
        <v/>
      </c>
    </row>
    <row r="13" spans="1:16" x14ac:dyDescent="0.45">
      <c r="A13" s="85" t="s">
        <v>54</v>
      </c>
      <c r="B13" s="66"/>
      <c r="C13" s="65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8"/>
      <c r="O13" s="99" t="str">
        <f t="shared" si="0"/>
        <v/>
      </c>
      <c r="P13" s="100" t="str">
        <f t="shared" si="1"/>
        <v/>
      </c>
    </row>
    <row r="14" spans="1:16" x14ac:dyDescent="0.45">
      <c r="A14" s="85" t="s">
        <v>55</v>
      </c>
      <c r="B14" s="66"/>
      <c r="C14" s="65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8"/>
      <c r="O14" s="99" t="str">
        <f t="shared" si="0"/>
        <v/>
      </c>
      <c r="P14" s="100" t="str">
        <f t="shared" si="1"/>
        <v/>
      </c>
    </row>
    <row r="15" spans="1:16" x14ac:dyDescent="0.45">
      <c r="A15" s="85" t="s">
        <v>56</v>
      </c>
      <c r="B15" s="66"/>
      <c r="C15" s="65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8"/>
      <c r="O15" s="99" t="str">
        <f t="shared" si="0"/>
        <v/>
      </c>
      <c r="P15" s="100" t="str">
        <f t="shared" si="1"/>
        <v/>
      </c>
    </row>
    <row r="16" spans="1:16" x14ac:dyDescent="0.45">
      <c r="A16" s="85" t="s">
        <v>57</v>
      </c>
      <c r="B16" s="66"/>
      <c r="C16" s="65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8"/>
      <c r="O16" s="99" t="str">
        <f t="shared" si="0"/>
        <v/>
      </c>
      <c r="P16" s="100" t="str">
        <f t="shared" si="1"/>
        <v/>
      </c>
    </row>
    <row r="17" spans="1:16" x14ac:dyDescent="0.45">
      <c r="A17" s="85" t="s">
        <v>58</v>
      </c>
      <c r="B17" s="66"/>
      <c r="C17" s="65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8"/>
      <c r="O17" s="99" t="str">
        <f t="shared" si="0"/>
        <v/>
      </c>
      <c r="P17" s="100" t="str">
        <f t="shared" si="1"/>
        <v/>
      </c>
    </row>
    <row r="18" spans="1:16" x14ac:dyDescent="0.45">
      <c r="A18" s="85" t="s">
        <v>59</v>
      </c>
      <c r="B18" s="66"/>
      <c r="C18" s="65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8"/>
      <c r="O18" s="99" t="str">
        <f t="shared" si="0"/>
        <v/>
      </c>
      <c r="P18" s="100" t="str">
        <f t="shared" si="1"/>
        <v/>
      </c>
    </row>
    <row r="19" spans="1:16" x14ac:dyDescent="0.45">
      <c r="A19" s="85" t="s">
        <v>60</v>
      </c>
      <c r="B19" s="64"/>
      <c r="C19" s="65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8"/>
      <c r="O19" s="99" t="str">
        <f t="shared" si="0"/>
        <v/>
      </c>
      <c r="P19" s="100" t="str">
        <f t="shared" si="1"/>
        <v/>
      </c>
    </row>
    <row r="20" spans="1:16" x14ac:dyDescent="0.45">
      <c r="A20" s="85" t="s">
        <v>61</v>
      </c>
      <c r="B20" s="66"/>
      <c r="C20" s="65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8"/>
      <c r="O20" s="99" t="str">
        <f t="shared" si="0"/>
        <v/>
      </c>
      <c r="P20" s="100" t="str">
        <f t="shared" si="1"/>
        <v/>
      </c>
    </row>
    <row r="21" spans="1:16" x14ac:dyDescent="0.45">
      <c r="A21" s="85" t="s">
        <v>62</v>
      </c>
      <c r="B21" s="66"/>
      <c r="C21" s="65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8"/>
      <c r="O21" s="99" t="str">
        <f t="shared" si="0"/>
        <v/>
      </c>
      <c r="P21" s="100" t="str">
        <f t="shared" si="1"/>
        <v/>
      </c>
    </row>
    <row r="22" spans="1:16" x14ac:dyDescent="0.45">
      <c r="A22" s="85" t="s">
        <v>63</v>
      </c>
      <c r="B22" s="66"/>
      <c r="C22" s="65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8"/>
      <c r="O22" s="99" t="str">
        <f t="shared" si="0"/>
        <v/>
      </c>
      <c r="P22" s="100" t="str">
        <f t="shared" si="1"/>
        <v/>
      </c>
    </row>
    <row r="23" spans="1:16" x14ac:dyDescent="0.45">
      <c r="A23" s="85" t="s">
        <v>64</v>
      </c>
      <c r="B23" s="66"/>
      <c r="C23" s="65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8"/>
      <c r="O23" s="99" t="str">
        <f t="shared" si="0"/>
        <v/>
      </c>
      <c r="P23" s="100" t="str">
        <f t="shared" si="1"/>
        <v/>
      </c>
    </row>
    <row r="24" spans="1:16" x14ac:dyDescent="0.45">
      <c r="A24" s="85" t="s">
        <v>65</v>
      </c>
      <c r="B24" s="66"/>
      <c r="C24" s="65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8"/>
      <c r="O24" s="99" t="str">
        <f t="shared" si="0"/>
        <v/>
      </c>
      <c r="P24" s="100" t="str">
        <f t="shared" si="1"/>
        <v/>
      </c>
    </row>
    <row r="25" spans="1:16" x14ac:dyDescent="0.45">
      <c r="A25" s="85" t="s">
        <v>66</v>
      </c>
      <c r="B25" s="66"/>
      <c r="C25" s="65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8"/>
      <c r="O25" s="99" t="str">
        <f t="shared" si="0"/>
        <v/>
      </c>
      <c r="P25" s="100" t="str">
        <f t="shared" si="1"/>
        <v/>
      </c>
    </row>
    <row r="26" spans="1:16" x14ac:dyDescent="0.45">
      <c r="A26" s="85" t="s">
        <v>67</v>
      </c>
      <c r="B26" s="66"/>
      <c r="C26" s="65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8"/>
      <c r="O26" s="99" t="str">
        <f t="shared" si="0"/>
        <v/>
      </c>
      <c r="P26" s="100" t="str">
        <f t="shared" si="1"/>
        <v/>
      </c>
    </row>
    <row r="27" spans="1:16" x14ac:dyDescent="0.45">
      <c r="A27" s="85" t="s">
        <v>68</v>
      </c>
      <c r="B27" s="66"/>
      <c r="C27" s="65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8"/>
      <c r="O27" s="99" t="str">
        <f t="shared" si="0"/>
        <v/>
      </c>
      <c r="P27" s="100" t="str">
        <f t="shared" si="1"/>
        <v/>
      </c>
    </row>
    <row r="28" spans="1:16" x14ac:dyDescent="0.45">
      <c r="A28" s="85" t="s">
        <v>69</v>
      </c>
      <c r="B28" s="66"/>
      <c r="C28" s="65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8"/>
      <c r="O28" s="99" t="str">
        <f t="shared" si="0"/>
        <v/>
      </c>
      <c r="P28" s="100" t="str">
        <f t="shared" si="1"/>
        <v/>
      </c>
    </row>
    <row r="29" spans="1:16" x14ac:dyDescent="0.45">
      <c r="A29" s="85" t="s">
        <v>70</v>
      </c>
      <c r="B29" s="66"/>
      <c r="C29" s="65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8"/>
      <c r="O29" s="99" t="str">
        <f t="shared" si="0"/>
        <v/>
      </c>
      <c r="P29" s="100" t="str">
        <f t="shared" si="1"/>
        <v/>
      </c>
    </row>
    <row r="30" spans="1:16" x14ac:dyDescent="0.45">
      <c r="A30" s="85" t="s">
        <v>71</v>
      </c>
      <c r="B30" s="66"/>
      <c r="C30" s="65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8"/>
      <c r="O30" s="99" t="str">
        <f t="shared" si="0"/>
        <v/>
      </c>
      <c r="P30" s="100" t="str">
        <f t="shared" si="1"/>
        <v/>
      </c>
    </row>
    <row r="31" spans="1:16" x14ac:dyDescent="0.45">
      <c r="A31" s="85" t="s">
        <v>72</v>
      </c>
      <c r="B31" s="66"/>
      <c r="C31" s="65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8"/>
      <c r="O31" s="99" t="str">
        <f t="shared" si="0"/>
        <v/>
      </c>
      <c r="P31" s="100" t="str">
        <f t="shared" si="1"/>
        <v/>
      </c>
    </row>
    <row r="32" spans="1:16" x14ac:dyDescent="0.45">
      <c r="A32" s="85" t="s">
        <v>73</v>
      </c>
      <c r="B32" s="66"/>
      <c r="C32" s="65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58"/>
      <c r="O32" s="99" t="str">
        <f t="shared" si="0"/>
        <v/>
      </c>
      <c r="P32" s="100" t="str">
        <f t="shared" si="1"/>
        <v/>
      </c>
    </row>
    <row r="33" spans="1:16" x14ac:dyDescent="0.45">
      <c r="A33" s="85" t="s">
        <v>74</v>
      </c>
      <c r="B33" s="66"/>
      <c r="C33" s="6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8"/>
      <c r="O33" s="99" t="str">
        <f t="shared" si="0"/>
        <v/>
      </c>
      <c r="P33" s="100" t="str">
        <f t="shared" si="1"/>
        <v/>
      </c>
    </row>
    <row r="34" spans="1:16" x14ac:dyDescent="0.45">
      <c r="A34" s="85" t="s">
        <v>75</v>
      </c>
      <c r="B34" s="66"/>
      <c r="C34" s="65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99" t="str">
        <f t="shared" si="0"/>
        <v/>
      </c>
      <c r="P34" s="100" t="str">
        <f t="shared" si="1"/>
        <v/>
      </c>
    </row>
    <row r="35" spans="1:16" x14ac:dyDescent="0.45">
      <c r="A35" s="85" t="s">
        <v>76</v>
      </c>
      <c r="B35" s="66"/>
      <c r="C35" s="65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8"/>
      <c r="O35" s="99" t="str">
        <f t="shared" si="0"/>
        <v/>
      </c>
      <c r="P35" s="100" t="str">
        <f t="shared" si="1"/>
        <v/>
      </c>
    </row>
    <row r="36" spans="1:16" x14ac:dyDescent="0.45">
      <c r="A36" s="85" t="s">
        <v>77</v>
      </c>
      <c r="B36" s="66"/>
      <c r="C36" s="65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8"/>
      <c r="O36" s="99" t="str">
        <f t="shared" si="0"/>
        <v/>
      </c>
      <c r="P36" s="100" t="str">
        <f t="shared" si="1"/>
        <v/>
      </c>
    </row>
    <row r="37" spans="1:16" x14ac:dyDescent="0.45">
      <c r="A37" s="85" t="s">
        <v>78</v>
      </c>
      <c r="B37" s="66"/>
      <c r="C37" s="65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8"/>
      <c r="O37" s="99" t="str">
        <f t="shared" si="0"/>
        <v/>
      </c>
      <c r="P37" s="100" t="str">
        <f t="shared" si="1"/>
        <v/>
      </c>
    </row>
    <row r="38" spans="1:16" x14ac:dyDescent="0.45">
      <c r="A38" s="85" t="s">
        <v>79</v>
      </c>
      <c r="B38" s="67"/>
      <c r="C38" s="68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0"/>
      <c r="O38" s="99" t="str">
        <f t="shared" si="0"/>
        <v/>
      </c>
      <c r="P38" s="100" t="str">
        <f t="shared" si="1"/>
        <v/>
      </c>
    </row>
    <row r="39" spans="1:16" x14ac:dyDescent="0.45">
      <c r="A39" s="85" t="s">
        <v>80</v>
      </c>
      <c r="B39" s="67"/>
      <c r="C39" s="6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99" t="str">
        <f t="shared" si="0"/>
        <v/>
      </c>
      <c r="P39" s="100" t="str">
        <f t="shared" si="1"/>
        <v/>
      </c>
    </row>
    <row r="40" spans="1:16" ht="18.600000000000001" thickBot="1" x14ac:dyDescent="0.5">
      <c r="A40" s="71" t="s">
        <v>81</v>
      </c>
      <c r="B40" s="66"/>
      <c r="C40" s="6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8"/>
      <c r="O40" s="99" t="str">
        <f t="shared" si="0"/>
        <v/>
      </c>
      <c r="P40" s="100" t="str">
        <f t="shared" si="1"/>
        <v/>
      </c>
    </row>
    <row r="41" spans="1:16" ht="18.600000000000001" hidden="1" thickBot="1" x14ac:dyDescent="0.5">
      <c r="A41" s="71" t="s">
        <v>82</v>
      </c>
      <c r="B41" s="64"/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  <c r="O41" s="99" t="str">
        <f t="shared" si="0"/>
        <v/>
      </c>
      <c r="P41" s="100" t="str">
        <f t="shared" si="1"/>
        <v/>
      </c>
    </row>
    <row r="42" spans="1:16" ht="18.600000000000001" hidden="1" thickBot="1" x14ac:dyDescent="0.5">
      <c r="A42" s="71" t="s">
        <v>83</v>
      </c>
      <c r="B42" s="66"/>
      <c r="C42" s="65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8"/>
      <c r="O42" s="99" t="str">
        <f t="shared" si="0"/>
        <v/>
      </c>
      <c r="P42" s="100" t="str">
        <f t="shared" si="1"/>
        <v/>
      </c>
    </row>
    <row r="43" spans="1:16" ht="18.600000000000001" hidden="1" thickBot="1" x14ac:dyDescent="0.5">
      <c r="A43" s="71" t="s">
        <v>84</v>
      </c>
      <c r="B43" s="66"/>
      <c r="C43" s="65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8"/>
      <c r="O43" s="99" t="str">
        <f t="shared" ref="O43:O74" si="2">IF(ISBLANK(B43),"",SUM(C43:N43))</f>
        <v/>
      </c>
      <c r="P43" s="100" t="str">
        <f t="shared" si="1"/>
        <v/>
      </c>
    </row>
    <row r="44" spans="1:16" ht="18.600000000000001" hidden="1" thickBot="1" x14ac:dyDescent="0.5">
      <c r="A44" s="71" t="s">
        <v>85</v>
      </c>
      <c r="B44" s="66"/>
      <c r="C44" s="65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8"/>
      <c r="O44" s="99" t="str">
        <f t="shared" si="2"/>
        <v/>
      </c>
      <c r="P44" s="100" t="str">
        <f t="shared" si="1"/>
        <v/>
      </c>
    </row>
    <row r="45" spans="1:16" ht="18.600000000000001" hidden="1" thickBot="1" x14ac:dyDescent="0.5">
      <c r="A45" s="71" t="s">
        <v>86</v>
      </c>
      <c r="B45" s="66"/>
      <c r="C45" s="65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8"/>
      <c r="O45" s="99" t="str">
        <f t="shared" si="2"/>
        <v/>
      </c>
      <c r="P45" s="100" t="str">
        <f t="shared" si="1"/>
        <v/>
      </c>
    </row>
    <row r="46" spans="1:16" ht="18.600000000000001" hidden="1" thickBot="1" x14ac:dyDescent="0.5">
      <c r="A46" s="71" t="s">
        <v>87</v>
      </c>
      <c r="B46" s="66"/>
      <c r="C46" s="65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58"/>
      <c r="O46" s="99" t="str">
        <f t="shared" si="2"/>
        <v/>
      </c>
      <c r="P46" s="100" t="str">
        <f t="shared" si="1"/>
        <v/>
      </c>
    </row>
    <row r="47" spans="1:16" ht="18.600000000000001" hidden="1" thickBot="1" x14ac:dyDescent="0.5">
      <c r="A47" s="71" t="s">
        <v>88</v>
      </c>
      <c r="B47" s="66"/>
      <c r="C47" s="65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58"/>
      <c r="O47" s="99" t="str">
        <f t="shared" si="2"/>
        <v/>
      </c>
      <c r="P47" s="100" t="str">
        <f t="shared" si="1"/>
        <v/>
      </c>
    </row>
    <row r="48" spans="1:16" ht="18.600000000000001" hidden="1" thickBot="1" x14ac:dyDescent="0.5">
      <c r="A48" s="71" t="s">
        <v>89</v>
      </c>
      <c r="B48" s="66"/>
      <c r="C48" s="65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8"/>
      <c r="O48" s="99" t="str">
        <f t="shared" si="2"/>
        <v/>
      </c>
      <c r="P48" s="100" t="str">
        <f t="shared" si="1"/>
        <v/>
      </c>
    </row>
    <row r="49" spans="1:16" ht="18.600000000000001" hidden="1" thickBot="1" x14ac:dyDescent="0.5">
      <c r="A49" s="71" t="s">
        <v>90</v>
      </c>
      <c r="B49" s="64"/>
      <c r="C49" s="65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58"/>
      <c r="O49" s="99" t="str">
        <f t="shared" si="2"/>
        <v/>
      </c>
      <c r="P49" s="100" t="str">
        <f t="shared" si="1"/>
        <v/>
      </c>
    </row>
    <row r="50" spans="1:16" ht="18.600000000000001" hidden="1" thickBot="1" x14ac:dyDescent="0.5">
      <c r="A50" s="71" t="s">
        <v>91</v>
      </c>
      <c r="B50" s="66"/>
      <c r="C50" s="65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8"/>
      <c r="O50" s="99" t="str">
        <f t="shared" si="2"/>
        <v/>
      </c>
      <c r="P50" s="100" t="str">
        <f t="shared" si="1"/>
        <v/>
      </c>
    </row>
    <row r="51" spans="1:16" ht="18.600000000000001" hidden="1" thickBot="1" x14ac:dyDescent="0.5">
      <c r="A51" s="71" t="s">
        <v>92</v>
      </c>
      <c r="B51" s="66"/>
      <c r="C51" s="65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8"/>
      <c r="O51" s="99" t="str">
        <f t="shared" si="2"/>
        <v/>
      </c>
      <c r="P51" s="100" t="str">
        <f t="shared" si="1"/>
        <v/>
      </c>
    </row>
    <row r="52" spans="1:16" ht="18.600000000000001" hidden="1" thickBot="1" x14ac:dyDescent="0.5">
      <c r="A52" s="71" t="s">
        <v>93</v>
      </c>
      <c r="B52" s="66"/>
      <c r="C52" s="65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8"/>
      <c r="O52" s="99" t="str">
        <f t="shared" si="2"/>
        <v/>
      </c>
      <c r="P52" s="100" t="str">
        <f t="shared" si="1"/>
        <v/>
      </c>
    </row>
    <row r="53" spans="1:16" ht="18.600000000000001" hidden="1" thickBot="1" x14ac:dyDescent="0.5">
      <c r="A53" s="71" t="s">
        <v>94</v>
      </c>
      <c r="B53" s="66"/>
      <c r="C53" s="65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8"/>
      <c r="O53" s="99" t="str">
        <f t="shared" si="2"/>
        <v/>
      </c>
      <c r="P53" s="100" t="str">
        <f t="shared" si="1"/>
        <v/>
      </c>
    </row>
    <row r="54" spans="1:16" ht="18.600000000000001" hidden="1" thickBot="1" x14ac:dyDescent="0.5">
      <c r="A54" s="71" t="s">
        <v>95</v>
      </c>
      <c r="B54" s="66"/>
      <c r="C54" s="65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8"/>
      <c r="O54" s="99" t="str">
        <f t="shared" si="2"/>
        <v/>
      </c>
      <c r="P54" s="100" t="str">
        <f t="shared" si="1"/>
        <v/>
      </c>
    </row>
    <row r="55" spans="1:16" ht="18.600000000000001" hidden="1" thickBot="1" x14ac:dyDescent="0.5">
      <c r="A55" s="71" t="s">
        <v>96</v>
      </c>
      <c r="B55" s="66"/>
      <c r="C55" s="65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8"/>
      <c r="O55" s="99" t="str">
        <f t="shared" si="2"/>
        <v/>
      </c>
      <c r="P55" s="100" t="str">
        <f t="shared" si="1"/>
        <v/>
      </c>
    </row>
    <row r="56" spans="1:16" ht="18.600000000000001" hidden="1" thickBot="1" x14ac:dyDescent="0.5">
      <c r="A56" s="71" t="s">
        <v>97</v>
      </c>
      <c r="B56" s="66"/>
      <c r="C56" s="65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58"/>
      <c r="O56" s="99" t="str">
        <f t="shared" si="2"/>
        <v/>
      </c>
      <c r="P56" s="100" t="str">
        <f t="shared" si="1"/>
        <v/>
      </c>
    </row>
    <row r="57" spans="1:16" ht="18.600000000000001" hidden="1" thickBot="1" x14ac:dyDescent="0.5">
      <c r="A57" s="71" t="s">
        <v>98</v>
      </c>
      <c r="B57" s="66"/>
      <c r="C57" s="65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8"/>
      <c r="O57" s="99" t="str">
        <f t="shared" si="2"/>
        <v/>
      </c>
      <c r="P57" s="100" t="str">
        <f t="shared" si="1"/>
        <v/>
      </c>
    </row>
    <row r="58" spans="1:16" ht="18.600000000000001" hidden="1" thickBot="1" x14ac:dyDescent="0.5">
      <c r="A58" s="71" t="s">
        <v>99</v>
      </c>
      <c r="B58" s="66"/>
      <c r="C58" s="65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58"/>
      <c r="O58" s="99" t="str">
        <f t="shared" si="2"/>
        <v/>
      </c>
      <c r="P58" s="100" t="str">
        <f t="shared" si="1"/>
        <v/>
      </c>
    </row>
    <row r="59" spans="1:16" ht="18.600000000000001" hidden="1" thickBot="1" x14ac:dyDescent="0.5">
      <c r="A59" s="71" t="s">
        <v>100</v>
      </c>
      <c r="B59" s="66"/>
      <c r="C59" s="65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8"/>
      <c r="O59" s="99" t="str">
        <f t="shared" si="2"/>
        <v/>
      </c>
      <c r="P59" s="100" t="str">
        <f t="shared" si="1"/>
        <v/>
      </c>
    </row>
    <row r="60" spans="1:16" ht="18.600000000000001" hidden="1" thickBot="1" x14ac:dyDescent="0.5">
      <c r="A60" s="71" t="s">
        <v>101</v>
      </c>
      <c r="B60" s="66"/>
      <c r="C60" s="65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8"/>
      <c r="O60" s="99" t="str">
        <f t="shared" si="2"/>
        <v/>
      </c>
      <c r="P60" s="100" t="str">
        <f t="shared" si="1"/>
        <v/>
      </c>
    </row>
    <row r="61" spans="1:16" ht="18.600000000000001" hidden="1" thickBot="1" x14ac:dyDescent="0.5">
      <c r="A61" s="71" t="s">
        <v>102</v>
      </c>
      <c r="B61" s="66"/>
      <c r="C61" s="65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58"/>
      <c r="O61" s="99" t="str">
        <f t="shared" si="2"/>
        <v/>
      </c>
      <c r="P61" s="100" t="str">
        <f t="shared" si="1"/>
        <v/>
      </c>
    </row>
    <row r="62" spans="1:16" ht="18.600000000000001" hidden="1" thickBot="1" x14ac:dyDescent="0.5">
      <c r="A62" s="71" t="s">
        <v>103</v>
      </c>
      <c r="B62" s="66"/>
      <c r="C62" s="65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8"/>
      <c r="O62" s="99" t="str">
        <f t="shared" si="2"/>
        <v/>
      </c>
      <c r="P62" s="100" t="str">
        <f t="shared" si="1"/>
        <v/>
      </c>
    </row>
    <row r="63" spans="1:16" ht="18.600000000000001" hidden="1" thickBot="1" x14ac:dyDescent="0.5">
      <c r="A63" s="71" t="s">
        <v>104</v>
      </c>
      <c r="B63" s="66"/>
      <c r="C63" s="65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8"/>
      <c r="O63" s="99" t="str">
        <f t="shared" si="2"/>
        <v/>
      </c>
      <c r="P63" s="100" t="str">
        <f t="shared" si="1"/>
        <v/>
      </c>
    </row>
    <row r="64" spans="1:16" ht="18.600000000000001" hidden="1" thickBot="1" x14ac:dyDescent="0.5">
      <c r="A64" s="71" t="s">
        <v>105</v>
      </c>
      <c r="B64" s="66"/>
      <c r="C64" s="65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58"/>
      <c r="O64" s="99" t="str">
        <f t="shared" si="2"/>
        <v/>
      </c>
      <c r="P64" s="100" t="str">
        <f t="shared" si="1"/>
        <v/>
      </c>
    </row>
    <row r="65" spans="1:16" ht="18.600000000000001" hidden="1" thickBot="1" x14ac:dyDescent="0.5">
      <c r="A65" s="71" t="s">
        <v>106</v>
      </c>
      <c r="B65" s="66"/>
      <c r="C65" s="65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8"/>
      <c r="O65" s="99" t="str">
        <f t="shared" si="2"/>
        <v/>
      </c>
      <c r="P65" s="100" t="str">
        <f t="shared" si="1"/>
        <v/>
      </c>
    </row>
    <row r="66" spans="1:16" ht="18.600000000000001" hidden="1" thickBot="1" x14ac:dyDescent="0.5">
      <c r="A66" s="71" t="s">
        <v>107</v>
      </c>
      <c r="B66" s="66"/>
      <c r="C66" s="65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8"/>
      <c r="O66" s="99" t="str">
        <f t="shared" si="2"/>
        <v/>
      </c>
      <c r="P66" s="100" t="str">
        <f t="shared" si="1"/>
        <v/>
      </c>
    </row>
    <row r="67" spans="1:16" ht="18.600000000000001" hidden="1" thickBot="1" x14ac:dyDescent="0.5">
      <c r="A67" s="71" t="s">
        <v>108</v>
      </c>
      <c r="B67" s="66"/>
      <c r="C67" s="65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8"/>
      <c r="O67" s="99" t="str">
        <f t="shared" si="2"/>
        <v/>
      </c>
      <c r="P67" s="100" t="str">
        <f t="shared" si="1"/>
        <v/>
      </c>
    </row>
    <row r="68" spans="1:16" ht="18.600000000000001" hidden="1" thickBot="1" x14ac:dyDescent="0.5">
      <c r="A68" s="71" t="s">
        <v>109</v>
      </c>
      <c r="B68" s="67"/>
      <c r="C68" s="68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70"/>
      <c r="O68" s="99" t="str">
        <f t="shared" si="2"/>
        <v/>
      </c>
      <c r="P68" s="100" t="str">
        <f t="shared" si="1"/>
        <v/>
      </c>
    </row>
    <row r="69" spans="1:16" ht="18.600000000000001" hidden="1" thickBot="1" x14ac:dyDescent="0.5">
      <c r="A69" s="71" t="s">
        <v>110</v>
      </c>
      <c r="B69" s="67"/>
      <c r="C69" s="68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  <c r="O69" s="99" t="str">
        <f t="shared" si="2"/>
        <v/>
      </c>
      <c r="P69" s="100" t="str">
        <f t="shared" si="1"/>
        <v/>
      </c>
    </row>
    <row r="70" spans="1:16" ht="18.600000000000001" hidden="1" thickBot="1" x14ac:dyDescent="0.5">
      <c r="A70" s="71" t="s">
        <v>111</v>
      </c>
      <c r="B70" s="66"/>
      <c r="C70" s="65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8"/>
      <c r="O70" s="99" t="str">
        <f t="shared" si="2"/>
        <v/>
      </c>
      <c r="P70" s="100" t="str">
        <f t="shared" si="1"/>
        <v/>
      </c>
    </row>
    <row r="71" spans="1:16" ht="18.600000000000001" hidden="1" thickBot="1" x14ac:dyDescent="0.5">
      <c r="A71" s="75" t="s">
        <v>112</v>
      </c>
      <c r="B71" s="64"/>
      <c r="C71" s="72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4"/>
      <c r="O71" s="99" t="str">
        <f t="shared" si="2"/>
        <v/>
      </c>
      <c r="P71" s="100" t="str">
        <f t="shared" si="1"/>
        <v/>
      </c>
    </row>
    <row r="72" spans="1:16" ht="18.600000000000001" hidden="1" thickBot="1" x14ac:dyDescent="0.5">
      <c r="A72" s="71" t="s">
        <v>113</v>
      </c>
      <c r="B72" s="66"/>
      <c r="C72" s="65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8"/>
      <c r="O72" s="99" t="str">
        <f t="shared" si="2"/>
        <v/>
      </c>
      <c r="P72" s="100" t="str">
        <f t="shared" si="1"/>
        <v/>
      </c>
    </row>
    <row r="73" spans="1:16" ht="18.600000000000001" hidden="1" thickBot="1" x14ac:dyDescent="0.5">
      <c r="A73" s="71" t="s">
        <v>114</v>
      </c>
      <c r="B73" s="66"/>
      <c r="C73" s="65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8"/>
      <c r="O73" s="99" t="str">
        <f t="shared" si="2"/>
        <v/>
      </c>
      <c r="P73" s="100" t="str">
        <f t="shared" si="1"/>
        <v/>
      </c>
    </row>
    <row r="74" spans="1:16" ht="18.600000000000001" hidden="1" thickBot="1" x14ac:dyDescent="0.5">
      <c r="A74" s="71" t="s">
        <v>115</v>
      </c>
      <c r="B74" s="66"/>
      <c r="C74" s="65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8"/>
      <c r="O74" s="99" t="str">
        <f t="shared" si="2"/>
        <v/>
      </c>
      <c r="P74" s="100" t="str">
        <f t="shared" si="1"/>
        <v/>
      </c>
    </row>
    <row r="75" spans="1:16" ht="18.600000000000001" hidden="1" thickBot="1" x14ac:dyDescent="0.5">
      <c r="A75" s="71" t="s">
        <v>116</v>
      </c>
      <c r="B75" s="66"/>
      <c r="C75" s="65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8"/>
      <c r="O75" s="99" t="str">
        <f t="shared" ref="O75:O106" si="3">IF(ISBLANK(B75),"",SUM(C75:N75))</f>
        <v/>
      </c>
      <c r="P75" s="100" t="str">
        <f t="shared" si="1"/>
        <v/>
      </c>
    </row>
    <row r="76" spans="1:16" ht="18.600000000000001" hidden="1" thickBot="1" x14ac:dyDescent="0.5">
      <c r="A76" s="71" t="s">
        <v>117</v>
      </c>
      <c r="B76" s="66"/>
      <c r="C76" s="65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8"/>
      <c r="O76" s="99" t="str">
        <f t="shared" si="3"/>
        <v/>
      </c>
      <c r="P76" s="100" t="str">
        <f t="shared" ref="P76:P110" si="4">IF(O76&lt;=B76,O76,B76)</f>
        <v/>
      </c>
    </row>
    <row r="77" spans="1:16" ht="18.600000000000001" hidden="1" thickBot="1" x14ac:dyDescent="0.5">
      <c r="A77" s="71" t="s">
        <v>118</v>
      </c>
      <c r="B77" s="66"/>
      <c r="C77" s="65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8"/>
      <c r="O77" s="99" t="str">
        <f t="shared" si="3"/>
        <v/>
      </c>
      <c r="P77" s="100" t="str">
        <f t="shared" si="4"/>
        <v/>
      </c>
    </row>
    <row r="78" spans="1:16" ht="18.600000000000001" hidden="1" thickBot="1" x14ac:dyDescent="0.5">
      <c r="A78" s="71" t="s">
        <v>119</v>
      </c>
      <c r="B78" s="66"/>
      <c r="C78" s="65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8"/>
      <c r="O78" s="99" t="str">
        <f t="shared" si="3"/>
        <v/>
      </c>
      <c r="P78" s="100" t="str">
        <f t="shared" si="4"/>
        <v/>
      </c>
    </row>
    <row r="79" spans="1:16" ht="18.600000000000001" hidden="1" thickBot="1" x14ac:dyDescent="0.5">
      <c r="A79" s="71" t="s">
        <v>120</v>
      </c>
      <c r="B79" s="64"/>
      <c r="C79" s="65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8"/>
      <c r="O79" s="99" t="str">
        <f t="shared" si="3"/>
        <v/>
      </c>
      <c r="P79" s="100" t="str">
        <f t="shared" si="4"/>
        <v/>
      </c>
    </row>
    <row r="80" spans="1:16" ht="18.600000000000001" hidden="1" thickBot="1" x14ac:dyDescent="0.5">
      <c r="A80" s="71" t="s">
        <v>121</v>
      </c>
      <c r="B80" s="66"/>
      <c r="C80" s="65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8"/>
      <c r="O80" s="99" t="str">
        <f t="shared" si="3"/>
        <v/>
      </c>
      <c r="P80" s="100" t="str">
        <f t="shared" si="4"/>
        <v/>
      </c>
    </row>
    <row r="81" spans="1:16" ht="18.600000000000001" hidden="1" thickBot="1" x14ac:dyDescent="0.5">
      <c r="A81" s="71" t="s">
        <v>122</v>
      </c>
      <c r="B81" s="66"/>
      <c r="C81" s="65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8"/>
      <c r="O81" s="99" t="str">
        <f t="shared" si="3"/>
        <v/>
      </c>
      <c r="P81" s="100" t="str">
        <f t="shared" si="4"/>
        <v/>
      </c>
    </row>
    <row r="82" spans="1:16" ht="18.600000000000001" hidden="1" thickBot="1" x14ac:dyDescent="0.5">
      <c r="A82" s="71" t="s">
        <v>123</v>
      </c>
      <c r="B82" s="66"/>
      <c r="C82" s="65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8"/>
      <c r="O82" s="99" t="str">
        <f t="shared" si="3"/>
        <v/>
      </c>
      <c r="P82" s="100" t="str">
        <f t="shared" si="4"/>
        <v/>
      </c>
    </row>
    <row r="83" spans="1:16" ht="18.600000000000001" hidden="1" thickBot="1" x14ac:dyDescent="0.5">
      <c r="A83" s="71" t="s">
        <v>124</v>
      </c>
      <c r="B83" s="66"/>
      <c r="C83" s="65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8"/>
      <c r="O83" s="99" t="str">
        <f t="shared" si="3"/>
        <v/>
      </c>
      <c r="P83" s="100" t="str">
        <f t="shared" si="4"/>
        <v/>
      </c>
    </row>
    <row r="84" spans="1:16" ht="18.600000000000001" hidden="1" thickBot="1" x14ac:dyDescent="0.5">
      <c r="A84" s="71" t="s">
        <v>125</v>
      </c>
      <c r="B84" s="66"/>
      <c r="C84" s="65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8"/>
      <c r="O84" s="99" t="str">
        <f t="shared" si="3"/>
        <v/>
      </c>
      <c r="P84" s="100" t="str">
        <f t="shared" si="4"/>
        <v/>
      </c>
    </row>
    <row r="85" spans="1:16" ht="18.600000000000001" hidden="1" thickBot="1" x14ac:dyDescent="0.5">
      <c r="A85" s="71" t="s">
        <v>126</v>
      </c>
      <c r="B85" s="66"/>
      <c r="C85" s="65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8"/>
      <c r="O85" s="99" t="str">
        <f t="shared" si="3"/>
        <v/>
      </c>
      <c r="P85" s="100" t="str">
        <f t="shared" si="4"/>
        <v/>
      </c>
    </row>
    <row r="86" spans="1:16" ht="18.600000000000001" hidden="1" thickBot="1" x14ac:dyDescent="0.5">
      <c r="A86" s="71" t="s">
        <v>127</v>
      </c>
      <c r="B86" s="66"/>
      <c r="C86" s="65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8"/>
      <c r="O86" s="99" t="str">
        <f t="shared" si="3"/>
        <v/>
      </c>
      <c r="P86" s="100" t="str">
        <f t="shared" si="4"/>
        <v/>
      </c>
    </row>
    <row r="87" spans="1:16" ht="18.600000000000001" hidden="1" thickBot="1" x14ac:dyDescent="0.5">
      <c r="A87" s="71" t="s">
        <v>128</v>
      </c>
      <c r="B87" s="66"/>
      <c r="C87" s="65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8"/>
      <c r="O87" s="99" t="str">
        <f t="shared" si="3"/>
        <v/>
      </c>
      <c r="P87" s="100" t="str">
        <f t="shared" si="4"/>
        <v/>
      </c>
    </row>
    <row r="88" spans="1:16" ht="18.600000000000001" hidden="1" thickBot="1" x14ac:dyDescent="0.5">
      <c r="A88" s="71" t="s">
        <v>129</v>
      </c>
      <c r="B88" s="66"/>
      <c r="C88" s="65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8"/>
      <c r="O88" s="99" t="str">
        <f t="shared" si="3"/>
        <v/>
      </c>
      <c r="P88" s="100" t="str">
        <f t="shared" si="4"/>
        <v/>
      </c>
    </row>
    <row r="89" spans="1:16" ht="18.600000000000001" hidden="1" thickBot="1" x14ac:dyDescent="0.5">
      <c r="A89" s="71" t="s">
        <v>130</v>
      </c>
      <c r="B89" s="66"/>
      <c r="C89" s="65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8"/>
      <c r="O89" s="99" t="str">
        <f t="shared" si="3"/>
        <v/>
      </c>
      <c r="P89" s="100" t="str">
        <f t="shared" si="4"/>
        <v/>
      </c>
    </row>
    <row r="90" spans="1:16" ht="18.600000000000001" hidden="1" thickBot="1" x14ac:dyDescent="0.5">
      <c r="A90" s="71" t="s">
        <v>131</v>
      </c>
      <c r="B90" s="66"/>
      <c r="C90" s="65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8"/>
      <c r="O90" s="99" t="str">
        <f t="shared" si="3"/>
        <v/>
      </c>
      <c r="P90" s="100" t="str">
        <f t="shared" si="4"/>
        <v/>
      </c>
    </row>
    <row r="91" spans="1:16" ht="18.600000000000001" hidden="1" thickBot="1" x14ac:dyDescent="0.5">
      <c r="A91" s="71" t="s">
        <v>132</v>
      </c>
      <c r="B91" s="66"/>
      <c r="C91" s="65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8"/>
      <c r="O91" s="99" t="str">
        <f t="shared" si="3"/>
        <v/>
      </c>
      <c r="P91" s="100" t="str">
        <f t="shared" si="4"/>
        <v/>
      </c>
    </row>
    <row r="92" spans="1:16" ht="18.600000000000001" hidden="1" thickBot="1" x14ac:dyDescent="0.5">
      <c r="A92" s="71" t="s">
        <v>133</v>
      </c>
      <c r="B92" s="66"/>
      <c r="C92" s="65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8"/>
      <c r="O92" s="99" t="str">
        <f t="shared" si="3"/>
        <v/>
      </c>
      <c r="P92" s="100" t="str">
        <f t="shared" si="4"/>
        <v/>
      </c>
    </row>
    <row r="93" spans="1:16" ht="18.600000000000001" hidden="1" thickBot="1" x14ac:dyDescent="0.5">
      <c r="A93" s="71" t="s">
        <v>134</v>
      </c>
      <c r="B93" s="66"/>
      <c r="C93" s="65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8"/>
      <c r="O93" s="99" t="str">
        <f t="shared" si="3"/>
        <v/>
      </c>
      <c r="P93" s="100" t="str">
        <f t="shared" si="4"/>
        <v/>
      </c>
    </row>
    <row r="94" spans="1:16" ht="18.600000000000001" hidden="1" thickBot="1" x14ac:dyDescent="0.5">
      <c r="A94" s="71" t="s">
        <v>135</v>
      </c>
      <c r="B94" s="66"/>
      <c r="C94" s="65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8"/>
      <c r="O94" s="99" t="str">
        <f t="shared" si="3"/>
        <v/>
      </c>
      <c r="P94" s="100" t="str">
        <f t="shared" si="4"/>
        <v/>
      </c>
    </row>
    <row r="95" spans="1:16" ht="18.600000000000001" hidden="1" thickBot="1" x14ac:dyDescent="0.5">
      <c r="A95" s="71" t="s">
        <v>136</v>
      </c>
      <c r="B95" s="66"/>
      <c r="C95" s="65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8"/>
      <c r="O95" s="99" t="str">
        <f t="shared" si="3"/>
        <v/>
      </c>
      <c r="P95" s="100" t="str">
        <f t="shared" si="4"/>
        <v/>
      </c>
    </row>
    <row r="96" spans="1:16" ht="18.600000000000001" hidden="1" thickBot="1" x14ac:dyDescent="0.5">
      <c r="A96" s="71" t="s">
        <v>137</v>
      </c>
      <c r="B96" s="66"/>
      <c r="C96" s="65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8"/>
      <c r="O96" s="99" t="str">
        <f t="shared" si="3"/>
        <v/>
      </c>
      <c r="P96" s="100" t="str">
        <f t="shared" si="4"/>
        <v/>
      </c>
    </row>
    <row r="97" spans="1:16" ht="18.600000000000001" hidden="1" thickBot="1" x14ac:dyDescent="0.5">
      <c r="A97" s="71" t="s">
        <v>138</v>
      </c>
      <c r="B97" s="66"/>
      <c r="C97" s="65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8"/>
      <c r="O97" s="99" t="str">
        <f t="shared" si="3"/>
        <v/>
      </c>
      <c r="P97" s="100" t="str">
        <f t="shared" si="4"/>
        <v/>
      </c>
    </row>
    <row r="98" spans="1:16" ht="18.600000000000001" hidden="1" thickBot="1" x14ac:dyDescent="0.5">
      <c r="A98" s="71" t="s">
        <v>139</v>
      </c>
      <c r="B98" s="67"/>
      <c r="C98" s="68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70"/>
      <c r="O98" s="99" t="str">
        <f t="shared" si="3"/>
        <v/>
      </c>
      <c r="P98" s="100" t="str">
        <f t="shared" si="4"/>
        <v/>
      </c>
    </row>
    <row r="99" spans="1:16" ht="18.600000000000001" hidden="1" thickBot="1" x14ac:dyDescent="0.5">
      <c r="A99" s="71" t="s">
        <v>140</v>
      </c>
      <c r="B99" s="67"/>
      <c r="C99" s="68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70"/>
      <c r="O99" s="99" t="str">
        <f t="shared" si="3"/>
        <v/>
      </c>
      <c r="P99" s="100" t="str">
        <f t="shared" si="4"/>
        <v/>
      </c>
    </row>
    <row r="100" spans="1:16" ht="18.600000000000001" hidden="1" thickBot="1" x14ac:dyDescent="0.5">
      <c r="A100" s="71" t="s">
        <v>141</v>
      </c>
      <c r="B100" s="66"/>
      <c r="C100" s="65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8"/>
      <c r="O100" s="99" t="str">
        <f t="shared" si="3"/>
        <v/>
      </c>
      <c r="P100" s="100" t="str">
        <f t="shared" si="4"/>
        <v/>
      </c>
    </row>
    <row r="101" spans="1:16" ht="18.600000000000001" hidden="1" thickBot="1" x14ac:dyDescent="0.5">
      <c r="A101" s="75" t="s">
        <v>142</v>
      </c>
      <c r="B101" s="64"/>
      <c r="C101" s="72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4"/>
      <c r="O101" s="99" t="str">
        <f t="shared" si="3"/>
        <v/>
      </c>
      <c r="P101" s="100" t="str">
        <f t="shared" si="4"/>
        <v/>
      </c>
    </row>
    <row r="102" spans="1:16" ht="18.600000000000001" hidden="1" thickBot="1" x14ac:dyDescent="0.5">
      <c r="A102" s="71" t="s">
        <v>143</v>
      </c>
      <c r="B102" s="66"/>
      <c r="C102" s="65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58"/>
      <c r="O102" s="99" t="str">
        <f t="shared" si="3"/>
        <v/>
      </c>
      <c r="P102" s="100" t="str">
        <f t="shared" si="4"/>
        <v/>
      </c>
    </row>
    <row r="103" spans="1:16" ht="18.600000000000001" hidden="1" thickBot="1" x14ac:dyDescent="0.5">
      <c r="A103" s="71" t="s">
        <v>144</v>
      </c>
      <c r="B103" s="66"/>
      <c r="C103" s="65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8"/>
      <c r="O103" s="99" t="str">
        <f t="shared" si="3"/>
        <v/>
      </c>
      <c r="P103" s="100" t="str">
        <f t="shared" si="4"/>
        <v/>
      </c>
    </row>
    <row r="104" spans="1:16" ht="18.600000000000001" hidden="1" thickBot="1" x14ac:dyDescent="0.5">
      <c r="A104" s="71" t="s">
        <v>145</v>
      </c>
      <c r="B104" s="66"/>
      <c r="C104" s="65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8"/>
      <c r="O104" s="99" t="str">
        <f t="shared" si="3"/>
        <v/>
      </c>
      <c r="P104" s="100" t="str">
        <f t="shared" si="4"/>
        <v/>
      </c>
    </row>
    <row r="105" spans="1:16" ht="18.600000000000001" hidden="1" thickBot="1" x14ac:dyDescent="0.5">
      <c r="A105" s="71" t="s">
        <v>146</v>
      </c>
      <c r="B105" s="66"/>
      <c r="C105" s="65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58"/>
      <c r="O105" s="99" t="str">
        <f t="shared" si="3"/>
        <v/>
      </c>
      <c r="P105" s="100" t="str">
        <f t="shared" si="4"/>
        <v/>
      </c>
    </row>
    <row r="106" spans="1:16" ht="18.600000000000001" hidden="1" thickBot="1" x14ac:dyDescent="0.5">
      <c r="A106" s="71" t="s">
        <v>147</v>
      </c>
      <c r="B106" s="66"/>
      <c r="C106" s="65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58"/>
      <c r="O106" s="99" t="str">
        <f t="shared" si="3"/>
        <v/>
      </c>
      <c r="P106" s="100" t="str">
        <f t="shared" si="4"/>
        <v/>
      </c>
    </row>
    <row r="107" spans="1:16" ht="18.600000000000001" hidden="1" thickBot="1" x14ac:dyDescent="0.5">
      <c r="A107" s="71" t="s">
        <v>148</v>
      </c>
      <c r="B107" s="66"/>
      <c r="C107" s="65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8"/>
      <c r="O107" s="99" t="str">
        <f t="shared" ref="O107:O110" si="5">IF(ISBLANK(B107),"",SUM(C107:N107))</f>
        <v/>
      </c>
      <c r="P107" s="100" t="str">
        <f t="shared" si="4"/>
        <v/>
      </c>
    </row>
    <row r="108" spans="1:16" ht="18.600000000000001" hidden="1" thickBot="1" x14ac:dyDescent="0.5">
      <c r="A108" s="71" t="s">
        <v>149</v>
      </c>
      <c r="B108" s="66"/>
      <c r="C108" s="65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58"/>
      <c r="O108" s="99" t="str">
        <f t="shared" si="5"/>
        <v/>
      </c>
      <c r="P108" s="100" t="str">
        <f t="shared" si="4"/>
        <v/>
      </c>
    </row>
    <row r="109" spans="1:16" ht="18.600000000000001" hidden="1" thickBot="1" x14ac:dyDescent="0.5">
      <c r="A109" s="71" t="s">
        <v>150</v>
      </c>
      <c r="B109" s="64"/>
      <c r="C109" s="65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58"/>
      <c r="O109" s="99" t="str">
        <f t="shared" si="5"/>
        <v/>
      </c>
      <c r="P109" s="100" t="str">
        <f t="shared" si="4"/>
        <v/>
      </c>
    </row>
    <row r="110" spans="1:16" ht="18.600000000000001" hidden="1" thickBot="1" x14ac:dyDescent="0.5">
      <c r="A110" s="76" t="s">
        <v>151</v>
      </c>
      <c r="B110" s="67"/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70"/>
      <c r="O110" s="101" t="str">
        <f t="shared" si="5"/>
        <v/>
      </c>
      <c r="P110" s="102" t="str">
        <f t="shared" si="4"/>
        <v/>
      </c>
    </row>
    <row r="111" spans="1:16" ht="18.600000000000001" thickBot="1" x14ac:dyDescent="0.5">
      <c r="A111" s="77" t="s">
        <v>51</v>
      </c>
      <c r="B111" s="78" t="str">
        <f t="shared" ref="B111:M111" si="6">IF(ISBLANK($B$11),"",SUM(B11:B110))</f>
        <v/>
      </c>
      <c r="C111" s="79" t="str">
        <f t="shared" si="6"/>
        <v/>
      </c>
      <c r="D111" s="80" t="str">
        <f t="shared" si="6"/>
        <v/>
      </c>
      <c r="E111" s="80" t="str">
        <f t="shared" si="6"/>
        <v/>
      </c>
      <c r="F111" s="80" t="str">
        <f t="shared" si="6"/>
        <v/>
      </c>
      <c r="G111" s="80" t="str">
        <f t="shared" si="6"/>
        <v/>
      </c>
      <c r="H111" s="80" t="str">
        <f t="shared" si="6"/>
        <v/>
      </c>
      <c r="I111" s="80" t="str">
        <f t="shared" si="6"/>
        <v/>
      </c>
      <c r="J111" s="80" t="str">
        <f t="shared" si="6"/>
        <v/>
      </c>
      <c r="K111" s="80" t="str">
        <f t="shared" si="6"/>
        <v/>
      </c>
      <c r="L111" s="80" t="str">
        <f t="shared" si="6"/>
        <v/>
      </c>
      <c r="M111" s="80" t="str">
        <f t="shared" si="6"/>
        <v/>
      </c>
      <c r="N111" s="81" t="str">
        <f>IF(ISBLANK($B$11),"",SUM(N11:N110))</f>
        <v/>
      </c>
      <c r="O111" s="103" t="str">
        <f t="shared" ref="O111:P111" si="7">IF(ISBLANK($B$11),"",SUM(O11:O110))</f>
        <v/>
      </c>
      <c r="P111" s="78" t="str">
        <f t="shared" si="7"/>
        <v/>
      </c>
    </row>
    <row r="113" spans="1:15" x14ac:dyDescent="0.45">
      <c r="A113" s="90" t="s">
        <v>152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45">
      <c r="A114" s="1" t="s">
        <v>153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36.6" customHeight="1" x14ac:dyDescent="0.45">
      <c r="A115" s="245" t="s">
        <v>154</v>
      </c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</row>
    <row r="116" spans="1:15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</sheetData>
  <mergeCells count="15">
    <mergeCell ref="A1:O1"/>
    <mergeCell ref="A3:C3"/>
    <mergeCell ref="D3:L3"/>
    <mergeCell ref="N3:P3"/>
    <mergeCell ref="B5:C5"/>
    <mergeCell ref="F5:G5"/>
    <mergeCell ref="L5:M5"/>
    <mergeCell ref="A115:O115"/>
    <mergeCell ref="B6:C6"/>
    <mergeCell ref="F6:G6"/>
    <mergeCell ref="L6:M6"/>
    <mergeCell ref="A8:A10"/>
    <mergeCell ref="B8:P8"/>
    <mergeCell ref="B9:B10"/>
    <mergeCell ref="C9:P9"/>
  </mergeCells>
  <phoneticPr fontId="2"/>
  <pageMargins left="0.51181102362204722" right="0.51181102362204722" top="0.74803149606299213" bottom="0.74803149606299213" header="0.31496062992125984" footer="0.31496062992125984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D7C6-08C8-4060-9170-F30B109F690F}">
  <sheetPr>
    <tabColor theme="4" tint="0.59999389629810485"/>
    <pageSetUpPr fitToPage="1"/>
  </sheetPr>
  <dimension ref="A1:P119"/>
  <sheetViews>
    <sheetView zoomScale="85" zoomScaleNormal="85" workbookViewId="0">
      <selection activeCell="D3" sqref="D3:L3"/>
    </sheetView>
  </sheetViews>
  <sheetFormatPr defaultRowHeight="18" x14ac:dyDescent="0.45"/>
  <sheetData>
    <row r="1" spans="1:16" x14ac:dyDescent="0.45">
      <c r="A1" s="257" t="s">
        <v>156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ht="12" customHeight="1" x14ac:dyDescent="0.4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6" x14ac:dyDescent="0.45">
      <c r="A3" s="207" t="s">
        <v>0</v>
      </c>
      <c r="B3" s="207"/>
      <c r="C3" s="207"/>
      <c r="D3" s="258">
        <f>①参考情報調書!D5</f>
        <v>0</v>
      </c>
      <c r="E3" s="259"/>
      <c r="F3" s="259"/>
      <c r="G3" s="259"/>
      <c r="H3" s="259"/>
      <c r="I3" s="259"/>
      <c r="J3" s="259"/>
      <c r="K3" s="259"/>
      <c r="L3" s="260"/>
      <c r="N3" s="261">
        <f>①参考情報調書!$J$1-1</f>
        <v>7</v>
      </c>
      <c r="O3" s="262"/>
      <c r="P3" s="263"/>
    </row>
    <row r="4" spans="1:16" x14ac:dyDescent="0.45">
      <c r="A4" s="89"/>
      <c r="B4" s="89"/>
      <c r="C4" s="89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6" ht="18.600000000000001" thickBot="1" x14ac:dyDescent="0.5">
      <c r="A5" s="89"/>
      <c r="B5" s="264" t="s">
        <v>35</v>
      </c>
      <c r="C5" s="264"/>
      <c r="D5" s="90"/>
      <c r="E5" s="90"/>
      <c r="F5" s="264" t="s">
        <v>36</v>
      </c>
      <c r="G5" s="264"/>
      <c r="H5" s="90"/>
      <c r="I5" s="90"/>
      <c r="J5" s="90"/>
      <c r="K5" s="90"/>
      <c r="L5" s="265" t="s">
        <v>155</v>
      </c>
      <c r="M5" s="265"/>
      <c r="N5" s="88"/>
      <c r="O5" s="88"/>
    </row>
    <row r="6" spans="1:16" ht="37.200000000000003" customHeight="1" thickTop="1" thickBot="1" x14ac:dyDescent="0.5">
      <c r="A6" s="89"/>
      <c r="B6" s="246" t="str">
        <f>IF(ISBLANK(P111),"",P111)</f>
        <v/>
      </c>
      <c r="C6" s="246"/>
      <c r="D6" s="90" t="s">
        <v>16</v>
      </c>
      <c r="E6" s="90" t="s">
        <v>17</v>
      </c>
      <c r="F6" s="246" t="str">
        <f>IF(ISBLANK(B111),"",B111)</f>
        <v/>
      </c>
      <c r="G6" s="246"/>
      <c r="H6" s="90" t="s">
        <v>16</v>
      </c>
      <c r="I6" s="90" t="s">
        <v>10</v>
      </c>
      <c r="J6" s="90">
        <v>100</v>
      </c>
      <c r="K6" s="90" t="s">
        <v>11</v>
      </c>
      <c r="L6" s="247" t="str">
        <f>IFERROR(ROUND(B6/F6*J6,1),"")</f>
        <v/>
      </c>
      <c r="M6" s="248"/>
      <c r="N6" s="88"/>
      <c r="O6" s="88"/>
    </row>
    <row r="7" spans="1:16" ht="18.600000000000001" thickTop="1" x14ac:dyDescent="0.45"/>
    <row r="8" spans="1:16" ht="18.600000000000001" thickBot="1" x14ac:dyDescent="0.5">
      <c r="A8" s="249" t="s">
        <v>37</v>
      </c>
      <c r="B8" s="239" t="s">
        <v>164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2"/>
    </row>
    <row r="9" spans="1:16" ht="18.600000000000001" thickBot="1" x14ac:dyDescent="0.5">
      <c r="A9" s="250"/>
      <c r="B9" s="253" t="s">
        <v>38</v>
      </c>
      <c r="C9" s="255" t="s">
        <v>35</v>
      </c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2"/>
    </row>
    <row r="10" spans="1:16" x14ac:dyDescent="0.45">
      <c r="A10" s="250"/>
      <c r="B10" s="254"/>
      <c r="C10" s="62" t="s">
        <v>39</v>
      </c>
      <c r="D10" s="63" t="s">
        <v>40</v>
      </c>
      <c r="E10" s="62" t="s">
        <v>41</v>
      </c>
      <c r="F10" s="63" t="s">
        <v>42</v>
      </c>
      <c r="G10" s="62" t="s">
        <v>43</v>
      </c>
      <c r="H10" s="63" t="s">
        <v>44</v>
      </c>
      <c r="I10" s="62" t="s">
        <v>45</v>
      </c>
      <c r="J10" s="63" t="s">
        <v>46</v>
      </c>
      <c r="K10" s="62" t="s">
        <v>47</v>
      </c>
      <c r="L10" s="63" t="s">
        <v>48</v>
      </c>
      <c r="M10" s="62" t="s">
        <v>49</v>
      </c>
      <c r="N10" s="98" t="s">
        <v>50</v>
      </c>
      <c r="O10" s="86" t="s">
        <v>51</v>
      </c>
      <c r="P10" s="61" t="s">
        <v>165</v>
      </c>
    </row>
    <row r="11" spans="1:16" x14ac:dyDescent="0.45">
      <c r="A11" s="85" t="s">
        <v>52</v>
      </c>
      <c r="B11" s="64"/>
      <c r="C11" s="65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8"/>
      <c r="O11" s="99" t="str">
        <f t="shared" ref="O11:O42" si="0">IF(ISBLANK(B11),"",SUM(C11:N11))</f>
        <v/>
      </c>
      <c r="P11" s="100" t="str">
        <f>IF(O11&lt;=B11,O11,B11)</f>
        <v/>
      </c>
    </row>
    <row r="12" spans="1:16" x14ac:dyDescent="0.45">
      <c r="A12" s="85" t="s">
        <v>53</v>
      </c>
      <c r="B12" s="66"/>
      <c r="C12" s="65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8"/>
      <c r="O12" s="99" t="str">
        <f t="shared" si="0"/>
        <v/>
      </c>
      <c r="P12" s="100" t="str">
        <f t="shared" ref="P12:P75" si="1">IF(O12&lt;=B12,O12,B12)</f>
        <v/>
      </c>
    </row>
    <row r="13" spans="1:16" x14ac:dyDescent="0.45">
      <c r="A13" s="85" t="s">
        <v>54</v>
      </c>
      <c r="B13" s="66"/>
      <c r="C13" s="65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8"/>
      <c r="O13" s="99" t="str">
        <f t="shared" si="0"/>
        <v/>
      </c>
      <c r="P13" s="100" t="str">
        <f t="shared" si="1"/>
        <v/>
      </c>
    </row>
    <row r="14" spans="1:16" x14ac:dyDescent="0.45">
      <c r="A14" s="85" t="s">
        <v>55</v>
      </c>
      <c r="B14" s="66"/>
      <c r="C14" s="65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8"/>
      <c r="O14" s="99" t="str">
        <f t="shared" si="0"/>
        <v/>
      </c>
      <c r="P14" s="100" t="str">
        <f t="shared" si="1"/>
        <v/>
      </c>
    </row>
    <row r="15" spans="1:16" x14ac:dyDescent="0.45">
      <c r="A15" s="85" t="s">
        <v>56</v>
      </c>
      <c r="B15" s="66"/>
      <c r="C15" s="65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8"/>
      <c r="O15" s="99" t="str">
        <f t="shared" si="0"/>
        <v/>
      </c>
      <c r="P15" s="100" t="str">
        <f t="shared" si="1"/>
        <v/>
      </c>
    </row>
    <row r="16" spans="1:16" x14ac:dyDescent="0.45">
      <c r="A16" s="85" t="s">
        <v>57</v>
      </c>
      <c r="B16" s="66"/>
      <c r="C16" s="65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8"/>
      <c r="O16" s="99" t="str">
        <f t="shared" si="0"/>
        <v/>
      </c>
      <c r="P16" s="100" t="str">
        <f t="shared" si="1"/>
        <v/>
      </c>
    </row>
    <row r="17" spans="1:16" x14ac:dyDescent="0.45">
      <c r="A17" s="85" t="s">
        <v>58</v>
      </c>
      <c r="B17" s="66"/>
      <c r="C17" s="65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8"/>
      <c r="O17" s="99" t="str">
        <f t="shared" si="0"/>
        <v/>
      </c>
      <c r="P17" s="100" t="str">
        <f t="shared" si="1"/>
        <v/>
      </c>
    </row>
    <row r="18" spans="1:16" x14ac:dyDescent="0.45">
      <c r="A18" s="85" t="s">
        <v>59</v>
      </c>
      <c r="B18" s="66"/>
      <c r="C18" s="65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8"/>
      <c r="O18" s="99" t="str">
        <f t="shared" si="0"/>
        <v/>
      </c>
      <c r="P18" s="100" t="str">
        <f t="shared" si="1"/>
        <v/>
      </c>
    </row>
    <row r="19" spans="1:16" x14ac:dyDescent="0.45">
      <c r="A19" s="85" t="s">
        <v>60</v>
      </c>
      <c r="B19" s="64"/>
      <c r="C19" s="65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8"/>
      <c r="O19" s="99" t="str">
        <f t="shared" si="0"/>
        <v/>
      </c>
      <c r="P19" s="100" t="str">
        <f t="shared" si="1"/>
        <v/>
      </c>
    </row>
    <row r="20" spans="1:16" x14ac:dyDescent="0.45">
      <c r="A20" s="85" t="s">
        <v>61</v>
      </c>
      <c r="B20" s="66"/>
      <c r="C20" s="65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8"/>
      <c r="O20" s="99" t="str">
        <f t="shared" si="0"/>
        <v/>
      </c>
      <c r="P20" s="100" t="str">
        <f t="shared" si="1"/>
        <v/>
      </c>
    </row>
    <row r="21" spans="1:16" x14ac:dyDescent="0.45">
      <c r="A21" s="85" t="s">
        <v>62</v>
      </c>
      <c r="B21" s="66"/>
      <c r="C21" s="65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8"/>
      <c r="O21" s="99" t="str">
        <f t="shared" si="0"/>
        <v/>
      </c>
      <c r="P21" s="100" t="str">
        <f t="shared" si="1"/>
        <v/>
      </c>
    </row>
    <row r="22" spans="1:16" x14ac:dyDescent="0.45">
      <c r="A22" s="85" t="s">
        <v>63</v>
      </c>
      <c r="B22" s="66"/>
      <c r="C22" s="65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8"/>
      <c r="O22" s="99" t="str">
        <f t="shared" si="0"/>
        <v/>
      </c>
      <c r="P22" s="100" t="str">
        <f t="shared" si="1"/>
        <v/>
      </c>
    </row>
    <row r="23" spans="1:16" x14ac:dyDescent="0.45">
      <c r="A23" s="85" t="s">
        <v>64</v>
      </c>
      <c r="B23" s="66"/>
      <c r="C23" s="65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8"/>
      <c r="O23" s="99" t="str">
        <f t="shared" si="0"/>
        <v/>
      </c>
      <c r="P23" s="100" t="str">
        <f t="shared" si="1"/>
        <v/>
      </c>
    </row>
    <row r="24" spans="1:16" x14ac:dyDescent="0.45">
      <c r="A24" s="85" t="s">
        <v>65</v>
      </c>
      <c r="B24" s="66"/>
      <c r="C24" s="65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8"/>
      <c r="O24" s="99" t="str">
        <f t="shared" si="0"/>
        <v/>
      </c>
      <c r="P24" s="100" t="str">
        <f t="shared" si="1"/>
        <v/>
      </c>
    </row>
    <row r="25" spans="1:16" x14ac:dyDescent="0.45">
      <c r="A25" s="85" t="s">
        <v>66</v>
      </c>
      <c r="B25" s="66"/>
      <c r="C25" s="65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8"/>
      <c r="O25" s="99" t="str">
        <f t="shared" si="0"/>
        <v/>
      </c>
      <c r="P25" s="100" t="str">
        <f t="shared" si="1"/>
        <v/>
      </c>
    </row>
    <row r="26" spans="1:16" x14ac:dyDescent="0.45">
      <c r="A26" s="85" t="s">
        <v>67</v>
      </c>
      <c r="B26" s="66"/>
      <c r="C26" s="65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8"/>
      <c r="O26" s="99" t="str">
        <f t="shared" si="0"/>
        <v/>
      </c>
      <c r="P26" s="100" t="str">
        <f t="shared" si="1"/>
        <v/>
      </c>
    </row>
    <row r="27" spans="1:16" x14ac:dyDescent="0.45">
      <c r="A27" s="85" t="s">
        <v>68</v>
      </c>
      <c r="B27" s="66"/>
      <c r="C27" s="65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8"/>
      <c r="O27" s="99" t="str">
        <f t="shared" si="0"/>
        <v/>
      </c>
      <c r="P27" s="100" t="str">
        <f t="shared" si="1"/>
        <v/>
      </c>
    </row>
    <row r="28" spans="1:16" x14ac:dyDescent="0.45">
      <c r="A28" s="85" t="s">
        <v>69</v>
      </c>
      <c r="B28" s="66"/>
      <c r="C28" s="65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8"/>
      <c r="O28" s="99" t="str">
        <f t="shared" si="0"/>
        <v/>
      </c>
      <c r="P28" s="100" t="str">
        <f t="shared" si="1"/>
        <v/>
      </c>
    </row>
    <row r="29" spans="1:16" x14ac:dyDescent="0.45">
      <c r="A29" s="85" t="s">
        <v>70</v>
      </c>
      <c r="B29" s="66"/>
      <c r="C29" s="65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8"/>
      <c r="O29" s="99" t="str">
        <f t="shared" si="0"/>
        <v/>
      </c>
      <c r="P29" s="100" t="str">
        <f t="shared" si="1"/>
        <v/>
      </c>
    </row>
    <row r="30" spans="1:16" x14ac:dyDescent="0.45">
      <c r="A30" s="85" t="s">
        <v>71</v>
      </c>
      <c r="B30" s="66"/>
      <c r="C30" s="65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8"/>
      <c r="O30" s="99" t="str">
        <f t="shared" si="0"/>
        <v/>
      </c>
      <c r="P30" s="100" t="str">
        <f t="shared" si="1"/>
        <v/>
      </c>
    </row>
    <row r="31" spans="1:16" x14ac:dyDescent="0.45">
      <c r="A31" s="85" t="s">
        <v>72</v>
      </c>
      <c r="B31" s="66"/>
      <c r="C31" s="65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8"/>
      <c r="O31" s="99" t="str">
        <f t="shared" si="0"/>
        <v/>
      </c>
      <c r="P31" s="100" t="str">
        <f t="shared" si="1"/>
        <v/>
      </c>
    </row>
    <row r="32" spans="1:16" x14ac:dyDescent="0.45">
      <c r="A32" s="85" t="s">
        <v>73</v>
      </c>
      <c r="B32" s="66"/>
      <c r="C32" s="65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58"/>
      <c r="O32" s="99" t="str">
        <f t="shared" si="0"/>
        <v/>
      </c>
      <c r="P32" s="100" t="str">
        <f t="shared" si="1"/>
        <v/>
      </c>
    </row>
    <row r="33" spans="1:16" x14ac:dyDescent="0.45">
      <c r="A33" s="85" t="s">
        <v>74</v>
      </c>
      <c r="B33" s="66"/>
      <c r="C33" s="6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8"/>
      <c r="O33" s="99" t="str">
        <f t="shared" si="0"/>
        <v/>
      </c>
      <c r="P33" s="100" t="str">
        <f t="shared" si="1"/>
        <v/>
      </c>
    </row>
    <row r="34" spans="1:16" x14ac:dyDescent="0.45">
      <c r="A34" s="85" t="s">
        <v>75</v>
      </c>
      <c r="B34" s="66"/>
      <c r="C34" s="65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99" t="str">
        <f t="shared" si="0"/>
        <v/>
      </c>
      <c r="P34" s="100" t="str">
        <f t="shared" si="1"/>
        <v/>
      </c>
    </row>
    <row r="35" spans="1:16" x14ac:dyDescent="0.45">
      <c r="A35" s="85" t="s">
        <v>76</v>
      </c>
      <c r="B35" s="66"/>
      <c r="C35" s="65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8"/>
      <c r="O35" s="99" t="str">
        <f t="shared" si="0"/>
        <v/>
      </c>
      <c r="P35" s="100" t="str">
        <f t="shared" si="1"/>
        <v/>
      </c>
    </row>
    <row r="36" spans="1:16" x14ac:dyDescent="0.45">
      <c r="A36" s="85" t="s">
        <v>77</v>
      </c>
      <c r="B36" s="66"/>
      <c r="C36" s="65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8"/>
      <c r="O36" s="99" t="str">
        <f t="shared" si="0"/>
        <v/>
      </c>
      <c r="P36" s="100" t="str">
        <f t="shared" si="1"/>
        <v/>
      </c>
    </row>
    <row r="37" spans="1:16" x14ac:dyDescent="0.45">
      <c r="A37" s="85" t="s">
        <v>78</v>
      </c>
      <c r="B37" s="66"/>
      <c r="C37" s="65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8"/>
      <c r="O37" s="99" t="str">
        <f t="shared" si="0"/>
        <v/>
      </c>
      <c r="P37" s="100" t="str">
        <f t="shared" si="1"/>
        <v/>
      </c>
    </row>
    <row r="38" spans="1:16" x14ac:dyDescent="0.45">
      <c r="A38" s="85" t="s">
        <v>79</v>
      </c>
      <c r="B38" s="67"/>
      <c r="C38" s="68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0"/>
      <c r="O38" s="99" t="str">
        <f t="shared" si="0"/>
        <v/>
      </c>
      <c r="P38" s="100" t="str">
        <f t="shared" si="1"/>
        <v/>
      </c>
    </row>
    <row r="39" spans="1:16" x14ac:dyDescent="0.45">
      <c r="A39" s="85" t="s">
        <v>80</v>
      </c>
      <c r="B39" s="67"/>
      <c r="C39" s="6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99" t="str">
        <f t="shared" si="0"/>
        <v/>
      </c>
      <c r="P39" s="100" t="str">
        <f t="shared" si="1"/>
        <v/>
      </c>
    </row>
    <row r="40" spans="1:16" ht="18.600000000000001" thickBot="1" x14ac:dyDescent="0.5">
      <c r="A40" s="71" t="s">
        <v>81</v>
      </c>
      <c r="B40" s="66"/>
      <c r="C40" s="6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8"/>
      <c r="O40" s="99" t="str">
        <f t="shared" si="0"/>
        <v/>
      </c>
      <c r="P40" s="100" t="str">
        <f t="shared" si="1"/>
        <v/>
      </c>
    </row>
    <row r="41" spans="1:16" ht="18.600000000000001" hidden="1" thickBot="1" x14ac:dyDescent="0.5">
      <c r="A41" s="71" t="s">
        <v>82</v>
      </c>
      <c r="B41" s="64"/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  <c r="O41" s="99" t="str">
        <f t="shared" si="0"/>
        <v/>
      </c>
      <c r="P41" s="100" t="str">
        <f t="shared" si="1"/>
        <v/>
      </c>
    </row>
    <row r="42" spans="1:16" ht="18.600000000000001" hidden="1" thickBot="1" x14ac:dyDescent="0.5">
      <c r="A42" s="71" t="s">
        <v>83</v>
      </c>
      <c r="B42" s="66"/>
      <c r="C42" s="65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8"/>
      <c r="O42" s="99" t="str">
        <f t="shared" si="0"/>
        <v/>
      </c>
      <c r="P42" s="100" t="str">
        <f t="shared" si="1"/>
        <v/>
      </c>
    </row>
    <row r="43" spans="1:16" ht="18.600000000000001" hidden="1" thickBot="1" x14ac:dyDescent="0.5">
      <c r="A43" s="71" t="s">
        <v>84</v>
      </c>
      <c r="B43" s="66"/>
      <c r="C43" s="65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8"/>
      <c r="O43" s="99" t="str">
        <f t="shared" ref="O43:O74" si="2">IF(ISBLANK(B43),"",SUM(C43:N43))</f>
        <v/>
      </c>
      <c r="P43" s="100" t="str">
        <f t="shared" si="1"/>
        <v/>
      </c>
    </row>
    <row r="44" spans="1:16" ht="18.600000000000001" hidden="1" thickBot="1" x14ac:dyDescent="0.5">
      <c r="A44" s="71" t="s">
        <v>85</v>
      </c>
      <c r="B44" s="66"/>
      <c r="C44" s="65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8"/>
      <c r="O44" s="99" t="str">
        <f t="shared" si="2"/>
        <v/>
      </c>
      <c r="P44" s="100" t="str">
        <f t="shared" si="1"/>
        <v/>
      </c>
    </row>
    <row r="45" spans="1:16" ht="18.600000000000001" hidden="1" thickBot="1" x14ac:dyDescent="0.5">
      <c r="A45" s="71" t="s">
        <v>86</v>
      </c>
      <c r="B45" s="66"/>
      <c r="C45" s="65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8"/>
      <c r="O45" s="99" t="str">
        <f t="shared" si="2"/>
        <v/>
      </c>
      <c r="P45" s="100" t="str">
        <f t="shared" si="1"/>
        <v/>
      </c>
    </row>
    <row r="46" spans="1:16" ht="18.600000000000001" hidden="1" thickBot="1" x14ac:dyDescent="0.5">
      <c r="A46" s="71" t="s">
        <v>87</v>
      </c>
      <c r="B46" s="66"/>
      <c r="C46" s="65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58"/>
      <c r="O46" s="99" t="str">
        <f t="shared" si="2"/>
        <v/>
      </c>
      <c r="P46" s="100" t="str">
        <f t="shared" si="1"/>
        <v/>
      </c>
    </row>
    <row r="47" spans="1:16" ht="18.600000000000001" hidden="1" thickBot="1" x14ac:dyDescent="0.5">
      <c r="A47" s="71" t="s">
        <v>88</v>
      </c>
      <c r="B47" s="66"/>
      <c r="C47" s="65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58"/>
      <c r="O47" s="99" t="str">
        <f t="shared" si="2"/>
        <v/>
      </c>
      <c r="P47" s="100" t="str">
        <f t="shared" si="1"/>
        <v/>
      </c>
    </row>
    <row r="48" spans="1:16" ht="18.600000000000001" hidden="1" thickBot="1" x14ac:dyDescent="0.5">
      <c r="A48" s="71" t="s">
        <v>89</v>
      </c>
      <c r="B48" s="66"/>
      <c r="C48" s="65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8"/>
      <c r="O48" s="99" t="str">
        <f t="shared" si="2"/>
        <v/>
      </c>
      <c r="P48" s="100" t="str">
        <f t="shared" si="1"/>
        <v/>
      </c>
    </row>
    <row r="49" spans="1:16" ht="18.600000000000001" hidden="1" thickBot="1" x14ac:dyDescent="0.5">
      <c r="A49" s="71" t="s">
        <v>90</v>
      </c>
      <c r="B49" s="64"/>
      <c r="C49" s="65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58"/>
      <c r="O49" s="99" t="str">
        <f t="shared" si="2"/>
        <v/>
      </c>
      <c r="P49" s="100" t="str">
        <f t="shared" si="1"/>
        <v/>
      </c>
    </row>
    <row r="50" spans="1:16" ht="18.600000000000001" hidden="1" thickBot="1" x14ac:dyDescent="0.5">
      <c r="A50" s="71" t="s">
        <v>91</v>
      </c>
      <c r="B50" s="66"/>
      <c r="C50" s="65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8"/>
      <c r="O50" s="99" t="str">
        <f t="shared" si="2"/>
        <v/>
      </c>
      <c r="P50" s="100" t="str">
        <f t="shared" si="1"/>
        <v/>
      </c>
    </row>
    <row r="51" spans="1:16" ht="18.600000000000001" hidden="1" thickBot="1" x14ac:dyDescent="0.5">
      <c r="A51" s="71" t="s">
        <v>92</v>
      </c>
      <c r="B51" s="66"/>
      <c r="C51" s="65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8"/>
      <c r="O51" s="99" t="str">
        <f t="shared" si="2"/>
        <v/>
      </c>
      <c r="P51" s="100" t="str">
        <f t="shared" si="1"/>
        <v/>
      </c>
    </row>
    <row r="52" spans="1:16" ht="18.600000000000001" hidden="1" thickBot="1" x14ac:dyDescent="0.5">
      <c r="A52" s="71" t="s">
        <v>93</v>
      </c>
      <c r="B52" s="66"/>
      <c r="C52" s="65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8"/>
      <c r="O52" s="99" t="str">
        <f t="shared" si="2"/>
        <v/>
      </c>
      <c r="P52" s="100" t="str">
        <f t="shared" si="1"/>
        <v/>
      </c>
    </row>
    <row r="53" spans="1:16" ht="18.600000000000001" hidden="1" thickBot="1" x14ac:dyDescent="0.5">
      <c r="A53" s="71" t="s">
        <v>94</v>
      </c>
      <c r="B53" s="66"/>
      <c r="C53" s="65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8"/>
      <c r="O53" s="99" t="str">
        <f t="shared" si="2"/>
        <v/>
      </c>
      <c r="P53" s="100" t="str">
        <f t="shared" si="1"/>
        <v/>
      </c>
    </row>
    <row r="54" spans="1:16" ht="18.600000000000001" hidden="1" thickBot="1" x14ac:dyDescent="0.5">
      <c r="A54" s="71" t="s">
        <v>95</v>
      </c>
      <c r="B54" s="66"/>
      <c r="C54" s="65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8"/>
      <c r="O54" s="99" t="str">
        <f t="shared" si="2"/>
        <v/>
      </c>
      <c r="P54" s="100" t="str">
        <f t="shared" si="1"/>
        <v/>
      </c>
    </row>
    <row r="55" spans="1:16" ht="18.600000000000001" hidden="1" thickBot="1" x14ac:dyDescent="0.5">
      <c r="A55" s="71" t="s">
        <v>96</v>
      </c>
      <c r="B55" s="66"/>
      <c r="C55" s="65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8"/>
      <c r="O55" s="99" t="str">
        <f t="shared" si="2"/>
        <v/>
      </c>
      <c r="P55" s="100" t="str">
        <f t="shared" si="1"/>
        <v/>
      </c>
    </row>
    <row r="56" spans="1:16" ht="18.600000000000001" hidden="1" thickBot="1" x14ac:dyDescent="0.5">
      <c r="A56" s="71" t="s">
        <v>97</v>
      </c>
      <c r="B56" s="66"/>
      <c r="C56" s="65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58"/>
      <c r="O56" s="99" t="str">
        <f t="shared" si="2"/>
        <v/>
      </c>
      <c r="P56" s="100" t="str">
        <f t="shared" si="1"/>
        <v/>
      </c>
    </row>
    <row r="57" spans="1:16" ht="18.600000000000001" hidden="1" thickBot="1" x14ac:dyDescent="0.5">
      <c r="A57" s="71" t="s">
        <v>98</v>
      </c>
      <c r="B57" s="66"/>
      <c r="C57" s="65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8"/>
      <c r="O57" s="99" t="str">
        <f t="shared" si="2"/>
        <v/>
      </c>
      <c r="P57" s="100" t="str">
        <f t="shared" si="1"/>
        <v/>
      </c>
    </row>
    <row r="58" spans="1:16" ht="18.600000000000001" hidden="1" thickBot="1" x14ac:dyDescent="0.5">
      <c r="A58" s="71" t="s">
        <v>99</v>
      </c>
      <c r="B58" s="66"/>
      <c r="C58" s="65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58"/>
      <c r="O58" s="99" t="str">
        <f t="shared" si="2"/>
        <v/>
      </c>
      <c r="P58" s="100" t="str">
        <f t="shared" si="1"/>
        <v/>
      </c>
    </row>
    <row r="59" spans="1:16" ht="18.600000000000001" hidden="1" thickBot="1" x14ac:dyDescent="0.5">
      <c r="A59" s="71" t="s">
        <v>100</v>
      </c>
      <c r="B59" s="66"/>
      <c r="C59" s="65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8"/>
      <c r="O59" s="99" t="str">
        <f t="shared" si="2"/>
        <v/>
      </c>
      <c r="P59" s="100" t="str">
        <f t="shared" si="1"/>
        <v/>
      </c>
    </row>
    <row r="60" spans="1:16" ht="18.600000000000001" hidden="1" thickBot="1" x14ac:dyDescent="0.5">
      <c r="A60" s="71" t="s">
        <v>101</v>
      </c>
      <c r="B60" s="66"/>
      <c r="C60" s="65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8"/>
      <c r="O60" s="99" t="str">
        <f t="shared" si="2"/>
        <v/>
      </c>
      <c r="P60" s="100" t="str">
        <f t="shared" si="1"/>
        <v/>
      </c>
    </row>
    <row r="61" spans="1:16" ht="18.600000000000001" hidden="1" thickBot="1" x14ac:dyDescent="0.5">
      <c r="A61" s="71" t="s">
        <v>102</v>
      </c>
      <c r="B61" s="66"/>
      <c r="C61" s="65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58"/>
      <c r="O61" s="99" t="str">
        <f t="shared" si="2"/>
        <v/>
      </c>
      <c r="P61" s="100" t="str">
        <f t="shared" si="1"/>
        <v/>
      </c>
    </row>
    <row r="62" spans="1:16" ht="18.600000000000001" hidden="1" thickBot="1" x14ac:dyDescent="0.5">
      <c r="A62" s="71" t="s">
        <v>103</v>
      </c>
      <c r="B62" s="66"/>
      <c r="C62" s="65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8"/>
      <c r="O62" s="99" t="str">
        <f t="shared" si="2"/>
        <v/>
      </c>
      <c r="P62" s="100" t="str">
        <f t="shared" si="1"/>
        <v/>
      </c>
    </row>
    <row r="63" spans="1:16" ht="18.600000000000001" hidden="1" thickBot="1" x14ac:dyDescent="0.5">
      <c r="A63" s="71" t="s">
        <v>104</v>
      </c>
      <c r="B63" s="66"/>
      <c r="C63" s="65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8"/>
      <c r="O63" s="99" t="str">
        <f t="shared" si="2"/>
        <v/>
      </c>
      <c r="P63" s="100" t="str">
        <f t="shared" si="1"/>
        <v/>
      </c>
    </row>
    <row r="64" spans="1:16" ht="18.600000000000001" hidden="1" thickBot="1" x14ac:dyDescent="0.5">
      <c r="A64" s="71" t="s">
        <v>105</v>
      </c>
      <c r="B64" s="66"/>
      <c r="C64" s="65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58"/>
      <c r="O64" s="99" t="str">
        <f t="shared" si="2"/>
        <v/>
      </c>
      <c r="P64" s="100" t="str">
        <f t="shared" si="1"/>
        <v/>
      </c>
    </row>
    <row r="65" spans="1:16" ht="18.600000000000001" hidden="1" thickBot="1" x14ac:dyDescent="0.5">
      <c r="A65" s="71" t="s">
        <v>106</v>
      </c>
      <c r="B65" s="66"/>
      <c r="C65" s="65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8"/>
      <c r="O65" s="99" t="str">
        <f t="shared" si="2"/>
        <v/>
      </c>
      <c r="P65" s="100" t="str">
        <f t="shared" si="1"/>
        <v/>
      </c>
    </row>
    <row r="66" spans="1:16" ht="18.600000000000001" hidden="1" thickBot="1" x14ac:dyDescent="0.5">
      <c r="A66" s="71" t="s">
        <v>107</v>
      </c>
      <c r="B66" s="66"/>
      <c r="C66" s="65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8"/>
      <c r="O66" s="99" t="str">
        <f t="shared" si="2"/>
        <v/>
      </c>
      <c r="P66" s="100" t="str">
        <f t="shared" si="1"/>
        <v/>
      </c>
    </row>
    <row r="67" spans="1:16" ht="18.600000000000001" hidden="1" thickBot="1" x14ac:dyDescent="0.5">
      <c r="A67" s="71" t="s">
        <v>108</v>
      </c>
      <c r="B67" s="66"/>
      <c r="C67" s="65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8"/>
      <c r="O67" s="99" t="str">
        <f t="shared" si="2"/>
        <v/>
      </c>
      <c r="P67" s="100" t="str">
        <f t="shared" si="1"/>
        <v/>
      </c>
    </row>
    <row r="68" spans="1:16" ht="18.600000000000001" hidden="1" thickBot="1" x14ac:dyDescent="0.5">
      <c r="A68" s="71" t="s">
        <v>109</v>
      </c>
      <c r="B68" s="67"/>
      <c r="C68" s="68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70"/>
      <c r="O68" s="99" t="str">
        <f t="shared" si="2"/>
        <v/>
      </c>
      <c r="P68" s="100" t="str">
        <f t="shared" si="1"/>
        <v/>
      </c>
    </row>
    <row r="69" spans="1:16" ht="18.600000000000001" hidden="1" thickBot="1" x14ac:dyDescent="0.5">
      <c r="A69" s="71" t="s">
        <v>110</v>
      </c>
      <c r="B69" s="67"/>
      <c r="C69" s="68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  <c r="O69" s="99" t="str">
        <f t="shared" si="2"/>
        <v/>
      </c>
      <c r="P69" s="100" t="str">
        <f t="shared" si="1"/>
        <v/>
      </c>
    </row>
    <row r="70" spans="1:16" ht="18.600000000000001" hidden="1" thickBot="1" x14ac:dyDescent="0.5">
      <c r="A70" s="71" t="s">
        <v>111</v>
      </c>
      <c r="B70" s="66"/>
      <c r="C70" s="65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8"/>
      <c r="O70" s="99" t="str">
        <f t="shared" si="2"/>
        <v/>
      </c>
      <c r="P70" s="100" t="str">
        <f t="shared" si="1"/>
        <v/>
      </c>
    </row>
    <row r="71" spans="1:16" ht="18.600000000000001" hidden="1" thickBot="1" x14ac:dyDescent="0.5">
      <c r="A71" s="75" t="s">
        <v>112</v>
      </c>
      <c r="B71" s="64"/>
      <c r="C71" s="72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4"/>
      <c r="O71" s="99" t="str">
        <f t="shared" si="2"/>
        <v/>
      </c>
      <c r="P71" s="100" t="str">
        <f t="shared" si="1"/>
        <v/>
      </c>
    </row>
    <row r="72" spans="1:16" ht="18.600000000000001" hidden="1" thickBot="1" x14ac:dyDescent="0.5">
      <c r="A72" s="71" t="s">
        <v>113</v>
      </c>
      <c r="B72" s="66"/>
      <c r="C72" s="65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8"/>
      <c r="O72" s="99" t="str">
        <f t="shared" si="2"/>
        <v/>
      </c>
      <c r="P72" s="100" t="str">
        <f t="shared" si="1"/>
        <v/>
      </c>
    </row>
    <row r="73" spans="1:16" ht="18.600000000000001" hidden="1" thickBot="1" x14ac:dyDescent="0.5">
      <c r="A73" s="71" t="s">
        <v>114</v>
      </c>
      <c r="B73" s="66"/>
      <c r="C73" s="65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8"/>
      <c r="O73" s="99" t="str">
        <f t="shared" si="2"/>
        <v/>
      </c>
      <c r="P73" s="100" t="str">
        <f t="shared" si="1"/>
        <v/>
      </c>
    </row>
    <row r="74" spans="1:16" ht="18.600000000000001" hidden="1" thickBot="1" x14ac:dyDescent="0.5">
      <c r="A74" s="71" t="s">
        <v>115</v>
      </c>
      <c r="B74" s="66"/>
      <c r="C74" s="65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8"/>
      <c r="O74" s="99" t="str">
        <f t="shared" si="2"/>
        <v/>
      </c>
      <c r="P74" s="100" t="str">
        <f t="shared" si="1"/>
        <v/>
      </c>
    </row>
    <row r="75" spans="1:16" ht="18.600000000000001" hidden="1" thickBot="1" x14ac:dyDescent="0.5">
      <c r="A75" s="71" t="s">
        <v>116</v>
      </c>
      <c r="B75" s="66"/>
      <c r="C75" s="65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8"/>
      <c r="O75" s="99" t="str">
        <f t="shared" ref="O75:O106" si="3">IF(ISBLANK(B75),"",SUM(C75:N75))</f>
        <v/>
      </c>
      <c r="P75" s="100" t="str">
        <f t="shared" si="1"/>
        <v/>
      </c>
    </row>
    <row r="76" spans="1:16" ht="18.600000000000001" hidden="1" thickBot="1" x14ac:dyDescent="0.5">
      <c r="A76" s="71" t="s">
        <v>117</v>
      </c>
      <c r="B76" s="66"/>
      <c r="C76" s="65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8"/>
      <c r="O76" s="99" t="str">
        <f t="shared" si="3"/>
        <v/>
      </c>
      <c r="P76" s="100" t="str">
        <f t="shared" ref="P76:P110" si="4">IF(O76&lt;=B76,O76,B76)</f>
        <v/>
      </c>
    </row>
    <row r="77" spans="1:16" ht="18.600000000000001" hidden="1" thickBot="1" x14ac:dyDescent="0.5">
      <c r="A77" s="71" t="s">
        <v>118</v>
      </c>
      <c r="B77" s="66"/>
      <c r="C77" s="65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8"/>
      <c r="O77" s="99" t="str">
        <f t="shared" si="3"/>
        <v/>
      </c>
      <c r="P77" s="100" t="str">
        <f t="shared" si="4"/>
        <v/>
      </c>
    </row>
    <row r="78" spans="1:16" ht="18.600000000000001" hidden="1" thickBot="1" x14ac:dyDescent="0.5">
      <c r="A78" s="71" t="s">
        <v>119</v>
      </c>
      <c r="B78" s="66"/>
      <c r="C78" s="65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8"/>
      <c r="O78" s="99" t="str">
        <f t="shared" si="3"/>
        <v/>
      </c>
      <c r="P78" s="100" t="str">
        <f t="shared" si="4"/>
        <v/>
      </c>
    </row>
    <row r="79" spans="1:16" ht="18.600000000000001" hidden="1" thickBot="1" x14ac:dyDescent="0.5">
      <c r="A79" s="71" t="s">
        <v>120</v>
      </c>
      <c r="B79" s="64"/>
      <c r="C79" s="65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8"/>
      <c r="O79" s="99" t="str">
        <f t="shared" si="3"/>
        <v/>
      </c>
      <c r="P79" s="100" t="str">
        <f t="shared" si="4"/>
        <v/>
      </c>
    </row>
    <row r="80" spans="1:16" ht="18.600000000000001" hidden="1" thickBot="1" x14ac:dyDescent="0.5">
      <c r="A80" s="71" t="s">
        <v>121</v>
      </c>
      <c r="B80" s="66"/>
      <c r="C80" s="65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8"/>
      <c r="O80" s="99" t="str">
        <f t="shared" si="3"/>
        <v/>
      </c>
      <c r="P80" s="100" t="str">
        <f t="shared" si="4"/>
        <v/>
      </c>
    </row>
    <row r="81" spans="1:16" ht="18.600000000000001" hidden="1" thickBot="1" x14ac:dyDescent="0.5">
      <c r="A81" s="71" t="s">
        <v>122</v>
      </c>
      <c r="B81" s="66"/>
      <c r="C81" s="65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8"/>
      <c r="O81" s="99" t="str">
        <f t="shared" si="3"/>
        <v/>
      </c>
      <c r="P81" s="100" t="str">
        <f t="shared" si="4"/>
        <v/>
      </c>
    </row>
    <row r="82" spans="1:16" ht="18.600000000000001" hidden="1" thickBot="1" x14ac:dyDescent="0.5">
      <c r="A82" s="71" t="s">
        <v>123</v>
      </c>
      <c r="B82" s="66"/>
      <c r="C82" s="65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8"/>
      <c r="O82" s="99" t="str">
        <f t="shared" si="3"/>
        <v/>
      </c>
      <c r="P82" s="100" t="str">
        <f t="shared" si="4"/>
        <v/>
      </c>
    </row>
    <row r="83" spans="1:16" ht="18.600000000000001" hidden="1" thickBot="1" x14ac:dyDescent="0.5">
      <c r="A83" s="71" t="s">
        <v>124</v>
      </c>
      <c r="B83" s="66"/>
      <c r="C83" s="65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8"/>
      <c r="O83" s="99" t="str">
        <f t="shared" si="3"/>
        <v/>
      </c>
      <c r="P83" s="100" t="str">
        <f t="shared" si="4"/>
        <v/>
      </c>
    </row>
    <row r="84" spans="1:16" ht="18.600000000000001" hidden="1" thickBot="1" x14ac:dyDescent="0.5">
      <c r="A84" s="71" t="s">
        <v>125</v>
      </c>
      <c r="B84" s="66"/>
      <c r="C84" s="65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8"/>
      <c r="O84" s="99" t="str">
        <f t="shared" si="3"/>
        <v/>
      </c>
      <c r="P84" s="100" t="str">
        <f t="shared" si="4"/>
        <v/>
      </c>
    </row>
    <row r="85" spans="1:16" ht="18.600000000000001" hidden="1" thickBot="1" x14ac:dyDescent="0.5">
      <c r="A85" s="71" t="s">
        <v>126</v>
      </c>
      <c r="B85" s="66"/>
      <c r="C85" s="65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8"/>
      <c r="O85" s="99" t="str">
        <f t="shared" si="3"/>
        <v/>
      </c>
      <c r="P85" s="100" t="str">
        <f t="shared" si="4"/>
        <v/>
      </c>
    </row>
    <row r="86" spans="1:16" ht="18.600000000000001" hidden="1" thickBot="1" x14ac:dyDescent="0.5">
      <c r="A86" s="71" t="s">
        <v>127</v>
      </c>
      <c r="B86" s="66"/>
      <c r="C86" s="65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8"/>
      <c r="O86" s="99" t="str">
        <f t="shared" si="3"/>
        <v/>
      </c>
      <c r="P86" s="100" t="str">
        <f t="shared" si="4"/>
        <v/>
      </c>
    </row>
    <row r="87" spans="1:16" ht="18.600000000000001" hidden="1" thickBot="1" x14ac:dyDescent="0.5">
      <c r="A87" s="71" t="s">
        <v>128</v>
      </c>
      <c r="B87" s="66"/>
      <c r="C87" s="65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8"/>
      <c r="O87" s="99" t="str">
        <f t="shared" si="3"/>
        <v/>
      </c>
      <c r="P87" s="100" t="str">
        <f t="shared" si="4"/>
        <v/>
      </c>
    </row>
    <row r="88" spans="1:16" ht="18.600000000000001" hidden="1" thickBot="1" x14ac:dyDescent="0.5">
      <c r="A88" s="71" t="s">
        <v>129</v>
      </c>
      <c r="B88" s="66"/>
      <c r="C88" s="65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8"/>
      <c r="O88" s="99" t="str">
        <f t="shared" si="3"/>
        <v/>
      </c>
      <c r="P88" s="100" t="str">
        <f t="shared" si="4"/>
        <v/>
      </c>
    </row>
    <row r="89" spans="1:16" ht="18.600000000000001" hidden="1" thickBot="1" x14ac:dyDescent="0.5">
      <c r="A89" s="71" t="s">
        <v>130</v>
      </c>
      <c r="B89" s="66"/>
      <c r="C89" s="65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8"/>
      <c r="O89" s="99" t="str">
        <f t="shared" si="3"/>
        <v/>
      </c>
      <c r="P89" s="100" t="str">
        <f t="shared" si="4"/>
        <v/>
      </c>
    </row>
    <row r="90" spans="1:16" ht="18.600000000000001" hidden="1" thickBot="1" x14ac:dyDescent="0.5">
      <c r="A90" s="71" t="s">
        <v>131</v>
      </c>
      <c r="B90" s="66"/>
      <c r="C90" s="65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8"/>
      <c r="O90" s="99" t="str">
        <f t="shared" si="3"/>
        <v/>
      </c>
      <c r="P90" s="100" t="str">
        <f t="shared" si="4"/>
        <v/>
      </c>
    </row>
    <row r="91" spans="1:16" ht="18.600000000000001" hidden="1" thickBot="1" x14ac:dyDescent="0.5">
      <c r="A91" s="71" t="s">
        <v>132</v>
      </c>
      <c r="B91" s="66"/>
      <c r="C91" s="65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8"/>
      <c r="O91" s="99" t="str">
        <f t="shared" si="3"/>
        <v/>
      </c>
      <c r="P91" s="100" t="str">
        <f t="shared" si="4"/>
        <v/>
      </c>
    </row>
    <row r="92" spans="1:16" ht="18.600000000000001" hidden="1" thickBot="1" x14ac:dyDescent="0.5">
      <c r="A92" s="71" t="s">
        <v>133</v>
      </c>
      <c r="B92" s="66"/>
      <c r="C92" s="65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8"/>
      <c r="O92" s="99" t="str">
        <f t="shared" si="3"/>
        <v/>
      </c>
      <c r="P92" s="100" t="str">
        <f t="shared" si="4"/>
        <v/>
      </c>
    </row>
    <row r="93" spans="1:16" ht="18.600000000000001" hidden="1" thickBot="1" x14ac:dyDescent="0.5">
      <c r="A93" s="71" t="s">
        <v>134</v>
      </c>
      <c r="B93" s="66"/>
      <c r="C93" s="65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8"/>
      <c r="O93" s="99" t="str">
        <f t="shared" si="3"/>
        <v/>
      </c>
      <c r="P93" s="100" t="str">
        <f t="shared" si="4"/>
        <v/>
      </c>
    </row>
    <row r="94" spans="1:16" ht="18.600000000000001" hidden="1" thickBot="1" x14ac:dyDescent="0.5">
      <c r="A94" s="71" t="s">
        <v>135</v>
      </c>
      <c r="B94" s="66"/>
      <c r="C94" s="65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8"/>
      <c r="O94" s="99" t="str">
        <f t="shared" si="3"/>
        <v/>
      </c>
      <c r="P94" s="100" t="str">
        <f t="shared" si="4"/>
        <v/>
      </c>
    </row>
    <row r="95" spans="1:16" ht="18.600000000000001" hidden="1" thickBot="1" x14ac:dyDescent="0.5">
      <c r="A95" s="71" t="s">
        <v>136</v>
      </c>
      <c r="B95" s="66"/>
      <c r="C95" s="65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8"/>
      <c r="O95" s="99" t="str">
        <f t="shared" si="3"/>
        <v/>
      </c>
      <c r="P95" s="100" t="str">
        <f t="shared" si="4"/>
        <v/>
      </c>
    </row>
    <row r="96" spans="1:16" ht="18.600000000000001" hidden="1" thickBot="1" x14ac:dyDescent="0.5">
      <c r="A96" s="71" t="s">
        <v>137</v>
      </c>
      <c r="B96" s="66"/>
      <c r="C96" s="65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8"/>
      <c r="O96" s="99" t="str">
        <f t="shared" si="3"/>
        <v/>
      </c>
      <c r="P96" s="100" t="str">
        <f t="shared" si="4"/>
        <v/>
      </c>
    </row>
    <row r="97" spans="1:16" ht="18.600000000000001" hidden="1" thickBot="1" x14ac:dyDescent="0.5">
      <c r="A97" s="71" t="s">
        <v>138</v>
      </c>
      <c r="B97" s="66"/>
      <c r="C97" s="65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8"/>
      <c r="O97" s="99" t="str">
        <f t="shared" si="3"/>
        <v/>
      </c>
      <c r="P97" s="100" t="str">
        <f t="shared" si="4"/>
        <v/>
      </c>
    </row>
    <row r="98" spans="1:16" ht="18.600000000000001" hidden="1" thickBot="1" x14ac:dyDescent="0.5">
      <c r="A98" s="71" t="s">
        <v>139</v>
      </c>
      <c r="B98" s="67"/>
      <c r="C98" s="68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70"/>
      <c r="O98" s="99" t="str">
        <f t="shared" si="3"/>
        <v/>
      </c>
      <c r="P98" s="100" t="str">
        <f t="shared" si="4"/>
        <v/>
      </c>
    </row>
    <row r="99" spans="1:16" ht="18.600000000000001" hidden="1" thickBot="1" x14ac:dyDescent="0.5">
      <c r="A99" s="71" t="s">
        <v>140</v>
      </c>
      <c r="B99" s="67"/>
      <c r="C99" s="68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70"/>
      <c r="O99" s="99" t="str">
        <f t="shared" si="3"/>
        <v/>
      </c>
      <c r="P99" s="100" t="str">
        <f t="shared" si="4"/>
        <v/>
      </c>
    </row>
    <row r="100" spans="1:16" ht="18.600000000000001" hidden="1" thickBot="1" x14ac:dyDescent="0.5">
      <c r="A100" s="71" t="s">
        <v>141</v>
      </c>
      <c r="B100" s="66"/>
      <c r="C100" s="65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8"/>
      <c r="O100" s="99" t="str">
        <f t="shared" si="3"/>
        <v/>
      </c>
      <c r="P100" s="100" t="str">
        <f t="shared" si="4"/>
        <v/>
      </c>
    </row>
    <row r="101" spans="1:16" ht="18.600000000000001" hidden="1" thickBot="1" x14ac:dyDescent="0.5">
      <c r="A101" s="75" t="s">
        <v>142</v>
      </c>
      <c r="B101" s="64"/>
      <c r="C101" s="72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4"/>
      <c r="O101" s="99" t="str">
        <f t="shared" si="3"/>
        <v/>
      </c>
      <c r="P101" s="100" t="str">
        <f t="shared" si="4"/>
        <v/>
      </c>
    </row>
    <row r="102" spans="1:16" ht="18.600000000000001" hidden="1" thickBot="1" x14ac:dyDescent="0.5">
      <c r="A102" s="71" t="s">
        <v>143</v>
      </c>
      <c r="B102" s="66"/>
      <c r="C102" s="65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58"/>
      <c r="O102" s="99" t="str">
        <f t="shared" si="3"/>
        <v/>
      </c>
      <c r="P102" s="100" t="str">
        <f t="shared" si="4"/>
        <v/>
      </c>
    </row>
    <row r="103" spans="1:16" ht="18.600000000000001" hidden="1" thickBot="1" x14ac:dyDescent="0.5">
      <c r="A103" s="71" t="s">
        <v>144</v>
      </c>
      <c r="B103" s="66"/>
      <c r="C103" s="65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8"/>
      <c r="O103" s="99" t="str">
        <f t="shared" si="3"/>
        <v/>
      </c>
      <c r="P103" s="100" t="str">
        <f t="shared" si="4"/>
        <v/>
      </c>
    </row>
    <row r="104" spans="1:16" ht="18.600000000000001" hidden="1" thickBot="1" x14ac:dyDescent="0.5">
      <c r="A104" s="71" t="s">
        <v>145</v>
      </c>
      <c r="B104" s="66"/>
      <c r="C104" s="65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8"/>
      <c r="O104" s="99" t="str">
        <f t="shared" si="3"/>
        <v/>
      </c>
      <c r="P104" s="100" t="str">
        <f t="shared" si="4"/>
        <v/>
      </c>
    </row>
    <row r="105" spans="1:16" ht="18.600000000000001" hidden="1" thickBot="1" x14ac:dyDescent="0.5">
      <c r="A105" s="71" t="s">
        <v>146</v>
      </c>
      <c r="B105" s="66"/>
      <c r="C105" s="65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58"/>
      <c r="O105" s="99" t="str">
        <f t="shared" si="3"/>
        <v/>
      </c>
      <c r="P105" s="100" t="str">
        <f t="shared" si="4"/>
        <v/>
      </c>
    </row>
    <row r="106" spans="1:16" ht="18.600000000000001" hidden="1" thickBot="1" x14ac:dyDescent="0.5">
      <c r="A106" s="71" t="s">
        <v>147</v>
      </c>
      <c r="B106" s="66"/>
      <c r="C106" s="65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58"/>
      <c r="O106" s="99" t="str">
        <f t="shared" si="3"/>
        <v/>
      </c>
      <c r="P106" s="100" t="str">
        <f t="shared" si="4"/>
        <v/>
      </c>
    </row>
    <row r="107" spans="1:16" ht="18.600000000000001" hidden="1" thickBot="1" x14ac:dyDescent="0.5">
      <c r="A107" s="71" t="s">
        <v>148</v>
      </c>
      <c r="B107" s="66"/>
      <c r="C107" s="65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8"/>
      <c r="O107" s="99" t="str">
        <f t="shared" ref="O107:O110" si="5">IF(ISBLANK(B107),"",SUM(C107:N107))</f>
        <v/>
      </c>
      <c r="P107" s="100" t="str">
        <f t="shared" si="4"/>
        <v/>
      </c>
    </row>
    <row r="108" spans="1:16" ht="18.600000000000001" hidden="1" thickBot="1" x14ac:dyDescent="0.5">
      <c r="A108" s="71" t="s">
        <v>149</v>
      </c>
      <c r="B108" s="66"/>
      <c r="C108" s="65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58"/>
      <c r="O108" s="99" t="str">
        <f t="shared" si="5"/>
        <v/>
      </c>
      <c r="P108" s="100" t="str">
        <f t="shared" si="4"/>
        <v/>
      </c>
    </row>
    <row r="109" spans="1:16" ht="18.600000000000001" hidden="1" thickBot="1" x14ac:dyDescent="0.5">
      <c r="A109" s="71" t="s">
        <v>150</v>
      </c>
      <c r="B109" s="64"/>
      <c r="C109" s="65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58"/>
      <c r="O109" s="99" t="str">
        <f t="shared" si="5"/>
        <v/>
      </c>
      <c r="P109" s="100" t="str">
        <f t="shared" si="4"/>
        <v/>
      </c>
    </row>
    <row r="110" spans="1:16" ht="18.600000000000001" hidden="1" thickBot="1" x14ac:dyDescent="0.5">
      <c r="A110" s="76" t="s">
        <v>151</v>
      </c>
      <c r="B110" s="67"/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70"/>
      <c r="O110" s="101" t="str">
        <f t="shared" si="5"/>
        <v/>
      </c>
      <c r="P110" s="102" t="str">
        <f t="shared" si="4"/>
        <v/>
      </c>
    </row>
    <row r="111" spans="1:16" ht="18.600000000000001" thickBot="1" x14ac:dyDescent="0.5">
      <c r="A111" s="77" t="s">
        <v>51</v>
      </c>
      <c r="B111" s="78" t="str">
        <f t="shared" ref="B111:M111" si="6">IF(ISBLANK($B$11),"",SUM(B11:B110))</f>
        <v/>
      </c>
      <c r="C111" s="79" t="str">
        <f t="shared" si="6"/>
        <v/>
      </c>
      <c r="D111" s="80" t="str">
        <f t="shared" si="6"/>
        <v/>
      </c>
      <c r="E111" s="80" t="str">
        <f t="shared" si="6"/>
        <v/>
      </c>
      <c r="F111" s="80" t="str">
        <f t="shared" si="6"/>
        <v/>
      </c>
      <c r="G111" s="80" t="str">
        <f t="shared" si="6"/>
        <v/>
      </c>
      <c r="H111" s="80" t="str">
        <f t="shared" si="6"/>
        <v/>
      </c>
      <c r="I111" s="80" t="str">
        <f t="shared" si="6"/>
        <v/>
      </c>
      <c r="J111" s="80" t="str">
        <f t="shared" si="6"/>
        <v/>
      </c>
      <c r="K111" s="80" t="str">
        <f t="shared" si="6"/>
        <v/>
      </c>
      <c r="L111" s="80" t="str">
        <f t="shared" si="6"/>
        <v/>
      </c>
      <c r="M111" s="80" t="str">
        <f t="shared" si="6"/>
        <v/>
      </c>
      <c r="N111" s="81" t="str">
        <f>IF(ISBLANK($B$11),"",SUM(N11:N110))</f>
        <v/>
      </c>
      <c r="O111" s="103" t="str">
        <f t="shared" ref="O111:P111" si="7">IF(ISBLANK($B$11),"",SUM(O11:O110))</f>
        <v/>
      </c>
      <c r="P111" s="78" t="str">
        <f t="shared" si="7"/>
        <v/>
      </c>
    </row>
    <row r="113" spans="1:15" x14ac:dyDescent="0.45">
      <c r="A113" s="90" t="s">
        <v>152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45">
      <c r="A114" s="1" t="s">
        <v>153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36.6" customHeight="1" x14ac:dyDescent="0.45">
      <c r="A115" s="245" t="s">
        <v>154</v>
      </c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</row>
    <row r="116" spans="1:15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</sheetData>
  <mergeCells count="15">
    <mergeCell ref="A1:O1"/>
    <mergeCell ref="A3:C3"/>
    <mergeCell ref="D3:L3"/>
    <mergeCell ref="N3:P3"/>
    <mergeCell ref="B5:C5"/>
    <mergeCell ref="F5:G5"/>
    <mergeCell ref="L5:M5"/>
    <mergeCell ref="A115:O115"/>
    <mergeCell ref="B6:C6"/>
    <mergeCell ref="F6:G6"/>
    <mergeCell ref="L6:M6"/>
    <mergeCell ref="A8:A10"/>
    <mergeCell ref="B8:P8"/>
    <mergeCell ref="B9:B10"/>
    <mergeCell ref="C9:P9"/>
  </mergeCells>
  <phoneticPr fontId="2"/>
  <pageMargins left="0.51181102362204722" right="0.5118110236220472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①参考情報調書</vt:lpstr>
      <vt:lpstr>②計算表</vt:lpstr>
      <vt:lpstr>【記入例】①参考情報調書</vt:lpstr>
      <vt:lpstr>【記入例】②計算表</vt:lpstr>
      <vt:lpstr>③-1（前々年度）年次休暇取得率計算表</vt:lpstr>
      <vt:lpstr>③-2（前年度）年次休暇取得率計算表</vt:lpstr>
      <vt:lpstr>【記入例】①参考情報調書!Print_Area</vt:lpstr>
      <vt:lpstr>①参考情報調書!Print_Area</vt:lpstr>
      <vt:lpstr>②計算表!Print_Area</vt:lpstr>
      <vt:lpstr>【記入例】①参考情報調書!Print_Titles</vt:lpstr>
      <vt:lpstr>①参考情報調書!Print_Titles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片野 駿</cp:lastModifiedBy>
  <cp:lastPrinted>2026-05-14T05:02:24Z</cp:lastPrinted>
  <dcterms:created xsi:type="dcterms:W3CDTF">2023-03-15T02:44:28Z</dcterms:created>
  <dcterms:modified xsi:type="dcterms:W3CDTF">2026-05-14T05:02:37Z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2023-12-08T06:59:55Z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04943766-0504-4b30-8fe7-dfd5b53889a4</vt:lpwstr>
  </property>
  <property fmtid="{D5CDD505-2E9C-101B-9397-08002B2CF9AE}" pid="8" name="MSIP_Label_defa4170-0d19-0005-0004-bc88714345d2_ContentBits">
    <vt:lpwstr>0</vt:lpwstr>
  </property>
</Properties>
</file>