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rentai.local\fssroot\3006健康福祉部\0535高齢福祉課\020 長寿社会推進係\◆介護人材育成事業者認定制度\R08\04_ホームページ更新\01定量的指標年度更新\"/>
    </mc:Choice>
  </mc:AlternateContent>
  <xr:revisionPtr revIDLastSave="0" documentId="13_ncr:1_{9789C882-0D84-4D88-BCBD-AC25D8C592A7}" xr6:coauthVersionLast="47" xr6:coauthVersionMax="47" xr10:uidLastSave="{00000000-0000-0000-0000-000000000000}"/>
  <bookViews>
    <workbookView xWindow="-108" yWindow="-108" windowWidth="23256" windowHeight="12456" xr2:uid="{00000000-000D-0000-FFFF-FFFF00000000}"/>
  </bookViews>
  <sheets>
    <sheet name="定量的指標計算表" sheetId="1" r:id="rId1"/>
    <sheet name="【記入例】定量的指標計算表" sheetId="7" r:id="rId2"/>
    <sheet name="②有給休暇取得率計算表※適宜使用" sheetId="8" r:id="rId3"/>
    <sheet name="④所定外労働時間計算表※適宜使用" sheetId="9" r:id="rId4"/>
    <sheet name="【入力不要】サービス種別【データベース】" sheetId="6" r:id="rId5"/>
  </sheets>
  <definedNames>
    <definedName name="_xlnm.Print_Area" localSheetId="2">②有給休暇取得率計算表※適宜使用!$A$1:$P$115</definedName>
    <definedName name="_xlnm.Print_Area" localSheetId="3">④所定外労働時間計算表※適宜使用!$A$1:$U$118</definedName>
    <definedName name="_xlnm.Print_Area" localSheetId="0">定量的指標計算表!$A$1:$O$49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8" i="1" l="1"/>
  <c r="Q34" i="1"/>
  <c r="Q30" i="1"/>
  <c r="C15" i="7"/>
  <c r="C11" i="7"/>
  <c r="F9" i="7"/>
  <c r="P25" i="1"/>
  <c r="N25" i="1"/>
  <c r="H25" i="1"/>
  <c r="C25" i="1"/>
  <c r="U111" i="9"/>
  <c r="T111" i="9"/>
  <c r="N111" i="9" s="1"/>
  <c r="P111" i="9"/>
  <c r="O111" i="9"/>
  <c r="U110" i="9"/>
  <c r="T110" i="9"/>
  <c r="Q110" i="9" s="1"/>
  <c r="R110" i="9"/>
  <c r="O110" i="9"/>
  <c r="N110" i="9"/>
  <c r="U109" i="9"/>
  <c r="T109" i="9"/>
  <c r="P109" i="9" s="1"/>
  <c r="R109" i="9"/>
  <c r="Q109" i="9"/>
  <c r="N109" i="9"/>
  <c r="U108" i="9"/>
  <c r="T108" i="9"/>
  <c r="O108" i="9" s="1"/>
  <c r="R108" i="9"/>
  <c r="Q108" i="9"/>
  <c r="P108" i="9"/>
  <c r="U107" i="9"/>
  <c r="T107" i="9"/>
  <c r="R107" i="9" s="1"/>
  <c r="U106" i="9"/>
  <c r="T106" i="9"/>
  <c r="Q106" i="9" s="1"/>
  <c r="R106" i="9"/>
  <c r="U105" i="9"/>
  <c r="T105" i="9"/>
  <c r="R105" i="9"/>
  <c r="Q105" i="9"/>
  <c r="P105" i="9"/>
  <c r="O105" i="9"/>
  <c r="N105" i="9"/>
  <c r="U104" i="9"/>
  <c r="T104" i="9"/>
  <c r="R104" i="9"/>
  <c r="Q104" i="9"/>
  <c r="P104" i="9"/>
  <c r="O104" i="9"/>
  <c r="N104" i="9"/>
  <c r="U103" i="9"/>
  <c r="T103" i="9"/>
  <c r="N103" i="9" s="1"/>
  <c r="P103" i="9"/>
  <c r="O103" i="9"/>
  <c r="U102" i="9"/>
  <c r="T102" i="9"/>
  <c r="Q102" i="9" s="1"/>
  <c r="R102" i="9"/>
  <c r="O102" i="9"/>
  <c r="N102" i="9"/>
  <c r="U101" i="9"/>
  <c r="T101" i="9"/>
  <c r="P101" i="9" s="1"/>
  <c r="R101" i="9"/>
  <c r="Q101" i="9"/>
  <c r="N101" i="9"/>
  <c r="U100" i="9"/>
  <c r="T100" i="9"/>
  <c r="O100" i="9" s="1"/>
  <c r="R100" i="9"/>
  <c r="Q100" i="9"/>
  <c r="P100" i="9"/>
  <c r="U99" i="9"/>
  <c r="T99" i="9"/>
  <c r="R99" i="9" s="1"/>
  <c r="U98" i="9"/>
  <c r="T98" i="9"/>
  <c r="Q98" i="9" s="1"/>
  <c r="R98" i="9"/>
  <c r="U97" i="9"/>
  <c r="T97" i="9"/>
  <c r="R97" i="9"/>
  <c r="Q97" i="9"/>
  <c r="P97" i="9"/>
  <c r="O97" i="9"/>
  <c r="N97" i="9"/>
  <c r="U96" i="9"/>
  <c r="T96" i="9"/>
  <c r="R96" i="9"/>
  <c r="Q96" i="9"/>
  <c r="P96" i="9"/>
  <c r="O96" i="9"/>
  <c r="N96" i="9"/>
  <c r="U95" i="9"/>
  <c r="T95" i="9"/>
  <c r="N95" i="9" s="1"/>
  <c r="P95" i="9"/>
  <c r="O95" i="9"/>
  <c r="U94" i="9"/>
  <c r="T94" i="9"/>
  <c r="Q94" i="9" s="1"/>
  <c r="R94" i="9"/>
  <c r="O94" i="9"/>
  <c r="N94" i="9"/>
  <c r="U93" i="9"/>
  <c r="T93" i="9"/>
  <c r="P93" i="9" s="1"/>
  <c r="R93" i="9"/>
  <c r="Q93" i="9"/>
  <c r="N93" i="9"/>
  <c r="U92" i="9"/>
  <c r="T92" i="9"/>
  <c r="O92" i="9" s="1"/>
  <c r="R92" i="9"/>
  <c r="Q92" i="9"/>
  <c r="P92" i="9"/>
  <c r="U91" i="9"/>
  <c r="T91" i="9"/>
  <c r="R91" i="9" s="1"/>
  <c r="U90" i="9"/>
  <c r="T90" i="9"/>
  <c r="Q90" i="9" s="1"/>
  <c r="R90" i="9"/>
  <c r="U89" i="9"/>
  <c r="T89" i="9"/>
  <c r="R89" i="9"/>
  <c r="Q89" i="9"/>
  <c r="P89" i="9"/>
  <c r="O89" i="9"/>
  <c r="N89" i="9"/>
  <c r="U88" i="9"/>
  <c r="T88" i="9"/>
  <c r="R88" i="9"/>
  <c r="Q88" i="9"/>
  <c r="P88" i="9"/>
  <c r="O88" i="9"/>
  <c r="N88" i="9"/>
  <c r="U87" i="9"/>
  <c r="T87" i="9"/>
  <c r="N87" i="9" s="1"/>
  <c r="P87" i="9"/>
  <c r="O87" i="9"/>
  <c r="U86" i="9"/>
  <c r="T86" i="9"/>
  <c r="Q86" i="9" s="1"/>
  <c r="R86" i="9"/>
  <c r="O86" i="9"/>
  <c r="N86" i="9"/>
  <c r="U85" i="9"/>
  <c r="T85" i="9"/>
  <c r="P85" i="9" s="1"/>
  <c r="R85" i="9"/>
  <c r="Q85" i="9"/>
  <c r="N85" i="9"/>
  <c r="U84" i="9"/>
  <c r="T84" i="9"/>
  <c r="O84" i="9" s="1"/>
  <c r="R84" i="9"/>
  <c r="Q84" i="9"/>
  <c r="P84" i="9"/>
  <c r="U83" i="9"/>
  <c r="T83" i="9"/>
  <c r="R83" i="9" s="1"/>
  <c r="U82" i="9"/>
  <c r="T82" i="9"/>
  <c r="Q82" i="9" s="1"/>
  <c r="R82" i="9"/>
  <c r="U81" i="9"/>
  <c r="T81" i="9"/>
  <c r="R81" i="9"/>
  <c r="Q81" i="9"/>
  <c r="P81" i="9"/>
  <c r="O81" i="9"/>
  <c r="N81" i="9"/>
  <c r="U80" i="9"/>
  <c r="T80" i="9"/>
  <c r="R80" i="9"/>
  <c r="Q80" i="9"/>
  <c r="P80" i="9"/>
  <c r="O80" i="9"/>
  <c r="N80" i="9"/>
  <c r="U79" i="9"/>
  <c r="T79" i="9"/>
  <c r="N79" i="9" s="1"/>
  <c r="P79" i="9"/>
  <c r="O79" i="9"/>
  <c r="U78" i="9"/>
  <c r="T78" i="9"/>
  <c r="Q78" i="9" s="1"/>
  <c r="R78" i="9"/>
  <c r="O78" i="9"/>
  <c r="N78" i="9"/>
  <c r="U77" i="9"/>
  <c r="T77" i="9"/>
  <c r="P77" i="9" s="1"/>
  <c r="R77" i="9"/>
  <c r="Q77" i="9"/>
  <c r="N77" i="9"/>
  <c r="U76" i="9"/>
  <c r="T76" i="9"/>
  <c r="O76" i="9" s="1"/>
  <c r="R76" i="9"/>
  <c r="Q76" i="9"/>
  <c r="P76" i="9"/>
  <c r="U75" i="9"/>
  <c r="T75" i="9"/>
  <c r="R75" i="9" s="1"/>
  <c r="U74" i="9"/>
  <c r="T74" i="9"/>
  <c r="Q74" i="9" s="1"/>
  <c r="R74" i="9"/>
  <c r="U73" i="9"/>
  <c r="T73" i="9"/>
  <c r="R73" i="9"/>
  <c r="Q73" i="9"/>
  <c r="P73" i="9"/>
  <c r="O73" i="9"/>
  <c r="N73" i="9"/>
  <c r="U72" i="9"/>
  <c r="T72" i="9"/>
  <c r="R72" i="9"/>
  <c r="Q72" i="9"/>
  <c r="P72" i="9"/>
  <c r="O72" i="9"/>
  <c r="N72" i="9"/>
  <c r="U71" i="9"/>
  <c r="T71" i="9"/>
  <c r="N71" i="9" s="1"/>
  <c r="P71" i="9"/>
  <c r="O71" i="9"/>
  <c r="U70" i="9"/>
  <c r="T70" i="9"/>
  <c r="Q70" i="9" s="1"/>
  <c r="R70" i="9"/>
  <c r="O70" i="9"/>
  <c r="N70" i="9"/>
  <c r="U69" i="9"/>
  <c r="T69" i="9"/>
  <c r="P69" i="9" s="1"/>
  <c r="R69" i="9"/>
  <c r="Q69" i="9"/>
  <c r="N69" i="9"/>
  <c r="U68" i="9"/>
  <c r="T68" i="9"/>
  <c r="O68" i="9" s="1"/>
  <c r="R68" i="9"/>
  <c r="Q68" i="9"/>
  <c r="P68" i="9"/>
  <c r="U67" i="9"/>
  <c r="T67" i="9"/>
  <c r="R67" i="9" s="1"/>
  <c r="U66" i="9"/>
  <c r="T66" i="9"/>
  <c r="Q66" i="9" s="1"/>
  <c r="R66" i="9"/>
  <c r="U65" i="9"/>
  <c r="T65" i="9"/>
  <c r="R65" i="9"/>
  <c r="Q65" i="9"/>
  <c r="P65" i="9"/>
  <c r="O65" i="9"/>
  <c r="N65" i="9"/>
  <c r="U64" i="9"/>
  <c r="T64" i="9"/>
  <c r="R64" i="9"/>
  <c r="Q64" i="9"/>
  <c r="P64" i="9"/>
  <c r="O64" i="9"/>
  <c r="N64" i="9"/>
  <c r="U63" i="9"/>
  <c r="T63" i="9"/>
  <c r="N63" i="9" s="1"/>
  <c r="P63" i="9"/>
  <c r="O63" i="9"/>
  <c r="U62" i="9"/>
  <c r="T62" i="9"/>
  <c r="Q62" i="9" s="1"/>
  <c r="R62" i="9"/>
  <c r="O62" i="9"/>
  <c r="N62" i="9"/>
  <c r="U61" i="9"/>
  <c r="T61" i="9"/>
  <c r="P61" i="9" s="1"/>
  <c r="R61" i="9"/>
  <c r="Q61" i="9"/>
  <c r="N61" i="9"/>
  <c r="U60" i="9"/>
  <c r="T60" i="9"/>
  <c r="O60" i="9" s="1"/>
  <c r="R60" i="9"/>
  <c r="Q60" i="9"/>
  <c r="P60" i="9"/>
  <c r="U59" i="9"/>
  <c r="T59" i="9"/>
  <c r="R59" i="9" s="1"/>
  <c r="U58" i="9"/>
  <c r="T58" i="9"/>
  <c r="Q58" i="9" s="1"/>
  <c r="R58" i="9"/>
  <c r="U57" i="9"/>
  <c r="T57" i="9"/>
  <c r="R57" i="9"/>
  <c r="Q57" i="9"/>
  <c r="P57" i="9"/>
  <c r="O57" i="9"/>
  <c r="N57" i="9"/>
  <c r="U56" i="9"/>
  <c r="T56" i="9"/>
  <c r="R56" i="9"/>
  <c r="Q56" i="9"/>
  <c r="P56" i="9"/>
  <c r="O56" i="9"/>
  <c r="N56" i="9"/>
  <c r="U55" i="9"/>
  <c r="T55" i="9"/>
  <c r="N55" i="9" s="1"/>
  <c r="P55" i="9"/>
  <c r="O55" i="9"/>
  <c r="U54" i="9"/>
  <c r="T54" i="9"/>
  <c r="Q54" i="9" s="1"/>
  <c r="R54" i="9"/>
  <c r="O54" i="9"/>
  <c r="N54" i="9"/>
  <c r="U53" i="9"/>
  <c r="T53" i="9"/>
  <c r="P53" i="9" s="1"/>
  <c r="R53" i="9"/>
  <c r="Q53" i="9"/>
  <c r="N53" i="9"/>
  <c r="U52" i="9"/>
  <c r="T52" i="9"/>
  <c r="O52" i="9" s="1"/>
  <c r="R52" i="9"/>
  <c r="Q52" i="9"/>
  <c r="P52" i="9"/>
  <c r="U51" i="9"/>
  <c r="T51" i="9"/>
  <c r="R51" i="9" s="1"/>
  <c r="U50" i="9"/>
  <c r="T50" i="9"/>
  <c r="Q50" i="9" s="1"/>
  <c r="R50" i="9"/>
  <c r="U49" i="9"/>
  <c r="T49" i="9"/>
  <c r="R49" i="9"/>
  <c r="Q49" i="9"/>
  <c r="P49" i="9"/>
  <c r="O49" i="9"/>
  <c r="N49" i="9"/>
  <c r="U48" i="9"/>
  <c r="T48" i="9"/>
  <c r="R48" i="9" s="1"/>
  <c r="Q48" i="9"/>
  <c r="P48" i="9"/>
  <c r="O48" i="9"/>
  <c r="N48" i="9"/>
  <c r="U47" i="9"/>
  <c r="T47" i="9"/>
  <c r="N47" i="9" s="1"/>
  <c r="P47" i="9"/>
  <c r="O47" i="9"/>
  <c r="U46" i="9"/>
  <c r="T46" i="9"/>
  <c r="Q46" i="9" s="1"/>
  <c r="R46" i="9"/>
  <c r="O46" i="9"/>
  <c r="N46" i="9"/>
  <c r="U45" i="9"/>
  <c r="T45" i="9"/>
  <c r="P45" i="9" s="1"/>
  <c r="R45" i="9"/>
  <c r="Q45" i="9"/>
  <c r="N45" i="9"/>
  <c r="U44" i="9"/>
  <c r="T44" i="9"/>
  <c r="O44" i="9" s="1"/>
  <c r="R44" i="9"/>
  <c r="Q44" i="9"/>
  <c r="P44" i="9"/>
  <c r="U43" i="9"/>
  <c r="T43" i="9"/>
  <c r="R43" i="9" s="1"/>
  <c r="U42" i="9"/>
  <c r="T42" i="9"/>
  <c r="Q42" i="9" s="1"/>
  <c r="R42" i="9"/>
  <c r="U41" i="9"/>
  <c r="T41" i="9"/>
  <c r="R41" i="9"/>
  <c r="Q41" i="9"/>
  <c r="P41" i="9"/>
  <c r="O41" i="9"/>
  <c r="N41" i="9"/>
  <c r="U40" i="9"/>
  <c r="T40" i="9"/>
  <c r="R40" i="9" s="1"/>
  <c r="Q40" i="9"/>
  <c r="P40" i="9"/>
  <c r="O40" i="9"/>
  <c r="N40" i="9"/>
  <c r="U39" i="9"/>
  <c r="T39" i="9"/>
  <c r="N39" i="9" s="1"/>
  <c r="P39" i="9"/>
  <c r="O39" i="9"/>
  <c r="U38" i="9"/>
  <c r="T38" i="9"/>
  <c r="Q38" i="9" s="1"/>
  <c r="R38" i="9"/>
  <c r="O38" i="9"/>
  <c r="N38" i="9"/>
  <c r="U37" i="9"/>
  <c r="T37" i="9"/>
  <c r="R37" i="9" s="1"/>
  <c r="Q37" i="9"/>
  <c r="N37" i="9"/>
  <c r="U36" i="9"/>
  <c r="T36" i="9"/>
  <c r="O36" i="9" s="1"/>
  <c r="R36" i="9"/>
  <c r="Q36" i="9"/>
  <c r="P36" i="9"/>
  <c r="U35" i="9"/>
  <c r="T35" i="9"/>
  <c r="R35" i="9" s="1"/>
  <c r="U34" i="9"/>
  <c r="T34" i="9"/>
  <c r="Q34" i="9" s="1"/>
  <c r="R34" i="9"/>
  <c r="U33" i="9"/>
  <c r="T33" i="9"/>
  <c r="R33" i="9"/>
  <c r="Q33" i="9"/>
  <c r="P33" i="9"/>
  <c r="O33" i="9"/>
  <c r="N33" i="9"/>
  <c r="U32" i="9"/>
  <c r="T32" i="9"/>
  <c r="R32" i="9" s="1"/>
  <c r="Q32" i="9"/>
  <c r="P32" i="9"/>
  <c r="O32" i="9"/>
  <c r="N32" i="9"/>
  <c r="U31" i="9"/>
  <c r="T31" i="9"/>
  <c r="N31" i="9" s="1"/>
  <c r="P31" i="9"/>
  <c r="O31" i="9"/>
  <c r="U30" i="9"/>
  <c r="T30" i="9"/>
  <c r="Q30" i="9" s="1"/>
  <c r="R30" i="9"/>
  <c r="O30" i="9"/>
  <c r="N30" i="9"/>
  <c r="U29" i="9"/>
  <c r="T29" i="9"/>
  <c r="R29" i="9" s="1"/>
  <c r="Q29" i="9"/>
  <c r="N29" i="9"/>
  <c r="U28" i="9"/>
  <c r="T28" i="9"/>
  <c r="O28" i="9" s="1"/>
  <c r="R28" i="9"/>
  <c r="Q28" i="9"/>
  <c r="P28" i="9"/>
  <c r="U27" i="9"/>
  <c r="T27" i="9"/>
  <c r="R27" i="9" s="1"/>
  <c r="U26" i="9"/>
  <c r="T26" i="9"/>
  <c r="Q26" i="9" s="1"/>
  <c r="R26" i="9"/>
  <c r="U25" i="9"/>
  <c r="T25" i="9"/>
  <c r="R25" i="9"/>
  <c r="Q25" i="9"/>
  <c r="P25" i="9"/>
  <c r="O25" i="9"/>
  <c r="N25" i="9"/>
  <c r="U24" i="9"/>
  <c r="T24" i="9"/>
  <c r="R24" i="9" s="1"/>
  <c r="Q24" i="9"/>
  <c r="P24" i="9"/>
  <c r="O24" i="9"/>
  <c r="N24" i="9"/>
  <c r="U23" i="9"/>
  <c r="T23" i="9"/>
  <c r="N23" i="9" s="1"/>
  <c r="P23" i="9"/>
  <c r="O23" i="9"/>
  <c r="U22" i="9"/>
  <c r="T22" i="9"/>
  <c r="Q22" i="9" s="1"/>
  <c r="R22" i="9"/>
  <c r="O22" i="9"/>
  <c r="N22" i="9"/>
  <c r="U21" i="9"/>
  <c r="T21" i="9"/>
  <c r="P21" i="9" s="1"/>
  <c r="R21" i="9"/>
  <c r="Q21" i="9"/>
  <c r="N21" i="9"/>
  <c r="U20" i="9"/>
  <c r="T20" i="9"/>
  <c r="O20" i="9" s="1"/>
  <c r="R20" i="9"/>
  <c r="Q20" i="9"/>
  <c r="P20" i="9"/>
  <c r="U19" i="9"/>
  <c r="T19" i="9"/>
  <c r="R19" i="9" s="1"/>
  <c r="U18" i="9"/>
  <c r="T18" i="9"/>
  <c r="Q18" i="9" s="1"/>
  <c r="R18" i="9"/>
  <c r="U17" i="9"/>
  <c r="T17" i="9"/>
  <c r="R17" i="9"/>
  <c r="Q17" i="9"/>
  <c r="P17" i="9"/>
  <c r="O17" i="9"/>
  <c r="N17" i="9"/>
  <c r="U16" i="9"/>
  <c r="T16" i="9"/>
  <c r="R16" i="9"/>
  <c r="Q16" i="9"/>
  <c r="P16" i="9"/>
  <c r="O16" i="9"/>
  <c r="N16" i="9"/>
  <c r="U15" i="9"/>
  <c r="T15" i="9"/>
  <c r="N15" i="9" s="1"/>
  <c r="P15" i="9"/>
  <c r="O15" i="9"/>
  <c r="U14" i="9"/>
  <c r="T14" i="9"/>
  <c r="Q14" i="9" s="1"/>
  <c r="R14" i="9"/>
  <c r="O14" i="9"/>
  <c r="N14" i="9"/>
  <c r="U13" i="9"/>
  <c r="T13" i="9"/>
  <c r="N13" i="9"/>
  <c r="R13" i="9" s="1"/>
  <c r="U12" i="9"/>
  <c r="T12" i="9"/>
  <c r="L112" i="9" s="1"/>
  <c r="D112" i="9" l="1"/>
  <c r="T112" i="9"/>
  <c r="M112" i="9"/>
  <c r="E112" i="9"/>
  <c r="N12" i="9"/>
  <c r="N112" i="9" s="1"/>
  <c r="O13" i="9"/>
  <c r="P13" i="9" s="1"/>
  <c r="Q13" i="9" s="1"/>
  <c r="P14" i="9"/>
  <c r="Q15" i="9"/>
  <c r="N20" i="9"/>
  <c r="O21" i="9"/>
  <c r="P22" i="9"/>
  <c r="Q23" i="9"/>
  <c r="N28" i="9"/>
  <c r="O29" i="9"/>
  <c r="P30" i="9"/>
  <c r="Q31" i="9"/>
  <c r="N36" i="9"/>
  <c r="O37" i="9"/>
  <c r="P38" i="9"/>
  <c r="Q39" i="9"/>
  <c r="N44" i="9"/>
  <c r="O45" i="9"/>
  <c r="P46" i="9"/>
  <c r="Q47" i="9"/>
  <c r="N52" i="9"/>
  <c r="O53" i="9"/>
  <c r="P54" i="9"/>
  <c r="Q55" i="9"/>
  <c r="N60" i="9"/>
  <c r="O61" i="9"/>
  <c r="P62" i="9"/>
  <c r="Q63" i="9"/>
  <c r="N68" i="9"/>
  <c r="O69" i="9"/>
  <c r="P70" i="9"/>
  <c r="Q71" i="9"/>
  <c r="N76" i="9"/>
  <c r="O77" i="9"/>
  <c r="P78" i="9"/>
  <c r="Q79" i="9"/>
  <c r="N84" i="9"/>
  <c r="O85" i="9"/>
  <c r="P86" i="9"/>
  <c r="Q87" i="9"/>
  <c r="N92" i="9"/>
  <c r="O93" i="9"/>
  <c r="P94" i="9"/>
  <c r="Q95" i="9"/>
  <c r="N100" i="9"/>
  <c r="O101" i="9"/>
  <c r="P102" i="9"/>
  <c r="Q103" i="9"/>
  <c r="N108" i="9"/>
  <c r="O109" i="9"/>
  <c r="P110" i="9"/>
  <c r="Q111" i="9"/>
  <c r="F112" i="9"/>
  <c r="O12" i="9"/>
  <c r="R15" i="9"/>
  <c r="N19" i="9"/>
  <c r="R23" i="9"/>
  <c r="N27" i="9"/>
  <c r="P29" i="9"/>
  <c r="R31" i="9"/>
  <c r="N35" i="9"/>
  <c r="P37" i="9"/>
  <c r="R39" i="9"/>
  <c r="N43" i="9"/>
  <c r="R47" i="9"/>
  <c r="N51" i="9"/>
  <c r="R55" i="9"/>
  <c r="N59" i="9"/>
  <c r="R63" i="9"/>
  <c r="N67" i="9"/>
  <c r="R71" i="9"/>
  <c r="N75" i="9"/>
  <c r="R79" i="9"/>
  <c r="N83" i="9"/>
  <c r="R87" i="9"/>
  <c r="N91" i="9"/>
  <c r="R95" i="9"/>
  <c r="N99" i="9"/>
  <c r="R103" i="9"/>
  <c r="N107" i="9"/>
  <c r="R111" i="9"/>
  <c r="G112" i="9"/>
  <c r="O19" i="9"/>
  <c r="N34" i="9"/>
  <c r="N50" i="9"/>
  <c r="O51" i="9"/>
  <c r="N58" i="9"/>
  <c r="O59" i="9"/>
  <c r="N66" i="9"/>
  <c r="O67" i="9"/>
  <c r="N74" i="9"/>
  <c r="O75" i="9"/>
  <c r="N82" i="9"/>
  <c r="O83" i="9"/>
  <c r="N90" i="9"/>
  <c r="O91" i="9"/>
  <c r="N98" i="9"/>
  <c r="O99" i="9"/>
  <c r="N106" i="9"/>
  <c r="O107" i="9"/>
  <c r="H112" i="9"/>
  <c r="N18" i="9"/>
  <c r="N26" i="9"/>
  <c r="O18" i="9"/>
  <c r="P19" i="9"/>
  <c r="O26" i="9"/>
  <c r="P27" i="9"/>
  <c r="O34" i="9"/>
  <c r="P35" i="9"/>
  <c r="O42" i="9"/>
  <c r="P43" i="9"/>
  <c r="O50" i="9"/>
  <c r="P51" i="9"/>
  <c r="O58" i="9"/>
  <c r="P59" i="9"/>
  <c r="O66" i="9"/>
  <c r="P67" i="9"/>
  <c r="O74" i="9"/>
  <c r="P75" i="9"/>
  <c r="O82" i="9"/>
  <c r="P83" i="9"/>
  <c r="O90" i="9"/>
  <c r="P91" i="9"/>
  <c r="O98" i="9"/>
  <c r="P99" i="9"/>
  <c r="O106" i="9"/>
  <c r="P107" i="9"/>
  <c r="I112" i="9"/>
  <c r="O35" i="9"/>
  <c r="O43" i="9"/>
  <c r="P26" i="9"/>
  <c r="Q27" i="9"/>
  <c r="P34" i="9"/>
  <c r="Q35" i="9"/>
  <c r="P42" i="9"/>
  <c r="Q43" i="9"/>
  <c r="P50" i="9"/>
  <c r="Q51" i="9"/>
  <c r="P58" i="9"/>
  <c r="Q59" i="9"/>
  <c r="P66" i="9"/>
  <c r="Q67" i="9"/>
  <c r="P74" i="9"/>
  <c r="Q75" i="9"/>
  <c r="P82" i="9"/>
  <c r="Q83" i="9"/>
  <c r="P90" i="9"/>
  <c r="Q91" i="9"/>
  <c r="P98" i="9"/>
  <c r="Q99" i="9"/>
  <c r="P106" i="9"/>
  <c r="Q107" i="9"/>
  <c r="B112" i="9"/>
  <c r="J112" i="9"/>
  <c r="O27" i="9"/>
  <c r="N42" i="9"/>
  <c r="P18" i="9"/>
  <c r="Q19" i="9"/>
  <c r="C112" i="9"/>
  <c r="K112" i="9"/>
  <c r="P111" i="8"/>
  <c r="B6" i="8" s="1"/>
  <c r="L6" i="8" s="1"/>
  <c r="O111" i="8"/>
  <c r="N111" i="8"/>
  <c r="M111" i="8"/>
  <c r="L111" i="8"/>
  <c r="K111" i="8"/>
  <c r="J111" i="8"/>
  <c r="I111" i="8"/>
  <c r="H111" i="8"/>
  <c r="G111" i="8"/>
  <c r="F111" i="8"/>
  <c r="E111" i="8"/>
  <c r="D111" i="8"/>
  <c r="C111" i="8"/>
  <c r="B111" i="8"/>
  <c r="O110" i="8"/>
  <c r="P110" i="8" s="1"/>
  <c r="P109" i="8"/>
  <c r="O109" i="8"/>
  <c r="O108" i="8"/>
  <c r="P108" i="8" s="1"/>
  <c r="O107" i="8"/>
  <c r="P107" i="8" s="1"/>
  <c r="O106" i="8"/>
  <c r="P106" i="8" s="1"/>
  <c r="P105" i="8"/>
  <c r="O105" i="8"/>
  <c r="O104" i="8"/>
  <c r="P104" i="8" s="1"/>
  <c r="O103" i="8"/>
  <c r="P103" i="8" s="1"/>
  <c r="O102" i="8"/>
  <c r="P102" i="8" s="1"/>
  <c r="P101" i="8"/>
  <c r="O101" i="8"/>
  <c r="O100" i="8"/>
  <c r="P100" i="8" s="1"/>
  <c r="O99" i="8"/>
  <c r="P99" i="8" s="1"/>
  <c r="O98" i="8"/>
  <c r="P98" i="8" s="1"/>
  <c r="P97" i="8"/>
  <c r="O97" i="8"/>
  <c r="O96" i="8"/>
  <c r="P96" i="8" s="1"/>
  <c r="O95" i="8"/>
  <c r="P95" i="8" s="1"/>
  <c r="O94" i="8"/>
  <c r="P94" i="8" s="1"/>
  <c r="P93" i="8"/>
  <c r="O93" i="8"/>
  <c r="O92" i="8"/>
  <c r="P92" i="8" s="1"/>
  <c r="O91" i="8"/>
  <c r="P91" i="8" s="1"/>
  <c r="O90" i="8"/>
  <c r="P90" i="8" s="1"/>
  <c r="P89" i="8"/>
  <c r="O89" i="8"/>
  <c r="O88" i="8"/>
  <c r="P88" i="8" s="1"/>
  <c r="O87" i="8"/>
  <c r="P87" i="8" s="1"/>
  <c r="O86" i="8"/>
  <c r="P86" i="8" s="1"/>
  <c r="P85" i="8"/>
  <c r="O85" i="8"/>
  <c r="O84" i="8"/>
  <c r="P84" i="8" s="1"/>
  <c r="O83" i="8"/>
  <c r="P83" i="8" s="1"/>
  <c r="O82" i="8"/>
  <c r="P82" i="8" s="1"/>
  <c r="P81" i="8"/>
  <c r="O81" i="8"/>
  <c r="O80" i="8"/>
  <c r="P80" i="8" s="1"/>
  <c r="O79" i="8"/>
  <c r="P79" i="8" s="1"/>
  <c r="O78" i="8"/>
  <c r="P78" i="8" s="1"/>
  <c r="P77" i="8"/>
  <c r="O77" i="8"/>
  <c r="O76" i="8"/>
  <c r="P76" i="8" s="1"/>
  <c r="O75" i="8"/>
  <c r="P75" i="8" s="1"/>
  <c r="O74" i="8"/>
  <c r="P74" i="8" s="1"/>
  <c r="P73" i="8"/>
  <c r="O73" i="8"/>
  <c r="O72" i="8"/>
  <c r="P72" i="8" s="1"/>
  <c r="O71" i="8"/>
  <c r="P71" i="8" s="1"/>
  <c r="O70" i="8"/>
  <c r="P70" i="8" s="1"/>
  <c r="P69" i="8"/>
  <c r="O69" i="8"/>
  <c r="O68" i="8"/>
  <c r="P68" i="8" s="1"/>
  <c r="O67" i="8"/>
  <c r="P67" i="8" s="1"/>
  <c r="O66" i="8"/>
  <c r="P66" i="8" s="1"/>
  <c r="P65" i="8"/>
  <c r="O65" i="8"/>
  <c r="O64" i="8"/>
  <c r="P64" i="8" s="1"/>
  <c r="O63" i="8"/>
  <c r="P63" i="8" s="1"/>
  <c r="O62" i="8"/>
  <c r="P62" i="8" s="1"/>
  <c r="P61" i="8"/>
  <c r="O61" i="8"/>
  <c r="O60" i="8"/>
  <c r="P60" i="8" s="1"/>
  <c r="O59" i="8"/>
  <c r="P59" i="8" s="1"/>
  <c r="O58" i="8"/>
  <c r="P58" i="8" s="1"/>
  <c r="P57" i="8"/>
  <c r="O57" i="8"/>
  <c r="O56" i="8"/>
  <c r="P56" i="8" s="1"/>
  <c r="O55" i="8"/>
  <c r="P55" i="8" s="1"/>
  <c r="O54" i="8"/>
  <c r="P54" i="8" s="1"/>
  <c r="P53" i="8"/>
  <c r="O53" i="8"/>
  <c r="O52" i="8"/>
  <c r="P52" i="8" s="1"/>
  <c r="O51" i="8"/>
  <c r="P51" i="8" s="1"/>
  <c r="O50" i="8"/>
  <c r="P50" i="8" s="1"/>
  <c r="P49" i="8"/>
  <c r="O49" i="8"/>
  <c r="O48" i="8"/>
  <c r="P48" i="8" s="1"/>
  <c r="O47" i="8"/>
  <c r="P47" i="8" s="1"/>
  <c r="O46" i="8"/>
  <c r="P46" i="8" s="1"/>
  <c r="P45" i="8"/>
  <c r="O45" i="8"/>
  <c r="O44" i="8"/>
  <c r="P44" i="8" s="1"/>
  <c r="O43" i="8"/>
  <c r="P43" i="8" s="1"/>
  <c r="O42" i="8"/>
  <c r="P42" i="8" s="1"/>
  <c r="P41" i="8"/>
  <c r="O41" i="8"/>
  <c r="O40" i="8"/>
  <c r="P40" i="8" s="1"/>
  <c r="O39" i="8"/>
  <c r="P39" i="8" s="1"/>
  <c r="O38" i="8"/>
  <c r="P38" i="8" s="1"/>
  <c r="P37" i="8"/>
  <c r="O37" i="8"/>
  <c r="O36" i="8"/>
  <c r="P36" i="8" s="1"/>
  <c r="O35" i="8"/>
  <c r="P35" i="8" s="1"/>
  <c r="O34" i="8"/>
  <c r="P34" i="8" s="1"/>
  <c r="P33" i="8"/>
  <c r="O33" i="8"/>
  <c r="O32" i="8"/>
  <c r="P32" i="8" s="1"/>
  <c r="O31" i="8"/>
  <c r="P31" i="8" s="1"/>
  <c r="O30" i="8"/>
  <c r="P30" i="8" s="1"/>
  <c r="P29" i="8"/>
  <c r="O29" i="8"/>
  <c r="O28" i="8"/>
  <c r="P28" i="8" s="1"/>
  <c r="O27" i="8"/>
  <c r="P27" i="8" s="1"/>
  <c r="O26" i="8"/>
  <c r="P26" i="8" s="1"/>
  <c r="P25" i="8"/>
  <c r="O25" i="8"/>
  <c r="O24" i="8"/>
  <c r="P24" i="8" s="1"/>
  <c r="O23" i="8"/>
  <c r="P23" i="8" s="1"/>
  <c r="O22" i="8"/>
  <c r="P22" i="8" s="1"/>
  <c r="P21" i="8"/>
  <c r="O21" i="8"/>
  <c r="O20" i="8"/>
  <c r="P20" i="8" s="1"/>
  <c r="O19" i="8"/>
  <c r="P19" i="8" s="1"/>
  <c r="O18" i="8"/>
  <c r="P18" i="8" s="1"/>
  <c r="P17" i="8"/>
  <c r="O17" i="8"/>
  <c r="O16" i="8"/>
  <c r="P16" i="8" s="1"/>
  <c r="O15" i="8"/>
  <c r="P15" i="8" s="1"/>
  <c r="O14" i="8"/>
  <c r="P14" i="8" s="1"/>
  <c r="P13" i="8"/>
  <c r="O13" i="8"/>
  <c r="O12" i="8"/>
  <c r="P12" i="8" s="1"/>
  <c r="O11" i="8"/>
  <c r="P11" i="8" s="1"/>
  <c r="F6" i="8"/>
  <c r="O112" i="9" l="1"/>
  <c r="P112" i="9" s="1"/>
  <c r="P12" i="9"/>
  <c r="Q12" i="9" s="1"/>
  <c r="Q112" i="9"/>
  <c r="H6" i="9" s="1"/>
  <c r="H42" i="1" s="1"/>
  <c r="Q6" i="9"/>
  <c r="H45" i="1" s="1"/>
  <c r="P45" i="1" s="1"/>
  <c r="R12" i="9"/>
  <c r="R112" i="9" s="1"/>
  <c r="H7" i="9" s="1"/>
  <c r="H43" i="1" s="1"/>
  <c r="C11" i="1" l="1"/>
  <c r="F13" i="1" s="1"/>
  <c r="F17" i="7"/>
  <c r="F13" i="7"/>
  <c r="F9" i="1"/>
  <c r="C15" i="1" l="1"/>
  <c r="F17" i="1" s="1"/>
  <c r="N38" i="7"/>
  <c r="N34" i="7"/>
  <c r="N30" i="7"/>
  <c r="N25" i="7"/>
  <c r="N16" i="7"/>
  <c r="F16" i="7"/>
  <c r="C16" i="7"/>
  <c r="N12" i="7"/>
  <c r="F12" i="7"/>
  <c r="C12" i="7"/>
  <c r="N8" i="7"/>
  <c r="F8" i="7"/>
  <c r="C8" i="7"/>
  <c r="N21" i="7" l="1"/>
  <c r="N8" i="1" l="1"/>
  <c r="C16" i="1" l="1"/>
  <c r="N38" i="1"/>
  <c r="P38" i="1" s="1"/>
  <c r="N34" i="1"/>
  <c r="P34" i="1" s="1"/>
  <c r="N30" i="1"/>
  <c r="P30" i="1" s="1"/>
  <c r="C8" i="1"/>
  <c r="F16" i="1"/>
  <c r="F12" i="1"/>
  <c r="C12" i="1"/>
  <c r="N16" i="1"/>
  <c r="N12" i="1"/>
  <c r="N21" i="1" s="1"/>
  <c r="P21" i="1" s="1"/>
  <c r="F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tc={79D42507-9819-472D-BA76-C9989C1F66F0}</author>
    <author>tc={6623AE7C-F756-40B6-B695-4F5461954B77}</author>
    <author>tc={A6A44324-62D4-490E-8D0E-A590BA552A6D}</author>
    <author>tc={8C5AFDA8-C78A-4E17-836A-36F99CDA1E9C}</author>
    <author>tc={71A5C0BD-FBFB-4C62-B718-823F1F4FDD50}</author>
    <author>tc={3E1E3035-F9AB-434D-8616-CACD8189CE0C}</author>
  </authors>
  <commentList>
    <comment ref="P20" authorId="0" shapeId="0" xr:uid="{79D42507-9819-472D-BA76-C9989C1F66F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指標を満たす場合は〇が表示される。</t>
      </text>
    </comment>
    <comment ref="P24" authorId="1" shapeId="0" xr:uid="{6623AE7C-F756-40B6-B695-4F5461954B77}">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指標を満たす場合は〇が表示される。</t>
      </text>
    </comment>
    <comment ref="P29" authorId="2" shapeId="0" xr:uid="{A6A44324-62D4-490E-8D0E-A590BA552A6D}">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指標を満たす場合は〇が表示される。</t>
      </text>
    </comment>
    <comment ref="P33" authorId="3" shapeId="0" xr:uid="{8C5AFDA8-C78A-4E17-836A-36F99CDA1E9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指標を満たす場合は〇が表示される。</t>
      </text>
    </comment>
    <comment ref="P37" authorId="4" shapeId="0" xr:uid="{71A5C0BD-FBFB-4C62-B718-823F1F4FDD5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指標を満たす場合は〇が表示される。</t>
      </text>
    </comment>
    <comment ref="P44" authorId="5" shapeId="0" xr:uid="{3E1E3035-F9AB-434D-8616-CACD8189CE0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指標を満たす場合は〇が表示される。</t>
      </text>
    </comment>
  </commentList>
</comments>
</file>

<file path=xl/sharedStrings.xml><?xml version="1.0" encoding="utf-8"?>
<sst xmlns="http://schemas.openxmlformats.org/spreadsheetml/2006/main" count="555" uniqueCount="207">
  <si>
    <t>①過去３年間の平均離職率が県内平均値を下回っている</t>
    <phoneticPr fontId="3"/>
  </si>
  <si>
    <t>定量的指標計算表</t>
    <rPh sb="0" eb="3">
      <t>テイリョウテキ</t>
    </rPh>
    <rPh sb="3" eb="5">
      <t>シヒョウ</t>
    </rPh>
    <rPh sb="5" eb="8">
      <t>ケイサンヒョウ</t>
    </rPh>
    <phoneticPr fontId="3"/>
  </si>
  <si>
    <t>令和</t>
    <rPh sb="0" eb="2">
      <t>レイワ</t>
    </rPh>
    <phoneticPr fontId="3"/>
  </si>
  <si>
    <t>年</t>
    <rPh sb="0" eb="1">
      <t>ネン</t>
    </rPh>
    <phoneticPr fontId="3"/>
  </si>
  <si>
    <t>〇</t>
    <phoneticPr fontId="3"/>
  </si>
  <si>
    <t>の離職率</t>
    <rPh sb="1" eb="4">
      <t>リショクリツ</t>
    </rPh>
    <phoneticPr fontId="3"/>
  </si>
  <si>
    <t>10月1日から令和</t>
    <rPh sb="2" eb="3">
      <t>ガツ</t>
    </rPh>
    <rPh sb="4" eb="5">
      <t>ニチ</t>
    </rPh>
    <rPh sb="7" eb="9">
      <t>レイワ</t>
    </rPh>
    <phoneticPr fontId="3"/>
  </si>
  <si>
    <t>9月30日までの離職者数：</t>
    <rPh sb="1" eb="2">
      <t>ガツ</t>
    </rPh>
    <rPh sb="4" eb="5">
      <t>ニチ</t>
    </rPh>
    <rPh sb="8" eb="12">
      <t>リショクシャスウ</t>
    </rPh>
    <phoneticPr fontId="3"/>
  </si>
  <si>
    <t>×</t>
    <phoneticPr fontId="3"/>
  </si>
  <si>
    <t>＝</t>
    <phoneticPr fontId="3"/>
  </si>
  <si>
    <t>9月30日の在職者数：</t>
    <rPh sb="1" eb="2">
      <t>ガツ</t>
    </rPh>
    <rPh sb="4" eb="5">
      <t>ニチ</t>
    </rPh>
    <rPh sb="6" eb="10">
      <t>ザイショクシャスウ</t>
    </rPh>
    <phoneticPr fontId="3"/>
  </si>
  <si>
    <t>＜各年の離職率＞</t>
    <rPh sb="1" eb="2">
      <t>カク</t>
    </rPh>
    <rPh sb="2" eb="3">
      <t>ネン</t>
    </rPh>
    <rPh sb="4" eb="7">
      <t>リショクリツ</t>
    </rPh>
    <phoneticPr fontId="3"/>
  </si>
  <si>
    <t>÷</t>
    <phoneticPr fontId="3"/>
  </si>
  <si>
    <t>＋</t>
    <phoneticPr fontId="3"/>
  </si>
  <si>
    <t>３か年の平均値</t>
    <rPh sb="2" eb="3">
      <t>ネン</t>
    </rPh>
    <rPh sb="4" eb="7">
      <t>ヘイキンチ</t>
    </rPh>
    <phoneticPr fontId="3"/>
  </si>
  <si>
    <t>②過去１年間の有給休暇取得率が県内平均値を上回っている</t>
    <phoneticPr fontId="3"/>
  </si>
  <si>
    <t>日</t>
    <rPh sb="0" eb="1">
      <t>ニチ</t>
    </rPh>
    <phoneticPr fontId="3"/>
  </si>
  <si>
    <t>取得日数計</t>
    <rPh sb="0" eb="4">
      <t>シュトクニッスウ</t>
    </rPh>
    <rPh sb="4" eb="5">
      <t>ケイ</t>
    </rPh>
    <phoneticPr fontId="3"/>
  </si>
  <si>
    <t>付与日数計</t>
    <rPh sb="0" eb="4">
      <t>フヨニッスウ</t>
    </rPh>
    <rPh sb="4" eb="5">
      <t>ケイ</t>
    </rPh>
    <phoneticPr fontId="3"/>
  </si>
  <si>
    <t>有給休暇取得率</t>
    <rPh sb="0" eb="4">
      <t>ユウキュウキュウカ</t>
    </rPh>
    <rPh sb="4" eb="7">
      <t>シュトクリツ</t>
    </rPh>
    <phoneticPr fontId="3"/>
  </si>
  <si>
    <t>③資格（介護福祉士）保有率が全国平均値を上回っている</t>
    <phoneticPr fontId="3"/>
  </si>
  <si>
    <t>介護福祉士数</t>
    <rPh sb="0" eb="6">
      <t>カイゴフクシシスウ</t>
    </rPh>
    <phoneticPr fontId="3"/>
  </si>
  <si>
    <t>介護職員数</t>
    <rPh sb="0" eb="5">
      <t>カイゴショクインスウ</t>
    </rPh>
    <phoneticPr fontId="3"/>
  </si>
  <si>
    <t>資格保有率</t>
    <rPh sb="0" eb="2">
      <t>シカク</t>
    </rPh>
    <rPh sb="2" eb="4">
      <t>ホユウ</t>
    </rPh>
    <rPh sb="4" eb="5">
      <t>リツ</t>
    </rPh>
    <phoneticPr fontId="3"/>
  </si>
  <si>
    <t>④過去１年間の月平均所定外労働時間４５時間を超える従業員がゼロかつ年間所定外労働時間３６０時間を超える従業員がゼロ</t>
    <phoneticPr fontId="3"/>
  </si>
  <si>
    <t>人</t>
    <rPh sb="0" eb="1">
      <t>ニン</t>
    </rPh>
    <phoneticPr fontId="3"/>
  </si>
  <si>
    <t>所定外労働時間が基準を超えている従業員数</t>
    <rPh sb="0" eb="3">
      <t>ショテイガイ</t>
    </rPh>
    <rPh sb="3" eb="7">
      <t>ロウドウジカン</t>
    </rPh>
    <rPh sb="8" eb="10">
      <t>キジュン</t>
    </rPh>
    <rPh sb="11" eb="12">
      <t>コ</t>
    </rPh>
    <rPh sb="16" eb="20">
      <t>ジュウギョウインスウ</t>
    </rPh>
    <phoneticPr fontId="3"/>
  </si>
  <si>
    <t>年間所定外労働時間が360時間以上の従業員数</t>
    <rPh sb="0" eb="5">
      <t>ネンカンショテイガイ</t>
    </rPh>
    <rPh sb="5" eb="9">
      <t>ロウドウジカン</t>
    </rPh>
    <rPh sb="13" eb="15">
      <t>ジカン</t>
    </rPh>
    <rPh sb="15" eb="17">
      <t>イジョウ</t>
    </rPh>
    <rPh sb="18" eb="21">
      <t>ジュウギョウイン</t>
    </rPh>
    <rPh sb="21" eb="22">
      <t>スウ</t>
    </rPh>
    <phoneticPr fontId="3"/>
  </si>
  <si>
    <t>月平均所定外労働時間が45時間以上の従業員数</t>
    <rPh sb="0" eb="1">
      <t>ツキ</t>
    </rPh>
    <rPh sb="1" eb="3">
      <t>ヘイキン</t>
    </rPh>
    <rPh sb="3" eb="6">
      <t>ショテイガイ</t>
    </rPh>
    <rPh sb="6" eb="10">
      <t>ロウドウジカン</t>
    </rPh>
    <rPh sb="13" eb="15">
      <t>ジカン</t>
    </rPh>
    <rPh sb="15" eb="17">
      <t>イジョウ</t>
    </rPh>
    <rPh sb="18" eb="21">
      <t>ジュウギョウイン</t>
    </rPh>
    <rPh sb="21" eb="22">
      <t>スウ</t>
    </rPh>
    <phoneticPr fontId="3"/>
  </si>
  <si>
    <t>事業者名</t>
    <rPh sb="0" eb="4">
      <t>ジギョウシャメイ</t>
    </rPh>
    <phoneticPr fontId="3"/>
  </si>
  <si>
    <t>％</t>
    <phoneticPr fontId="3"/>
  </si>
  <si>
    <t>〇所定外労働時間が基準を超えた理由　※所定外労働時間が基準を超えた従業員がいる場合のみ記入</t>
    <rPh sb="1" eb="8">
      <t>ショテイガイロウドウジカン</t>
    </rPh>
    <rPh sb="9" eb="11">
      <t>キジュン</t>
    </rPh>
    <rPh sb="12" eb="13">
      <t>コ</t>
    </rPh>
    <rPh sb="15" eb="17">
      <t>リユウ</t>
    </rPh>
    <rPh sb="19" eb="26">
      <t>ショテイガイロウドウジカン</t>
    </rPh>
    <rPh sb="27" eb="29">
      <t>キジュン</t>
    </rPh>
    <rPh sb="30" eb="31">
      <t>コ</t>
    </rPh>
    <rPh sb="33" eb="36">
      <t>ジュウギョウイン</t>
    </rPh>
    <rPh sb="39" eb="41">
      <t>バアイ</t>
    </rPh>
    <rPh sb="43" eb="45">
      <t>キニュウ</t>
    </rPh>
    <phoneticPr fontId="3"/>
  </si>
  <si>
    <t>※計算式なし、要記入</t>
    <rPh sb="1" eb="4">
      <t>ケイサンシキ</t>
    </rPh>
    <rPh sb="7" eb="10">
      <t>ヨウキニュウ</t>
    </rPh>
    <phoneticPr fontId="3"/>
  </si>
  <si>
    <t>社会福祉法人〇〇</t>
    <rPh sb="0" eb="6">
      <t>シャカイフクシホウジン</t>
    </rPh>
    <phoneticPr fontId="3"/>
  </si>
  <si>
    <t>サービス種別</t>
    <rPh sb="4" eb="6">
      <t>シュベツ</t>
    </rPh>
    <phoneticPr fontId="3"/>
  </si>
  <si>
    <t>訪問介護</t>
    <rPh sb="0" eb="4">
      <t>ホウモンカイゴ</t>
    </rPh>
    <phoneticPr fontId="3"/>
  </si>
  <si>
    <t>訪問入浴介護</t>
    <rPh sb="0" eb="6">
      <t>ホウモンニュウヨクカイゴ</t>
    </rPh>
    <phoneticPr fontId="3"/>
  </si>
  <si>
    <t>通所介護</t>
    <rPh sb="0" eb="4">
      <t>ツウショカイゴ</t>
    </rPh>
    <phoneticPr fontId="3"/>
  </si>
  <si>
    <t>通所リハビリテーション</t>
    <rPh sb="0" eb="2">
      <t>ツウショ</t>
    </rPh>
    <phoneticPr fontId="3"/>
  </si>
  <si>
    <t>短期入所生活介護</t>
    <rPh sb="0" eb="4">
      <t>タンキニュウショ</t>
    </rPh>
    <rPh sb="4" eb="8">
      <t>セイカツカイゴ</t>
    </rPh>
    <phoneticPr fontId="3"/>
  </si>
  <si>
    <t>特定施設入居者生活介護</t>
    <rPh sb="0" eb="4">
      <t>トクテイシセツ</t>
    </rPh>
    <rPh sb="4" eb="7">
      <t>ニュウキョシャ</t>
    </rPh>
    <rPh sb="7" eb="11">
      <t>セイカツカイゴ</t>
    </rPh>
    <phoneticPr fontId="3"/>
  </si>
  <si>
    <t>地域密着型通所介護</t>
    <rPh sb="0" eb="5">
      <t>チイキミッチャクガタ</t>
    </rPh>
    <rPh sb="5" eb="9">
      <t>ツウショカイゴ</t>
    </rPh>
    <phoneticPr fontId="3"/>
  </si>
  <si>
    <t>定期巡回・随時対応型訪問介護看護</t>
    <rPh sb="0" eb="4">
      <t>テイキジュンカイ</t>
    </rPh>
    <rPh sb="5" eb="7">
      <t>ズイジ</t>
    </rPh>
    <rPh sb="7" eb="10">
      <t>タイオウガタ</t>
    </rPh>
    <rPh sb="10" eb="14">
      <t>ホウモンカイゴ</t>
    </rPh>
    <rPh sb="14" eb="16">
      <t>カンゴ</t>
    </rPh>
    <phoneticPr fontId="3"/>
  </si>
  <si>
    <t>認知症対応型通所介護</t>
    <rPh sb="0" eb="3">
      <t>ニンチショウ</t>
    </rPh>
    <rPh sb="3" eb="6">
      <t>タイオウガタ</t>
    </rPh>
    <rPh sb="6" eb="10">
      <t>ツウショカイゴ</t>
    </rPh>
    <phoneticPr fontId="3"/>
  </si>
  <si>
    <t>小規模多機能型居宅介護</t>
    <rPh sb="0" eb="6">
      <t>ショウキボタキノウ</t>
    </rPh>
    <rPh sb="6" eb="7">
      <t>ガタ</t>
    </rPh>
    <rPh sb="7" eb="11">
      <t>キョタクカイゴ</t>
    </rPh>
    <phoneticPr fontId="3"/>
  </si>
  <si>
    <t>看護小規模多機能型居宅介護</t>
    <rPh sb="0" eb="2">
      <t>カンゴ</t>
    </rPh>
    <rPh sb="2" eb="9">
      <t>ショウキボタキノウガタ</t>
    </rPh>
    <rPh sb="9" eb="13">
      <t>キョタクカイゴ</t>
    </rPh>
    <phoneticPr fontId="3"/>
  </si>
  <si>
    <t>認知症対応型共同生活介護</t>
    <rPh sb="0" eb="6">
      <t>ニンチショウタイオウガタ</t>
    </rPh>
    <rPh sb="6" eb="12">
      <t>キョウドウセイカツカイゴ</t>
    </rPh>
    <phoneticPr fontId="3"/>
  </si>
  <si>
    <t>介護老人福祉施設</t>
    <rPh sb="0" eb="8">
      <t>カイゴロウジンフクシシセツ</t>
    </rPh>
    <phoneticPr fontId="3"/>
  </si>
  <si>
    <t>介護老人保健施設</t>
    <rPh sb="0" eb="2">
      <t>カイゴ</t>
    </rPh>
    <rPh sb="2" eb="8">
      <t>ロウジンホケンシセツ</t>
    </rPh>
    <phoneticPr fontId="3"/>
  </si>
  <si>
    <t>施設名：</t>
  </si>
  <si>
    <t>事業所①　</t>
    <rPh sb="0" eb="3">
      <t>ジギョウショ</t>
    </rPh>
    <phoneticPr fontId="3"/>
  </si>
  <si>
    <t>サービス種別：</t>
    <phoneticPr fontId="3"/>
  </si>
  <si>
    <t>事業所②　</t>
    <rPh sb="0" eb="3">
      <t>ジギョウショ</t>
    </rPh>
    <phoneticPr fontId="3"/>
  </si>
  <si>
    <t>事業所③　</t>
    <rPh sb="0" eb="3">
      <t>ジギョウショ</t>
    </rPh>
    <phoneticPr fontId="3"/>
  </si>
  <si>
    <t>老人福祉施設★★</t>
    <rPh sb="0" eb="2">
      <t>ロウジン</t>
    </rPh>
    <rPh sb="2" eb="6">
      <t>フクシシセツ</t>
    </rPh>
    <phoneticPr fontId="3"/>
  </si>
  <si>
    <t>訪問介護ステーション★★</t>
    <rPh sb="0" eb="4">
      <t>ホウモンカイゴ</t>
    </rPh>
    <phoneticPr fontId="3"/>
  </si>
  <si>
    <t>％</t>
  </si>
  <si>
    <t>地域密着型特定施設入居者生活介護</t>
    <rPh sb="0" eb="5">
      <t>チイキミッチャクガタ</t>
    </rPh>
    <rPh sb="5" eb="9">
      <t>トクテイシセツ</t>
    </rPh>
    <rPh sb="9" eb="12">
      <t>ニュウキョシャ</t>
    </rPh>
    <rPh sb="12" eb="16">
      <t>セイカツカイゴ</t>
    </rPh>
    <phoneticPr fontId="3"/>
  </si>
  <si>
    <t>地域密着型介護老人福祉施設入所者生活介護</t>
    <rPh sb="0" eb="5">
      <t>チイキミッチャクガタ</t>
    </rPh>
    <rPh sb="5" eb="7">
      <t>カイゴ</t>
    </rPh>
    <rPh sb="7" eb="9">
      <t>ロウジン</t>
    </rPh>
    <rPh sb="9" eb="11">
      <t>フクシ</t>
    </rPh>
    <rPh sb="11" eb="13">
      <t>シセツ</t>
    </rPh>
    <rPh sb="13" eb="16">
      <t>ニュウショシャ</t>
    </rPh>
    <rPh sb="16" eb="18">
      <t>セイカツ</t>
    </rPh>
    <rPh sb="18" eb="20">
      <t>カイゴ</t>
    </rPh>
    <phoneticPr fontId="3"/>
  </si>
  <si>
    <t>介護医療院</t>
    <rPh sb="0" eb="5">
      <t>カイゴイリョウイン</t>
    </rPh>
    <phoneticPr fontId="3"/>
  </si>
  <si>
    <t>（指標）県平均</t>
    <rPh sb="1" eb="3">
      <t>シヒョウ</t>
    </rPh>
    <rPh sb="4" eb="7">
      <t>ケンヘイキン</t>
    </rPh>
    <phoneticPr fontId="3"/>
  </si>
  <si>
    <t>（指標）国平均</t>
    <rPh sb="1" eb="3">
      <t>シヒョウ</t>
    </rPh>
    <rPh sb="4" eb="5">
      <t>クニ</t>
    </rPh>
    <rPh sb="5" eb="7">
      <t>ヘイキン</t>
    </rPh>
    <phoneticPr fontId="3"/>
  </si>
  <si>
    <t>↓判定</t>
    <rPh sb="1" eb="3">
      <t>ハンテイ</t>
    </rPh>
    <phoneticPr fontId="3"/>
  </si>
  <si>
    <t>②有給休暇取得率計算表</t>
    <rPh sb="1" eb="5">
      <t>ユウキュウキュウカ</t>
    </rPh>
    <rPh sb="5" eb="8">
      <t>シュトクリツ</t>
    </rPh>
    <rPh sb="8" eb="11">
      <t>ケイサンヒョウ</t>
    </rPh>
    <phoneticPr fontId="3"/>
  </si>
  <si>
    <t>取得日数</t>
    <rPh sb="0" eb="4">
      <t>シュトクニッスウ</t>
    </rPh>
    <phoneticPr fontId="3"/>
  </si>
  <si>
    <t>付与日数</t>
    <rPh sb="0" eb="4">
      <t>フヨニッスウ</t>
    </rPh>
    <phoneticPr fontId="3"/>
  </si>
  <si>
    <t>有給休暇取得率</t>
    <rPh sb="0" eb="7">
      <t>ユウキュウキュウカシュトクリツ</t>
    </rPh>
    <phoneticPr fontId="3"/>
  </si>
  <si>
    <t>職員</t>
    <rPh sb="0" eb="2">
      <t>ショクイン</t>
    </rPh>
    <phoneticPr fontId="9"/>
  </si>
  <si>
    <t>有給休暇取得状況</t>
    <rPh sb="0" eb="2">
      <t>ユウキュウ</t>
    </rPh>
    <rPh sb="2" eb="4">
      <t>キュウカ</t>
    </rPh>
    <rPh sb="4" eb="6">
      <t>シュトク</t>
    </rPh>
    <rPh sb="6" eb="8">
      <t>ジョウキョウ</t>
    </rPh>
    <phoneticPr fontId="9"/>
  </si>
  <si>
    <t>付与日数</t>
    <rPh sb="0" eb="2">
      <t>フヨ</t>
    </rPh>
    <rPh sb="2" eb="4">
      <t>ニッスウ</t>
    </rPh>
    <phoneticPr fontId="9"/>
  </si>
  <si>
    <t>1ヶ月目</t>
    <rPh sb="2" eb="4">
      <t>ゲツメ</t>
    </rPh>
    <phoneticPr fontId="9"/>
  </si>
  <si>
    <t>2ヶ月目</t>
    <rPh sb="2" eb="3">
      <t>ゲツ</t>
    </rPh>
    <rPh sb="3" eb="4">
      <t>メ</t>
    </rPh>
    <phoneticPr fontId="3"/>
  </si>
  <si>
    <t>3ヶ月目</t>
    <rPh sb="2" eb="4">
      <t>ゲツメ</t>
    </rPh>
    <phoneticPr fontId="9"/>
  </si>
  <si>
    <t>4ヶ月目</t>
    <rPh sb="2" eb="3">
      <t>ゲツ</t>
    </rPh>
    <rPh sb="3" eb="4">
      <t>メ</t>
    </rPh>
    <phoneticPr fontId="3"/>
  </si>
  <si>
    <t>5ヶ月目</t>
    <rPh sb="2" eb="4">
      <t>ゲツメ</t>
    </rPh>
    <phoneticPr fontId="9"/>
  </si>
  <si>
    <t>6ヶ月目</t>
    <rPh sb="2" eb="3">
      <t>ゲツ</t>
    </rPh>
    <rPh sb="3" eb="4">
      <t>メ</t>
    </rPh>
    <phoneticPr fontId="3"/>
  </si>
  <si>
    <t>7ヶ月目</t>
    <rPh sb="2" eb="4">
      <t>ゲツメ</t>
    </rPh>
    <phoneticPr fontId="9"/>
  </si>
  <si>
    <t>8ヶ月目</t>
    <rPh sb="2" eb="3">
      <t>ゲツ</t>
    </rPh>
    <rPh sb="3" eb="4">
      <t>メ</t>
    </rPh>
    <phoneticPr fontId="3"/>
  </si>
  <si>
    <t>9ヶ月目</t>
    <rPh sb="2" eb="4">
      <t>ゲツメ</t>
    </rPh>
    <phoneticPr fontId="9"/>
  </si>
  <si>
    <t>10ヶ月目</t>
    <rPh sb="3" eb="4">
      <t>ゲツ</t>
    </rPh>
    <rPh sb="4" eb="5">
      <t>メ</t>
    </rPh>
    <phoneticPr fontId="3"/>
  </si>
  <si>
    <t>11ヶ月目</t>
    <rPh sb="3" eb="5">
      <t>ゲツメ</t>
    </rPh>
    <phoneticPr fontId="9"/>
  </si>
  <si>
    <t>12ヶ月目</t>
    <rPh sb="3" eb="4">
      <t>ゲツ</t>
    </rPh>
    <rPh sb="4" eb="5">
      <t>メ</t>
    </rPh>
    <phoneticPr fontId="3"/>
  </si>
  <si>
    <t>合計</t>
    <rPh sb="0" eb="2">
      <t>ゴウケイ</t>
    </rPh>
    <phoneticPr fontId="9"/>
  </si>
  <si>
    <t>調整後</t>
    <rPh sb="0" eb="3">
      <t>チョウセイゴ</t>
    </rPh>
    <phoneticPr fontId="3"/>
  </si>
  <si>
    <t>従業員1</t>
    <rPh sb="0" eb="3">
      <t>ジュウギョウイン</t>
    </rPh>
    <phoneticPr fontId="3"/>
  </si>
  <si>
    <t>従業員2</t>
    <rPh sb="0" eb="3">
      <t>ジュウギョウイン</t>
    </rPh>
    <phoneticPr fontId="3"/>
  </si>
  <si>
    <t>従業員3</t>
    <rPh sb="0" eb="3">
      <t>ジュウギョウイン</t>
    </rPh>
    <phoneticPr fontId="3"/>
  </si>
  <si>
    <t>従業員4</t>
    <rPh sb="0" eb="3">
      <t>ジュウギョウイン</t>
    </rPh>
    <phoneticPr fontId="3"/>
  </si>
  <si>
    <t>従業員5</t>
    <rPh sb="0" eb="3">
      <t>ジュウギョウイン</t>
    </rPh>
    <phoneticPr fontId="3"/>
  </si>
  <si>
    <t>従業員6</t>
    <rPh sb="0" eb="3">
      <t>ジュウギョウイン</t>
    </rPh>
    <phoneticPr fontId="3"/>
  </si>
  <si>
    <t>従業員7</t>
    <rPh sb="0" eb="3">
      <t>ジュウギョウイン</t>
    </rPh>
    <phoneticPr fontId="3"/>
  </si>
  <si>
    <t>従業員8</t>
    <rPh sb="0" eb="3">
      <t>ジュウギョウイン</t>
    </rPh>
    <phoneticPr fontId="3"/>
  </si>
  <si>
    <t>従業員9</t>
    <rPh sb="0" eb="3">
      <t>ジュウギョウイン</t>
    </rPh>
    <phoneticPr fontId="3"/>
  </si>
  <si>
    <t>従業員10</t>
    <rPh sb="0" eb="3">
      <t>ジュウギョウイン</t>
    </rPh>
    <phoneticPr fontId="3"/>
  </si>
  <si>
    <t>従業員11</t>
    <rPh sb="0" eb="3">
      <t>ジュウギョウイン</t>
    </rPh>
    <phoneticPr fontId="3"/>
  </si>
  <si>
    <t>従業員12</t>
    <rPh sb="0" eb="3">
      <t>ジュウギョウイン</t>
    </rPh>
    <phoneticPr fontId="3"/>
  </si>
  <si>
    <t>従業員13</t>
    <rPh sb="0" eb="3">
      <t>ジュウギョウイン</t>
    </rPh>
    <phoneticPr fontId="3"/>
  </si>
  <si>
    <t>従業員14</t>
    <rPh sb="0" eb="3">
      <t>ジュウギョウイン</t>
    </rPh>
    <phoneticPr fontId="3"/>
  </si>
  <si>
    <t>従業員15</t>
    <rPh sb="0" eb="3">
      <t>ジュウギョウイン</t>
    </rPh>
    <phoneticPr fontId="3"/>
  </si>
  <si>
    <t>従業員16</t>
    <rPh sb="0" eb="3">
      <t>ジュウギョウイン</t>
    </rPh>
    <phoneticPr fontId="3"/>
  </si>
  <si>
    <t>従業員17</t>
    <rPh sb="0" eb="3">
      <t>ジュウギョウイン</t>
    </rPh>
    <phoneticPr fontId="3"/>
  </si>
  <si>
    <t>従業員18</t>
    <rPh sb="0" eb="3">
      <t>ジュウギョウイン</t>
    </rPh>
    <phoneticPr fontId="3"/>
  </si>
  <si>
    <t>従業員19</t>
    <rPh sb="0" eb="3">
      <t>ジュウギョウイン</t>
    </rPh>
    <phoneticPr fontId="3"/>
  </si>
  <si>
    <t>従業員20</t>
    <rPh sb="0" eb="3">
      <t>ジュウギョウイン</t>
    </rPh>
    <phoneticPr fontId="3"/>
  </si>
  <si>
    <t>従業員21</t>
    <rPh sb="0" eb="3">
      <t>ジュウギョウイン</t>
    </rPh>
    <phoneticPr fontId="3"/>
  </si>
  <si>
    <t>従業員22</t>
    <rPh sb="0" eb="3">
      <t>ジュウギョウイン</t>
    </rPh>
    <phoneticPr fontId="3"/>
  </si>
  <si>
    <t>従業員23</t>
    <rPh sb="0" eb="3">
      <t>ジュウギョウイン</t>
    </rPh>
    <phoneticPr fontId="3"/>
  </si>
  <si>
    <t>従業員24</t>
    <rPh sb="0" eb="3">
      <t>ジュウギョウイン</t>
    </rPh>
    <phoneticPr fontId="3"/>
  </si>
  <si>
    <t>従業員25</t>
    <rPh sb="0" eb="3">
      <t>ジュウギョウイン</t>
    </rPh>
    <phoneticPr fontId="3"/>
  </si>
  <si>
    <t>従業員26</t>
    <rPh sb="0" eb="3">
      <t>ジュウギョウイン</t>
    </rPh>
    <phoneticPr fontId="3"/>
  </si>
  <si>
    <t>従業員27</t>
    <rPh sb="0" eb="3">
      <t>ジュウギョウイン</t>
    </rPh>
    <phoneticPr fontId="3"/>
  </si>
  <si>
    <t>従業員28</t>
    <rPh sb="0" eb="3">
      <t>ジュウギョウイン</t>
    </rPh>
    <phoneticPr fontId="3"/>
  </si>
  <si>
    <t>従業員29</t>
    <rPh sb="0" eb="3">
      <t>ジュウギョウイン</t>
    </rPh>
    <phoneticPr fontId="3"/>
  </si>
  <si>
    <t>従業員30</t>
    <rPh sb="0" eb="3">
      <t>ジュウギョウイン</t>
    </rPh>
    <phoneticPr fontId="3"/>
  </si>
  <si>
    <t>従業員31</t>
    <rPh sb="0" eb="3">
      <t>ジュウギョウイン</t>
    </rPh>
    <phoneticPr fontId="3"/>
  </si>
  <si>
    <t>従業員32</t>
    <rPh sb="0" eb="3">
      <t>ジュウギョウイン</t>
    </rPh>
    <phoneticPr fontId="3"/>
  </si>
  <si>
    <t>従業員33</t>
    <rPh sb="0" eb="3">
      <t>ジュウギョウイン</t>
    </rPh>
    <phoneticPr fontId="3"/>
  </si>
  <si>
    <t>従業員34</t>
    <rPh sb="0" eb="3">
      <t>ジュウギョウイン</t>
    </rPh>
    <phoneticPr fontId="3"/>
  </si>
  <si>
    <t>従業員35</t>
    <rPh sb="0" eb="3">
      <t>ジュウギョウイン</t>
    </rPh>
    <phoneticPr fontId="3"/>
  </si>
  <si>
    <t>従業員36</t>
    <rPh sb="0" eb="3">
      <t>ジュウギョウイン</t>
    </rPh>
    <phoneticPr fontId="3"/>
  </si>
  <si>
    <t>従業員37</t>
    <rPh sb="0" eb="3">
      <t>ジュウギョウイン</t>
    </rPh>
    <phoneticPr fontId="3"/>
  </si>
  <si>
    <t>従業員38</t>
    <rPh sb="0" eb="3">
      <t>ジュウギョウイン</t>
    </rPh>
    <phoneticPr fontId="3"/>
  </si>
  <si>
    <t>従業員39</t>
    <rPh sb="0" eb="3">
      <t>ジュウギョウイン</t>
    </rPh>
    <phoneticPr fontId="3"/>
  </si>
  <si>
    <t>従業員40</t>
    <rPh sb="0" eb="3">
      <t>ジュウギョウイン</t>
    </rPh>
    <phoneticPr fontId="3"/>
  </si>
  <si>
    <t>従業員41</t>
    <rPh sb="0" eb="3">
      <t>ジュウギョウイン</t>
    </rPh>
    <phoneticPr fontId="3"/>
  </si>
  <si>
    <t>従業員42</t>
    <rPh sb="0" eb="3">
      <t>ジュウギョウイン</t>
    </rPh>
    <phoneticPr fontId="3"/>
  </si>
  <si>
    <t>従業員43</t>
    <rPh sb="0" eb="3">
      <t>ジュウギョウイン</t>
    </rPh>
    <phoneticPr fontId="3"/>
  </si>
  <si>
    <t>従業員44</t>
    <rPh sb="0" eb="3">
      <t>ジュウギョウイン</t>
    </rPh>
    <phoneticPr fontId="3"/>
  </si>
  <si>
    <t>従業員45</t>
    <rPh sb="0" eb="3">
      <t>ジュウギョウイン</t>
    </rPh>
    <phoneticPr fontId="3"/>
  </si>
  <si>
    <t>従業員46</t>
    <rPh sb="0" eb="3">
      <t>ジュウギョウイン</t>
    </rPh>
    <phoneticPr fontId="3"/>
  </si>
  <si>
    <t>従業員47</t>
    <rPh sb="0" eb="3">
      <t>ジュウギョウイン</t>
    </rPh>
    <phoneticPr fontId="3"/>
  </si>
  <si>
    <t>従業員48</t>
    <rPh sb="0" eb="3">
      <t>ジュウギョウイン</t>
    </rPh>
    <phoneticPr fontId="3"/>
  </si>
  <si>
    <t>従業員49</t>
    <rPh sb="0" eb="3">
      <t>ジュウギョウイン</t>
    </rPh>
    <phoneticPr fontId="3"/>
  </si>
  <si>
    <t>従業員50</t>
    <rPh sb="0" eb="3">
      <t>ジュウギョウイン</t>
    </rPh>
    <phoneticPr fontId="3"/>
  </si>
  <si>
    <t>従業員51</t>
    <rPh sb="0" eb="3">
      <t>ジュウギョウイン</t>
    </rPh>
    <phoneticPr fontId="3"/>
  </si>
  <si>
    <t>従業員52</t>
    <rPh sb="0" eb="3">
      <t>ジュウギョウイン</t>
    </rPh>
    <phoneticPr fontId="3"/>
  </si>
  <si>
    <t>従業員53</t>
    <rPh sb="0" eb="3">
      <t>ジュウギョウイン</t>
    </rPh>
    <phoneticPr fontId="3"/>
  </si>
  <si>
    <t>従業員54</t>
    <rPh sb="0" eb="3">
      <t>ジュウギョウイン</t>
    </rPh>
    <phoneticPr fontId="3"/>
  </si>
  <si>
    <t>従業員55</t>
    <rPh sb="0" eb="3">
      <t>ジュウギョウイン</t>
    </rPh>
    <phoneticPr fontId="3"/>
  </si>
  <si>
    <t>従業員56</t>
    <rPh sb="0" eb="3">
      <t>ジュウギョウイン</t>
    </rPh>
    <phoneticPr fontId="3"/>
  </si>
  <si>
    <t>従業員57</t>
    <rPh sb="0" eb="3">
      <t>ジュウギョウイン</t>
    </rPh>
    <phoneticPr fontId="3"/>
  </si>
  <si>
    <t>従業員58</t>
    <rPh sb="0" eb="3">
      <t>ジュウギョウイン</t>
    </rPh>
    <phoneticPr fontId="3"/>
  </si>
  <si>
    <t>従業員59</t>
    <rPh sb="0" eb="3">
      <t>ジュウギョウイン</t>
    </rPh>
    <phoneticPr fontId="3"/>
  </si>
  <si>
    <t>従業員60</t>
    <rPh sb="0" eb="3">
      <t>ジュウギョウイン</t>
    </rPh>
    <phoneticPr fontId="3"/>
  </si>
  <si>
    <t>従業員61</t>
    <rPh sb="0" eb="3">
      <t>ジュウギョウイン</t>
    </rPh>
    <phoneticPr fontId="3"/>
  </si>
  <si>
    <t>従業員62</t>
    <rPh sb="0" eb="3">
      <t>ジュウギョウイン</t>
    </rPh>
    <phoneticPr fontId="3"/>
  </si>
  <si>
    <t>従業員63</t>
    <rPh sb="0" eb="3">
      <t>ジュウギョウイン</t>
    </rPh>
    <phoneticPr fontId="3"/>
  </si>
  <si>
    <t>従業員64</t>
    <rPh sb="0" eb="3">
      <t>ジュウギョウイン</t>
    </rPh>
    <phoneticPr fontId="3"/>
  </si>
  <si>
    <t>従業員65</t>
    <rPh sb="0" eb="3">
      <t>ジュウギョウイン</t>
    </rPh>
    <phoneticPr fontId="3"/>
  </si>
  <si>
    <t>従業員66</t>
    <rPh sb="0" eb="3">
      <t>ジュウギョウイン</t>
    </rPh>
    <phoneticPr fontId="3"/>
  </si>
  <si>
    <t>従業員67</t>
    <rPh sb="0" eb="3">
      <t>ジュウギョウイン</t>
    </rPh>
    <phoneticPr fontId="3"/>
  </si>
  <si>
    <t>従業員68</t>
    <rPh sb="0" eb="3">
      <t>ジュウギョウイン</t>
    </rPh>
    <phoneticPr fontId="3"/>
  </si>
  <si>
    <t>従業員69</t>
    <rPh sb="0" eb="3">
      <t>ジュウギョウイン</t>
    </rPh>
    <phoneticPr fontId="3"/>
  </si>
  <si>
    <t>従業員70</t>
    <rPh sb="0" eb="3">
      <t>ジュウギョウイン</t>
    </rPh>
    <phoneticPr fontId="3"/>
  </si>
  <si>
    <t>従業員71</t>
    <rPh sb="0" eb="3">
      <t>ジュウギョウイン</t>
    </rPh>
    <phoneticPr fontId="3"/>
  </si>
  <si>
    <t>従業員72</t>
    <rPh sb="0" eb="3">
      <t>ジュウギョウイン</t>
    </rPh>
    <phoneticPr fontId="3"/>
  </si>
  <si>
    <t>従業員73</t>
    <rPh sb="0" eb="3">
      <t>ジュウギョウイン</t>
    </rPh>
    <phoneticPr fontId="3"/>
  </si>
  <si>
    <t>従業員74</t>
    <rPh sb="0" eb="3">
      <t>ジュウギョウイン</t>
    </rPh>
    <phoneticPr fontId="3"/>
  </si>
  <si>
    <t>従業員75</t>
    <rPh sb="0" eb="3">
      <t>ジュウギョウイン</t>
    </rPh>
    <phoneticPr fontId="3"/>
  </si>
  <si>
    <t>従業員76</t>
    <rPh sb="0" eb="3">
      <t>ジュウギョウイン</t>
    </rPh>
    <phoneticPr fontId="3"/>
  </si>
  <si>
    <t>従業員77</t>
    <rPh sb="0" eb="3">
      <t>ジュウギョウイン</t>
    </rPh>
    <phoneticPr fontId="3"/>
  </si>
  <si>
    <t>従業員78</t>
    <rPh sb="0" eb="3">
      <t>ジュウギョウイン</t>
    </rPh>
    <phoneticPr fontId="3"/>
  </si>
  <si>
    <t>従業員79</t>
    <rPh sb="0" eb="3">
      <t>ジュウギョウイン</t>
    </rPh>
    <phoneticPr fontId="3"/>
  </si>
  <si>
    <t>従業員80</t>
    <rPh sb="0" eb="3">
      <t>ジュウギョウイン</t>
    </rPh>
    <phoneticPr fontId="3"/>
  </si>
  <si>
    <t>従業員81</t>
    <rPh sb="0" eb="3">
      <t>ジュウギョウイン</t>
    </rPh>
    <phoneticPr fontId="3"/>
  </si>
  <si>
    <t>従業員82</t>
    <rPh sb="0" eb="3">
      <t>ジュウギョウイン</t>
    </rPh>
    <phoneticPr fontId="3"/>
  </si>
  <si>
    <t>従業員83</t>
    <rPh sb="0" eb="3">
      <t>ジュウギョウイン</t>
    </rPh>
    <phoneticPr fontId="3"/>
  </si>
  <si>
    <t>従業員84</t>
    <rPh sb="0" eb="3">
      <t>ジュウギョウイン</t>
    </rPh>
    <phoneticPr fontId="3"/>
  </si>
  <si>
    <t>従業員85</t>
    <rPh sb="0" eb="3">
      <t>ジュウギョウイン</t>
    </rPh>
    <phoneticPr fontId="3"/>
  </si>
  <si>
    <t>従業員86</t>
    <rPh sb="0" eb="3">
      <t>ジュウギョウイン</t>
    </rPh>
    <phoneticPr fontId="3"/>
  </si>
  <si>
    <t>従業員87</t>
    <rPh sb="0" eb="3">
      <t>ジュウギョウイン</t>
    </rPh>
    <phoneticPr fontId="3"/>
  </si>
  <si>
    <t>従業員88</t>
    <rPh sb="0" eb="3">
      <t>ジュウギョウイン</t>
    </rPh>
    <phoneticPr fontId="3"/>
  </si>
  <si>
    <t>従業員89</t>
    <rPh sb="0" eb="3">
      <t>ジュウギョウイン</t>
    </rPh>
    <phoneticPr fontId="3"/>
  </si>
  <si>
    <t>従業員90</t>
    <rPh sb="0" eb="3">
      <t>ジュウギョウイン</t>
    </rPh>
    <phoneticPr fontId="3"/>
  </si>
  <si>
    <t>従業員91</t>
    <rPh sb="0" eb="3">
      <t>ジュウギョウイン</t>
    </rPh>
    <phoneticPr fontId="3"/>
  </si>
  <si>
    <t>従業員92</t>
    <rPh sb="0" eb="3">
      <t>ジュウギョウイン</t>
    </rPh>
    <phoneticPr fontId="3"/>
  </si>
  <si>
    <t>従業員93</t>
    <rPh sb="0" eb="3">
      <t>ジュウギョウイン</t>
    </rPh>
    <phoneticPr fontId="3"/>
  </si>
  <si>
    <t>従業員94</t>
    <rPh sb="0" eb="3">
      <t>ジュウギョウイン</t>
    </rPh>
    <phoneticPr fontId="3"/>
  </si>
  <si>
    <t>従業員95</t>
    <rPh sb="0" eb="3">
      <t>ジュウギョウイン</t>
    </rPh>
    <phoneticPr fontId="3"/>
  </si>
  <si>
    <t>従業員96</t>
    <rPh sb="0" eb="3">
      <t>ジュウギョウイン</t>
    </rPh>
    <phoneticPr fontId="3"/>
  </si>
  <si>
    <t>従業員97</t>
    <rPh sb="0" eb="3">
      <t>ジュウギョウイン</t>
    </rPh>
    <phoneticPr fontId="3"/>
  </si>
  <si>
    <t>従業員98</t>
    <rPh sb="0" eb="3">
      <t>ジュウギョウイン</t>
    </rPh>
    <phoneticPr fontId="3"/>
  </si>
  <si>
    <t>従業員99</t>
    <rPh sb="0" eb="3">
      <t>ジュウギョウイン</t>
    </rPh>
    <phoneticPr fontId="3"/>
  </si>
  <si>
    <t>従業員100</t>
    <rPh sb="0" eb="3">
      <t>ジュウギョウイン</t>
    </rPh>
    <phoneticPr fontId="3"/>
  </si>
  <si>
    <t>【留意事項】</t>
    <rPh sb="1" eb="3">
      <t>リュウイ</t>
    </rPh>
    <rPh sb="3" eb="5">
      <t>ジコウ</t>
    </rPh>
    <phoneticPr fontId="3"/>
  </si>
  <si>
    <t>・本計算表と同等の資料であれば、既存の資料を添付書類とすることも可能（従業員ごとの付与日数・取得日数及びその合計が分かるもの）。</t>
    <rPh sb="1" eb="5">
      <t>ホンケイサンヒョウ</t>
    </rPh>
    <rPh sb="6" eb="8">
      <t>ドウトウ</t>
    </rPh>
    <rPh sb="9" eb="11">
      <t>シリョウ</t>
    </rPh>
    <rPh sb="16" eb="18">
      <t>キゾン</t>
    </rPh>
    <rPh sb="19" eb="21">
      <t>シリョウ</t>
    </rPh>
    <rPh sb="22" eb="26">
      <t>テンプショルイ</t>
    </rPh>
    <rPh sb="32" eb="34">
      <t>カノウ</t>
    </rPh>
    <rPh sb="35" eb="38">
      <t>ジュウギョウイン</t>
    </rPh>
    <rPh sb="41" eb="45">
      <t>フヨニッスウ</t>
    </rPh>
    <rPh sb="46" eb="50">
      <t>シュトクニッスウ</t>
    </rPh>
    <rPh sb="50" eb="51">
      <t>オヨ</t>
    </rPh>
    <rPh sb="54" eb="56">
      <t>ゴウケイ</t>
    </rPh>
    <rPh sb="57" eb="58">
      <t>ワ</t>
    </rPh>
    <phoneticPr fontId="3"/>
  </si>
  <si>
    <t>・従業員31～従業員100の行については、現在非表示となっているため、従業員が30人を超える場合は、適宜行を表示し入力すること。また、従業員が100人を超える場合は、適宜行を追加し使用すること。なお、合計欄には、計算式が入っているため、行を追加する場合は、注意すること。</t>
    <rPh sb="1" eb="4">
      <t>ジュウギョウイン</t>
    </rPh>
    <rPh sb="7" eb="10">
      <t>ジュウギョウイン</t>
    </rPh>
    <rPh sb="14" eb="15">
      <t>ギョウ</t>
    </rPh>
    <rPh sb="21" eb="23">
      <t>ゲンザイ</t>
    </rPh>
    <rPh sb="23" eb="26">
      <t>ヒヒョウジ</t>
    </rPh>
    <rPh sb="35" eb="38">
      <t>ジュウギョウイン</t>
    </rPh>
    <rPh sb="41" eb="42">
      <t>ニン</t>
    </rPh>
    <rPh sb="43" eb="44">
      <t>コ</t>
    </rPh>
    <rPh sb="46" eb="48">
      <t>バアイ</t>
    </rPh>
    <rPh sb="50" eb="52">
      <t>テキギ</t>
    </rPh>
    <rPh sb="52" eb="53">
      <t>ギョウ</t>
    </rPh>
    <rPh sb="54" eb="56">
      <t>ヒョウジ</t>
    </rPh>
    <rPh sb="57" eb="59">
      <t>ニュウリョク</t>
    </rPh>
    <rPh sb="67" eb="70">
      <t>ジュウギョウイン</t>
    </rPh>
    <rPh sb="74" eb="75">
      <t>ニン</t>
    </rPh>
    <rPh sb="76" eb="77">
      <t>コ</t>
    </rPh>
    <rPh sb="79" eb="81">
      <t>バアイ</t>
    </rPh>
    <rPh sb="83" eb="85">
      <t>テキギ</t>
    </rPh>
    <rPh sb="85" eb="86">
      <t>ギョウ</t>
    </rPh>
    <rPh sb="87" eb="89">
      <t>ツイカ</t>
    </rPh>
    <rPh sb="90" eb="92">
      <t>シヨウ</t>
    </rPh>
    <rPh sb="100" eb="102">
      <t>ゴウケイ</t>
    </rPh>
    <rPh sb="102" eb="103">
      <t>ラン</t>
    </rPh>
    <rPh sb="106" eb="109">
      <t>ケイサンシキ</t>
    </rPh>
    <rPh sb="110" eb="111">
      <t>ハイ</t>
    </rPh>
    <rPh sb="118" eb="119">
      <t>ギョウ</t>
    </rPh>
    <rPh sb="120" eb="122">
      <t>ツイカ</t>
    </rPh>
    <rPh sb="124" eb="126">
      <t>バアイ</t>
    </rPh>
    <rPh sb="128" eb="130">
      <t>チュウイ</t>
    </rPh>
    <phoneticPr fontId="3"/>
  </si>
  <si>
    <t>④所定外労働時間計算表</t>
    <rPh sb="1" eb="8">
      <t>ショテイガイロウドウジカン</t>
    </rPh>
    <rPh sb="8" eb="11">
      <t>ケイサンヒョウ</t>
    </rPh>
    <phoneticPr fontId="3"/>
  </si>
  <si>
    <t>報告対象期間</t>
    <rPh sb="0" eb="4">
      <t>ホウコクタイショウ</t>
    </rPh>
    <rPh sb="4" eb="6">
      <t>キカン</t>
    </rPh>
    <phoneticPr fontId="3"/>
  </si>
  <si>
    <t>月</t>
    <rPh sb="0" eb="1">
      <t>ガツ</t>
    </rPh>
    <phoneticPr fontId="3"/>
  </si>
  <si>
    <t>～</t>
    <phoneticPr fontId="3"/>
  </si>
  <si>
    <t>まで</t>
    <phoneticPr fontId="3"/>
  </si>
  <si>
    <t>　月平均所定外労働時間が45時間以上の従業員数</t>
    <rPh sb="1" eb="2">
      <t>ツキ</t>
    </rPh>
    <rPh sb="2" eb="4">
      <t>ヘイキン</t>
    </rPh>
    <rPh sb="4" eb="7">
      <t>ショテイガイ</t>
    </rPh>
    <rPh sb="7" eb="11">
      <t>ロウドウジカン</t>
    </rPh>
    <rPh sb="14" eb="16">
      <t>ジカン</t>
    </rPh>
    <rPh sb="16" eb="18">
      <t>イジョウ</t>
    </rPh>
    <rPh sb="19" eb="22">
      <t>ジュウギョウイン</t>
    </rPh>
    <rPh sb="22" eb="23">
      <t>スウ</t>
    </rPh>
    <phoneticPr fontId="3"/>
  </si>
  <si>
    <t>　年間所定外労働時間が360時間以上の従業員数</t>
    <rPh sb="1" eb="6">
      <t>ネンカンショテイガイ</t>
    </rPh>
    <rPh sb="6" eb="10">
      <t>ロウドウジカン</t>
    </rPh>
    <rPh sb="14" eb="16">
      <t>ジカン</t>
    </rPh>
    <rPh sb="16" eb="18">
      <t>イジョウ</t>
    </rPh>
    <rPh sb="19" eb="22">
      <t>ジュウギョウイン</t>
    </rPh>
    <rPh sb="22" eb="23">
      <t>スウ</t>
    </rPh>
    <phoneticPr fontId="3"/>
  </si>
  <si>
    <t>所定外労働勤務状況</t>
    <phoneticPr fontId="3"/>
  </si>
  <si>
    <t>基準超え従業員</t>
    <rPh sb="0" eb="2">
      <t>キジュン</t>
    </rPh>
    <rPh sb="2" eb="3">
      <t>コ</t>
    </rPh>
    <rPh sb="4" eb="7">
      <t>ジュウギョウイン</t>
    </rPh>
    <phoneticPr fontId="3"/>
  </si>
  <si>
    <t>備考</t>
    <rPh sb="0" eb="2">
      <t>ビコウ</t>
    </rPh>
    <phoneticPr fontId="3"/>
  </si>
  <si>
    <t>計算利用
勤務月数</t>
    <rPh sb="0" eb="4">
      <t>ケイサンリヨウ</t>
    </rPh>
    <rPh sb="5" eb="9">
      <t>キンムツキスウ</t>
    </rPh>
    <phoneticPr fontId="3"/>
  </si>
  <si>
    <t>月平均</t>
    <rPh sb="0" eb="3">
      <t>ツキヘイキン</t>
    </rPh>
    <phoneticPr fontId="3"/>
  </si>
  <si>
    <t>勤務月数</t>
    <rPh sb="0" eb="4">
      <t>キンムツキスウ</t>
    </rPh>
    <phoneticPr fontId="3"/>
  </si>
  <si>
    <t>年間</t>
    <rPh sb="0" eb="2">
      <t>ネンカン</t>
    </rPh>
    <phoneticPr fontId="3"/>
  </si>
  <si>
    <t>確かめ算</t>
    <rPh sb="0" eb="1">
      <t>タシ</t>
    </rPh>
    <rPh sb="3" eb="4">
      <t>ザン</t>
    </rPh>
    <phoneticPr fontId="3"/>
  </si>
  <si>
    <t>・本計算表と同等の資料であれば、既存の資料を添付書類とすることも可能（従業員ごとの各月の所定外労働時間及びその合計、月平均所定外労働時間、報告対象期間の勤務月数）。</t>
    <rPh sb="1" eb="5">
      <t>ホンケイサンヒョウ</t>
    </rPh>
    <rPh sb="6" eb="8">
      <t>ドウトウ</t>
    </rPh>
    <rPh sb="9" eb="11">
      <t>シリョウ</t>
    </rPh>
    <rPh sb="16" eb="18">
      <t>キゾン</t>
    </rPh>
    <rPh sb="19" eb="21">
      <t>シリョウ</t>
    </rPh>
    <rPh sb="22" eb="26">
      <t>テンプショルイ</t>
    </rPh>
    <rPh sb="32" eb="34">
      <t>カノウ</t>
    </rPh>
    <rPh sb="35" eb="38">
      <t>ジュウギョウイン</t>
    </rPh>
    <rPh sb="41" eb="43">
      <t>カクツキ</t>
    </rPh>
    <rPh sb="44" eb="49">
      <t>ショテイガイロウドウ</t>
    </rPh>
    <rPh sb="49" eb="51">
      <t>ジカン</t>
    </rPh>
    <rPh sb="51" eb="52">
      <t>オヨ</t>
    </rPh>
    <rPh sb="55" eb="57">
      <t>ゴウケイ</t>
    </rPh>
    <rPh sb="58" eb="63">
      <t>ツキヘイキンショテイ</t>
    </rPh>
    <rPh sb="63" eb="64">
      <t>ソト</t>
    </rPh>
    <rPh sb="64" eb="68">
      <t>ロウドウジカン</t>
    </rPh>
    <rPh sb="69" eb="75">
      <t>ホウコクタイショウキカン</t>
    </rPh>
    <rPh sb="76" eb="78">
      <t>キンム</t>
    </rPh>
    <rPh sb="78" eb="80">
      <t>ゲッスウ</t>
    </rPh>
    <phoneticPr fontId="3"/>
  </si>
  <si>
    <t>・勤務月数は自動計算となっているため、所定外労働をしていなくても空欄とせず、必ず0を記入すること。</t>
    <rPh sb="1" eb="3">
      <t>キンム</t>
    </rPh>
    <rPh sb="3" eb="5">
      <t>ゲッスウ</t>
    </rPh>
    <rPh sb="6" eb="10">
      <t>ジドウケイサン</t>
    </rPh>
    <rPh sb="19" eb="22">
      <t>ショテイガイ</t>
    </rPh>
    <rPh sb="22" eb="24">
      <t>ロウドウ</t>
    </rPh>
    <rPh sb="32" eb="34">
      <t>クウラン</t>
    </rPh>
    <rPh sb="38" eb="39">
      <t>カナラ</t>
    </rPh>
    <rPh sb="42" eb="44">
      <t>キニュウ</t>
    </rPh>
    <phoneticPr fontId="3"/>
  </si>
  <si>
    <t>・途中入職や各種休暇により、報告対象期間に実際勤務していない月がある場合は、勤務していない月は空欄とし、備考欄にその理由を記入すること。
　　備考欄例）６月に途中入職、９月から育児休暇、１２月に退職　等</t>
    <rPh sb="1" eb="3">
      <t>トチュウ</t>
    </rPh>
    <rPh sb="3" eb="5">
      <t>ニュウショク</t>
    </rPh>
    <rPh sb="6" eb="8">
      <t>カクシュ</t>
    </rPh>
    <rPh sb="8" eb="10">
      <t>キュウカ</t>
    </rPh>
    <rPh sb="14" eb="20">
      <t>ホウコクタイショウキカン</t>
    </rPh>
    <rPh sb="21" eb="23">
      <t>ジッサイ</t>
    </rPh>
    <rPh sb="23" eb="25">
      <t>キンム</t>
    </rPh>
    <rPh sb="30" eb="31">
      <t>ツキ</t>
    </rPh>
    <rPh sb="34" eb="36">
      <t>バアイ</t>
    </rPh>
    <rPh sb="38" eb="40">
      <t>キンム</t>
    </rPh>
    <rPh sb="45" eb="46">
      <t>ツキ</t>
    </rPh>
    <rPh sb="47" eb="49">
      <t>クウラン</t>
    </rPh>
    <rPh sb="52" eb="55">
      <t>ビコウラン</t>
    </rPh>
    <rPh sb="58" eb="60">
      <t>リユウ</t>
    </rPh>
    <rPh sb="61" eb="63">
      <t>キニュウ</t>
    </rPh>
    <rPh sb="71" eb="75">
      <t>ビコウランレイ</t>
    </rPh>
    <rPh sb="77" eb="78">
      <t>ガツ</t>
    </rPh>
    <rPh sb="79" eb="81">
      <t>トチュウ</t>
    </rPh>
    <rPh sb="81" eb="83">
      <t>ニュウショク</t>
    </rPh>
    <rPh sb="85" eb="86">
      <t>ガツ</t>
    </rPh>
    <rPh sb="88" eb="90">
      <t>イクジ</t>
    </rPh>
    <rPh sb="90" eb="92">
      <t>キュウカ</t>
    </rPh>
    <rPh sb="95" eb="96">
      <t>ガツ</t>
    </rPh>
    <rPh sb="97" eb="99">
      <t>タイショク</t>
    </rPh>
    <rPh sb="100" eb="101">
      <t>トウ</t>
    </rPh>
    <phoneticPr fontId="3"/>
  </si>
  <si>
    <t>1月と2月に、集団食中毒が発生し、対応が必要となったため。
複数の新規採用者がおり、指導とフォローが必要だったため。</t>
    <rPh sb="1" eb="2">
      <t>ガツ</t>
    </rPh>
    <rPh sb="4" eb="5">
      <t>ガツ</t>
    </rPh>
    <rPh sb="7" eb="12">
      <t>シュウダンショクチュウドク</t>
    </rPh>
    <rPh sb="13" eb="15">
      <t>ハッセイ</t>
    </rPh>
    <rPh sb="17" eb="19">
      <t>タイオウ</t>
    </rPh>
    <rPh sb="20" eb="22">
      <t>ヒツヨウ</t>
    </rPh>
    <rPh sb="30" eb="32">
      <t>フクスウ</t>
    </rPh>
    <rPh sb="33" eb="35">
      <t>シンキ</t>
    </rPh>
    <rPh sb="35" eb="38">
      <t>サイヨウシャ</t>
    </rPh>
    <rPh sb="42" eb="44">
      <t>シドウ</t>
    </rPh>
    <rPh sb="50" eb="52">
      <t>ヒツヨウ</t>
    </rPh>
    <phoneticPr fontId="3"/>
  </si>
  <si>
    <t>介護福祉士保有率</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</si>
</sst>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0.0;[Red]\-#,##0.0"/>
  </numFmts>
  <fonts count="11" x14ac:knownFonts="1">
    <font>
      <sz val="11"/>
      <color theme="1"/>
      <name val="游ゴシック"/>
      <family val="2"/>
      <charset val="128"/>
      <scheme val="minor"/>
    </font>
    <font>
      <sz val="11"/>
      <color theme="1"/>
      <name val="ＭＳ Ｐゴシック"/>
      <family val="3"/>
      <charset val="128"/>
    </font>
    <font>
      <sz val="11"/>
      <color theme="1"/>
      <name val="ＭＳ Ｐ明朝"/>
      <family val="1"/>
      <charset val="128"/>
    </font>
    <font>
      <sz val="6"/>
      <name val="游ゴシック"/>
      <family val="2"/>
      <charset val="128"/>
      <scheme val="minor"/>
    </font>
    <font>
      <b/>
      <sz val="11"/>
      <color theme="1"/>
      <name val="ＭＳ Ｐゴシック"/>
      <family val="3"/>
      <charset val="128"/>
    </font>
    <font>
      <b/>
      <sz val="14"/>
      <color theme="1"/>
      <name val="ＭＳ Ｐゴシック"/>
      <family val="3"/>
      <charset val="128"/>
    </font>
    <font>
      <b/>
      <sz val="9"/>
      <color theme="1"/>
      <name val="ＭＳ Ｐゴシック"/>
      <family val="3"/>
      <charset val="128"/>
    </font>
    <font>
      <sz val="11"/>
      <color theme="1"/>
      <name val="游ゴシック"/>
      <family val="2"/>
      <charset val="128"/>
      <scheme val="minor"/>
    </font>
    <font>
      <sz val="14"/>
      <color theme="1"/>
      <name val="ＭＳ Ｐ明朝"/>
      <family val="1"/>
      <charset val="128"/>
    </font>
    <font>
      <sz val="6"/>
      <name val="游ゴシック"/>
      <family val="3"/>
      <charset val="128"/>
      <scheme val="minor"/>
    </font>
    <font>
      <b/>
      <sz val="11"/>
      <color theme="1"/>
      <name val="ＭＳ Ｐ明朝"/>
      <family val="1"/>
      <charset val="128"/>
    </font>
  </fonts>
  <fills count="5">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
      <patternFill patternType="solid">
        <fgColor theme="6" tint="0.59999389629810485"/>
        <bgColor indexed="64"/>
      </patternFill>
    </fill>
  </fills>
  <borders count="51">
    <border>
      <left/>
      <right/>
      <top/>
      <bottom/>
      <diagonal/>
    </border>
    <border>
      <left/>
      <right/>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bottom style="double">
        <color indexed="64"/>
      </bottom>
      <diagonal/>
    </border>
    <border>
      <left/>
      <right/>
      <top style="double">
        <color indexed="64"/>
      </top>
      <bottom/>
      <diagonal/>
    </border>
    <border>
      <left style="double">
        <color indexed="64"/>
      </left>
      <right/>
      <top style="double">
        <color indexed="64"/>
      </top>
      <bottom style="double">
        <color indexed="64"/>
      </bottom>
      <diagonal/>
    </border>
    <border>
      <left style="double">
        <color indexed="64"/>
      </left>
      <right/>
      <top/>
      <bottom/>
      <diagonal/>
    </border>
    <border>
      <left/>
      <right style="double">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double">
        <color indexed="64"/>
      </right>
      <top style="double">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s>
  <cellStyleXfs count="3">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cellStyleXfs>
  <cellXfs count="172">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Alignment="1">
      <alignment horizontal="center" vertical="center"/>
    </xf>
    <xf numFmtId="0" fontId="0" fillId="0" borderId="0" xfId="0" applyAlignment="1">
      <alignment horizontal="center" vertical="center"/>
    </xf>
    <xf numFmtId="0" fontId="2" fillId="0" borderId="0" xfId="0" applyFont="1" applyAlignment="1">
      <alignment vertical="center"/>
    </xf>
    <xf numFmtId="0" fontId="2" fillId="0" borderId="1" xfId="0" applyFont="1" applyBorder="1">
      <alignment vertical="center"/>
    </xf>
    <xf numFmtId="0" fontId="2" fillId="0" borderId="1" xfId="0" applyFont="1" applyBorder="1" applyAlignment="1">
      <alignment vertical="center"/>
    </xf>
    <xf numFmtId="0" fontId="2" fillId="0" borderId="2" xfId="0" applyFont="1" applyBorder="1" applyAlignment="1">
      <alignment vertical="center"/>
    </xf>
    <xf numFmtId="0" fontId="2" fillId="0" borderId="2" xfId="0" applyFont="1" applyBorder="1" applyAlignment="1">
      <alignment horizontal="right" vertical="center"/>
    </xf>
    <xf numFmtId="0" fontId="2" fillId="0" borderId="3" xfId="0" applyFont="1" applyBorder="1">
      <alignment vertical="center"/>
    </xf>
    <xf numFmtId="0" fontId="2" fillId="0" borderId="3" xfId="0" applyFont="1" applyBorder="1" applyAlignment="1">
      <alignment horizontal="center" vertical="center"/>
    </xf>
    <xf numFmtId="0" fontId="2" fillId="2" borderId="1" xfId="0" applyFont="1" applyFill="1" applyBorder="1" applyAlignment="1">
      <alignment horizontal="center" vertical="center"/>
    </xf>
    <xf numFmtId="0" fontId="2" fillId="0" borderId="2" xfId="0" applyFont="1" applyBorder="1" applyAlignment="1">
      <alignment horizontal="center" vertical="center"/>
    </xf>
    <xf numFmtId="0" fontId="2" fillId="2" borderId="2" xfId="0" applyFont="1" applyFill="1" applyBorder="1" applyAlignment="1">
      <alignment horizontal="center" vertical="center"/>
    </xf>
    <xf numFmtId="0" fontId="2" fillId="0" borderId="0" xfId="0" applyFont="1" applyAlignment="1">
      <alignment horizontal="right" vertical="center"/>
    </xf>
    <xf numFmtId="0" fontId="2" fillId="0" borderId="4" xfId="0" applyFont="1" applyBorder="1" applyAlignment="1">
      <alignment horizontal="center" vertical="center" textRotation="255"/>
    </xf>
    <xf numFmtId="0" fontId="0" fillId="0" borderId="5" xfId="0" applyBorder="1">
      <alignment vertical="center"/>
    </xf>
    <xf numFmtId="176" fontId="4" fillId="3" borderId="6" xfId="0" applyNumberFormat="1" applyFont="1" applyFill="1" applyBorder="1" applyAlignment="1">
      <alignment horizontal="center" vertical="center" shrinkToFit="1"/>
    </xf>
    <xf numFmtId="0" fontId="0" fillId="0" borderId="0" xfId="0" applyBorder="1">
      <alignment vertical="center"/>
    </xf>
    <xf numFmtId="0" fontId="4" fillId="3" borderId="6" xfId="0" applyFont="1" applyFill="1" applyBorder="1" applyAlignment="1">
      <alignment horizontal="center" vertical="center"/>
    </xf>
    <xf numFmtId="0" fontId="4" fillId="3" borderId="12" xfId="0" applyFont="1" applyFill="1" applyBorder="1" applyAlignment="1">
      <alignment horizontal="center" vertical="center"/>
    </xf>
    <xf numFmtId="0" fontId="4" fillId="0" borderId="4" xfId="0" applyFont="1" applyBorder="1" applyAlignment="1">
      <alignment horizontal="center" vertical="center"/>
    </xf>
    <xf numFmtId="0" fontId="2" fillId="0" borderId="0" xfId="0" applyFont="1" applyAlignment="1">
      <alignment vertical="center" wrapText="1"/>
    </xf>
    <xf numFmtId="0" fontId="2" fillId="0" borderId="7" xfId="0" applyFont="1" applyBorder="1">
      <alignment vertical="center"/>
    </xf>
    <xf numFmtId="0" fontId="2" fillId="0" borderId="0" xfId="0" applyFont="1" applyBorder="1" applyAlignment="1">
      <alignment horizontal="center" vertical="center"/>
    </xf>
    <xf numFmtId="0" fontId="2" fillId="0" borderId="0" xfId="0" applyFont="1" applyAlignment="1">
      <alignment horizontal="center" vertical="center"/>
    </xf>
    <xf numFmtId="0" fontId="2" fillId="0" borderId="10" xfId="0" applyFont="1" applyFill="1" applyBorder="1" applyAlignment="1">
      <alignment horizontal="center" vertical="center"/>
    </xf>
    <xf numFmtId="0" fontId="2" fillId="0" borderId="1" xfId="0" applyFont="1" applyBorder="1" applyAlignment="1">
      <alignment horizontal="right" vertical="center"/>
    </xf>
    <xf numFmtId="0" fontId="2" fillId="4" borderId="20" xfId="0" applyFont="1" applyFill="1" applyBorder="1" applyAlignment="1">
      <alignment horizontal="center" vertical="center"/>
    </xf>
    <xf numFmtId="0" fontId="2" fillId="0" borderId="20" xfId="0" applyFont="1" applyBorder="1">
      <alignment vertical="center"/>
    </xf>
    <xf numFmtId="0" fontId="2" fillId="0" borderId="10" xfId="0" applyFont="1" applyBorder="1" applyAlignment="1">
      <alignment horizontal="center" vertical="center"/>
    </xf>
    <xf numFmtId="0" fontId="2" fillId="0" borderId="0" xfId="0" applyFont="1" applyFill="1" applyBorder="1" applyAlignment="1">
      <alignment horizontal="center" vertical="center"/>
    </xf>
    <xf numFmtId="0" fontId="2" fillId="0" borderId="0" xfId="0" applyFont="1" applyBorder="1">
      <alignment vertical="center"/>
    </xf>
    <xf numFmtId="0" fontId="2" fillId="0" borderId="0" xfId="0" applyFont="1" applyFill="1" applyAlignment="1">
      <alignment horizontal="center" vertical="center"/>
    </xf>
    <xf numFmtId="0" fontId="4" fillId="0" borderId="0" xfId="0" applyFont="1" applyFill="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left" vertical="center" shrinkToFit="1"/>
    </xf>
    <xf numFmtId="0" fontId="5" fillId="0" borderId="0" xfId="0" applyFont="1" applyAlignment="1">
      <alignment horizontal="center" vertical="center"/>
    </xf>
    <xf numFmtId="0" fontId="2" fillId="0" borderId="20" xfId="0" applyFont="1" applyBorder="1" applyAlignment="1">
      <alignment horizontal="center" vertical="center"/>
    </xf>
    <xf numFmtId="0" fontId="2" fillId="0" borderId="0" xfId="0" applyFont="1" applyAlignment="1">
      <alignment horizontal="left" vertical="center"/>
    </xf>
    <xf numFmtId="0" fontId="4" fillId="0" borderId="20" xfId="0" applyFont="1" applyBorder="1" applyAlignment="1">
      <alignment horizontal="center" vertical="center"/>
    </xf>
    <xf numFmtId="177" fontId="4" fillId="0" borderId="20" xfId="0" applyNumberFormat="1" applyFont="1" applyBorder="1">
      <alignment vertical="center"/>
    </xf>
    <xf numFmtId="0" fontId="6" fillId="0" borderId="20" xfId="0" applyFont="1" applyBorder="1" applyAlignment="1">
      <alignment horizontal="center" vertical="center"/>
    </xf>
    <xf numFmtId="0" fontId="2" fillId="4" borderId="20" xfId="0" applyFont="1" applyFill="1" applyBorder="1" applyAlignment="1">
      <alignment horizontal="center" vertical="center" wrapText="1"/>
    </xf>
    <xf numFmtId="0" fontId="2" fillId="0" borderId="0" xfId="0" applyFont="1" applyAlignment="1">
      <alignment horizontal="center" vertical="center" shrinkToFit="1"/>
    </xf>
    <xf numFmtId="0" fontId="2" fillId="0" borderId="30" xfId="0" applyFont="1" applyBorder="1" applyAlignment="1">
      <alignment horizontal="center" vertical="center" shrinkToFit="1"/>
    </xf>
    <xf numFmtId="0" fontId="2" fillId="0" borderId="31" xfId="0" applyFont="1" applyBorder="1" applyAlignment="1">
      <alignment horizontal="center" vertical="center" shrinkToFit="1"/>
    </xf>
    <xf numFmtId="0" fontId="2" fillId="0" borderId="32" xfId="0" applyFont="1" applyBorder="1" applyAlignment="1">
      <alignment horizontal="center" vertical="center" shrinkToFit="1"/>
    </xf>
    <xf numFmtId="0" fontId="2" fillId="0" borderId="25" xfId="0" applyFont="1" applyBorder="1" applyAlignment="1">
      <alignment horizontal="center" vertical="center" shrinkToFit="1"/>
    </xf>
    <xf numFmtId="0" fontId="2" fillId="0" borderId="33"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29" xfId="0" applyFont="1" applyBorder="1" applyAlignment="1">
      <alignment vertical="center" shrinkToFit="1"/>
    </xf>
    <xf numFmtId="0" fontId="2" fillId="0" borderId="34" xfId="0" applyFont="1" applyBorder="1" applyAlignment="1">
      <alignment vertical="center" shrinkToFit="1"/>
    </xf>
    <xf numFmtId="0" fontId="2" fillId="0" borderId="20" xfId="0" applyFont="1" applyBorder="1" applyAlignment="1">
      <alignment vertical="center" shrinkToFit="1"/>
    </xf>
    <xf numFmtId="0" fontId="2" fillId="0" borderId="25" xfId="0" applyFont="1" applyBorder="1" applyAlignment="1">
      <alignment vertical="center" shrinkToFit="1"/>
    </xf>
    <xf numFmtId="0" fontId="2" fillId="2" borderId="25" xfId="0" applyFont="1" applyFill="1" applyBorder="1" applyAlignment="1">
      <alignment vertical="center" shrinkToFit="1"/>
    </xf>
    <xf numFmtId="0" fontId="2" fillId="2" borderId="35" xfId="0" applyFont="1" applyFill="1" applyBorder="1">
      <alignment vertical="center"/>
    </xf>
    <xf numFmtId="0" fontId="2" fillId="0" borderId="35" xfId="0" applyFont="1" applyBorder="1" applyAlignment="1">
      <alignment vertical="center" shrinkToFit="1"/>
    </xf>
    <xf numFmtId="0" fontId="2" fillId="0" borderId="36" xfId="0" applyFont="1" applyBorder="1" applyAlignment="1">
      <alignment vertical="center" shrinkToFit="1"/>
    </xf>
    <xf numFmtId="0" fontId="2" fillId="0" borderId="24" xfId="0" applyFont="1" applyBorder="1" applyAlignment="1">
      <alignment vertical="center" shrinkToFit="1"/>
    </xf>
    <xf numFmtId="0" fontId="2" fillId="0" borderId="37" xfId="0" applyFont="1" applyBorder="1" applyAlignment="1">
      <alignment vertical="center" shrinkToFit="1"/>
    </xf>
    <xf numFmtId="0" fontId="2" fillId="0" borderId="23" xfId="0" applyFont="1" applyBorder="1" applyAlignment="1">
      <alignment vertical="center" shrinkToFit="1"/>
    </xf>
    <xf numFmtId="0" fontId="2" fillId="0" borderId="38" xfId="0" applyFont="1" applyBorder="1" applyAlignment="1">
      <alignment horizontal="center" vertical="center" shrinkToFit="1"/>
    </xf>
    <xf numFmtId="0" fontId="2" fillId="0" borderId="30" xfId="0" applyFont="1" applyBorder="1" applyAlignment="1">
      <alignment vertical="center" shrinkToFit="1"/>
    </xf>
    <xf numFmtId="0" fontId="2" fillId="0" borderId="31" xfId="0" applyFont="1" applyBorder="1" applyAlignment="1">
      <alignment vertical="center" shrinkToFit="1"/>
    </xf>
    <xf numFmtId="0" fontId="2" fillId="0" borderId="32" xfId="0" applyFont="1" applyBorder="1" applyAlignment="1">
      <alignment vertical="center" shrinkToFit="1"/>
    </xf>
    <xf numFmtId="0" fontId="2" fillId="0" borderId="39" xfId="0" applyFont="1" applyBorder="1" applyAlignment="1">
      <alignment horizontal="center" vertical="center" shrinkToFit="1"/>
    </xf>
    <xf numFmtId="0" fontId="2" fillId="0" borderId="40" xfId="0" applyFont="1" applyBorder="1" applyAlignment="1">
      <alignment horizontal="center" vertical="center" shrinkToFit="1"/>
    </xf>
    <xf numFmtId="0" fontId="2" fillId="2" borderId="23" xfId="0" applyFont="1" applyFill="1" applyBorder="1" applyAlignment="1">
      <alignment vertical="center" shrinkToFit="1"/>
    </xf>
    <xf numFmtId="0" fontId="2" fillId="2" borderId="36" xfId="0" applyFont="1" applyFill="1" applyBorder="1">
      <alignment vertical="center"/>
    </xf>
    <xf numFmtId="0" fontId="2" fillId="0" borderId="41" xfId="0" applyFont="1" applyBorder="1" applyAlignment="1">
      <alignment horizontal="center" vertical="center" shrinkToFit="1"/>
    </xf>
    <xf numFmtId="0" fontId="10" fillId="2" borderId="3" xfId="0" applyFont="1" applyFill="1" applyBorder="1" applyAlignment="1">
      <alignment vertical="center" shrinkToFit="1"/>
    </xf>
    <xf numFmtId="0" fontId="10" fillId="2" borderId="9" xfId="0" applyFont="1" applyFill="1" applyBorder="1" applyAlignment="1">
      <alignment vertical="center" shrinkToFit="1"/>
    </xf>
    <xf numFmtId="0" fontId="10" fillId="2" borderId="42" xfId="0" applyFont="1" applyFill="1" applyBorder="1" applyAlignment="1">
      <alignment vertical="center" shrinkToFit="1"/>
    </xf>
    <xf numFmtId="0" fontId="10" fillId="2" borderId="10" xfId="0" applyFont="1" applyFill="1" applyBorder="1" applyAlignment="1">
      <alignment vertical="center" shrinkToFit="1"/>
    </xf>
    <xf numFmtId="0" fontId="10" fillId="2" borderId="43" xfId="0" applyFont="1" applyFill="1" applyBorder="1" applyAlignment="1">
      <alignment vertical="center" shrinkToFit="1"/>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0" fillId="0" borderId="1" xfId="0" applyBorder="1">
      <alignment vertical="center"/>
    </xf>
    <xf numFmtId="0" fontId="0" fillId="0" borderId="30" xfId="0" applyBorder="1">
      <alignment vertical="center"/>
    </xf>
    <xf numFmtId="0" fontId="2" fillId="2" borderId="0" xfId="0" applyFont="1" applyFill="1" applyAlignment="1">
      <alignment horizontal="center" vertical="center" shrinkToFit="1"/>
    </xf>
    <xf numFmtId="0" fontId="10" fillId="0" borderId="20" xfId="0" applyFont="1" applyBorder="1" applyAlignment="1">
      <alignment horizontal="center" vertical="center"/>
    </xf>
    <xf numFmtId="0" fontId="2" fillId="0" borderId="34" xfId="0" applyFont="1" applyBorder="1" applyAlignment="1">
      <alignment horizontal="center" vertical="center" shrinkToFit="1"/>
    </xf>
    <xf numFmtId="0" fontId="10" fillId="0" borderId="33" xfId="0" applyFont="1" applyBorder="1" applyAlignment="1">
      <alignment horizontal="center" vertical="center" shrinkToFit="1"/>
    </xf>
    <xf numFmtId="0" fontId="2" fillId="0" borderId="28" xfId="0" applyFont="1" applyBorder="1" applyAlignment="1">
      <alignment horizontal="center" vertical="center" shrinkToFit="1"/>
    </xf>
    <xf numFmtId="0" fontId="10" fillId="0" borderId="46" xfId="0" applyFont="1" applyBorder="1" applyAlignment="1">
      <alignment horizontal="center" vertical="center" shrinkToFit="1"/>
    </xf>
    <xf numFmtId="0" fontId="10" fillId="0" borderId="47" xfId="0" applyFont="1" applyBorder="1" applyAlignment="1">
      <alignment horizontal="center" vertical="center" shrinkToFit="1"/>
    </xf>
    <xf numFmtId="0" fontId="10" fillId="0" borderId="20" xfId="0" applyFont="1" applyBorder="1" applyAlignment="1">
      <alignment horizontal="center" vertical="center" shrinkToFit="1"/>
    </xf>
    <xf numFmtId="38" fontId="2" fillId="0" borderId="34" xfId="1" applyFont="1" applyBorder="1" applyAlignment="1">
      <alignment vertical="center" shrinkToFit="1"/>
    </xf>
    <xf numFmtId="38" fontId="2" fillId="0" borderId="20" xfId="1" applyFont="1" applyBorder="1" applyAlignment="1">
      <alignment vertical="center" shrinkToFit="1"/>
    </xf>
    <xf numFmtId="38" fontId="2" fillId="0" borderId="25" xfId="1" applyFont="1" applyBorder="1" applyAlignment="1">
      <alignment vertical="center" shrinkToFit="1"/>
    </xf>
    <xf numFmtId="0" fontId="10" fillId="2" borderId="35" xfId="0" applyFont="1" applyFill="1" applyBorder="1" applyAlignment="1">
      <alignment vertical="center" shrinkToFit="1"/>
    </xf>
    <xf numFmtId="0" fontId="2" fillId="2" borderId="28" xfId="0" applyFont="1" applyFill="1" applyBorder="1">
      <alignment vertical="center"/>
    </xf>
    <xf numFmtId="0" fontId="10" fillId="2" borderId="35" xfId="0" applyFont="1" applyFill="1" applyBorder="1">
      <alignment vertical="center"/>
    </xf>
    <xf numFmtId="0" fontId="10" fillId="2" borderId="48" xfId="0" applyFont="1" applyFill="1" applyBorder="1" applyAlignment="1">
      <alignment horizontal="center" vertical="center"/>
    </xf>
    <xf numFmtId="0" fontId="10" fillId="2" borderId="38" xfId="0" applyFont="1" applyFill="1" applyBorder="1" applyAlignment="1">
      <alignment horizontal="center" vertical="center"/>
    </xf>
    <xf numFmtId="0" fontId="2" fillId="0" borderId="34" xfId="0" applyFont="1" applyBorder="1" applyAlignment="1">
      <alignment horizontal="left" vertical="center" shrinkToFit="1"/>
    </xf>
    <xf numFmtId="0" fontId="2" fillId="2" borderId="20" xfId="0" applyFont="1" applyFill="1" applyBorder="1">
      <alignment vertical="center"/>
    </xf>
    <xf numFmtId="0" fontId="0" fillId="0" borderId="20" xfId="0" applyBorder="1">
      <alignment vertical="center"/>
    </xf>
    <xf numFmtId="0" fontId="2" fillId="0" borderId="37" xfId="0" applyFont="1" applyBorder="1" applyAlignment="1">
      <alignment horizontal="center" vertical="center" shrinkToFit="1"/>
    </xf>
    <xf numFmtId="0" fontId="10" fillId="2" borderId="36" xfId="0" applyFont="1" applyFill="1" applyBorder="1" applyAlignment="1">
      <alignment vertical="center" shrinkToFit="1"/>
    </xf>
    <xf numFmtId="0" fontId="2" fillId="2" borderId="2" xfId="0" applyFont="1" applyFill="1" applyBorder="1">
      <alignment vertical="center"/>
    </xf>
    <xf numFmtId="0" fontId="10" fillId="2" borderId="36" xfId="0" applyFont="1" applyFill="1" applyBorder="1">
      <alignment vertical="center"/>
    </xf>
    <xf numFmtId="0" fontId="10" fillId="2" borderId="49" xfId="0" applyFont="1" applyFill="1" applyBorder="1" applyAlignment="1">
      <alignment horizontal="center" vertical="center"/>
    </xf>
    <xf numFmtId="0" fontId="10" fillId="2" borderId="40" xfId="0" applyFont="1" applyFill="1" applyBorder="1" applyAlignment="1">
      <alignment horizontal="center" vertical="center"/>
    </xf>
    <xf numFmtId="0" fontId="2" fillId="0" borderId="24" xfId="0" applyFont="1" applyBorder="1" applyAlignment="1">
      <alignment horizontal="left" vertical="center" shrinkToFit="1"/>
    </xf>
    <xf numFmtId="38" fontId="10" fillId="2" borderId="10" xfId="1" applyFont="1" applyFill="1" applyBorder="1" applyAlignment="1">
      <alignment vertical="center" shrinkToFit="1"/>
    </xf>
    <xf numFmtId="38" fontId="10" fillId="2" borderId="42" xfId="1" applyFont="1" applyFill="1" applyBorder="1" applyAlignment="1">
      <alignment vertical="center" shrinkToFit="1"/>
    </xf>
    <xf numFmtId="38" fontId="10" fillId="2" borderId="3" xfId="1" applyFont="1" applyFill="1" applyBorder="1" applyAlignment="1">
      <alignment vertical="center" shrinkToFit="1"/>
    </xf>
    <xf numFmtId="178" fontId="10" fillId="2" borderId="3" xfId="1" applyNumberFormat="1" applyFont="1" applyFill="1" applyBorder="1" applyAlignment="1">
      <alignment vertical="center" shrinkToFit="1"/>
    </xf>
    <xf numFmtId="38" fontId="10" fillId="2" borderId="9" xfId="1" applyFont="1" applyFill="1" applyBorder="1" applyAlignment="1">
      <alignment vertical="center" shrinkToFit="1"/>
    </xf>
    <xf numFmtId="38" fontId="10" fillId="2" borderId="50" xfId="1" applyFont="1" applyFill="1" applyBorder="1" applyAlignment="1">
      <alignment vertical="center" shrinkToFit="1"/>
    </xf>
    <xf numFmtId="0" fontId="2" fillId="2" borderId="34" xfId="0" applyFont="1" applyFill="1" applyBorder="1">
      <alignment vertical="center"/>
    </xf>
    <xf numFmtId="38" fontId="2" fillId="2" borderId="0" xfId="0" applyNumberFormat="1" applyFont="1" applyFill="1" applyAlignment="1">
      <alignment horizontal="center" vertical="center" shrinkToFit="1"/>
    </xf>
    <xf numFmtId="38" fontId="2" fillId="0" borderId="3" xfId="0" applyNumberFormat="1" applyFont="1" applyBorder="1" applyAlignment="1">
      <alignment horizontal="center" vertical="center"/>
    </xf>
    <xf numFmtId="0" fontId="2" fillId="0" borderId="14" xfId="0" applyFont="1" applyBorder="1" applyAlignment="1">
      <alignment horizontal="left"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9" xfId="0" applyFont="1" applyBorder="1" applyAlignment="1">
      <alignment horizontal="left" vertical="center" shrinkToFit="1"/>
    </xf>
    <xf numFmtId="0" fontId="2" fillId="0" borderId="10" xfId="0" applyFont="1" applyBorder="1" applyAlignment="1">
      <alignment horizontal="left" vertical="center" shrinkToFit="1"/>
    </xf>
    <xf numFmtId="0" fontId="2" fillId="0" borderId="11" xfId="0" applyFont="1" applyBorder="1" applyAlignment="1">
      <alignment horizontal="left" vertical="center" shrinkToFit="1"/>
    </xf>
    <xf numFmtId="0" fontId="2" fillId="0" borderId="21"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0" xfId="0" applyFont="1" applyAlignment="1">
      <alignment horizontal="right" vertical="center"/>
    </xf>
    <xf numFmtId="0" fontId="2" fillId="0" borderId="13" xfId="0" applyFont="1" applyBorder="1" applyAlignment="1">
      <alignment horizontal="right" vertical="center"/>
    </xf>
    <xf numFmtId="0" fontId="2" fillId="0" borderId="0" xfId="0" applyFont="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13" xfId="0" applyFont="1" applyBorder="1" applyAlignment="1">
      <alignment horizontal="center" vertical="center"/>
    </xf>
    <xf numFmtId="0" fontId="2" fillId="0" borderId="0" xfId="0" applyFont="1" applyAlignment="1">
      <alignment horizontal="left" vertical="center"/>
    </xf>
    <xf numFmtId="0" fontId="2" fillId="2" borderId="0" xfId="0" applyFont="1" applyFill="1" applyAlignment="1">
      <alignment horizontal="center" vertical="center"/>
    </xf>
    <xf numFmtId="0" fontId="5" fillId="0" borderId="0" xfId="0" applyFont="1" applyAlignment="1">
      <alignment horizontal="center" vertical="center"/>
    </xf>
    <xf numFmtId="0" fontId="2" fillId="0" borderId="20" xfId="0" applyFont="1" applyBorder="1" applyAlignment="1">
      <alignment horizontal="center" vertical="center"/>
    </xf>
    <xf numFmtId="0" fontId="2" fillId="0" borderId="20" xfId="0" applyFont="1" applyBorder="1" applyAlignment="1">
      <alignment horizontal="left" vertical="center"/>
    </xf>
    <xf numFmtId="0" fontId="4" fillId="0" borderId="0" xfId="0" applyFont="1" applyAlignment="1">
      <alignment horizontal="right" vertical="center"/>
    </xf>
    <xf numFmtId="0" fontId="4" fillId="0" borderId="8" xfId="0" applyFont="1" applyBorder="1" applyAlignment="1">
      <alignment horizontal="right" vertical="center"/>
    </xf>
    <xf numFmtId="0" fontId="4" fillId="0" borderId="0" xfId="0" applyFont="1" applyBorder="1" applyAlignment="1">
      <alignment horizontal="right" vertical="center"/>
    </xf>
    <xf numFmtId="0" fontId="1" fillId="0" borderId="0" xfId="0" applyFont="1" applyAlignment="1">
      <alignment horizontal="left" vertical="center" shrinkToFit="1"/>
    </xf>
    <xf numFmtId="0" fontId="2" fillId="0" borderId="0" xfId="0" applyFont="1" applyAlignment="1">
      <alignment horizontal="right" vertical="center" shrinkToFit="1"/>
    </xf>
    <xf numFmtId="0" fontId="2" fillId="0" borderId="13" xfId="0" applyFont="1" applyBorder="1" applyAlignment="1">
      <alignment horizontal="right" vertical="center" shrinkToFit="1"/>
    </xf>
    <xf numFmtId="0" fontId="2" fillId="0" borderId="0" xfId="0" applyFont="1" applyAlignment="1">
      <alignment horizontal="center" vertical="center" shrinkToFit="1"/>
    </xf>
    <xf numFmtId="0" fontId="4" fillId="0" borderId="4" xfId="0" applyFont="1" applyBorder="1" applyAlignment="1">
      <alignment horizontal="center" vertical="center" shrinkToFit="1"/>
    </xf>
    <xf numFmtId="0" fontId="2" fillId="0" borderId="0" xfId="0" applyFont="1" applyAlignment="1">
      <alignment horizontal="left" vertical="center" wrapText="1"/>
    </xf>
    <xf numFmtId="0" fontId="2" fillId="2" borderId="0" xfId="0" applyFont="1" applyFill="1" applyAlignment="1">
      <alignment horizontal="center" vertical="center" shrinkToFit="1"/>
    </xf>
    <xf numFmtId="0" fontId="4" fillId="3" borderId="6" xfId="0" applyFont="1" applyFill="1" applyBorder="1" applyAlignment="1">
      <alignment horizontal="center" vertical="center" shrinkToFit="1"/>
    </xf>
    <xf numFmtId="0" fontId="4" fillId="3" borderId="22" xfId="0" applyFont="1" applyFill="1" applyBorder="1" applyAlignment="1">
      <alignment horizontal="center" vertical="center" shrinkToFit="1"/>
    </xf>
    <xf numFmtId="0" fontId="8" fillId="0" borderId="20" xfId="0" applyFont="1" applyBorder="1" applyAlignment="1">
      <alignment horizontal="center" vertical="center" shrinkToFit="1"/>
    </xf>
    <xf numFmtId="0" fontId="8" fillId="0" borderId="25" xfId="0" applyFont="1" applyBorder="1" applyAlignment="1">
      <alignment horizontal="center" vertical="center" shrinkToFit="1"/>
    </xf>
    <xf numFmtId="0" fontId="2" fillId="0" borderId="23"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29"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20" xfId="0" applyFont="1" applyBorder="1" applyAlignment="1">
      <alignment horizontal="left" vertical="center" shrinkToFit="1"/>
    </xf>
    <xf numFmtId="0" fontId="2" fillId="0" borderId="0" xfId="0" applyFont="1" applyAlignment="1">
      <alignment horizontal="left" vertical="center" shrinkToFit="1"/>
    </xf>
    <xf numFmtId="0" fontId="5" fillId="3" borderId="44" xfId="0" applyFont="1" applyFill="1" applyBorder="1" applyAlignment="1">
      <alignment horizontal="center" vertical="center"/>
    </xf>
    <xf numFmtId="0" fontId="5" fillId="3" borderId="45" xfId="0" applyFont="1" applyFill="1" applyBorder="1" applyAlignment="1">
      <alignment horizontal="center" vertical="center"/>
    </xf>
    <xf numFmtId="0" fontId="1" fillId="0" borderId="7" xfId="0" applyFont="1" applyBorder="1" applyAlignment="1">
      <alignment horizontal="left" vertical="center"/>
    </xf>
    <xf numFmtId="0" fontId="2" fillId="0" borderId="34"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37" xfId="0" applyFont="1" applyBorder="1" applyAlignment="1">
      <alignment horizontal="center" vertical="center" shrinkToFit="1"/>
    </xf>
    <xf numFmtId="0" fontId="2" fillId="0" borderId="37" xfId="0" applyFont="1" applyBorder="1" applyAlignment="1">
      <alignment horizontal="center" vertical="center"/>
    </xf>
    <xf numFmtId="0" fontId="10" fillId="0" borderId="20" xfId="0" applyFont="1" applyBorder="1" applyAlignment="1">
      <alignment horizontal="center" vertical="center" wrapText="1" shrinkToFit="1"/>
    </xf>
    <xf numFmtId="0" fontId="10" fillId="0" borderId="20" xfId="0" applyFont="1" applyBorder="1" applyAlignment="1">
      <alignment horizontal="center" vertical="center" shrinkToFit="1"/>
    </xf>
    <xf numFmtId="177" fontId="2" fillId="0" borderId="20" xfId="2" applyNumberFormat="1" applyFont="1" applyBorder="1">
      <alignment vertical="center"/>
    </xf>
  </cellXfs>
  <cellStyles count="3">
    <cellStyle name="パーセント" xfId="2" builtinId="5"/>
    <cellStyle name="桁区切り" xfId="1" builtinId="6"/>
    <cellStyle name="標準" xfId="0" builtinId="0"/>
  </cellStyles>
  <dxfs count="1">
    <dxf>
      <fill>
        <patternFill>
          <bgColor rgb="FFFFFF66"/>
        </patternFill>
      </fill>
    </dxf>
  </dxfs>
  <tableStyles count="0" defaultTableStyle="TableStyleMedium2" defaultPivotStyle="PivotStyleLight16"/>
  <colors>
    <mruColors>
      <color rgb="FFFFCC99"/>
      <color rgb="FFFFCC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9</xdr:col>
      <xdr:colOff>198120</xdr:colOff>
      <xdr:row>0</xdr:row>
      <xdr:rowOff>15240</xdr:rowOff>
    </xdr:from>
    <xdr:to>
      <xdr:col>14</xdr:col>
      <xdr:colOff>152400</xdr:colOff>
      <xdr:row>2</xdr:row>
      <xdr:rowOff>205740</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5516880" y="15240"/>
          <a:ext cx="1737360" cy="571500"/>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latin typeface="HGP創英角ﾎﾟｯﾌﾟ体" panose="040B0A00000000000000" pitchFamily="50" charset="-128"/>
              <a:ea typeface="HGP創英角ﾎﾟｯﾌﾟ体" panose="040B0A00000000000000" pitchFamily="50" charset="-128"/>
            </a:rPr>
            <a:t>記入例</a:t>
          </a:r>
          <a:endParaRPr kumimoji="1" lang="en-US" altLang="ja-JP" sz="1400">
            <a:latin typeface="HGP創英角ﾎﾟｯﾌﾟ体" panose="040B0A00000000000000" pitchFamily="50" charset="-128"/>
            <a:ea typeface="HGP創英角ﾎﾟｯﾌﾟ体" panose="040B0A00000000000000" pitchFamily="50" charset="-128"/>
          </a:endParaRPr>
        </a:p>
        <a:p>
          <a:pPr algn="ctr"/>
          <a:r>
            <a:rPr kumimoji="1" lang="en-US" altLang="ja-JP" sz="1050">
              <a:latin typeface="ＭＳ Ｐ明朝" panose="02020600040205080304" pitchFamily="18" charset="-128"/>
              <a:ea typeface="ＭＳ Ｐ明朝" panose="02020600040205080304" pitchFamily="18" charset="-128"/>
            </a:rPr>
            <a:t>※</a:t>
          </a:r>
          <a:r>
            <a:rPr kumimoji="1" lang="ja-JP" altLang="en-US" sz="1050">
              <a:latin typeface="ＭＳ Ｐ明朝" panose="02020600040205080304" pitchFamily="18" charset="-128"/>
              <a:ea typeface="ＭＳ Ｐ明朝" panose="02020600040205080304" pitchFamily="18" charset="-128"/>
            </a:rPr>
            <a:t>色付き部分は計算式有</a:t>
          </a:r>
          <a:endParaRPr kumimoji="1" lang="en-US" altLang="ja-JP" sz="1050">
            <a:latin typeface="ＭＳ Ｐ明朝" panose="02020600040205080304" pitchFamily="18" charset="-128"/>
            <a:ea typeface="ＭＳ Ｐ明朝" panose="02020600040205080304" pitchFamily="18" charset="-128"/>
          </a:endParaRPr>
        </a:p>
      </xdr:txBody>
    </xdr:sp>
    <xdr:clientData/>
  </xdr:twoCellAnchor>
  <xdr:twoCellAnchor>
    <xdr:from>
      <xdr:col>4</xdr:col>
      <xdr:colOff>967740</xdr:colOff>
      <xdr:row>3</xdr:row>
      <xdr:rowOff>45720</xdr:rowOff>
    </xdr:from>
    <xdr:to>
      <xdr:col>8</xdr:col>
      <xdr:colOff>91440</xdr:colOff>
      <xdr:row>6</xdr:row>
      <xdr:rowOff>76200</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2247900" y="655320"/>
          <a:ext cx="2651760" cy="647700"/>
        </a:xfrm>
        <a:prstGeom prst="wedgeRectCallout">
          <a:avLst>
            <a:gd name="adj1" fmla="val -92331"/>
            <a:gd name="adj2" fmla="val 40441"/>
          </a:avLst>
        </a:prstGeom>
        <a:solidFill>
          <a:srgbClr val="FFCC99"/>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latin typeface="HG丸ｺﾞｼｯｸM-PRO" panose="020F0600000000000000" pitchFamily="50" charset="-128"/>
              <a:ea typeface="HG丸ｺﾞｼｯｸM-PRO" panose="020F0600000000000000" pitchFamily="50" charset="-128"/>
            </a:rPr>
            <a:t>過去</a:t>
          </a:r>
          <a:r>
            <a:rPr kumimoji="1" lang="en-US" altLang="ja-JP" sz="1050">
              <a:solidFill>
                <a:schemeClr val="tx1"/>
              </a:solidFill>
              <a:latin typeface="HG丸ｺﾞｼｯｸM-PRO" panose="020F0600000000000000" pitchFamily="50" charset="-128"/>
              <a:ea typeface="HG丸ｺﾞｼｯｸM-PRO" panose="020F0600000000000000" pitchFamily="50" charset="-128"/>
            </a:rPr>
            <a:t>3</a:t>
          </a:r>
          <a:r>
            <a:rPr kumimoji="1" lang="ja-JP" altLang="en-US" sz="1050">
              <a:solidFill>
                <a:schemeClr val="tx1"/>
              </a:solidFill>
              <a:latin typeface="HG丸ｺﾞｼｯｸM-PRO" panose="020F0600000000000000" pitchFamily="50" charset="-128"/>
              <a:ea typeface="HG丸ｺﾞｼｯｸM-PRO" panose="020F0600000000000000" pitchFamily="50" charset="-128"/>
            </a:rPr>
            <a:t>年の状況を記入してください。</a:t>
          </a:r>
          <a:endParaRPr kumimoji="1" lang="en-US" altLang="ja-JP" sz="105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chemeClr val="tx1"/>
              </a:solidFill>
              <a:latin typeface="HG丸ｺﾞｼｯｸM-PRO" panose="020F0600000000000000" pitchFamily="50" charset="-128"/>
              <a:ea typeface="HG丸ｺﾞｼｯｸM-PRO" panose="020F0600000000000000" pitchFamily="50" charset="-128"/>
            </a:rPr>
            <a:t>　例）令和</a:t>
          </a:r>
          <a:r>
            <a:rPr kumimoji="1" lang="en-US" altLang="ja-JP" sz="1050">
              <a:solidFill>
                <a:schemeClr val="tx1"/>
              </a:solidFill>
              <a:latin typeface="HG丸ｺﾞｼｯｸM-PRO" panose="020F0600000000000000" pitchFamily="50" charset="-128"/>
              <a:ea typeface="HG丸ｺﾞｼｯｸM-PRO" panose="020F0600000000000000" pitchFamily="50" charset="-128"/>
            </a:rPr>
            <a:t>8</a:t>
          </a:r>
          <a:r>
            <a:rPr kumimoji="1" lang="ja-JP" altLang="en-US" sz="1050">
              <a:solidFill>
                <a:schemeClr val="tx1"/>
              </a:solidFill>
              <a:latin typeface="HG丸ｺﾞｼｯｸM-PRO" panose="020F0600000000000000" pitchFamily="50" charset="-128"/>
              <a:ea typeface="HG丸ｺﾞｼｯｸM-PRO" panose="020F0600000000000000" pitchFamily="50" charset="-128"/>
            </a:rPr>
            <a:t>年に申請する場合</a:t>
          </a:r>
          <a:endParaRPr kumimoji="1" lang="en-US" altLang="ja-JP" sz="105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chemeClr val="tx1"/>
              </a:solidFill>
              <a:latin typeface="HG丸ｺﾞｼｯｸM-PRO" panose="020F0600000000000000" pitchFamily="50" charset="-128"/>
              <a:ea typeface="HG丸ｺﾞｼｯｸM-PRO" panose="020F0600000000000000" pitchFamily="50" charset="-128"/>
            </a:rPr>
            <a:t>　　　　　→令和</a:t>
          </a:r>
          <a:r>
            <a:rPr kumimoji="1" lang="en-US" altLang="ja-JP" sz="1050">
              <a:solidFill>
                <a:schemeClr val="tx1"/>
              </a:solidFill>
              <a:latin typeface="HG丸ｺﾞｼｯｸM-PRO" panose="020F0600000000000000" pitchFamily="50" charset="-128"/>
              <a:ea typeface="HG丸ｺﾞｼｯｸM-PRO" panose="020F0600000000000000" pitchFamily="50" charset="-128"/>
            </a:rPr>
            <a:t>5</a:t>
          </a:r>
          <a:r>
            <a:rPr kumimoji="1" lang="ja-JP" altLang="en-US" sz="1050">
              <a:solidFill>
                <a:schemeClr val="tx1"/>
              </a:solidFill>
              <a:latin typeface="HG丸ｺﾞｼｯｸM-PRO" panose="020F0600000000000000" pitchFamily="50" charset="-128"/>
              <a:ea typeface="HG丸ｺﾞｼｯｸM-PRO" panose="020F0600000000000000" pitchFamily="50" charset="-128"/>
            </a:rPr>
            <a:t>～</a:t>
          </a:r>
          <a:r>
            <a:rPr kumimoji="1" lang="en-US" altLang="ja-JP" sz="1050">
              <a:solidFill>
                <a:schemeClr val="tx1"/>
              </a:solidFill>
              <a:latin typeface="HG丸ｺﾞｼｯｸM-PRO" panose="020F0600000000000000" pitchFamily="50" charset="-128"/>
              <a:ea typeface="HG丸ｺﾞｼｯｸM-PRO" panose="020F0600000000000000" pitchFamily="50" charset="-128"/>
            </a:rPr>
            <a:t>7</a:t>
          </a:r>
          <a:r>
            <a:rPr kumimoji="1" lang="ja-JP" altLang="en-US" sz="1050">
              <a:solidFill>
                <a:schemeClr val="tx1"/>
              </a:solidFill>
              <a:latin typeface="HG丸ｺﾞｼｯｸM-PRO" panose="020F0600000000000000" pitchFamily="50" charset="-128"/>
              <a:ea typeface="HG丸ｺﾞｼｯｸM-PRO" panose="020F0600000000000000" pitchFamily="50" charset="-128"/>
            </a:rPr>
            <a:t>年分について記入</a:t>
          </a:r>
        </a:p>
      </xdr:txBody>
    </xdr:sp>
    <xdr:clientData/>
  </xdr:twoCellAnchor>
  <xdr:twoCellAnchor>
    <xdr:from>
      <xdr:col>8</xdr:col>
      <xdr:colOff>480060</xdr:colOff>
      <xdr:row>3</xdr:row>
      <xdr:rowOff>60960</xdr:rowOff>
    </xdr:from>
    <xdr:to>
      <xdr:col>15</xdr:col>
      <xdr:colOff>68580</xdr:colOff>
      <xdr:row>6</xdr:row>
      <xdr:rowOff>91440</xdr:rowOff>
    </xdr:to>
    <xdr:sp macro="" textlink="">
      <xdr:nvSpPr>
        <xdr:cNvPr id="4" name="四角形吹き出し 3">
          <a:extLst>
            <a:ext uri="{FF2B5EF4-FFF2-40B4-BE49-F238E27FC236}">
              <a16:creationId xmlns:a16="http://schemas.microsoft.com/office/drawing/2014/main" id="{00000000-0008-0000-0100-000004000000}"/>
            </a:ext>
          </a:extLst>
        </xdr:cNvPr>
        <xdr:cNvSpPr/>
      </xdr:nvSpPr>
      <xdr:spPr>
        <a:xfrm>
          <a:off x="5288280" y="670560"/>
          <a:ext cx="2125980" cy="647700"/>
        </a:xfrm>
        <a:prstGeom prst="wedgeRectCallout">
          <a:avLst>
            <a:gd name="adj1" fmla="val -54935"/>
            <a:gd name="adj2" fmla="val 76912"/>
          </a:avLst>
        </a:prstGeom>
        <a:solidFill>
          <a:srgbClr val="FFCC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latin typeface="HG丸ｺﾞｼｯｸM-PRO" panose="020F0600000000000000" pitchFamily="50" charset="-128"/>
              <a:ea typeface="HG丸ｺﾞｼｯｸM-PRO" panose="020F0600000000000000" pitchFamily="50" charset="-128"/>
            </a:rPr>
            <a:t>定年退職者、同一企業内での転出入、産休・育児休暇取得中の者は除いてください。</a:t>
          </a:r>
          <a:endParaRPr kumimoji="1" lang="en-US" altLang="ja-JP" sz="105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15</xdr:col>
      <xdr:colOff>167640</xdr:colOff>
      <xdr:row>11</xdr:row>
      <xdr:rowOff>160020</xdr:rowOff>
    </xdr:from>
    <xdr:to>
      <xdr:col>21</xdr:col>
      <xdr:colOff>487680</xdr:colOff>
      <xdr:row>13</xdr:row>
      <xdr:rowOff>47580</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7513320" y="2567940"/>
          <a:ext cx="4343400" cy="360000"/>
        </a:xfrm>
        <a:prstGeom prst="rect">
          <a:avLst/>
        </a:prstGeom>
        <a:solidFill>
          <a:srgbClr val="FFCCFF"/>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chemeClr val="tx1"/>
              </a:solidFill>
              <a:latin typeface="HG丸ｺﾞｼｯｸM-PRO" panose="020F0600000000000000" pitchFamily="50" charset="-128"/>
              <a:ea typeface="HG丸ｺﾞｼｯｸM-PRO" panose="020F0600000000000000" pitchFamily="50" charset="-128"/>
            </a:rPr>
            <a:t>パートタイムを含む常用労働者について、記入してください。</a:t>
          </a:r>
        </a:p>
      </xdr:txBody>
    </xdr:sp>
    <xdr:clientData/>
  </xdr:twoCellAnchor>
  <xdr:twoCellAnchor>
    <xdr:from>
      <xdr:col>15</xdr:col>
      <xdr:colOff>205740</xdr:colOff>
      <xdr:row>13</xdr:row>
      <xdr:rowOff>213360</xdr:rowOff>
    </xdr:from>
    <xdr:to>
      <xdr:col>21</xdr:col>
      <xdr:colOff>502920</xdr:colOff>
      <xdr:row>19</xdr:row>
      <xdr:rowOff>7620</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7551420" y="3093720"/>
          <a:ext cx="4320540" cy="1196340"/>
        </a:xfrm>
        <a:prstGeom prst="rect">
          <a:avLst/>
        </a:prstGeom>
        <a:solidFill>
          <a:srgbClr val="FFCCFF"/>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chemeClr val="tx1"/>
              </a:solidFill>
              <a:latin typeface="HG丸ｺﾞｼｯｸM-PRO" panose="020F0600000000000000" pitchFamily="50" charset="-128"/>
              <a:ea typeface="HG丸ｺﾞｼｯｸM-PRO" panose="020F0600000000000000" pitchFamily="50" charset="-128"/>
            </a:rPr>
            <a:t>　①付与日が労働者ごとで異なる場合は、各々の直近</a:t>
          </a:r>
          <a:r>
            <a:rPr kumimoji="1" lang="en-US" altLang="ja-JP" sz="1050">
              <a:solidFill>
                <a:schemeClr val="tx1"/>
              </a:solidFill>
              <a:latin typeface="HG丸ｺﾞｼｯｸM-PRO" panose="020F0600000000000000" pitchFamily="50" charset="-128"/>
              <a:ea typeface="HG丸ｺﾞｼｯｸM-PRO" panose="020F0600000000000000" pitchFamily="50" charset="-128"/>
            </a:rPr>
            <a:t>1</a:t>
          </a:r>
          <a:r>
            <a:rPr kumimoji="1" lang="ja-JP" altLang="en-US" sz="1050">
              <a:solidFill>
                <a:schemeClr val="tx1"/>
              </a:solidFill>
              <a:latin typeface="HG丸ｺﾞｼｯｸM-PRO" panose="020F0600000000000000" pitchFamily="50" charset="-128"/>
              <a:ea typeface="HG丸ｺﾞｼｯｸM-PRO" panose="020F0600000000000000" pitchFamily="50" charset="-128"/>
            </a:rPr>
            <a:t>年間の取得</a:t>
          </a:r>
          <a:endParaRPr kumimoji="1" lang="en-US" altLang="ja-JP" sz="105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chemeClr val="tx1"/>
              </a:solidFill>
              <a:latin typeface="HG丸ｺﾞｼｯｸM-PRO" panose="020F0600000000000000" pitchFamily="50" charset="-128"/>
              <a:ea typeface="HG丸ｺﾞｼｯｸM-PRO" panose="020F0600000000000000" pitchFamily="50" charset="-128"/>
            </a:rPr>
            <a:t>　　状況を計算してください。</a:t>
          </a:r>
          <a:endParaRPr kumimoji="1" lang="en-US" altLang="ja-JP" sz="105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chemeClr val="tx1"/>
              </a:solidFill>
              <a:latin typeface="HG丸ｺﾞｼｯｸM-PRO" panose="020F0600000000000000" pitchFamily="50" charset="-128"/>
              <a:ea typeface="HG丸ｺﾞｼｯｸM-PRO" panose="020F0600000000000000" pitchFamily="50" charset="-128"/>
            </a:rPr>
            <a:t>　②特別休暇は除いてください。</a:t>
          </a:r>
          <a:endParaRPr kumimoji="1" lang="en-US" altLang="ja-JP" sz="105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chemeClr val="tx1"/>
              </a:solidFill>
              <a:latin typeface="HG丸ｺﾞｼｯｸM-PRO" panose="020F0600000000000000" pitchFamily="50" charset="-128"/>
              <a:ea typeface="HG丸ｺﾞｼｯｸM-PRO" panose="020F0600000000000000" pitchFamily="50" charset="-128"/>
            </a:rPr>
            <a:t>　③時間単位で取得した場合は、合計時間数を日換算してください。</a:t>
          </a:r>
          <a:endParaRPr kumimoji="1" lang="en-US" altLang="ja-JP" sz="105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chemeClr val="tx1"/>
              </a:solidFill>
              <a:latin typeface="HG丸ｺﾞｼｯｸM-PRO" panose="020F0600000000000000" pitchFamily="50" charset="-128"/>
              <a:ea typeface="HG丸ｺﾞｼｯｸM-PRO" panose="020F0600000000000000" pitchFamily="50" charset="-128"/>
            </a:rPr>
            <a:t>　④当該年の付与日数を超えて有給休暇を取得している職員がいる</a:t>
          </a:r>
          <a:endParaRPr kumimoji="1" lang="en-US" altLang="ja-JP" sz="105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chemeClr val="tx1"/>
              </a:solidFill>
              <a:latin typeface="HG丸ｺﾞｼｯｸM-PRO" panose="020F0600000000000000" pitchFamily="50" charset="-128"/>
              <a:ea typeface="HG丸ｺﾞｼｯｸM-PRO" panose="020F0600000000000000" pitchFamily="50" charset="-128"/>
            </a:rPr>
            <a:t>　　場合は、その職員の取得日数は当該年の付与日数としてください。</a:t>
          </a:r>
        </a:p>
      </xdr:txBody>
    </xdr:sp>
    <xdr:clientData/>
  </xdr:twoCellAnchor>
  <xdr:twoCellAnchor>
    <xdr:from>
      <xdr:col>15</xdr:col>
      <xdr:colOff>388620</xdr:colOff>
      <xdr:row>24</xdr:row>
      <xdr:rowOff>160020</xdr:rowOff>
    </xdr:from>
    <xdr:to>
      <xdr:col>18</xdr:col>
      <xdr:colOff>502920</xdr:colOff>
      <xdr:row>27</xdr:row>
      <xdr:rowOff>91440</xdr:rowOff>
    </xdr:to>
    <xdr:sp macro="" textlink="">
      <xdr:nvSpPr>
        <xdr:cNvPr id="7" name="四角形吹き出し 6">
          <a:extLst>
            <a:ext uri="{FF2B5EF4-FFF2-40B4-BE49-F238E27FC236}">
              <a16:creationId xmlns:a16="http://schemas.microsoft.com/office/drawing/2014/main" id="{00000000-0008-0000-0100-000007000000}"/>
            </a:ext>
          </a:extLst>
        </xdr:cNvPr>
        <xdr:cNvSpPr/>
      </xdr:nvSpPr>
      <xdr:spPr>
        <a:xfrm>
          <a:off x="7734300" y="5631180"/>
          <a:ext cx="2125980" cy="647700"/>
        </a:xfrm>
        <a:prstGeom prst="wedgeRectCallout">
          <a:avLst>
            <a:gd name="adj1" fmla="val -74290"/>
            <a:gd name="adj2" fmla="val 49854"/>
          </a:avLst>
        </a:prstGeom>
        <a:solidFill>
          <a:srgbClr val="FFCC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latin typeface="HG丸ｺﾞｼｯｸM-PRO" panose="020F0600000000000000" pitchFamily="50" charset="-128"/>
              <a:ea typeface="HG丸ｺﾞｼｯｸM-PRO" panose="020F0600000000000000" pitchFamily="50" charset="-128"/>
            </a:rPr>
            <a:t>選択できるようになっていますので、該当サービスを選択してください。</a:t>
          </a:r>
          <a:endParaRPr kumimoji="1" lang="en-US" altLang="ja-JP" sz="105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15</xdr:col>
      <xdr:colOff>304800</xdr:colOff>
      <xdr:row>31</xdr:row>
      <xdr:rowOff>60960</xdr:rowOff>
    </xdr:from>
    <xdr:to>
      <xdr:col>18</xdr:col>
      <xdr:colOff>121920</xdr:colOff>
      <xdr:row>35</xdr:row>
      <xdr:rowOff>175260</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7650480" y="7033260"/>
          <a:ext cx="1828800" cy="899160"/>
        </a:xfrm>
        <a:prstGeom prst="rect">
          <a:avLst/>
        </a:prstGeom>
        <a:solidFill>
          <a:srgbClr val="FFCCFF"/>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chemeClr val="tx1"/>
              </a:solidFill>
              <a:latin typeface="HG丸ｺﾞｼｯｸM-PRO" panose="020F0600000000000000" pitchFamily="50" charset="-128"/>
              <a:ea typeface="HG丸ｺﾞｼｯｸM-PRO" panose="020F0600000000000000" pitchFamily="50" charset="-128"/>
            </a:rPr>
            <a:t>任意の３事業所を選出し、各事業所単位で割合を算出してください（サービス種別の重複可）。</a:t>
          </a:r>
          <a:endParaRPr kumimoji="1" lang="en-US" altLang="ja-JP" sz="105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76200</xdr:colOff>
      <xdr:row>25</xdr:row>
      <xdr:rowOff>114300</xdr:rowOff>
    </xdr:from>
    <xdr:to>
      <xdr:col>7</xdr:col>
      <xdr:colOff>1463040</xdr:colOff>
      <xdr:row>26</xdr:row>
      <xdr:rowOff>198120</xdr:rowOff>
    </xdr:to>
    <xdr:sp macro="" textlink="">
      <xdr:nvSpPr>
        <xdr:cNvPr id="10" name="四角形吹き出し 9">
          <a:extLst>
            <a:ext uri="{FF2B5EF4-FFF2-40B4-BE49-F238E27FC236}">
              <a16:creationId xmlns:a16="http://schemas.microsoft.com/office/drawing/2014/main" id="{00000000-0008-0000-0100-00000A000000}"/>
            </a:ext>
          </a:extLst>
        </xdr:cNvPr>
        <xdr:cNvSpPr/>
      </xdr:nvSpPr>
      <xdr:spPr>
        <a:xfrm>
          <a:off x="358140" y="5836920"/>
          <a:ext cx="4267200" cy="312420"/>
        </a:xfrm>
        <a:prstGeom prst="wedgeRectCallout">
          <a:avLst>
            <a:gd name="adj1" fmla="val -7365"/>
            <a:gd name="adj2" fmla="val -96224"/>
          </a:avLst>
        </a:prstGeom>
        <a:solidFill>
          <a:srgbClr val="FFCC99"/>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chemeClr val="tx1"/>
              </a:solidFill>
              <a:latin typeface="HG丸ｺﾞｼｯｸM-PRO" panose="020F0600000000000000" pitchFamily="50" charset="-128"/>
              <a:ea typeface="HG丸ｺﾞｼｯｸM-PRO" panose="020F0600000000000000" pitchFamily="50" charset="-128"/>
            </a:rPr>
            <a:t>申請年の前年</a:t>
          </a:r>
          <a:r>
            <a:rPr kumimoji="1" lang="en-US" altLang="ja-JP" sz="1050">
              <a:solidFill>
                <a:schemeClr val="tx1"/>
              </a:solidFill>
              <a:latin typeface="HG丸ｺﾞｼｯｸM-PRO" panose="020F0600000000000000" pitchFamily="50" charset="-128"/>
              <a:ea typeface="HG丸ｺﾞｼｯｸM-PRO" panose="020F0600000000000000" pitchFamily="50" charset="-128"/>
            </a:rPr>
            <a:t>1</a:t>
          </a:r>
          <a:r>
            <a:rPr kumimoji="1" lang="ja-JP" altLang="en-US" sz="1050">
              <a:solidFill>
                <a:schemeClr val="tx1"/>
              </a:solidFill>
              <a:latin typeface="HG丸ｺﾞｼｯｸM-PRO" panose="020F0600000000000000" pitchFamily="50" charset="-128"/>
              <a:ea typeface="HG丸ｺﾞｼｯｸM-PRO" panose="020F0600000000000000" pitchFamily="50" charset="-128"/>
            </a:rPr>
            <a:t>月以降の任意の</a:t>
          </a:r>
          <a:r>
            <a:rPr kumimoji="1" lang="en-US" altLang="ja-JP" sz="1050">
              <a:solidFill>
                <a:schemeClr val="tx1"/>
              </a:solidFill>
              <a:latin typeface="HG丸ｺﾞｼｯｸM-PRO" panose="020F0600000000000000" pitchFamily="50" charset="-128"/>
              <a:ea typeface="HG丸ｺﾞｼｯｸM-PRO" panose="020F0600000000000000" pitchFamily="50" charset="-128"/>
            </a:rPr>
            <a:t>12</a:t>
          </a:r>
          <a:r>
            <a:rPr kumimoji="1" lang="ja-JP" altLang="en-US" sz="1050">
              <a:solidFill>
                <a:schemeClr val="tx1"/>
              </a:solidFill>
              <a:latin typeface="HG丸ｺﾞｼｯｸM-PRO" panose="020F0600000000000000" pitchFamily="50" charset="-128"/>
              <a:ea typeface="HG丸ｺﾞｼｯｸM-PRO" panose="020F0600000000000000" pitchFamily="50" charset="-128"/>
            </a:rPr>
            <a:t>ヶ月の実績から算出してください。</a:t>
          </a:r>
        </a:p>
      </xdr:txBody>
    </xdr:sp>
    <xdr:clientData/>
  </xdr:twoCellAnchor>
  <xdr:twoCellAnchor>
    <xdr:from>
      <xdr:col>1</xdr:col>
      <xdr:colOff>76200</xdr:colOff>
      <xdr:row>31</xdr:row>
      <xdr:rowOff>22860</xdr:rowOff>
    </xdr:from>
    <xdr:to>
      <xdr:col>6</xdr:col>
      <xdr:colOff>60960</xdr:colOff>
      <xdr:row>32</xdr:row>
      <xdr:rowOff>99060</xdr:rowOff>
    </xdr:to>
    <xdr:sp macro="" textlink="">
      <xdr:nvSpPr>
        <xdr:cNvPr id="12" name="四角形吹き出し 11">
          <a:extLst>
            <a:ext uri="{FF2B5EF4-FFF2-40B4-BE49-F238E27FC236}">
              <a16:creationId xmlns:a16="http://schemas.microsoft.com/office/drawing/2014/main" id="{00000000-0008-0000-0100-00000C000000}"/>
            </a:ext>
          </a:extLst>
        </xdr:cNvPr>
        <xdr:cNvSpPr/>
      </xdr:nvSpPr>
      <xdr:spPr>
        <a:xfrm>
          <a:off x="358140" y="6995160"/>
          <a:ext cx="2621280" cy="312420"/>
        </a:xfrm>
        <a:prstGeom prst="wedgeRectCallout">
          <a:avLst>
            <a:gd name="adj1" fmla="val 7751"/>
            <a:gd name="adj2" fmla="val -98663"/>
          </a:avLst>
        </a:prstGeom>
        <a:solidFill>
          <a:srgbClr val="FFCC99"/>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chemeClr val="tx1"/>
              </a:solidFill>
              <a:latin typeface="HG丸ｺﾞｼｯｸM-PRO" panose="020F0600000000000000" pitchFamily="50" charset="-128"/>
              <a:ea typeface="HG丸ｺﾞｼｯｸM-PRO" panose="020F0600000000000000" pitchFamily="50" charset="-128"/>
            </a:rPr>
            <a:t>申請時点の人数を記入してください。</a:t>
          </a:r>
        </a:p>
      </xdr:txBody>
    </xdr:sp>
    <xdr:clientData/>
  </xdr:twoCellAnchor>
  <xdr:twoCellAnchor>
    <xdr:from>
      <xdr:col>6</xdr:col>
      <xdr:colOff>152400</xdr:colOff>
      <xdr:row>38</xdr:row>
      <xdr:rowOff>220980</xdr:rowOff>
    </xdr:from>
    <xdr:to>
      <xdr:col>14</xdr:col>
      <xdr:colOff>236220</xdr:colOff>
      <xdr:row>40</xdr:row>
      <xdr:rowOff>76200</xdr:rowOff>
    </xdr:to>
    <xdr:sp macro="" textlink="">
      <xdr:nvSpPr>
        <xdr:cNvPr id="13" name="四角形吹き出し 12">
          <a:extLst>
            <a:ext uri="{FF2B5EF4-FFF2-40B4-BE49-F238E27FC236}">
              <a16:creationId xmlns:a16="http://schemas.microsoft.com/office/drawing/2014/main" id="{00000000-0008-0000-0100-00000D000000}"/>
            </a:ext>
          </a:extLst>
        </xdr:cNvPr>
        <xdr:cNvSpPr/>
      </xdr:nvSpPr>
      <xdr:spPr>
        <a:xfrm>
          <a:off x="3070860" y="8702040"/>
          <a:ext cx="4267200" cy="312420"/>
        </a:xfrm>
        <a:prstGeom prst="wedgeRectCallout">
          <a:avLst>
            <a:gd name="adj1" fmla="val -25936"/>
            <a:gd name="adj2" fmla="val 111093"/>
          </a:avLst>
        </a:prstGeom>
        <a:solidFill>
          <a:srgbClr val="FFCC99"/>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chemeClr val="tx1"/>
              </a:solidFill>
              <a:latin typeface="HG丸ｺﾞｼｯｸM-PRO" panose="020F0600000000000000" pitchFamily="50" charset="-128"/>
              <a:ea typeface="HG丸ｺﾞｼｯｸM-PRO" panose="020F0600000000000000" pitchFamily="50" charset="-128"/>
            </a:rPr>
            <a:t>申請年の前年</a:t>
          </a:r>
          <a:r>
            <a:rPr kumimoji="1" lang="en-US" altLang="ja-JP" sz="1050">
              <a:solidFill>
                <a:schemeClr val="tx1"/>
              </a:solidFill>
              <a:latin typeface="HG丸ｺﾞｼｯｸM-PRO" panose="020F0600000000000000" pitchFamily="50" charset="-128"/>
              <a:ea typeface="HG丸ｺﾞｼｯｸM-PRO" panose="020F0600000000000000" pitchFamily="50" charset="-128"/>
            </a:rPr>
            <a:t>1</a:t>
          </a:r>
          <a:r>
            <a:rPr kumimoji="1" lang="ja-JP" altLang="en-US" sz="1050">
              <a:solidFill>
                <a:schemeClr val="tx1"/>
              </a:solidFill>
              <a:latin typeface="HG丸ｺﾞｼｯｸM-PRO" panose="020F0600000000000000" pitchFamily="50" charset="-128"/>
              <a:ea typeface="HG丸ｺﾞｼｯｸM-PRO" panose="020F0600000000000000" pitchFamily="50" charset="-128"/>
            </a:rPr>
            <a:t>月以降の任意の</a:t>
          </a:r>
          <a:r>
            <a:rPr kumimoji="1" lang="en-US" altLang="ja-JP" sz="1050">
              <a:solidFill>
                <a:schemeClr val="tx1"/>
              </a:solidFill>
              <a:latin typeface="HG丸ｺﾞｼｯｸM-PRO" panose="020F0600000000000000" pitchFamily="50" charset="-128"/>
              <a:ea typeface="HG丸ｺﾞｼｯｸM-PRO" panose="020F0600000000000000" pitchFamily="50" charset="-128"/>
            </a:rPr>
            <a:t>12</a:t>
          </a:r>
          <a:r>
            <a:rPr kumimoji="1" lang="ja-JP" altLang="en-US" sz="1050">
              <a:solidFill>
                <a:schemeClr val="tx1"/>
              </a:solidFill>
              <a:latin typeface="HG丸ｺﾞｼｯｸM-PRO" panose="020F0600000000000000" pitchFamily="50" charset="-128"/>
              <a:ea typeface="HG丸ｺﾞｼｯｸM-PRO" panose="020F0600000000000000" pitchFamily="50" charset="-128"/>
            </a:rPr>
            <a:t>ヶ月の実績から算出してください。</a:t>
          </a:r>
        </a:p>
      </xdr:txBody>
    </xdr:sp>
    <xdr:clientData/>
  </xdr:twoCellAnchor>
  <xdr:twoCellAnchor>
    <xdr:from>
      <xdr:col>8</xdr:col>
      <xdr:colOff>259080</xdr:colOff>
      <xdr:row>41</xdr:row>
      <xdr:rowOff>114300</xdr:rowOff>
    </xdr:from>
    <xdr:to>
      <xdr:col>14</xdr:col>
      <xdr:colOff>198120</xdr:colOff>
      <xdr:row>43</xdr:row>
      <xdr:rowOff>114300</xdr:rowOff>
    </xdr:to>
    <xdr:sp macro="" textlink="">
      <xdr:nvSpPr>
        <xdr:cNvPr id="15" name="四角形吹き出し 14">
          <a:extLst>
            <a:ext uri="{FF2B5EF4-FFF2-40B4-BE49-F238E27FC236}">
              <a16:creationId xmlns:a16="http://schemas.microsoft.com/office/drawing/2014/main" id="{00000000-0008-0000-0100-00000F000000}"/>
            </a:ext>
          </a:extLst>
        </xdr:cNvPr>
        <xdr:cNvSpPr/>
      </xdr:nvSpPr>
      <xdr:spPr>
        <a:xfrm>
          <a:off x="5067300" y="9288780"/>
          <a:ext cx="2232660" cy="472440"/>
        </a:xfrm>
        <a:prstGeom prst="wedgeRectCallout">
          <a:avLst>
            <a:gd name="adj1" fmla="val -71782"/>
            <a:gd name="adj2" fmla="val 66325"/>
          </a:avLst>
        </a:prstGeom>
        <a:solidFill>
          <a:srgbClr val="FFCC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latin typeface="HG丸ｺﾞｼｯｸM-PRO" panose="020F0600000000000000" pitchFamily="50" charset="-128"/>
              <a:ea typeface="HG丸ｺﾞｼｯｸM-PRO" panose="020F0600000000000000" pitchFamily="50" charset="-128"/>
            </a:rPr>
            <a:t>色付きですが、計算式が入っていませんので、各自ご記入願います。</a:t>
          </a:r>
          <a:endParaRPr kumimoji="1" lang="en-US" altLang="ja-JP" sz="105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xdr:col>
      <xdr:colOff>190500</xdr:colOff>
      <xdr:row>40</xdr:row>
      <xdr:rowOff>45720</xdr:rowOff>
    </xdr:from>
    <xdr:to>
      <xdr:col>6</xdr:col>
      <xdr:colOff>60960</xdr:colOff>
      <xdr:row>44</xdr:row>
      <xdr:rowOff>0</xdr:rowOff>
    </xdr:to>
    <xdr:sp macro="" textlink="">
      <xdr:nvSpPr>
        <xdr:cNvPr id="16" name="四角形吹き出し 15">
          <a:extLst>
            <a:ext uri="{FF2B5EF4-FFF2-40B4-BE49-F238E27FC236}">
              <a16:creationId xmlns:a16="http://schemas.microsoft.com/office/drawing/2014/main" id="{00000000-0008-0000-0100-000010000000}"/>
            </a:ext>
          </a:extLst>
        </xdr:cNvPr>
        <xdr:cNvSpPr/>
      </xdr:nvSpPr>
      <xdr:spPr>
        <a:xfrm>
          <a:off x="853440" y="8983980"/>
          <a:ext cx="2125980" cy="815340"/>
        </a:xfrm>
        <a:prstGeom prst="wedgeRectCallout">
          <a:avLst>
            <a:gd name="adj1" fmla="val 69078"/>
            <a:gd name="adj2" fmla="val 54450"/>
          </a:avLst>
        </a:prstGeom>
        <a:solidFill>
          <a:srgbClr val="FFCCFF"/>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chemeClr val="tx1"/>
              </a:solidFill>
              <a:latin typeface="HG丸ｺﾞｼｯｸM-PRO" panose="020F0600000000000000" pitchFamily="50" charset="-128"/>
              <a:ea typeface="HG丸ｺﾞｼｯｸM-PRO" panose="020F0600000000000000" pitchFamily="50" charset="-128"/>
            </a:rPr>
            <a:t>月平均</a:t>
          </a:r>
          <a:r>
            <a:rPr kumimoji="1" lang="en-US" altLang="ja-JP" sz="1050">
              <a:solidFill>
                <a:schemeClr val="tx1"/>
              </a:solidFill>
              <a:latin typeface="HG丸ｺﾞｼｯｸM-PRO" panose="020F0600000000000000" pitchFamily="50" charset="-128"/>
              <a:ea typeface="HG丸ｺﾞｼｯｸM-PRO" panose="020F0600000000000000" pitchFamily="50" charset="-128"/>
            </a:rPr>
            <a:t>45</a:t>
          </a:r>
          <a:r>
            <a:rPr kumimoji="1" lang="ja-JP" altLang="en-US" sz="1050">
              <a:solidFill>
                <a:schemeClr val="tx1"/>
              </a:solidFill>
              <a:latin typeface="HG丸ｺﾞｼｯｸM-PRO" panose="020F0600000000000000" pitchFamily="50" charset="-128"/>
              <a:ea typeface="HG丸ｺﾞｼｯｸM-PRO" panose="020F0600000000000000" pitchFamily="50" charset="-128"/>
            </a:rPr>
            <a:t>時間超え、かつ年間</a:t>
          </a:r>
          <a:r>
            <a:rPr kumimoji="1" lang="en-US" altLang="ja-JP" sz="1050">
              <a:solidFill>
                <a:schemeClr val="tx1"/>
              </a:solidFill>
              <a:latin typeface="HG丸ｺﾞｼｯｸM-PRO" panose="020F0600000000000000" pitchFamily="50" charset="-128"/>
              <a:ea typeface="HG丸ｺﾞｼｯｸM-PRO" panose="020F0600000000000000" pitchFamily="50" charset="-128"/>
            </a:rPr>
            <a:t>360</a:t>
          </a:r>
          <a:r>
            <a:rPr kumimoji="1" lang="ja-JP" altLang="en-US" sz="1050">
              <a:solidFill>
                <a:schemeClr val="tx1"/>
              </a:solidFill>
              <a:latin typeface="HG丸ｺﾞｼｯｸM-PRO" panose="020F0600000000000000" pitchFamily="50" charset="-128"/>
              <a:ea typeface="HG丸ｺﾞｼｯｸM-PRO" panose="020F0600000000000000" pitchFamily="50" charset="-128"/>
            </a:rPr>
            <a:t>時間超えの従業員がいる場合は、２人とカウントするのではなく、</a:t>
          </a:r>
          <a:r>
            <a:rPr kumimoji="1" lang="en-US" altLang="ja-JP" sz="1050">
              <a:solidFill>
                <a:schemeClr val="tx1"/>
              </a:solidFill>
              <a:latin typeface="HG丸ｺﾞｼｯｸM-PRO" panose="020F0600000000000000" pitchFamily="50" charset="-128"/>
              <a:ea typeface="HG丸ｺﾞｼｯｸM-PRO" panose="020F0600000000000000" pitchFamily="50" charset="-128"/>
            </a:rPr>
            <a:t>1</a:t>
          </a:r>
          <a:r>
            <a:rPr kumimoji="1" lang="ja-JP" altLang="en-US" sz="1050">
              <a:solidFill>
                <a:schemeClr val="tx1"/>
              </a:solidFill>
              <a:latin typeface="HG丸ｺﾞｼｯｸM-PRO" panose="020F0600000000000000" pitchFamily="50" charset="-128"/>
              <a:ea typeface="HG丸ｺﾞｼｯｸM-PRO" panose="020F0600000000000000" pitchFamily="50" charset="-128"/>
            </a:rPr>
            <a:t>人としてください。</a:t>
          </a:r>
          <a:endParaRPr kumimoji="1" lang="en-US" altLang="ja-JP" sz="105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203200</xdr:colOff>
      <xdr:row>2</xdr:row>
      <xdr:rowOff>139700</xdr:rowOff>
    </xdr:from>
    <xdr:to>
      <xdr:col>22</xdr:col>
      <xdr:colOff>508000</xdr:colOff>
      <xdr:row>5</xdr:row>
      <xdr:rowOff>54428</xdr:rowOff>
    </xdr:to>
    <xdr:sp macro="" textlink="">
      <xdr:nvSpPr>
        <xdr:cNvPr id="2" name="正方形/長方形 1">
          <a:extLst>
            <a:ext uri="{FF2B5EF4-FFF2-40B4-BE49-F238E27FC236}">
              <a16:creationId xmlns:a16="http://schemas.microsoft.com/office/drawing/2014/main" id="{E54BC92C-6EE8-4311-AA8F-89D2B592D8D4}"/>
            </a:ext>
          </a:extLst>
        </xdr:cNvPr>
        <xdr:cNvSpPr/>
      </xdr:nvSpPr>
      <xdr:spPr>
        <a:xfrm>
          <a:off x="11001829" y="520700"/>
          <a:ext cx="4354285" cy="611414"/>
        </a:xfrm>
        <a:prstGeom prst="rect">
          <a:avLst/>
        </a:prstGeom>
        <a:solidFill>
          <a:srgbClr val="FFCCFF"/>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chemeClr val="tx1"/>
              </a:solidFill>
              <a:latin typeface="HG丸ｺﾞｼｯｸM-PRO" panose="020F0600000000000000" pitchFamily="50" charset="-128"/>
              <a:ea typeface="HG丸ｺﾞｼｯｸM-PRO" panose="020F0600000000000000" pitchFamily="50" charset="-128"/>
            </a:rPr>
            <a:t>この計算表は、定量的指標の「②有給休暇取得率」を算出する際に</a:t>
          </a:r>
          <a:endParaRPr kumimoji="1" lang="en-US" altLang="ja-JP" sz="105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chemeClr val="tx1"/>
              </a:solidFill>
              <a:latin typeface="HG丸ｺﾞｼｯｸM-PRO" panose="020F0600000000000000" pitchFamily="50" charset="-128"/>
              <a:ea typeface="HG丸ｺﾞｼｯｸM-PRO" panose="020F0600000000000000" pitchFamily="50" charset="-128"/>
            </a:rPr>
            <a:t>ご活用いただけます。</a:t>
          </a:r>
          <a:endParaRPr kumimoji="1" lang="en-US" altLang="ja-JP" sz="105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16</xdr:col>
      <xdr:colOff>192315</xdr:colOff>
      <xdr:row>5</xdr:row>
      <xdr:rowOff>237671</xdr:rowOff>
    </xdr:from>
    <xdr:to>
      <xdr:col>22</xdr:col>
      <xdr:colOff>497115</xdr:colOff>
      <xdr:row>7</xdr:row>
      <xdr:rowOff>141514</xdr:rowOff>
    </xdr:to>
    <xdr:sp macro="" textlink="">
      <xdr:nvSpPr>
        <xdr:cNvPr id="3" name="正方形/長方形 2">
          <a:extLst>
            <a:ext uri="{FF2B5EF4-FFF2-40B4-BE49-F238E27FC236}">
              <a16:creationId xmlns:a16="http://schemas.microsoft.com/office/drawing/2014/main" id="{DD135CFE-D2A2-43F6-B727-CCC0909D5657}"/>
            </a:ext>
          </a:extLst>
        </xdr:cNvPr>
        <xdr:cNvSpPr/>
      </xdr:nvSpPr>
      <xdr:spPr>
        <a:xfrm>
          <a:off x="10990944" y="1315357"/>
          <a:ext cx="4354285" cy="611414"/>
        </a:xfrm>
        <a:prstGeom prst="rect">
          <a:avLst/>
        </a:prstGeom>
        <a:solidFill>
          <a:srgbClr val="FFCCFF"/>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chemeClr val="tx1"/>
              </a:solidFill>
              <a:latin typeface="HG丸ｺﾞｼｯｸM-PRO" panose="020F0600000000000000" pitchFamily="50" charset="-128"/>
              <a:ea typeface="HG丸ｺﾞｼｯｸM-PRO" panose="020F0600000000000000" pitchFamily="50" charset="-128"/>
            </a:rPr>
            <a:t>「取得日数」「付与日数」は、定量的指標計算表シートに自動で</a:t>
          </a:r>
          <a:endParaRPr kumimoji="1" lang="en-US" altLang="ja-JP" sz="105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chemeClr val="tx1"/>
              </a:solidFill>
              <a:latin typeface="HG丸ｺﾞｼｯｸM-PRO" panose="020F0600000000000000" pitchFamily="50" charset="-128"/>
              <a:ea typeface="HG丸ｺﾞｼｯｸM-PRO" panose="020F0600000000000000" pitchFamily="50" charset="-128"/>
            </a:rPr>
            <a:t>転記されます。</a:t>
          </a:r>
          <a:endParaRPr kumimoji="1" lang="en-US" altLang="ja-JP" sz="105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252185</xdr:colOff>
      <xdr:row>1</xdr:row>
      <xdr:rowOff>127000</xdr:rowOff>
    </xdr:from>
    <xdr:to>
      <xdr:col>27</xdr:col>
      <xdr:colOff>532183</xdr:colOff>
      <xdr:row>4</xdr:row>
      <xdr:rowOff>131375</xdr:rowOff>
    </xdr:to>
    <xdr:sp macro="" textlink="">
      <xdr:nvSpPr>
        <xdr:cNvPr id="2" name="正方形/長方形 1">
          <a:extLst>
            <a:ext uri="{FF2B5EF4-FFF2-40B4-BE49-F238E27FC236}">
              <a16:creationId xmlns:a16="http://schemas.microsoft.com/office/drawing/2014/main" id="{CDDFC351-8DCE-4C2E-85EB-796F0A05715D}"/>
            </a:ext>
          </a:extLst>
        </xdr:cNvPr>
        <xdr:cNvSpPr/>
      </xdr:nvSpPr>
      <xdr:spPr>
        <a:xfrm>
          <a:off x="10767785" y="355600"/>
          <a:ext cx="4318598" cy="613975"/>
        </a:xfrm>
        <a:prstGeom prst="rect">
          <a:avLst/>
        </a:prstGeom>
        <a:solidFill>
          <a:srgbClr val="FFCCFF"/>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chemeClr val="tx1"/>
              </a:solidFill>
              <a:latin typeface="HG丸ｺﾞｼｯｸM-PRO" panose="020F0600000000000000" pitchFamily="50" charset="-128"/>
              <a:ea typeface="HG丸ｺﾞｼｯｸM-PRO" panose="020F0600000000000000" pitchFamily="50" charset="-128"/>
            </a:rPr>
            <a:t>この計算表は、定量的指標の「②所定外労働時間」を算出する際に</a:t>
          </a:r>
          <a:endParaRPr kumimoji="1" lang="en-US" altLang="ja-JP" sz="105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chemeClr val="tx1"/>
              </a:solidFill>
              <a:latin typeface="HG丸ｺﾞｼｯｸM-PRO" panose="020F0600000000000000" pitchFamily="50" charset="-128"/>
              <a:ea typeface="HG丸ｺﾞｼｯｸM-PRO" panose="020F0600000000000000" pitchFamily="50" charset="-128"/>
            </a:rPr>
            <a:t>ご活用いただけます。</a:t>
          </a:r>
          <a:endParaRPr kumimoji="1" lang="en-US" altLang="ja-JP" sz="105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21</xdr:col>
      <xdr:colOff>241300</xdr:colOff>
      <xdr:row>5</xdr:row>
      <xdr:rowOff>73318</xdr:rowOff>
    </xdr:from>
    <xdr:to>
      <xdr:col>27</xdr:col>
      <xdr:colOff>521298</xdr:colOff>
      <xdr:row>9</xdr:row>
      <xdr:rowOff>165100</xdr:rowOff>
    </xdr:to>
    <xdr:sp macro="" textlink="">
      <xdr:nvSpPr>
        <xdr:cNvPr id="3" name="正方形/長方形 2">
          <a:extLst>
            <a:ext uri="{FF2B5EF4-FFF2-40B4-BE49-F238E27FC236}">
              <a16:creationId xmlns:a16="http://schemas.microsoft.com/office/drawing/2014/main" id="{2C1EA800-ECF5-44A2-9306-A813F28677B7}"/>
            </a:ext>
          </a:extLst>
        </xdr:cNvPr>
        <xdr:cNvSpPr/>
      </xdr:nvSpPr>
      <xdr:spPr>
        <a:xfrm>
          <a:off x="10756900" y="1152818"/>
          <a:ext cx="4318598" cy="955382"/>
        </a:xfrm>
        <a:prstGeom prst="rect">
          <a:avLst/>
        </a:prstGeom>
        <a:solidFill>
          <a:srgbClr val="FFCCFF"/>
        </a:solidFill>
        <a:ln w="952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50">
              <a:solidFill>
                <a:schemeClr val="tx1"/>
              </a:solidFill>
              <a:latin typeface="HG丸ｺﾞｼｯｸM-PRO" panose="020F0600000000000000" pitchFamily="50" charset="-128"/>
              <a:ea typeface="HG丸ｺﾞｼｯｸM-PRO" panose="020F0600000000000000" pitchFamily="50" charset="-128"/>
            </a:rPr>
            <a:t>「月平均所定外労働時間が</a:t>
          </a:r>
          <a:r>
            <a:rPr kumimoji="1" lang="en-US" altLang="ja-JP" sz="1050">
              <a:solidFill>
                <a:schemeClr val="tx1"/>
              </a:solidFill>
              <a:latin typeface="HG丸ｺﾞｼｯｸM-PRO" panose="020F0600000000000000" pitchFamily="50" charset="-128"/>
              <a:ea typeface="HG丸ｺﾞｼｯｸM-PRO" panose="020F0600000000000000" pitchFamily="50" charset="-128"/>
            </a:rPr>
            <a:t>45</a:t>
          </a:r>
          <a:r>
            <a:rPr kumimoji="1" lang="ja-JP" altLang="en-US" sz="1050">
              <a:solidFill>
                <a:schemeClr val="tx1"/>
              </a:solidFill>
              <a:latin typeface="HG丸ｺﾞｼｯｸM-PRO" panose="020F0600000000000000" pitchFamily="50" charset="-128"/>
              <a:ea typeface="HG丸ｺﾞｼｯｸM-PRO" panose="020F0600000000000000" pitchFamily="50" charset="-128"/>
            </a:rPr>
            <a:t>時間以上の従業員数」</a:t>
          </a:r>
          <a:endParaRPr kumimoji="1" lang="en-US" altLang="ja-JP" sz="105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chemeClr val="tx1"/>
              </a:solidFill>
              <a:latin typeface="HG丸ｺﾞｼｯｸM-PRO" panose="020F0600000000000000" pitchFamily="50" charset="-128"/>
              <a:ea typeface="HG丸ｺﾞｼｯｸM-PRO" panose="020F0600000000000000" pitchFamily="50" charset="-128"/>
            </a:rPr>
            <a:t>「年間所定外労働時間が</a:t>
          </a:r>
          <a:r>
            <a:rPr kumimoji="1" lang="en-US" altLang="ja-JP" sz="1050">
              <a:solidFill>
                <a:schemeClr val="tx1"/>
              </a:solidFill>
              <a:latin typeface="HG丸ｺﾞｼｯｸM-PRO" panose="020F0600000000000000" pitchFamily="50" charset="-128"/>
              <a:ea typeface="HG丸ｺﾞｼｯｸM-PRO" panose="020F0600000000000000" pitchFamily="50" charset="-128"/>
            </a:rPr>
            <a:t>360</a:t>
          </a:r>
          <a:r>
            <a:rPr kumimoji="1" lang="ja-JP" altLang="en-US" sz="1050">
              <a:solidFill>
                <a:schemeClr val="tx1"/>
              </a:solidFill>
              <a:latin typeface="HG丸ｺﾞｼｯｸM-PRO" panose="020F0600000000000000" pitchFamily="50" charset="-128"/>
              <a:ea typeface="HG丸ｺﾞｼｯｸM-PRO" panose="020F0600000000000000" pitchFamily="50" charset="-128"/>
            </a:rPr>
            <a:t>時間以上の従業員数」</a:t>
          </a:r>
          <a:endParaRPr kumimoji="1" lang="en-US" altLang="ja-JP" sz="105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chemeClr val="tx1"/>
              </a:solidFill>
              <a:latin typeface="HG丸ｺﾞｼｯｸM-PRO" panose="020F0600000000000000" pitchFamily="50" charset="-128"/>
              <a:ea typeface="HG丸ｺﾞｼｯｸM-PRO" panose="020F0600000000000000" pitchFamily="50" charset="-128"/>
            </a:rPr>
            <a:t>「所定外労働時間が基準を超えている従業員数」は、</a:t>
          </a:r>
          <a:endParaRPr kumimoji="1" lang="en-US" altLang="ja-JP" sz="1050">
            <a:solidFill>
              <a:schemeClr val="tx1"/>
            </a:solidFill>
            <a:latin typeface="HG丸ｺﾞｼｯｸM-PRO" panose="020F0600000000000000" pitchFamily="50" charset="-128"/>
            <a:ea typeface="HG丸ｺﾞｼｯｸM-PRO" panose="020F0600000000000000" pitchFamily="50" charset="-128"/>
          </a:endParaRPr>
        </a:p>
        <a:p>
          <a:pPr algn="l"/>
          <a:r>
            <a:rPr kumimoji="1" lang="ja-JP" altLang="en-US" sz="1050">
              <a:solidFill>
                <a:schemeClr val="tx1"/>
              </a:solidFill>
              <a:latin typeface="HG丸ｺﾞｼｯｸM-PRO" panose="020F0600000000000000" pitchFamily="50" charset="-128"/>
              <a:ea typeface="HG丸ｺﾞｼｯｸM-PRO" panose="020F0600000000000000" pitchFamily="50" charset="-128"/>
            </a:rPr>
            <a:t>定量的指標計算表シートに自動で転記されます。</a:t>
          </a:r>
          <a:endParaRPr kumimoji="1" lang="en-US" altLang="ja-JP" sz="1050">
            <a:solidFill>
              <a:schemeClr val="tx1"/>
            </a:solidFill>
            <a:latin typeface="HG丸ｺﾞｼｯｸM-PRO" panose="020F0600000000000000" pitchFamily="50" charset="-128"/>
            <a:ea typeface="HG丸ｺﾞｼｯｸM-PRO" panose="020F0600000000000000" pitchFamily="50" charset="-128"/>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清水 健一郎" id="{DAEB5FF6-425B-48FC-A9A6-A95376D5C634}" userId="S::shimizu-kenichiro@pref.gifu.lg.jp::4e94a835-eefd-4a34-8dd4-0fd7cda6a842"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P20" dT="2025-04-30T02:34:40.75" personId="{DAEB5FF6-425B-48FC-A9A6-A95376D5C634}" id="{79D42507-9819-472D-BA76-C9989C1F66F0}">
    <text>指標を満たす場合は〇が表示される。</text>
  </threadedComment>
  <threadedComment ref="P24" dT="2025-04-30T02:34:40.75" personId="{DAEB5FF6-425B-48FC-A9A6-A95376D5C634}" id="{6623AE7C-F756-40B6-B695-4F5461954B77}">
    <text>指標を満たす場合は〇が表示される。</text>
  </threadedComment>
  <threadedComment ref="P29" dT="2025-04-30T02:34:40.75" personId="{DAEB5FF6-425B-48FC-A9A6-A95376D5C634}" id="{A6A44324-62D4-490E-8D0E-A590BA552A6D}">
    <text>指標を満たす場合は〇が表示される。</text>
  </threadedComment>
  <threadedComment ref="P33" dT="2025-04-30T02:34:40.75" personId="{DAEB5FF6-425B-48FC-A9A6-A95376D5C634}" id="{8C5AFDA8-C78A-4E17-836A-36F99CDA1E9C}">
    <text>指標を満たす場合は〇が表示される。</text>
  </threadedComment>
  <threadedComment ref="P37" dT="2025-04-30T02:34:40.75" personId="{DAEB5FF6-425B-48FC-A9A6-A95376D5C634}" id="{71A5C0BD-FBFB-4C62-B718-823F1F4FDD50}">
    <text>指標を満たす場合は〇が表示される。</text>
  </threadedComment>
  <threadedComment ref="P44" dT="2025-04-30T02:34:40.75" personId="{DAEB5FF6-425B-48FC-A9A6-A95376D5C634}" id="{3E1E3035-F9AB-434D-8616-CACD8189CE0C}">
    <text>指標を満たす場合は〇が表示される。</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A1:R49"/>
  <sheetViews>
    <sheetView tabSelected="1" view="pageBreakPreview" zoomScale="115" zoomScaleNormal="100" zoomScaleSheetLayoutView="115" workbookViewId="0">
      <selection activeCell="Q39" sqref="Q39"/>
    </sheetView>
  </sheetViews>
  <sheetFormatPr defaultRowHeight="18" x14ac:dyDescent="0.45"/>
  <cols>
    <col min="1" max="1" width="3.69921875" customWidth="1"/>
    <col min="2" max="2" width="5" bestFit="1" customWidth="1"/>
    <col min="3" max="3" width="4.8984375" customWidth="1"/>
    <col min="4" max="4" width="3.19921875" bestFit="1" customWidth="1"/>
    <col min="5" max="5" width="14.796875" bestFit="1" customWidth="1"/>
    <col min="6" max="6" width="6.69921875" customWidth="1"/>
    <col min="7" max="7" width="3.19921875" bestFit="1" customWidth="1"/>
    <col min="8" max="8" width="21.59765625" bestFit="1" customWidth="1"/>
    <col min="9" max="9" width="6.69921875" customWidth="1"/>
    <col min="10" max="10" width="3.19921875" bestFit="1" customWidth="1"/>
    <col min="11" max="12" width="4.09765625" bestFit="1" customWidth="1"/>
    <col min="13" max="13" width="3.19921875" bestFit="1" customWidth="1"/>
    <col min="15" max="15" width="3.19921875" bestFit="1" customWidth="1"/>
    <col min="16" max="16" width="7.5" customWidth="1"/>
    <col min="17" max="17" width="14.69921875" customWidth="1"/>
    <col min="18" max="18" width="12.3984375" bestFit="1" customWidth="1"/>
  </cols>
  <sheetData>
    <row r="1" spans="1:16" x14ac:dyDescent="0.45">
      <c r="A1" s="136" t="s">
        <v>1</v>
      </c>
      <c r="B1" s="136"/>
      <c r="C1" s="136"/>
      <c r="D1" s="136"/>
      <c r="E1" s="136"/>
      <c r="F1" s="136"/>
      <c r="G1" s="136"/>
      <c r="H1" s="136"/>
      <c r="I1" s="136"/>
      <c r="J1" s="136"/>
      <c r="K1" s="136"/>
      <c r="L1" s="136"/>
      <c r="M1" s="136"/>
      <c r="N1" s="136"/>
    </row>
    <row r="2" spans="1:16" ht="12" customHeight="1" x14ac:dyDescent="0.45"/>
    <row r="3" spans="1:16" x14ac:dyDescent="0.45">
      <c r="A3" s="137" t="s">
        <v>29</v>
      </c>
      <c r="B3" s="137"/>
      <c r="C3" s="137"/>
      <c r="D3" s="138"/>
      <c r="E3" s="138"/>
      <c r="F3" s="138"/>
      <c r="G3" s="138"/>
      <c r="H3" s="138"/>
      <c r="I3" s="138"/>
      <c r="J3" s="138"/>
      <c r="K3" s="138"/>
      <c r="L3" s="138"/>
      <c r="M3" s="138"/>
      <c r="N3" s="138"/>
    </row>
    <row r="4" spans="1:16" ht="12" customHeight="1" x14ac:dyDescent="0.45"/>
    <row r="5" spans="1:16" x14ac:dyDescent="0.45">
      <c r="A5" s="1" t="s">
        <v>0</v>
      </c>
      <c r="B5" s="2"/>
      <c r="C5" s="2"/>
      <c r="D5" s="2"/>
      <c r="E5" s="2"/>
      <c r="F5" s="2"/>
      <c r="G5" s="2"/>
      <c r="H5" s="2"/>
      <c r="I5" s="2"/>
      <c r="J5" s="2"/>
      <c r="K5" s="2"/>
      <c r="L5" s="2"/>
      <c r="M5" s="2"/>
    </row>
    <row r="6" spans="1:16" ht="18.600000000000001" thickBot="1" x14ac:dyDescent="0.5">
      <c r="A6" s="2" t="s">
        <v>11</v>
      </c>
      <c r="B6" s="2"/>
      <c r="C6" s="2"/>
      <c r="D6" s="2"/>
      <c r="E6" s="2"/>
      <c r="F6" s="2"/>
      <c r="G6" s="2"/>
      <c r="H6" s="2"/>
      <c r="I6" s="2"/>
      <c r="J6" s="2"/>
      <c r="K6" s="2"/>
      <c r="L6" s="2"/>
      <c r="M6" s="2"/>
      <c r="P6" s="19"/>
    </row>
    <row r="7" spans="1:16" ht="18.600000000000001" thickBot="1" x14ac:dyDescent="0.5">
      <c r="A7" s="3" t="s">
        <v>4</v>
      </c>
      <c r="B7" s="2" t="s">
        <v>2</v>
      </c>
      <c r="C7" s="11">
        <v>5</v>
      </c>
      <c r="D7" s="2" t="s">
        <v>3</v>
      </c>
      <c r="E7" s="2" t="s">
        <v>5</v>
      </c>
      <c r="F7" s="2"/>
      <c r="G7" s="2"/>
      <c r="H7" s="2"/>
      <c r="I7" s="2"/>
      <c r="J7" s="2"/>
      <c r="K7" s="2"/>
      <c r="L7" s="2"/>
      <c r="M7" s="2"/>
      <c r="N7" s="2"/>
    </row>
    <row r="8" spans="1:16" ht="18.600000000000001" thickBot="1" x14ac:dyDescent="0.5">
      <c r="A8" s="2"/>
      <c r="B8" s="6" t="s">
        <v>2</v>
      </c>
      <c r="C8" s="12">
        <f>IF(ISBLANK(C7),"",C7-1)</f>
        <v>4</v>
      </c>
      <c r="D8" s="6" t="s">
        <v>3</v>
      </c>
      <c r="E8" s="28" t="s">
        <v>6</v>
      </c>
      <c r="F8" s="12">
        <f>IF(ISBLANK(C7),"",C7)</f>
        <v>5</v>
      </c>
      <c r="G8" s="6" t="s">
        <v>3</v>
      </c>
      <c r="H8" s="6" t="s">
        <v>7</v>
      </c>
      <c r="I8" s="10"/>
      <c r="J8" s="7" t="s">
        <v>25</v>
      </c>
      <c r="K8" s="129" t="s">
        <v>8</v>
      </c>
      <c r="L8" s="129">
        <v>100</v>
      </c>
      <c r="M8" s="129" t="s">
        <v>9</v>
      </c>
      <c r="N8" s="135" t="str">
        <f>IF(ISBLANK(I8),"",ROUND(I8/I9*L8,1))</f>
        <v/>
      </c>
      <c r="O8" s="134" t="s">
        <v>30</v>
      </c>
    </row>
    <row r="9" spans="1:16" ht="18.600000000000001" thickBot="1" x14ac:dyDescent="0.5">
      <c r="A9" s="2"/>
      <c r="B9" s="8"/>
      <c r="C9" s="13"/>
      <c r="D9" s="8"/>
      <c r="E9" s="9" t="s">
        <v>2</v>
      </c>
      <c r="F9" s="14">
        <f>IF(ISBLANK(C7),"",C7-1)</f>
        <v>4</v>
      </c>
      <c r="G9" s="8" t="s">
        <v>3</v>
      </c>
      <c r="H9" s="8" t="s">
        <v>10</v>
      </c>
      <c r="I9" s="10"/>
      <c r="J9" s="5" t="s">
        <v>25</v>
      </c>
      <c r="K9" s="129"/>
      <c r="L9" s="129"/>
      <c r="M9" s="129"/>
      <c r="N9" s="135"/>
      <c r="O9" s="134"/>
    </row>
    <row r="10" spans="1:16" ht="18.600000000000001" thickBot="1" x14ac:dyDescent="0.5">
      <c r="A10" s="2"/>
      <c r="B10" s="2"/>
      <c r="C10" s="3"/>
      <c r="D10" s="2"/>
      <c r="E10" s="2"/>
      <c r="F10" s="3"/>
      <c r="G10" s="2"/>
      <c r="H10" s="2"/>
      <c r="I10" s="2"/>
      <c r="J10" s="2"/>
      <c r="K10" s="3"/>
      <c r="L10" s="2"/>
      <c r="M10" s="2"/>
      <c r="N10" s="129" t="s">
        <v>13</v>
      </c>
    </row>
    <row r="11" spans="1:16" ht="18.600000000000001" thickBot="1" x14ac:dyDescent="0.5">
      <c r="A11" s="3" t="s">
        <v>4</v>
      </c>
      <c r="B11" s="2" t="s">
        <v>2</v>
      </c>
      <c r="C11" s="11">
        <f>C7+1</f>
        <v>6</v>
      </c>
      <c r="D11" s="2" t="s">
        <v>3</v>
      </c>
      <c r="E11" s="2" t="s">
        <v>5</v>
      </c>
      <c r="F11" s="3"/>
      <c r="G11" s="2"/>
      <c r="H11" s="2"/>
      <c r="I11" s="2"/>
      <c r="J11" s="2"/>
      <c r="K11" s="3"/>
      <c r="L11" s="2"/>
      <c r="M11" s="2"/>
      <c r="N11" s="129"/>
    </row>
    <row r="12" spans="1:16" ht="18.600000000000001" thickBot="1" x14ac:dyDescent="0.5">
      <c r="A12" s="2"/>
      <c r="B12" s="6" t="s">
        <v>2</v>
      </c>
      <c r="C12" s="12">
        <f>IF(ISBLANK(C11),"",C11-1)</f>
        <v>5</v>
      </c>
      <c r="D12" s="6" t="s">
        <v>3</v>
      </c>
      <c r="E12" s="28" t="s">
        <v>6</v>
      </c>
      <c r="F12" s="12">
        <f>IF(ISBLANK(C11),"",C11)</f>
        <v>6</v>
      </c>
      <c r="G12" s="6" t="s">
        <v>3</v>
      </c>
      <c r="H12" s="6" t="s">
        <v>7</v>
      </c>
      <c r="I12" s="10"/>
      <c r="J12" s="7" t="s">
        <v>25</v>
      </c>
      <c r="K12" s="129" t="s">
        <v>8</v>
      </c>
      <c r="L12" s="129">
        <v>100</v>
      </c>
      <c r="M12" s="129" t="s">
        <v>9</v>
      </c>
      <c r="N12" s="135" t="str">
        <f>IF(ISBLANK(I12),"",ROUND(I12/I13*L12,1))</f>
        <v/>
      </c>
      <c r="O12" s="134" t="s">
        <v>56</v>
      </c>
    </row>
    <row r="13" spans="1:16" ht="18.600000000000001" thickBot="1" x14ac:dyDescent="0.5">
      <c r="A13" s="2"/>
      <c r="B13" s="8"/>
      <c r="C13" s="8"/>
      <c r="D13" s="8"/>
      <c r="E13" s="9" t="s">
        <v>2</v>
      </c>
      <c r="F13" s="14">
        <f>IF(ISBLANK(C11),"",C11-1)</f>
        <v>5</v>
      </c>
      <c r="G13" s="8" t="s">
        <v>3</v>
      </c>
      <c r="H13" s="8" t="s">
        <v>10</v>
      </c>
      <c r="I13" s="10"/>
      <c r="J13" s="5" t="s">
        <v>25</v>
      </c>
      <c r="K13" s="129"/>
      <c r="L13" s="129"/>
      <c r="M13" s="129"/>
      <c r="N13" s="135"/>
      <c r="O13" s="134"/>
    </row>
    <row r="14" spans="1:16" ht="18.600000000000001" thickBot="1" x14ac:dyDescent="0.5">
      <c r="A14" s="2"/>
      <c r="B14" s="2"/>
      <c r="C14" s="2"/>
      <c r="D14" s="2"/>
      <c r="E14" s="2"/>
      <c r="F14" s="2"/>
      <c r="G14" s="2"/>
      <c r="H14" s="2"/>
      <c r="I14" s="2"/>
      <c r="J14" s="2"/>
      <c r="K14" s="3"/>
      <c r="L14" s="2"/>
      <c r="M14" s="2"/>
      <c r="N14" s="129" t="s">
        <v>13</v>
      </c>
    </row>
    <row r="15" spans="1:16" ht="18.600000000000001" thickBot="1" x14ac:dyDescent="0.5">
      <c r="A15" s="3" t="s">
        <v>4</v>
      </c>
      <c r="B15" s="2" t="s">
        <v>2</v>
      </c>
      <c r="C15" s="11">
        <f>C11+1</f>
        <v>7</v>
      </c>
      <c r="D15" s="2" t="s">
        <v>3</v>
      </c>
      <c r="E15" s="2" t="s">
        <v>5</v>
      </c>
      <c r="F15" s="3"/>
      <c r="G15" s="2"/>
      <c r="H15" s="2"/>
      <c r="I15" s="2"/>
      <c r="J15" s="2"/>
      <c r="K15" s="3"/>
      <c r="L15" s="2"/>
      <c r="M15" s="2"/>
      <c r="N15" s="129"/>
    </row>
    <row r="16" spans="1:16" ht="18.600000000000001" thickBot="1" x14ac:dyDescent="0.5">
      <c r="A16" s="2"/>
      <c r="B16" s="6" t="s">
        <v>2</v>
      </c>
      <c r="C16" s="12">
        <f>IF(ISBLANK(C15),"",C15-1)</f>
        <v>6</v>
      </c>
      <c r="D16" s="6" t="s">
        <v>3</v>
      </c>
      <c r="E16" s="28" t="s">
        <v>6</v>
      </c>
      <c r="F16" s="12">
        <f>IF(ISBLANK(C15),"",C15)</f>
        <v>7</v>
      </c>
      <c r="G16" s="6" t="s">
        <v>3</v>
      </c>
      <c r="H16" s="6" t="s">
        <v>7</v>
      </c>
      <c r="I16" s="10"/>
      <c r="J16" s="7" t="s">
        <v>25</v>
      </c>
      <c r="K16" s="129" t="s">
        <v>8</v>
      </c>
      <c r="L16" s="129">
        <v>100</v>
      </c>
      <c r="M16" s="129" t="s">
        <v>9</v>
      </c>
      <c r="N16" s="135" t="str">
        <f>IF(ISBLANK(I16),"",ROUND(I16/I17*L16,1))</f>
        <v/>
      </c>
      <c r="O16" s="134" t="s">
        <v>56</v>
      </c>
    </row>
    <row r="17" spans="1:18" ht="18.600000000000001" thickBot="1" x14ac:dyDescent="0.5">
      <c r="A17" s="2"/>
      <c r="B17" s="8"/>
      <c r="C17" s="8"/>
      <c r="D17" s="8"/>
      <c r="E17" s="9" t="s">
        <v>2</v>
      </c>
      <c r="F17" s="14">
        <f>IF(ISBLANK(C15),"",C15-1)</f>
        <v>6</v>
      </c>
      <c r="G17" s="8" t="s">
        <v>3</v>
      </c>
      <c r="H17" s="8" t="s">
        <v>10</v>
      </c>
      <c r="I17" s="10"/>
      <c r="J17" s="5" t="s">
        <v>25</v>
      </c>
      <c r="K17" s="129"/>
      <c r="L17" s="129"/>
      <c r="M17" s="129"/>
      <c r="N17" s="135"/>
      <c r="O17" s="134"/>
      <c r="R17" s="19"/>
    </row>
    <row r="18" spans="1:18" x14ac:dyDescent="0.45">
      <c r="A18" s="2"/>
      <c r="B18" s="2"/>
      <c r="C18" s="2"/>
      <c r="D18" s="2"/>
      <c r="E18" s="2"/>
      <c r="F18" s="2"/>
      <c r="G18" s="2"/>
      <c r="H18" s="2"/>
      <c r="I18" s="2"/>
      <c r="J18" s="2"/>
      <c r="K18" s="2"/>
      <c r="L18" s="2"/>
      <c r="M18" s="2"/>
      <c r="N18" s="3" t="s">
        <v>12</v>
      </c>
    </row>
    <row r="19" spans="1:18" x14ac:dyDescent="0.45">
      <c r="A19" s="2"/>
      <c r="B19" s="2"/>
      <c r="C19" s="2"/>
      <c r="D19" s="2"/>
      <c r="E19" s="2"/>
      <c r="F19" s="2"/>
      <c r="G19" s="2"/>
      <c r="H19" s="2"/>
      <c r="I19" s="2"/>
      <c r="J19" s="2"/>
      <c r="K19" s="2"/>
      <c r="L19" s="2"/>
      <c r="M19" s="2"/>
      <c r="N19" s="3">
        <v>3</v>
      </c>
    </row>
    <row r="20" spans="1:18" ht="18.600000000000001" thickBot="1" x14ac:dyDescent="0.5">
      <c r="A20" s="2"/>
      <c r="B20" s="2"/>
      <c r="C20" s="2"/>
      <c r="D20" s="2"/>
      <c r="E20" s="2"/>
      <c r="F20" s="2"/>
      <c r="G20" s="2"/>
      <c r="H20" s="2"/>
      <c r="I20" s="2"/>
      <c r="J20" s="2"/>
      <c r="K20" s="2"/>
      <c r="L20" s="2"/>
      <c r="M20" s="2"/>
      <c r="N20" s="16" t="s">
        <v>9</v>
      </c>
      <c r="P20" s="43" t="s">
        <v>62</v>
      </c>
      <c r="Q20" s="41" t="s">
        <v>60</v>
      </c>
    </row>
    <row r="21" spans="1:18" ht="19.95" customHeight="1" thickTop="1" thickBot="1" x14ac:dyDescent="0.5">
      <c r="A21" s="2"/>
      <c r="B21" s="15"/>
      <c r="C21" s="2"/>
      <c r="D21" s="2"/>
      <c r="E21" s="2"/>
      <c r="F21" s="2"/>
      <c r="G21" s="2"/>
      <c r="H21" s="2"/>
      <c r="I21" s="139" t="s">
        <v>14</v>
      </c>
      <c r="J21" s="139"/>
      <c r="K21" s="139"/>
      <c r="L21" s="139"/>
      <c r="M21" s="140"/>
      <c r="N21" s="18" t="str">
        <f>IFERROR(ROUND((N8+N12+N16)/3,1),"")</f>
        <v/>
      </c>
      <c r="O21" s="24" t="s">
        <v>56</v>
      </c>
      <c r="P21" s="41" t="str">
        <f>IFERROR(IF(N21/100&lt;Q21,"〇","×"),"")</f>
        <v/>
      </c>
      <c r="Q21" s="42">
        <v>0.13700000000000001</v>
      </c>
    </row>
    <row r="22" spans="1:18" ht="18.600000000000001" thickTop="1" x14ac:dyDescent="0.45">
      <c r="A22" s="2"/>
      <c r="B22" s="2"/>
      <c r="C22" s="2"/>
      <c r="D22" s="2"/>
      <c r="E22" s="2"/>
      <c r="F22" s="2"/>
      <c r="G22" s="2"/>
      <c r="H22" s="2"/>
      <c r="I22" s="2"/>
      <c r="J22" s="2"/>
      <c r="K22" s="2"/>
      <c r="L22" s="2"/>
      <c r="M22" s="2"/>
      <c r="N22" s="17"/>
    </row>
    <row r="23" spans="1:18" x14ac:dyDescent="0.45">
      <c r="A23" s="1" t="s">
        <v>15</v>
      </c>
      <c r="B23" s="2"/>
      <c r="C23" s="2"/>
      <c r="D23" s="2"/>
      <c r="E23" s="2"/>
      <c r="F23" s="2"/>
      <c r="G23" s="2"/>
      <c r="H23" s="2"/>
      <c r="I23" s="2"/>
      <c r="J23" s="2"/>
      <c r="K23" s="2"/>
      <c r="L23" s="2"/>
      <c r="M23" s="2"/>
    </row>
    <row r="24" spans="1:18" ht="18.600000000000001" thickBot="1" x14ac:dyDescent="0.5">
      <c r="A24" s="2"/>
      <c r="B24" s="2"/>
      <c r="C24" s="129" t="s">
        <v>17</v>
      </c>
      <c r="D24" s="129"/>
      <c r="E24" s="129"/>
      <c r="F24" s="3"/>
      <c r="G24" s="3"/>
      <c r="H24" s="3" t="s">
        <v>18</v>
      </c>
      <c r="I24" s="3"/>
      <c r="J24" s="3"/>
      <c r="K24" s="3"/>
      <c r="L24" s="2"/>
      <c r="M24" s="2"/>
      <c r="N24" s="22" t="s">
        <v>19</v>
      </c>
      <c r="P24" s="43" t="s">
        <v>62</v>
      </c>
      <c r="Q24" s="41" t="s">
        <v>60</v>
      </c>
    </row>
    <row r="25" spans="1:18" ht="19.95" customHeight="1" thickTop="1" thickBot="1" x14ac:dyDescent="0.5">
      <c r="A25" s="2"/>
      <c r="B25" s="2"/>
      <c r="C25" s="130" t="str">
        <f>②有給休暇取得率計算表※適宜使用!B6</f>
        <v/>
      </c>
      <c r="D25" s="131"/>
      <c r="E25" s="132"/>
      <c r="F25" s="3" t="s">
        <v>16</v>
      </c>
      <c r="G25" s="3" t="s">
        <v>12</v>
      </c>
      <c r="H25" s="11" t="str">
        <f>②有給休暇取得率計算表※適宜使用!F6</f>
        <v/>
      </c>
      <c r="I25" s="3" t="s">
        <v>16</v>
      </c>
      <c r="J25" s="3" t="s">
        <v>8</v>
      </c>
      <c r="K25" s="129">
        <v>100</v>
      </c>
      <c r="L25" s="129"/>
      <c r="M25" s="3" t="s">
        <v>9</v>
      </c>
      <c r="N25" s="20" t="str">
        <f>IFERROR(ROUND(C25/H25*K25,1),"")</f>
        <v/>
      </c>
      <c r="O25" s="24" t="s">
        <v>30</v>
      </c>
      <c r="P25" s="41" t="str">
        <f>IFERROR(IF(N25/100&gt;Q25,"〇","×"),"")</f>
        <v/>
      </c>
      <c r="Q25" s="42">
        <v>0.496</v>
      </c>
    </row>
    <row r="26" spans="1:18" x14ac:dyDescent="0.45">
      <c r="A26" s="2"/>
      <c r="B26" s="2"/>
      <c r="C26" s="2"/>
      <c r="D26" s="2"/>
      <c r="E26" s="2"/>
      <c r="F26" s="2"/>
      <c r="G26" s="2"/>
      <c r="H26" s="2"/>
      <c r="I26" s="2"/>
      <c r="J26" s="2"/>
      <c r="K26" s="2"/>
      <c r="L26" s="2"/>
      <c r="M26" s="3"/>
    </row>
    <row r="27" spans="1:18" ht="18.600000000000001" thickBot="1" x14ac:dyDescent="0.5">
      <c r="A27" s="1" t="s">
        <v>20</v>
      </c>
      <c r="B27" s="2"/>
      <c r="C27" s="2"/>
      <c r="D27" s="2"/>
      <c r="E27" s="2"/>
      <c r="F27" s="2"/>
      <c r="G27" s="2"/>
      <c r="H27" s="2"/>
      <c r="I27" s="2"/>
      <c r="J27" s="2"/>
      <c r="K27" s="2"/>
      <c r="L27" s="2"/>
      <c r="M27" s="2"/>
    </row>
    <row r="28" spans="1:18" ht="18.600000000000001" thickBot="1" x14ac:dyDescent="0.5">
      <c r="A28" s="26" t="s">
        <v>4</v>
      </c>
      <c r="B28" s="5" t="s">
        <v>50</v>
      </c>
      <c r="C28" s="5"/>
      <c r="D28" s="127" t="s">
        <v>49</v>
      </c>
      <c r="E28" s="128"/>
      <c r="F28" s="122"/>
      <c r="G28" s="123"/>
      <c r="H28" s="124"/>
      <c r="I28" s="125" t="s">
        <v>51</v>
      </c>
      <c r="J28" s="126"/>
      <c r="K28" s="122"/>
      <c r="L28" s="123"/>
      <c r="M28" s="123"/>
      <c r="N28" s="123"/>
      <c r="O28" s="124"/>
    </row>
    <row r="29" spans="1:18" ht="18.600000000000001" thickBot="1" x14ac:dyDescent="0.5">
      <c r="A29" s="5"/>
      <c r="B29" s="5"/>
      <c r="C29" s="129" t="s">
        <v>21</v>
      </c>
      <c r="D29" s="129"/>
      <c r="E29" s="129"/>
      <c r="F29" s="3"/>
      <c r="G29" s="3"/>
      <c r="H29" s="3" t="s">
        <v>22</v>
      </c>
      <c r="I29" s="3"/>
      <c r="J29" s="3"/>
      <c r="K29" s="3"/>
      <c r="L29" s="2"/>
      <c r="M29" s="2"/>
      <c r="N29" s="22" t="s">
        <v>23</v>
      </c>
      <c r="P29" s="43" t="s">
        <v>62</v>
      </c>
      <c r="Q29" s="41" t="s">
        <v>61</v>
      </c>
    </row>
    <row r="30" spans="1:18" ht="19.95" customHeight="1" thickTop="1" thickBot="1" x14ac:dyDescent="0.5">
      <c r="A30" s="129"/>
      <c r="B30" s="133"/>
      <c r="C30" s="130"/>
      <c r="D30" s="131"/>
      <c r="E30" s="132"/>
      <c r="F30" s="3" t="s">
        <v>25</v>
      </c>
      <c r="G30" s="3" t="s">
        <v>12</v>
      </c>
      <c r="H30" s="11"/>
      <c r="I30" s="3" t="s">
        <v>25</v>
      </c>
      <c r="J30" s="3" t="s">
        <v>8</v>
      </c>
      <c r="K30" s="129">
        <v>100</v>
      </c>
      <c r="L30" s="129"/>
      <c r="M30" s="3" t="s">
        <v>9</v>
      </c>
      <c r="N30" s="21" t="str">
        <f>IFERROR(ROUND(C30/H30*K30,1),"")</f>
        <v/>
      </c>
      <c r="O30" s="24" t="s">
        <v>30</v>
      </c>
      <c r="P30" s="41" t="str">
        <f>IFERROR(IF(N30/100&gt;Q30,"〇","×"),"")</f>
        <v/>
      </c>
      <c r="Q30" s="42" t="str">
        <f>IFERROR(_xlfn.XLOOKUP(K28,【入力不要】サービス種別【データベース】!$B$3:$B$19,【入力不要】サービス種別【データベース】!$C$3:$C$19),"")</f>
        <v/>
      </c>
    </row>
    <row r="31" spans="1:18" ht="4.95" customHeight="1" thickBot="1" x14ac:dyDescent="0.5">
      <c r="A31" s="26"/>
      <c r="B31" s="25"/>
      <c r="C31" s="32"/>
      <c r="D31" s="32"/>
      <c r="E31" s="32"/>
      <c r="F31" s="26"/>
      <c r="G31" s="26"/>
      <c r="H31" s="27"/>
      <c r="I31" s="34"/>
      <c r="J31" s="34"/>
      <c r="K31" s="34"/>
      <c r="L31" s="34"/>
      <c r="M31" s="34"/>
      <c r="N31" s="35"/>
      <c r="O31" s="33"/>
    </row>
    <row r="32" spans="1:18" ht="18.600000000000001" thickBot="1" x14ac:dyDescent="0.5">
      <c r="A32" s="26" t="s">
        <v>4</v>
      </c>
      <c r="B32" s="5" t="s">
        <v>52</v>
      </c>
      <c r="C32" s="5"/>
      <c r="D32" s="127" t="s">
        <v>49</v>
      </c>
      <c r="E32" s="128"/>
      <c r="F32" s="122"/>
      <c r="G32" s="123"/>
      <c r="H32" s="124"/>
      <c r="I32" s="125" t="s">
        <v>51</v>
      </c>
      <c r="J32" s="126"/>
      <c r="K32" s="122"/>
      <c r="L32" s="123"/>
      <c r="M32" s="123"/>
      <c r="N32" s="123"/>
      <c r="O32" s="124"/>
    </row>
    <row r="33" spans="1:17" ht="18.600000000000001" thickBot="1" x14ac:dyDescent="0.5">
      <c r="B33" s="5"/>
      <c r="C33" s="129" t="s">
        <v>21</v>
      </c>
      <c r="D33" s="129"/>
      <c r="E33" s="129"/>
      <c r="F33" s="3"/>
      <c r="G33" s="3"/>
      <c r="H33" s="3" t="s">
        <v>22</v>
      </c>
      <c r="I33" s="3"/>
      <c r="J33" s="3"/>
      <c r="K33" s="3"/>
      <c r="L33" s="2"/>
      <c r="M33" s="2"/>
      <c r="N33" s="22" t="s">
        <v>23</v>
      </c>
      <c r="P33" s="43" t="s">
        <v>62</v>
      </c>
      <c r="Q33" s="41" t="s">
        <v>60</v>
      </c>
    </row>
    <row r="34" spans="1:17" ht="19.95" customHeight="1" thickTop="1" thickBot="1" x14ac:dyDescent="0.5">
      <c r="A34" s="129"/>
      <c r="B34" s="133"/>
      <c r="C34" s="130"/>
      <c r="D34" s="131"/>
      <c r="E34" s="132"/>
      <c r="F34" s="3" t="s">
        <v>25</v>
      </c>
      <c r="G34" s="3" t="s">
        <v>12</v>
      </c>
      <c r="H34" s="11"/>
      <c r="I34" s="3" t="s">
        <v>25</v>
      </c>
      <c r="J34" s="3" t="s">
        <v>8</v>
      </c>
      <c r="K34" s="129">
        <v>100</v>
      </c>
      <c r="L34" s="129"/>
      <c r="M34" s="3" t="s">
        <v>9</v>
      </c>
      <c r="N34" s="21" t="str">
        <f>IFERROR(ROUND(C34/H34*K34,1),"")</f>
        <v/>
      </c>
      <c r="O34" s="24" t="s">
        <v>30</v>
      </c>
      <c r="P34" s="41" t="str">
        <f>IFERROR(IF(N34/100&gt;Q34,"〇","×"),"")</f>
        <v/>
      </c>
      <c r="Q34" s="42" t="str">
        <f>IFERROR(_xlfn.XLOOKUP(K32,【入力不要】サービス種別【データベース】!$B$3:$B$19,【入力不要】サービス種別【データベース】!$C$3:$C$19),"")</f>
        <v/>
      </c>
    </row>
    <row r="35" spans="1:17" ht="4.95" customHeight="1" thickBot="1" x14ac:dyDescent="0.5">
      <c r="A35" s="26"/>
      <c r="B35" s="25"/>
      <c r="C35" s="32"/>
      <c r="D35" s="32"/>
      <c r="E35" s="32"/>
      <c r="F35" s="26"/>
      <c r="G35" s="26"/>
      <c r="H35" s="31"/>
      <c r="I35" s="32"/>
      <c r="J35" s="34"/>
      <c r="K35" s="34"/>
      <c r="L35" s="34"/>
      <c r="M35" s="34"/>
      <c r="N35" s="35"/>
      <c r="O35" s="33"/>
    </row>
    <row r="36" spans="1:17" ht="18.600000000000001" thickBot="1" x14ac:dyDescent="0.5">
      <c r="A36" s="26" t="s">
        <v>4</v>
      </c>
      <c r="B36" s="5" t="s">
        <v>53</v>
      </c>
      <c r="C36" s="5"/>
      <c r="D36" s="127" t="s">
        <v>49</v>
      </c>
      <c r="E36" s="128"/>
      <c r="F36" s="122"/>
      <c r="G36" s="123"/>
      <c r="H36" s="124"/>
      <c r="I36" s="125" t="s">
        <v>51</v>
      </c>
      <c r="J36" s="126"/>
      <c r="K36" s="122"/>
      <c r="L36" s="123"/>
      <c r="M36" s="123"/>
      <c r="N36" s="123"/>
      <c r="O36" s="124"/>
    </row>
    <row r="37" spans="1:17" ht="18.600000000000001" thickBot="1" x14ac:dyDescent="0.5">
      <c r="B37" s="5"/>
      <c r="C37" s="129" t="s">
        <v>21</v>
      </c>
      <c r="D37" s="129"/>
      <c r="E37" s="129"/>
      <c r="F37" s="3"/>
      <c r="G37" s="3"/>
      <c r="H37" s="3" t="s">
        <v>22</v>
      </c>
      <c r="I37" s="3"/>
      <c r="J37" s="3"/>
      <c r="K37" s="3"/>
      <c r="L37" s="2"/>
      <c r="M37" s="2"/>
      <c r="N37" s="22" t="s">
        <v>23</v>
      </c>
      <c r="P37" s="43" t="s">
        <v>62</v>
      </c>
      <c r="Q37" s="41" t="s">
        <v>60</v>
      </c>
    </row>
    <row r="38" spans="1:17" ht="19.95" customHeight="1" thickTop="1" thickBot="1" x14ac:dyDescent="0.5">
      <c r="A38" s="129"/>
      <c r="B38" s="133"/>
      <c r="C38" s="130"/>
      <c r="D38" s="131"/>
      <c r="E38" s="132"/>
      <c r="F38" s="3" t="s">
        <v>25</v>
      </c>
      <c r="G38" s="3" t="s">
        <v>12</v>
      </c>
      <c r="H38" s="11"/>
      <c r="I38" s="3" t="s">
        <v>25</v>
      </c>
      <c r="J38" s="3" t="s">
        <v>8</v>
      </c>
      <c r="K38" s="129">
        <v>100</v>
      </c>
      <c r="L38" s="129"/>
      <c r="M38" s="3" t="s">
        <v>9</v>
      </c>
      <c r="N38" s="21" t="str">
        <f>IFERROR(ROUND(C38/H38*K38,1),"")</f>
        <v/>
      </c>
      <c r="O38" s="24" t="s">
        <v>30</v>
      </c>
      <c r="P38" s="41" t="str">
        <f>IFERROR(IF(N38/100&gt;Q38,"〇","×"),"")</f>
        <v/>
      </c>
      <c r="Q38" s="42" t="str">
        <f>IFERROR(_xlfn.XLOOKUP(K36,【入力不要】サービス種別【データベース】!$B$3:$B$19,【入力不要】サービス種別【データベース】!$C$3:$C$19),"")</f>
        <v/>
      </c>
    </row>
    <row r="39" spans="1:17" x14ac:dyDescent="0.45">
      <c r="A39" s="2"/>
      <c r="B39" s="2"/>
      <c r="C39" s="2"/>
      <c r="D39" s="2"/>
      <c r="E39" s="2"/>
      <c r="F39" s="2"/>
      <c r="G39" s="2"/>
      <c r="H39" s="2"/>
      <c r="I39" s="2"/>
      <c r="J39" s="2"/>
      <c r="K39" s="2"/>
      <c r="L39" s="2"/>
      <c r="M39" s="2"/>
    </row>
    <row r="40" spans="1:17" x14ac:dyDescent="0.45">
      <c r="A40" s="142" t="s">
        <v>24</v>
      </c>
      <c r="B40" s="142"/>
      <c r="C40" s="142"/>
      <c r="D40" s="142"/>
      <c r="E40" s="142"/>
      <c r="F40" s="142"/>
      <c r="G40" s="142"/>
      <c r="H40" s="142"/>
      <c r="I40" s="142"/>
      <c r="J40" s="142"/>
      <c r="K40" s="142"/>
      <c r="L40" s="142"/>
      <c r="M40" s="142"/>
      <c r="N40" s="142"/>
      <c r="O40" s="142"/>
    </row>
    <row r="41" spans="1:17" ht="18.600000000000001" thickBot="1" x14ac:dyDescent="0.5">
      <c r="A41" s="2"/>
      <c r="B41" s="2"/>
      <c r="C41" s="2"/>
      <c r="D41" s="2"/>
      <c r="E41" s="2"/>
      <c r="F41" s="2"/>
      <c r="G41" s="2"/>
      <c r="H41" s="2"/>
      <c r="I41" s="2"/>
      <c r="J41" s="2"/>
      <c r="K41" s="2"/>
      <c r="L41" s="2"/>
      <c r="M41" s="2"/>
    </row>
    <row r="42" spans="1:17" ht="18.600000000000001" thickBot="1" x14ac:dyDescent="0.5">
      <c r="A42" s="143" t="s">
        <v>28</v>
      </c>
      <c r="B42" s="143"/>
      <c r="C42" s="143"/>
      <c r="D42" s="143"/>
      <c r="E42" s="143"/>
      <c r="F42" s="143"/>
      <c r="G42" s="144"/>
      <c r="H42" s="115" t="str">
        <f>④所定外労働時間計算表※適宜使用!H6</f>
        <v/>
      </c>
      <c r="I42" s="3" t="s">
        <v>25</v>
      </c>
      <c r="J42" s="2"/>
      <c r="K42" s="2"/>
      <c r="L42" s="2"/>
      <c r="M42" s="2"/>
    </row>
    <row r="43" spans="1:17" ht="18.600000000000001" thickBot="1" x14ac:dyDescent="0.5">
      <c r="A43" s="143" t="s">
        <v>27</v>
      </c>
      <c r="B43" s="143"/>
      <c r="C43" s="143"/>
      <c r="D43" s="143"/>
      <c r="E43" s="143"/>
      <c r="F43" s="143"/>
      <c r="G43" s="144"/>
      <c r="H43" s="11" t="str">
        <f>④所定外労働時間計算表※適宜使用!H7</f>
        <v/>
      </c>
      <c r="I43" s="3" t="s">
        <v>25</v>
      </c>
      <c r="J43" s="2"/>
      <c r="K43" s="2"/>
      <c r="L43" s="2"/>
      <c r="M43" s="2"/>
    </row>
    <row r="44" spans="1:17" ht="12" customHeight="1" thickBot="1" x14ac:dyDescent="0.5">
      <c r="H44" s="4"/>
      <c r="P44" s="43" t="s">
        <v>62</v>
      </c>
    </row>
    <row r="45" spans="1:17" ht="19.95" customHeight="1" thickTop="1" thickBot="1" x14ac:dyDescent="0.5">
      <c r="A45" s="141" t="s">
        <v>26</v>
      </c>
      <c r="B45" s="141"/>
      <c r="C45" s="141"/>
      <c r="D45" s="141"/>
      <c r="E45" s="141"/>
      <c r="F45" s="141"/>
      <c r="G45" s="140"/>
      <c r="H45" s="21" t="str">
        <f>④所定外労働時間計算表※適宜使用!Q6</f>
        <v/>
      </c>
      <c r="I45" s="3" t="s">
        <v>25</v>
      </c>
      <c r="J45" t="s">
        <v>32</v>
      </c>
      <c r="P45" s="41" t="str">
        <f>IFERROR(IF(H45=0,"〇","×"),"")</f>
        <v>×</v>
      </c>
    </row>
    <row r="46" spans="1:17" ht="12" customHeight="1" thickTop="1" x14ac:dyDescent="0.45"/>
    <row r="47" spans="1:17" ht="18.600000000000001" thickBot="1" x14ac:dyDescent="0.5">
      <c r="A47" s="2" t="s">
        <v>31</v>
      </c>
      <c r="B47" s="23"/>
      <c r="C47" s="23"/>
      <c r="D47" s="23"/>
      <c r="E47" s="23"/>
      <c r="F47" s="23"/>
      <c r="G47" s="23"/>
      <c r="H47" s="23"/>
      <c r="I47" s="23"/>
      <c r="J47" s="23"/>
      <c r="K47" s="23"/>
      <c r="L47" s="23"/>
      <c r="M47" s="23"/>
      <c r="N47" s="23"/>
      <c r="O47" s="23"/>
    </row>
    <row r="48" spans="1:17" x14ac:dyDescent="0.45">
      <c r="A48" s="116"/>
      <c r="B48" s="117"/>
      <c r="C48" s="117"/>
      <c r="D48" s="117"/>
      <c r="E48" s="117"/>
      <c r="F48" s="117"/>
      <c r="G48" s="117"/>
      <c r="H48" s="117"/>
      <c r="I48" s="117"/>
      <c r="J48" s="117"/>
      <c r="K48" s="117"/>
      <c r="L48" s="117"/>
      <c r="M48" s="117"/>
      <c r="N48" s="117"/>
      <c r="O48" s="118"/>
    </row>
    <row r="49" spans="1:15" ht="18.600000000000001" thickBot="1" x14ac:dyDescent="0.5">
      <c r="A49" s="119"/>
      <c r="B49" s="120"/>
      <c r="C49" s="120"/>
      <c r="D49" s="120"/>
      <c r="E49" s="120"/>
      <c r="F49" s="120"/>
      <c r="G49" s="120"/>
      <c r="H49" s="120"/>
      <c r="I49" s="120"/>
      <c r="J49" s="120"/>
      <c r="K49" s="120"/>
      <c r="L49" s="120"/>
      <c r="M49" s="120"/>
      <c r="N49" s="120"/>
      <c r="O49" s="121"/>
    </row>
  </sheetData>
  <mergeCells count="53">
    <mergeCell ref="K38:L38"/>
    <mergeCell ref="A38:B38"/>
    <mergeCell ref="A40:O40"/>
    <mergeCell ref="A42:G42"/>
    <mergeCell ref="A43:G43"/>
    <mergeCell ref="F32:H32"/>
    <mergeCell ref="A45:G45"/>
    <mergeCell ref="C37:E37"/>
    <mergeCell ref="C38:E38"/>
    <mergeCell ref="C33:E33"/>
    <mergeCell ref="C34:E34"/>
    <mergeCell ref="F36:H36"/>
    <mergeCell ref="I21:M21"/>
    <mergeCell ref="C25:E25"/>
    <mergeCell ref="C24:E24"/>
    <mergeCell ref="K25:L25"/>
    <mergeCell ref="F28:H28"/>
    <mergeCell ref="A1:N1"/>
    <mergeCell ref="A3:C3"/>
    <mergeCell ref="D3:N3"/>
    <mergeCell ref="N10:N11"/>
    <mergeCell ref="N14:N15"/>
    <mergeCell ref="N12:N13"/>
    <mergeCell ref="K12:K13"/>
    <mergeCell ref="L12:L13"/>
    <mergeCell ref="M12:M13"/>
    <mergeCell ref="O8:O9"/>
    <mergeCell ref="O12:O13"/>
    <mergeCell ref="O16:O17"/>
    <mergeCell ref="K8:K9"/>
    <mergeCell ref="L8:L9"/>
    <mergeCell ref="M8:M9"/>
    <mergeCell ref="N8:N9"/>
    <mergeCell ref="N16:N17"/>
    <mergeCell ref="K16:K17"/>
    <mergeCell ref="L16:L17"/>
    <mergeCell ref="M16:M17"/>
    <mergeCell ref="A48:O49"/>
    <mergeCell ref="K28:O28"/>
    <mergeCell ref="I28:J28"/>
    <mergeCell ref="D28:E28"/>
    <mergeCell ref="D32:E32"/>
    <mergeCell ref="I32:J32"/>
    <mergeCell ref="K32:O32"/>
    <mergeCell ref="D36:E36"/>
    <mergeCell ref="I36:J36"/>
    <mergeCell ref="K36:O36"/>
    <mergeCell ref="C29:E29"/>
    <mergeCell ref="C30:E30"/>
    <mergeCell ref="K30:L30"/>
    <mergeCell ref="K34:L34"/>
    <mergeCell ref="A30:B30"/>
    <mergeCell ref="A34:B34"/>
  </mergeCells>
  <phoneticPr fontId="3"/>
  <pageMargins left="0.51181102362204722" right="0.31496062992125984" top="0.55118110236220474" bottom="0.55118110236220474" header="0.31496062992125984" footer="0.31496062992125984"/>
  <pageSetup paperSize="9" scale="86"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【入力不要】サービス種別【データベース】!$B$3:$B$19</xm:f>
          </x14:formula1>
          <xm:sqref>K32:O32 K36:O36 K28:O28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pageSetUpPr fitToPage="1"/>
  </sheetPr>
  <dimension ref="A1:R49"/>
  <sheetViews>
    <sheetView workbookViewId="0">
      <selection activeCell="E51" sqref="E51"/>
    </sheetView>
  </sheetViews>
  <sheetFormatPr defaultRowHeight="18" x14ac:dyDescent="0.45"/>
  <cols>
    <col min="1" max="1" width="3.69921875" customWidth="1"/>
    <col min="2" max="2" width="5" bestFit="1" customWidth="1"/>
    <col min="3" max="3" width="4.8984375" customWidth="1"/>
    <col min="4" max="4" width="3.19921875" bestFit="1" customWidth="1"/>
    <col min="5" max="5" width="14.796875" bestFit="1" customWidth="1"/>
    <col min="6" max="6" width="6.69921875" customWidth="1"/>
    <col min="7" max="7" width="3.19921875" bestFit="1" customWidth="1"/>
    <col min="8" max="8" width="21.59765625" bestFit="1" customWidth="1"/>
    <col min="9" max="9" width="6.69921875" customWidth="1"/>
    <col min="10" max="10" width="3.19921875" bestFit="1" customWidth="1"/>
    <col min="11" max="12" width="4.09765625" bestFit="1" customWidth="1"/>
    <col min="13" max="13" width="3.19921875" bestFit="1" customWidth="1"/>
    <col min="15" max="15" width="3.19921875" bestFit="1" customWidth="1"/>
  </cols>
  <sheetData>
    <row r="1" spans="1:16" x14ac:dyDescent="0.45">
      <c r="A1" s="136" t="s">
        <v>1</v>
      </c>
      <c r="B1" s="136"/>
      <c r="C1" s="136"/>
      <c r="D1" s="136"/>
      <c r="E1" s="136"/>
      <c r="F1" s="136"/>
      <c r="G1" s="136"/>
      <c r="H1" s="136"/>
      <c r="I1" s="136"/>
      <c r="J1" s="136"/>
      <c r="K1" s="136"/>
      <c r="L1" s="136"/>
      <c r="M1" s="136"/>
      <c r="N1" s="136"/>
    </row>
    <row r="2" spans="1:16" ht="12" customHeight="1" x14ac:dyDescent="0.45"/>
    <row r="3" spans="1:16" x14ac:dyDescent="0.45">
      <c r="A3" s="137" t="s">
        <v>29</v>
      </c>
      <c r="B3" s="137"/>
      <c r="C3" s="137"/>
      <c r="D3" s="138" t="s">
        <v>33</v>
      </c>
      <c r="E3" s="138"/>
      <c r="F3" s="138"/>
      <c r="G3" s="138"/>
      <c r="H3" s="138"/>
      <c r="I3" s="138"/>
      <c r="J3" s="138"/>
      <c r="K3" s="138"/>
      <c r="L3" s="138"/>
      <c r="M3" s="138"/>
      <c r="N3" s="138"/>
    </row>
    <row r="4" spans="1:16" ht="12" customHeight="1" x14ac:dyDescent="0.45"/>
    <row r="5" spans="1:16" x14ac:dyDescent="0.45">
      <c r="A5" s="1" t="s">
        <v>0</v>
      </c>
      <c r="B5" s="2"/>
      <c r="C5" s="2"/>
      <c r="D5" s="2"/>
      <c r="E5" s="2"/>
      <c r="F5" s="2"/>
      <c r="G5" s="2"/>
      <c r="H5" s="2"/>
      <c r="I5" s="2"/>
      <c r="J5" s="2"/>
      <c r="K5" s="2"/>
      <c r="L5" s="2"/>
      <c r="M5" s="2"/>
    </row>
    <row r="6" spans="1:16" ht="18.600000000000001" thickBot="1" x14ac:dyDescent="0.5">
      <c r="A6" s="2" t="s">
        <v>11</v>
      </c>
      <c r="B6" s="2"/>
      <c r="C6" s="2"/>
      <c r="D6" s="2"/>
      <c r="E6" s="2"/>
      <c r="F6" s="2"/>
      <c r="G6" s="2"/>
      <c r="H6" s="2"/>
      <c r="I6" s="2"/>
      <c r="J6" s="2"/>
      <c r="K6" s="2"/>
      <c r="L6" s="2"/>
      <c r="M6" s="2"/>
      <c r="P6" s="19"/>
    </row>
    <row r="7" spans="1:16" ht="18.600000000000001" thickBot="1" x14ac:dyDescent="0.5">
      <c r="A7" s="26" t="s">
        <v>4</v>
      </c>
      <c r="B7" s="2" t="s">
        <v>2</v>
      </c>
      <c r="C7" s="11">
        <v>5</v>
      </c>
      <c r="D7" s="2" t="s">
        <v>3</v>
      </c>
      <c r="E7" s="2" t="s">
        <v>5</v>
      </c>
      <c r="F7" s="2"/>
      <c r="G7" s="2"/>
      <c r="H7" s="2"/>
      <c r="I7" s="2"/>
      <c r="J7" s="2"/>
      <c r="K7" s="2"/>
      <c r="L7" s="2"/>
      <c r="M7" s="2"/>
      <c r="N7" s="2"/>
    </row>
    <row r="8" spans="1:16" ht="18.600000000000001" thickBot="1" x14ac:dyDescent="0.5">
      <c r="A8" s="2"/>
      <c r="B8" s="6" t="s">
        <v>2</v>
      </c>
      <c r="C8" s="12">
        <f>IF(ISBLANK(C7),"",C7-1)</f>
        <v>4</v>
      </c>
      <c r="D8" s="6" t="s">
        <v>3</v>
      </c>
      <c r="E8" s="28" t="s">
        <v>6</v>
      </c>
      <c r="F8" s="12">
        <f>IF(ISBLANK(C7),"",C7)</f>
        <v>5</v>
      </c>
      <c r="G8" s="6" t="s">
        <v>3</v>
      </c>
      <c r="H8" s="6" t="s">
        <v>7</v>
      </c>
      <c r="I8" s="10">
        <v>0</v>
      </c>
      <c r="J8" s="7" t="s">
        <v>25</v>
      </c>
      <c r="K8" s="129" t="s">
        <v>8</v>
      </c>
      <c r="L8" s="129">
        <v>100</v>
      </c>
      <c r="M8" s="129" t="s">
        <v>9</v>
      </c>
      <c r="N8" s="135">
        <f>IF(ISBLANK(I8),"",ROUND(I8/I9*L8,1))</f>
        <v>0</v>
      </c>
      <c r="O8" s="134" t="s">
        <v>56</v>
      </c>
    </row>
    <row r="9" spans="1:16" ht="18.600000000000001" thickBot="1" x14ac:dyDescent="0.5">
      <c r="A9" s="2"/>
      <c r="B9" s="8"/>
      <c r="C9" s="13"/>
      <c r="D9" s="8"/>
      <c r="E9" s="9" t="s">
        <v>2</v>
      </c>
      <c r="F9" s="14">
        <f>IF(ISBLANK(C7),"",C7-1)</f>
        <v>4</v>
      </c>
      <c r="G9" s="8" t="s">
        <v>3</v>
      </c>
      <c r="H9" s="8" t="s">
        <v>10</v>
      </c>
      <c r="I9" s="10">
        <v>50</v>
      </c>
      <c r="J9" s="5" t="s">
        <v>25</v>
      </c>
      <c r="K9" s="129"/>
      <c r="L9" s="129"/>
      <c r="M9" s="129"/>
      <c r="N9" s="135"/>
      <c r="O9" s="134"/>
    </row>
    <row r="10" spans="1:16" ht="18.600000000000001" thickBot="1" x14ac:dyDescent="0.5">
      <c r="A10" s="2"/>
      <c r="B10" s="2"/>
      <c r="C10" s="26"/>
      <c r="D10" s="2"/>
      <c r="E10" s="2"/>
      <c r="F10" s="26"/>
      <c r="G10" s="2"/>
      <c r="H10" s="2"/>
      <c r="I10" s="2"/>
      <c r="J10" s="2"/>
      <c r="K10" s="26"/>
      <c r="L10" s="2"/>
      <c r="M10" s="2"/>
      <c r="N10" s="129" t="s">
        <v>13</v>
      </c>
    </row>
    <row r="11" spans="1:16" ht="18.600000000000001" thickBot="1" x14ac:dyDescent="0.5">
      <c r="A11" s="26" t="s">
        <v>4</v>
      </c>
      <c r="B11" s="2" t="s">
        <v>2</v>
      </c>
      <c r="C11" s="11">
        <f>C7+1</f>
        <v>6</v>
      </c>
      <c r="D11" s="2" t="s">
        <v>3</v>
      </c>
      <c r="E11" s="2" t="s">
        <v>5</v>
      </c>
      <c r="F11" s="26"/>
      <c r="G11" s="2"/>
      <c r="H11" s="2"/>
      <c r="I11" s="2"/>
      <c r="J11" s="2"/>
      <c r="K11" s="26"/>
      <c r="L11" s="2"/>
      <c r="M11" s="2"/>
      <c r="N11" s="129"/>
    </row>
    <row r="12" spans="1:16" ht="18.600000000000001" thickBot="1" x14ac:dyDescent="0.5">
      <c r="A12" s="2"/>
      <c r="B12" s="6" t="s">
        <v>2</v>
      </c>
      <c r="C12" s="12">
        <f>IF(ISBLANK(C11),"",C11-1)</f>
        <v>5</v>
      </c>
      <c r="D12" s="6" t="s">
        <v>3</v>
      </c>
      <c r="E12" s="28" t="s">
        <v>6</v>
      </c>
      <c r="F12" s="12">
        <f>IF(ISBLANK(C11),"",C11)</f>
        <v>6</v>
      </c>
      <c r="G12" s="6" t="s">
        <v>3</v>
      </c>
      <c r="H12" s="6" t="s">
        <v>7</v>
      </c>
      <c r="I12" s="10">
        <v>2</v>
      </c>
      <c r="J12" s="7" t="s">
        <v>25</v>
      </c>
      <c r="K12" s="129" t="s">
        <v>8</v>
      </c>
      <c r="L12" s="129">
        <v>100</v>
      </c>
      <c r="M12" s="129" t="s">
        <v>9</v>
      </c>
      <c r="N12" s="135">
        <f>IF(ISBLANK(I12),"",ROUND(I12/I13*L12,1))</f>
        <v>3.8</v>
      </c>
      <c r="O12" s="134" t="s">
        <v>56</v>
      </c>
    </row>
    <row r="13" spans="1:16" ht="18.600000000000001" thickBot="1" x14ac:dyDescent="0.5">
      <c r="A13" s="2"/>
      <c r="B13" s="8"/>
      <c r="C13" s="8"/>
      <c r="D13" s="8"/>
      <c r="E13" s="9" t="s">
        <v>2</v>
      </c>
      <c r="F13" s="14">
        <f>IF(ISBLANK(C11),"",C11-1)</f>
        <v>5</v>
      </c>
      <c r="G13" s="8" t="s">
        <v>3</v>
      </c>
      <c r="H13" s="8" t="s">
        <v>10</v>
      </c>
      <c r="I13" s="10">
        <v>52</v>
      </c>
      <c r="J13" s="5" t="s">
        <v>25</v>
      </c>
      <c r="K13" s="129"/>
      <c r="L13" s="129"/>
      <c r="M13" s="129"/>
      <c r="N13" s="135"/>
      <c r="O13" s="134"/>
    </row>
    <row r="14" spans="1:16" ht="18.600000000000001" thickBot="1" x14ac:dyDescent="0.5">
      <c r="A14" s="2"/>
      <c r="B14" s="2"/>
      <c r="C14" s="2"/>
      <c r="D14" s="2"/>
      <c r="E14" s="2"/>
      <c r="F14" s="2"/>
      <c r="G14" s="2"/>
      <c r="H14" s="2"/>
      <c r="I14" s="2"/>
      <c r="J14" s="2"/>
      <c r="K14" s="26"/>
      <c r="L14" s="2"/>
      <c r="M14" s="2"/>
      <c r="N14" s="129" t="s">
        <v>13</v>
      </c>
    </row>
    <row r="15" spans="1:16" ht="18.600000000000001" thickBot="1" x14ac:dyDescent="0.5">
      <c r="A15" s="26" t="s">
        <v>4</v>
      </c>
      <c r="B15" s="2" t="s">
        <v>2</v>
      </c>
      <c r="C15" s="11">
        <f>C11+1</f>
        <v>7</v>
      </c>
      <c r="D15" s="2" t="s">
        <v>3</v>
      </c>
      <c r="E15" s="2" t="s">
        <v>5</v>
      </c>
      <c r="F15" s="26"/>
      <c r="G15" s="2"/>
      <c r="H15" s="2"/>
      <c r="I15" s="2"/>
      <c r="J15" s="2"/>
      <c r="K15" s="26"/>
      <c r="L15" s="2"/>
      <c r="M15" s="2"/>
      <c r="N15" s="129"/>
    </row>
    <row r="16" spans="1:16" ht="18.600000000000001" thickBot="1" x14ac:dyDescent="0.5">
      <c r="A16" s="2"/>
      <c r="B16" s="6" t="s">
        <v>2</v>
      </c>
      <c r="C16" s="12">
        <f>IF(ISBLANK(C15),"",C15-1)</f>
        <v>6</v>
      </c>
      <c r="D16" s="6" t="s">
        <v>3</v>
      </c>
      <c r="E16" s="28" t="s">
        <v>6</v>
      </c>
      <c r="F16" s="12">
        <f>IF(ISBLANK(C15),"",C15)</f>
        <v>7</v>
      </c>
      <c r="G16" s="6" t="s">
        <v>3</v>
      </c>
      <c r="H16" s="6" t="s">
        <v>7</v>
      </c>
      <c r="I16" s="10">
        <v>5</v>
      </c>
      <c r="J16" s="7" t="s">
        <v>25</v>
      </c>
      <c r="K16" s="129" t="s">
        <v>8</v>
      </c>
      <c r="L16" s="129">
        <v>100</v>
      </c>
      <c r="M16" s="129" t="s">
        <v>9</v>
      </c>
      <c r="N16" s="135">
        <f>IF(ISBLANK(I16),"",ROUND(I16/I17*L16,1))</f>
        <v>9.1</v>
      </c>
      <c r="O16" s="134" t="s">
        <v>56</v>
      </c>
    </row>
    <row r="17" spans="1:18" ht="18.600000000000001" thickBot="1" x14ac:dyDescent="0.5">
      <c r="A17" s="2"/>
      <c r="B17" s="8"/>
      <c r="C17" s="8"/>
      <c r="D17" s="8"/>
      <c r="E17" s="9" t="s">
        <v>2</v>
      </c>
      <c r="F17" s="14">
        <f>IF(ISBLANK(C15),"",C15-1)</f>
        <v>6</v>
      </c>
      <c r="G17" s="8" t="s">
        <v>3</v>
      </c>
      <c r="H17" s="8" t="s">
        <v>10</v>
      </c>
      <c r="I17" s="10">
        <v>55</v>
      </c>
      <c r="J17" s="5" t="s">
        <v>25</v>
      </c>
      <c r="K17" s="129"/>
      <c r="L17" s="129"/>
      <c r="M17" s="129"/>
      <c r="N17" s="135"/>
      <c r="O17" s="134"/>
      <c r="R17" s="19"/>
    </row>
    <row r="18" spans="1:18" x14ac:dyDescent="0.45">
      <c r="A18" s="2"/>
      <c r="B18" s="2"/>
      <c r="C18" s="2"/>
      <c r="D18" s="2"/>
      <c r="E18" s="2"/>
      <c r="F18" s="2"/>
      <c r="G18" s="2"/>
      <c r="H18" s="2"/>
      <c r="I18" s="2"/>
      <c r="J18" s="2"/>
      <c r="K18" s="2"/>
      <c r="L18" s="2"/>
      <c r="M18" s="2"/>
      <c r="N18" s="26" t="s">
        <v>12</v>
      </c>
    </row>
    <row r="19" spans="1:18" x14ac:dyDescent="0.45">
      <c r="A19" s="2"/>
      <c r="B19" s="2"/>
      <c r="C19" s="2"/>
      <c r="D19" s="2"/>
      <c r="E19" s="2"/>
      <c r="F19" s="2"/>
      <c r="G19" s="2"/>
      <c r="H19" s="2"/>
      <c r="I19" s="2"/>
      <c r="J19" s="2"/>
      <c r="K19" s="2"/>
      <c r="L19" s="2"/>
      <c r="M19" s="2"/>
      <c r="N19" s="26">
        <v>3</v>
      </c>
    </row>
    <row r="20" spans="1:18" ht="18.600000000000001" thickBot="1" x14ac:dyDescent="0.5">
      <c r="A20" s="2"/>
      <c r="B20" s="2"/>
      <c r="C20" s="2"/>
      <c r="D20" s="2"/>
      <c r="E20" s="2"/>
      <c r="F20" s="2"/>
      <c r="G20" s="2"/>
      <c r="H20" s="2"/>
      <c r="I20" s="2"/>
      <c r="J20" s="2"/>
      <c r="K20" s="2"/>
      <c r="L20" s="2"/>
      <c r="M20" s="2"/>
      <c r="N20" s="16" t="s">
        <v>9</v>
      </c>
    </row>
    <row r="21" spans="1:18" ht="19.95" customHeight="1" thickTop="1" thickBot="1" x14ac:dyDescent="0.5">
      <c r="A21" s="2"/>
      <c r="B21" s="15"/>
      <c r="C21" s="2"/>
      <c r="D21" s="2"/>
      <c r="E21" s="2"/>
      <c r="F21" s="2"/>
      <c r="G21" s="2"/>
      <c r="H21" s="2"/>
      <c r="I21" s="139" t="s">
        <v>14</v>
      </c>
      <c r="J21" s="139"/>
      <c r="K21" s="139"/>
      <c r="L21" s="139"/>
      <c r="M21" s="140"/>
      <c r="N21" s="18">
        <f>IFERROR(ROUND((N8+N12+N16)/3,1),"")</f>
        <v>4.3</v>
      </c>
      <c r="O21" s="24" t="s">
        <v>56</v>
      </c>
    </row>
    <row r="22" spans="1:18" ht="18.600000000000001" thickTop="1" x14ac:dyDescent="0.45">
      <c r="A22" s="2"/>
      <c r="B22" s="2"/>
      <c r="C22" s="2"/>
      <c r="D22" s="2"/>
      <c r="E22" s="2"/>
      <c r="F22" s="2"/>
      <c r="G22" s="2"/>
      <c r="H22" s="2"/>
      <c r="I22" s="2"/>
      <c r="J22" s="2"/>
      <c r="K22" s="2"/>
      <c r="L22" s="2"/>
      <c r="M22" s="2"/>
      <c r="N22" s="17"/>
    </row>
    <row r="23" spans="1:18" x14ac:dyDescent="0.45">
      <c r="A23" s="1" t="s">
        <v>15</v>
      </c>
      <c r="B23" s="2"/>
      <c r="C23" s="2"/>
      <c r="D23" s="2"/>
      <c r="E23" s="2"/>
      <c r="F23" s="2"/>
      <c r="G23" s="2"/>
      <c r="H23" s="2"/>
      <c r="I23" s="2"/>
      <c r="J23" s="2"/>
      <c r="K23" s="2"/>
      <c r="L23" s="2"/>
      <c r="M23" s="2"/>
    </row>
    <row r="24" spans="1:18" ht="18.600000000000001" thickBot="1" x14ac:dyDescent="0.5">
      <c r="A24" s="2"/>
      <c r="B24" s="2"/>
      <c r="C24" s="129" t="s">
        <v>17</v>
      </c>
      <c r="D24" s="129"/>
      <c r="E24" s="129"/>
      <c r="F24" s="26"/>
      <c r="G24" s="26"/>
      <c r="H24" s="26" t="s">
        <v>18</v>
      </c>
      <c r="I24" s="26"/>
      <c r="J24" s="26"/>
      <c r="K24" s="26"/>
      <c r="L24" s="2"/>
      <c r="M24" s="2"/>
      <c r="N24" s="22" t="s">
        <v>19</v>
      </c>
    </row>
    <row r="25" spans="1:18" ht="19.95" customHeight="1" thickTop="1" thickBot="1" x14ac:dyDescent="0.5">
      <c r="A25" s="2"/>
      <c r="B25" s="2"/>
      <c r="C25" s="130">
        <v>378</v>
      </c>
      <c r="D25" s="131"/>
      <c r="E25" s="132"/>
      <c r="F25" s="26" t="s">
        <v>16</v>
      </c>
      <c r="G25" s="26" t="s">
        <v>12</v>
      </c>
      <c r="H25" s="11">
        <v>825</v>
      </c>
      <c r="I25" s="26" t="s">
        <v>16</v>
      </c>
      <c r="J25" s="26" t="s">
        <v>8</v>
      </c>
      <c r="K25" s="129">
        <v>100</v>
      </c>
      <c r="L25" s="129"/>
      <c r="M25" s="26" t="s">
        <v>9</v>
      </c>
      <c r="N25" s="20">
        <f>IFERROR(ROUND(C25/H25*K25,1),"")</f>
        <v>45.8</v>
      </c>
      <c r="O25" s="24" t="s">
        <v>30</v>
      </c>
    </row>
    <row r="26" spans="1:18" x14ac:dyDescent="0.45">
      <c r="A26" s="2"/>
      <c r="B26" s="2"/>
      <c r="C26" s="2"/>
      <c r="D26" s="2"/>
      <c r="E26" s="2"/>
      <c r="F26" s="2"/>
      <c r="G26" s="2"/>
      <c r="H26" s="2"/>
      <c r="I26" s="2"/>
      <c r="J26" s="2"/>
      <c r="K26" s="2"/>
      <c r="L26" s="2"/>
      <c r="M26" s="26"/>
    </row>
    <row r="27" spans="1:18" ht="18.600000000000001" thickBot="1" x14ac:dyDescent="0.5">
      <c r="A27" s="1" t="s">
        <v>20</v>
      </c>
      <c r="B27" s="2"/>
      <c r="C27" s="2"/>
      <c r="D27" s="2"/>
      <c r="E27" s="2"/>
      <c r="F27" s="2"/>
      <c r="G27" s="2"/>
      <c r="H27" s="2"/>
      <c r="I27" s="2"/>
      <c r="J27" s="2"/>
      <c r="K27" s="2"/>
      <c r="L27" s="2"/>
      <c r="M27" s="2"/>
    </row>
    <row r="28" spans="1:18" ht="18.600000000000001" thickBot="1" x14ac:dyDescent="0.5">
      <c r="A28" s="26" t="s">
        <v>4</v>
      </c>
      <c r="B28" s="5" t="s">
        <v>50</v>
      </c>
      <c r="C28" s="5"/>
      <c r="D28" s="127" t="s">
        <v>49</v>
      </c>
      <c r="E28" s="128"/>
      <c r="F28" s="122" t="s">
        <v>54</v>
      </c>
      <c r="G28" s="123"/>
      <c r="H28" s="124"/>
      <c r="I28" s="125" t="s">
        <v>51</v>
      </c>
      <c r="J28" s="126"/>
      <c r="K28" s="122" t="s">
        <v>47</v>
      </c>
      <c r="L28" s="123"/>
      <c r="M28" s="123"/>
      <c r="N28" s="123"/>
      <c r="O28" s="124"/>
    </row>
    <row r="29" spans="1:18" ht="18.600000000000001" thickBot="1" x14ac:dyDescent="0.5">
      <c r="A29" s="5"/>
      <c r="B29" s="5"/>
      <c r="C29" s="129" t="s">
        <v>21</v>
      </c>
      <c r="D29" s="129"/>
      <c r="E29" s="129"/>
      <c r="F29" s="26"/>
      <c r="G29" s="26"/>
      <c r="H29" s="26" t="s">
        <v>22</v>
      </c>
      <c r="I29" s="26"/>
      <c r="J29" s="26"/>
      <c r="K29" s="26"/>
      <c r="L29" s="2"/>
      <c r="M29" s="2"/>
      <c r="N29" s="22" t="s">
        <v>23</v>
      </c>
    </row>
    <row r="30" spans="1:18" ht="19.95" customHeight="1" thickTop="1" thickBot="1" x14ac:dyDescent="0.5">
      <c r="A30" s="129"/>
      <c r="B30" s="133"/>
      <c r="C30" s="130">
        <v>22</v>
      </c>
      <c r="D30" s="131"/>
      <c r="E30" s="132"/>
      <c r="F30" s="26" t="s">
        <v>25</v>
      </c>
      <c r="G30" s="26" t="s">
        <v>12</v>
      </c>
      <c r="H30" s="11">
        <v>30</v>
      </c>
      <c r="I30" s="26" t="s">
        <v>25</v>
      </c>
      <c r="J30" s="26" t="s">
        <v>8</v>
      </c>
      <c r="K30" s="129">
        <v>100</v>
      </c>
      <c r="L30" s="129"/>
      <c r="M30" s="26" t="s">
        <v>9</v>
      </c>
      <c r="N30" s="21">
        <f>IFERROR(ROUND(C30/H30*K30,1),"")</f>
        <v>73.3</v>
      </c>
      <c r="O30" s="24" t="s">
        <v>30</v>
      </c>
    </row>
    <row r="31" spans="1:18" ht="4.95" customHeight="1" thickBot="1" x14ac:dyDescent="0.5">
      <c r="A31" s="26"/>
      <c r="B31" s="25"/>
      <c r="C31" s="32"/>
      <c r="D31" s="32"/>
      <c r="E31" s="32"/>
      <c r="F31" s="26"/>
      <c r="G31" s="26"/>
      <c r="H31" s="27"/>
      <c r="I31" s="34"/>
      <c r="J31" s="34"/>
      <c r="K31" s="34"/>
      <c r="L31" s="34"/>
      <c r="M31" s="34"/>
      <c r="N31" s="35"/>
      <c r="O31" s="33"/>
    </row>
    <row r="32" spans="1:18" ht="18.600000000000001" thickBot="1" x14ac:dyDescent="0.5">
      <c r="A32" s="26" t="s">
        <v>4</v>
      </c>
      <c r="B32" s="5" t="s">
        <v>52</v>
      </c>
      <c r="C32" s="5"/>
      <c r="D32" s="127" t="s">
        <v>49</v>
      </c>
      <c r="E32" s="128"/>
      <c r="F32" s="122" t="s">
        <v>55</v>
      </c>
      <c r="G32" s="123"/>
      <c r="H32" s="124"/>
      <c r="I32" s="125" t="s">
        <v>51</v>
      </c>
      <c r="J32" s="126"/>
      <c r="K32" s="122" t="s">
        <v>35</v>
      </c>
      <c r="L32" s="123"/>
      <c r="M32" s="123"/>
      <c r="N32" s="123"/>
      <c r="O32" s="124"/>
    </row>
    <row r="33" spans="1:15" ht="18.600000000000001" thickBot="1" x14ac:dyDescent="0.5">
      <c r="B33" s="5"/>
      <c r="C33" s="129" t="s">
        <v>21</v>
      </c>
      <c r="D33" s="129"/>
      <c r="E33" s="129"/>
      <c r="F33" s="26"/>
      <c r="G33" s="26"/>
      <c r="H33" s="26" t="s">
        <v>22</v>
      </c>
      <c r="I33" s="26"/>
      <c r="J33" s="26"/>
      <c r="K33" s="26"/>
      <c r="L33" s="2"/>
      <c r="M33" s="2"/>
      <c r="N33" s="22" t="s">
        <v>23</v>
      </c>
    </row>
    <row r="34" spans="1:15" ht="19.95" customHeight="1" thickTop="1" thickBot="1" x14ac:dyDescent="0.5">
      <c r="A34" s="129"/>
      <c r="B34" s="133"/>
      <c r="C34" s="130">
        <v>15</v>
      </c>
      <c r="D34" s="131"/>
      <c r="E34" s="132"/>
      <c r="F34" s="26" t="s">
        <v>25</v>
      </c>
      <c r="G34" s="26" t="s">
        <v>12</v>
      </c>
      <c r="H34" s="11">
        <v>15</v>
      </c>
      <c r="I34" s="26" t="s">
        <v>25</v>
      </c>
      <c r="J34" s="26" t="s">
        <v>8</v>
      </c>
      <c r="K34" s="129">
        <v>100</v>
      </c>
      <c r="L34" s="129"/>
      <c r="M34" s="26" t="s">
        <v>9</v>
      </c>
      <c r="N34" s="21">
        <f>IFERROR(ROUND(C34/H34*K34,1),"")</f>
        <v>100</v>
      </c>
      <c r="O34" s="24" t="s">
        <v>30</v>
      </c>
    </row>
    <row r="35" spans="1:15" ht="4.95" customHeight="1" thickBot="1" x14ac:dyDescent="0.5">
      <c r="A35" s="26"/>
      <c r="B35" s="25"/>
      <c r="C35" s="32"/>
      <c r="D35" s="32"/>
      <c r="E35" s="32"/>
      <c r="F35" s="26"/>
      <c r="G35" s="26"/>
      <c r="H35" s="31"/>
      <c r="I35" s="32"/>
      <c r="J35" s="34"/>
      <c r="K35" s="34"/>
      <c r="L35" s="34"/>
      <c r="M35" s="34"/>
      <c r="N35" s="35"/>
      <c r="O35" s="33"/>
    </row>
    <row r="36" spans="1:15" ht="18.600000000000001" thickBot="1" x14ac:dyDescent="0.5">
      <c r="A36" s="26" t="s">
        <v>4</v>
      </c>
      <c r="B36" s="5" t="s">
        <v>53</v>
      </c>
      <c r="C36" s="5"/>
      <c r="D36" s="127" t="s">
        <v>49</v>
      </c>
      <c r="E36" s="128"/>
      <c r="F36" s="122"/>
      <c r="G36" s="123"/>
      <c r="H36" s="124"/>
      <c r="I36" s="125" t="s">
        <v>51</v>
      </c>
      <c r="J36" s="126"/>
      <c r="K36" s="122"/>
      <c r="L36" s="123"/>
      <c r="M36" s="123"/>
      <c r="N36" s="123"/>
      <c r="O36" s="124"/>
    </row>
    <row r="37" spans="1:15" ht="18.600000000000001" thickBot="1" x14ac:dyDescent="0.5">
      <c r="B37" s="5"/>
      <c r="C37" s="129" t="s">
        <v>21</v>
      </c>
      <c r="D37" s="129"/>
      <c r="E37" s="129"/>
      <c r="F37" s="26"/>
      <c r="G37" s="26"/>
      <c r="H37" s="26" t="s">
        <v>22</v>
      </c>
      <c r="I37" s="26"/>
      <c r="J37" s="26"/>
      <c r="K37" s="26"/>
      <c r="L37" s="2"/>
      <c r="M37" s="2"/>
      <c r="N37" s="22" t="s">
        <v>23</v>
      </c>
    </row>
    <row r="38" spans="1:15" ht="19.95" customHeight="1" thickTop="1" thickBot="1" x14ac:dyDescent="0.5">
      <c r="A38" s="129"/>
      <c r="B38" s="133"/>
      <c r="C38" s="130"/>
      <c r="D38" s="131"/>
      <c r="E38" s="132"/>
      <c r="F38" s="26" t="s">
        <v>25</v>
      </c>
      <c r="G38" s="26" t="s">
        <v>12</v>
      </c>
      <c r="H38" s="11"/>
      <c r="I38" s="26" t="s">
        <v>25</v>
      </c>
      <c r="J38" s="26" t="s">
        <v>8</v>
      </c>
      <c r="K38" s="129">
        <v>100</v>
      </c>
      <c r="L38" s="129"/>
      <c r="M38" s="26" t="s">
        <v>9</v>
      </c>
      <c r="N38" s="21" t="str">
        <f>IFERROR(ROUND(C38/H38*K38,1),"")</f>
        <v/>
      </c>
      <c r="O38" s="24" t="s">
        <v>30</v>
      </c>
    </row>
    <row r="39" spans="1:15" x14ac:dyDescent="0.45">
      <c r="A39" s="2"/>
      <c r="B39" s="2"/>
      <c r="C39" s="2"/>
      <c r="D39" s="2"/>
      <c r="E39" s="2"/>
      <c r="F39" s="2"/>
      <c r="G39" s="2"/>
      <c r="H39" s="2"/>
      <c r="I39" s="2"/>
      <c r="J39" s="2"/>
      <c r="K39" s="2"/>
      <c r="L39" s="2"/>
      <c r="M39" s="2"/>
    </row>
    <row r="40" spans="1:15" x14ac:dyDescent="0.45">
      <c r="A40" s="142" t="s">
        <v>24</v>
      </c>
      <c r="B40" s="142"/>
      <c r="C40" s="142"/>
      <c r="D40" s="142"/>
      <c r="E40" s="142"/>
      <c r="F40" s="142"/>
      <c r="G40" s="142"/>
      <c r="H40" s="142"/>
      <c r="I40" s="142"/>
      <c r="J40" s="142"/>
      <c r="K40" s="142"/>
      <c r="L40" s="142"/>
      <c r="M40" s="142"/>
      <c r="N40" s="142"/>
      <c r="O40" s="142"/>
    </row>
    <row r="41" spans="1:15" ht="18.600000000000001" thickBot="1" x14ac:dyDescent="0.5">
      <c r="A41" s="2"/>
      <c r="B41" s="2"/>
      <c r="C41" s="2"/>
      <c r="D41" s="2"/>
      <c r="E41" s="2"/>
      <c r="F41" s="2"/>
      <c r="G41" s="2"/>
      <c r="H41" s="2"/>
      <c r="I41" s="2"/>
      <c r="J41" s="2"/>
      <c r="K41" s="2"/>
      <c r="L41" s="2"/>
      <c r="M41" s="2"/>
    </row>
    <row r="42" spans="1:15" ht="18.600000000000001" thickBot="1" x14ac:dyDescent="0.5">
      <c r="A42" s="143" t="s">
        <v>28</v>
      </c>
      <c r="B42" s="143"/>
      <c r="C42" s="143"/>
      <c r="D42" s="143"/>
      <c r="E42" s="143"/>
      <c r="F42" s="143"/>
      <c r="G42" s="144"/>
      <c r="H42" s="11">
        <v>2</v>
      </c>
      <c r="I42" s="26" t="s">
        <v>25</v>
      </c>
      <c r="J42" s="2"/>
      <c r="K42" s="2"/>
      <c r="L42" s="2"/>
      <c r="M42" s="2"/>
    </row>
    <row r="43" spans="1:15" ht="18.600000000000001" thickBot="1" x14ac:dyDescent="0.5">
      <c r="A43" s="143" t="s">
        <v>27</v>
      </c>
      <c r="B43" s="143"/>
      <c r="C43" s="143"/>
      <c r="D43" s="143"/>
      <c r="E43" s="143"/>
      <c r="F43" s="143"/>
      <c r="G43" s="144"/>
      <c r="H43" s="11">
        <v>1</v>
      </c>
      <c r="I43" s="26" t="s">
        <v>25</v>
      </c>
      <c r="J43" s="2"/>
      <c r="K43" s="2"/>
      <c r="L43" s="2"/>
      <c r="M43" s="2"/>
    </row>
    <row r="44" spans="1:15" ht="12" customHeight="1" thickBot="1" x14ac:dyDescent="0.5">
      <c r="H44" s="4"/>
    </row>
    <row r="45" spans="1:15" ht="19.95" customHeight="1" thickTop="1" thickBot="1" x14ac:dyDescent="0.5">
      <c r="A45" s="141" t="s">
        <v>26</v>
      </c>
      <c r="B45" s="141"/>
      <c r="C45" s="141"/>
      <c r="D45" s="141"/>
      <c r="E45" s="141"/>
      <c r="F45" s="141"/>
      <c r="G45" s="140"/>
      <c r="H45" s="21">
        <v>2</v>
      </c>
      <c r="I45" s="26" t="s">
        <v>25</v>
      </c>
      <c r="J45" t="s">
        <v>32</v>
      </c>
    </row>
    <row r="46" spans="1:15" ht="12" customHeight="1" thickTop="1" x14ac:dyDescent="0.45"/>
    <row r="47" spans="1:15" ht="18.600000000000001" thickBot="1" x14ac:dyDescent="0.5">
      <c r="A47" s="2" t="s">
        <v>31</v>
      </c>
      <c r="B47" s="23"/>
      <c r="C47" s="23"/>
      <c r="D47" s="23"/>
      <c r="E47" s="23"/>
      <c r="F47" s="23"/>
      <c r="G47" s="23"/>
      <c r="H47" s="23"/>
      <c r="I47" s="23"/>
      <c r="J47" s="23"/>
      <c r="K47" s="23"/>
      <c r="L47" s="23"/>
      <c r="M47" s="23"/>
      <c r="N47" s="23"/>
      <c r="O47" s="23"/>
    </row>
    <row r="48" spans="1:15" x14ac:dyDescent="0.45">
      <c r="A48" s="116" t="s">
        <v>205</v>
      </c>
      <c r="B48" s="117"/>
      <c r="C48" s="117"/>
      <c r="D48" s="117"/>
      <c r="E48" s="117"/>
      <c r="F48" s="117"/>
      <c r="G48" s="117"/>
      <c r="H48" s="117"/>
      <c r="I48" s="117"/>
      <c r="J48" s="117"/>
      <c r="K48" s="117"/>
      <c r="L48" s="117"/>
      <c r="M48" s="117"/>
      <c r="N48" s="117"/>
      <c r="O48" s="118"/>
    </row>
    <row r="49" spans="1:15" ht="18.600000000000001" thickBot="1" x14ac:dyDescent="0.5">
      <c r="A49" s="119"/>
      <c r="B49" s="120"/>
      <c r="C49" s="120"/>
      <c r="D49" s="120"/>
      <c r="E49" s="120"/>
      <c r="F49" s="120"/>
      <c r="G49" s="120"/>
      <c r="H49" s="120"/>
      <c r="I49" s="120"/>
      <c r="J49" s="120"/>
      <c r="K49" s="120"/>
      <c r="L49" s="120"/>
      <c r="M49" s="120"/>
      <c r="N49" s="120"/>
      <c r="O49" s="121"/>
    </row>
  </sheetData>
  <mergeCells count="53">
    <mergeCell ref="A1:N1"/>
    <mergeCell ref="A3:C3"/>
    <mergeCell ref="D3:N3"/>
    <mergeCell ref="K8:K9"/>
    <mergeCell ref="L8:L9"/>
    <mergeCell ref="M8:M9"/>
    <mergeCell ref="N8:N9"/>
    <mergeCell ref="O16:O17"/>
    <mergeCell ref="O8:O9"/>
    <mergeCell ref="N10:N11"/>
    <mergeCell ref="K12:K13"/>
    <mergeCell ref="L12:L13"/>
    <mergeCell ref="M12:M13"/>
    <mergeCell ref="N12:N13"/>
    <mergeCell ref="O12:O13"/>
    <mergeCell ref="C29:E29"/>
    <mergeCell ref="N14:N15"/>
    <mergeCell ref="K16:K17"/>
    <mergeCell ref="L16:L17"/>
    <mergeCell ref="M16:M17"/>
    <mergeCell ref="N16:N17"/>
    <mergeCell ref="I21:M21"/>
    <mergeCell ref="C24:E24"/>
    <mergeCell ref="C25:E25"/>
    <mergeCell ref="K25:L25"/>
    <mergeCell ref="F28:H28"/>
    <mergeCell ref="D36:E36"/>
    <mergeCell ref="I36:J36"/>
    <mergeCell ref="K36:O36"/>
    <mergeCell ref="A30:B30"/>
    <mergeCell ref="C30:E30"/>
    <mergeCell ref="K30:L30"/>
    <mergeCell ref="F32:H32"/>
    <mergeCell ref="C33:E33"/>
    <mergeCell ref="A34:B34"/>
    <mergeCell ref="C34:E34"/>
    <mergeCell ref="K34:L34"/>
    <mergeCell ref="A42:G42"/>
    <mergeCell ref="A43:G43"/>
    <mergeCell ref="A45:G45"/>
    <mergeCell ref="A48:O49"/>
    <mergeCell ref="D28:E28"/>
    <mergeCell ref="I28:J28"/>
    <mergeCell ref="K28:O28"/>
    <mergeCell ref="D32:E32"/>
    <mergeCell ref="I32:J32"/>
    <mergeCell ref="K32:O32"/>
    <mergeCell ref="F36:H36"/>
    <mergeCell ref="C37:E37"/>
    <mergeCell ref="A38:B38"/>
    <mergeCell ref="C38:E38"/>
    <mergeCell ref="K38:L38"/>
    <mergeCell ref="A40:O40"/>
  </mergeCells>
  <phoneticPr fontId="3"/>
  <pageMargins left="0.51181102362204722" right="0.31496062992125984" top="0.55118110236220474" bottom="0.55118110236220474" header="0.31496062992125984" footer="0.31496062992125984"/>
  <pageSetup paperSize="9" scale="86"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【入力不要】サービス種別【データベース】!$B$3:$B$19</xm:f>
          </x14:formula1>
          <xm:sqref>K32:O32 K36:O36 K28:O28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E6C274-5B98-4B4A-9551-4385956591CB}">
  <sheetPr>
    <pageSetUpPr fitToPage="1"/>
  </sheetPr>
  <dimension ref="A1:P119"/>
  <sheetViews>
    <sheetView view="pageBreakPreview" zoomScale="85" zoomScaleNormal="100" zoomScaleSheetLayoutView="85" workbookViewId="0">
      <selection activeCell="T11" sqref="T11"/>
    </sheetView>
  </sheetViews>
  <sheetFormatPr defaultRowHeight="18" x14ac:dyDescent="0.45"/>
  <sheetData>
    <row r="1" spans="1:16" x14ac:dyDescent="0.45">
      <c r="A1" s="136" t="s">
        <v>63</v>
      </c>
      <c r="B1" s="136"/>
      <c r="C1" s="136"/>
      <c r="D1" s="136"/>
      <c r="E1" s="136"/>
      <c r="F1" s="136"/>
      <c r="G1" s="136"/>
      <c r="H1" s="136"/>
      <c r="I1" s="136"/>
      <c r="J1" s="136"/>
      <c r="K1" s="136"/>
      <c r="L1" s="136"/>
      <c r="M1" s="136"/>
      <c r="N1" s="136"/>
      <c r="O1" s="136"/>
    </row>
    <row r="2" spans="1:16" ht="12" customHeight="1" x14ac:dyDescent="0.45">
      <c r="A2" s="38"/>
      <c r="B2" s="38"/>
      <c r="C2" s="38"/>
      <c r="D2" s="38"/>
      <c r="E2" s="38"/>
      <c r="F2" s="38"/>
      <c r="G2" s="38"/>
      <c r="H2" s="38"/>
      <c r="I2" s="38"/>
      <c r="J2" s="38"/>
      <c r="K2" s="38"/>
      <c r="L2" s="38"/>
      <c r="M2" s="38"/>
      <c r="N2" s="38"/>
      <c r="O2" s="38"/>
    </row>
    <row r="3" spans="1:16" x14ac:dyDescent="0.45">
      <c r="A3" s="137" t="s">
        <v>29</v>
      </c>
      <c r="B3" s="137"/>
      <c r="C3" s="137"/>
      <c r="D3" s="138"/>
      <c r="E3" s="138"/>
      <c r="F3" s="138"/>
      <c r="G3" s="138"/>
      <c r="H3" s="138"/>
      <c r="I3" s="138"/>
      <c r="J3" s="138"/>
      <c r="K3" s="138"/>
      <c r="L3" s="138"/>
      <c r="M3" s="138"/>
      <c r="N3" s="138"/>
    </row>
    <row r="4" spans="1:16" x14ac:dyDescent="0.45">
      <c r="A4" s="36"/>
      <c r="B4" s="36"/>
      <c r="C4" s="36"/>
      <c r="D4" s="40"/>
      <c r="E4" s="40"/>
      <c r="F4" s="40"/>
      <c r="G4" s="40"/>
      <c r="H4" s="40"/>
      <c r="I4" s="40"/>
      <c r="J4" s="40"/>
      <c r="K4" s="40"/>
      <c r="L4" s="40"/>
      <c r="M4" s="40"/>
      <c r="N4" s="40"/>
      <c r="O4" s="40"/>
    </row>
    <row r="5" spans="1:16" ht="18.600000000000001" thickBot="1" x14ac:dyDescent="0.5">
      <c r="A5" s="36"/>
      <c r="B5" s="145" t="s">
        <v>64</v>
      </c>
      <c r="C5" s="145"/>
      <c r="D5" s="45"/>
      <c r="E5" s="45"/>
      <c r="F5" s="145" t="s">
        <v>65</v>
      </c>
      <c r="G5" s="145"/>
      <c r="H5" s="45"/>
      <c r="I5" s="45"/>
      <c r="J5" s="45"/>
      <c r="K5" s="45"/>
      <c r="L5" s="146" t="s">
        <v>66</v>
      </c>
      <c r="M5" s="146"/>
      <c r="N5" s="40"/>
      <c r="O5" s="40"/>
    </row>
    <row r="6" spans="1:16" ht="37.200000000000003" customHeight="1" thickTop="1" thickBot="1" x14ac:dyDescent="0.5">
      <c r="A6" s="36"/>
      <c r="B6" s="148" t="str">
        <f>IF(ISBLANK(P111),"",P111)</f>
        <v/>
      </c>
      <c r="C6" s="148"/>
      <c r="D6" s="45" t="s">
        <v>16</v>
      </c>
      <c r="E6" s="45" t="s">
        <v>12</v>
      </c>
      <c r="F6" s="148" t="str">
        <f>IF(ISBLANK(B111),"",B111)</f>
        <v/>
      </c>
      <c r="G6" s="148"/>
      <c r="H6" s="45" t="s">
        <v>16</v>
      </c>
      <c r="I6" s="45" t="s">
        <v>8</v>
      </c>
      <c r="J6" s="45">
        <v>100</v>
      </c>
      <c r="K6" s="45" t="s">
        <v>9</v>
      </c>
      <c r="L6" s="149" t="str">
        <f>IFERROR(ROUND(B6/F6*J6,1),"")</f>
        <v/>
      </c>
      <c r="M6" s="150"/>
      <c r="N6" s="40"/>
      <c r="O6" s="40"/>
    </row>
    <row r="7" spans="1:16" ht="18.600000000000001" thickTop="1" x14ac:dyDescent="0.45"/>
    <row r="8" spans="1:16" ht="18.600000000000001" thickBot="1" x14ac:dyDescent="0.5">
      <c r="A8" s="151" t="s">
        <v>67</v>
      </c>
      <c r="B8" s="153" t="s">
        <v>68</v>
      </c>
      <c r="C8" s="154"/>
      <c r="D8" s="154"/>
      <c r="E8" s="154"/>
      <c r="F8" s="154"/>
      <c r="G8" s="154"/>
      <c r="H8" s="154"/>
      <c r="I8" s="154"/>
      <c r="J8" s="154"/>
      <c r="K8" s="154"/>
      <c r="L8" s="154"/>
      <c r="M8" s="154"/>
      <c r="N8" s="154"/>
      <c r="O8" s="154"/>
      <c r="P8" s="155"/>
    </row>
    <row r="9" spans="1:16" ht="18.600000000000001" thickBot="1" x14ac:dyDescent="0.5">
      <c r="A9" s="152"/>
      <c r="B9" s="156" t="s">
        <v>69</v>
      </c>
      <c r="C9" s="158" t="s">
        <v>64</v>
      </c>
      <c r="D9" s="159"/>
      <c r="E9" s="159"/>
      <c r="F9" s="159"/>
      <c r="G9" s="159"/>
      <c r="H9" s="159"/>
      <c r="I9" s="159"/>
      <c r="J9" s="159"/>
      <c r="K9" s="159"/>
      <c r="L9" s="159"/>
      <c r="M9" s="159"/>
      <c r="N9" s="159"/>
      <c r="O9" s="159"/>
      <c r="P9" s="155"/>
    </row>
    <row r="10" spans="1:16" x14ac:dyDescent="0.45">
      <c r="A10" s="152"/>
      <c r="B10" s="157"/>
      <c r="C10" s="46" t="s">
        <v>70</v>
      </c>
      <c r="D10" s="47" t="s">
        <v>71</v>
      </c>
      <c r="E10" s="46" t="s">
        <v>72</v>
      </c>
      <c r="F10" s="47" t="s">
        <v>73</v>
      </c>
      <c r="G10" s="46" t="s">
        <v>74</v>
      </c>
      <c r="H10" s="47" t="s">
        <v>75</v>
      </c>
      <c r="I10" s="46" t="s">
        <v>76</v>
      </c>
      <c r="J10" s="47" t="s">
        <v>77</v>
      </c>
      <c r="K10" s="46" t="s">
        <v>78</v>
      </c>
      <c r="L10" s="47" t="s">
        <v>79</v>
      </c>
      <c r="M10" s="46" t="s">
        <v>80</v>
      </c>
      <c r="N10" s="48" t="s">
        <v>81</v>
      </c>
      <c r="O10" s="49" t="s">
        <v>82</v>
      </c>
      <c r="P10" s="50" t="s">
        <v>83</v>
      </c>
    </row>
    <row r="11" spans="1:16" x14ac:dyDescent="0.45">
      <c r="A11" s="51" t="s">
        <v>84</v>
      </c>
      <c r="B11" s="52"/>
      <c r="C11" s="53"/>
      <c r="D11" s="54"/>
      <c r="E11" s="54"/>
      <c r="F11" s="54"/>
      <c r="G11" s="54"/>
      <c r="H11" s="54"/>
      <c r="I11" s="54"/>
      <c r="J11" s="54"/>
      <c r="K11" s="54"/>
      <c r="L11" s="54"/>
      <c r="M11" s="54"/>
      <c r="N11" s="55"/>
      <c r="O11" s="56" t="str">
        <f t="shared" ref="O11:O42" si="0">IF(ISBLANK(B11),"",SUM(C11:N11))</f>
        <v/>
      </c>
      <c r="P11" s="57" t="str">
        <f>IF(O11&lt;=B11,O11,B11)</f>
        <v/>
      </c>
    </row>
    <row r="12" spans="1:16" x14ac:dyDescent="0.45">
      <c r="A12" s="51" t="s">
        <v>85</v>
      </c>
      <c r="B12" s="58"/>
      <c r="C12" s="53"/>
      <c r="D12" s="54"/>
      <c r="E12" s="54"/>
      <c r="F12" s="54"/>
      <c r="G12" s="54"/>
      <c r="H12" s="54"/>
      <c r="I12" s="54"/>
      <c r="J12" s="54"/>
      <c r="K12" s="54"/>
      <c r="L12" s="54"/>
      <c r="M12" s="54"/>
      <c r="N12" s="55"/>
      <c r="O12" s="56" t="str">
        <f t="shared" si="0"/>
        <v/>
      </c>
      <c r="P12" s="57" t="str">
        <f t="shared" ref="P12:P75" si="1">IF(O12&lt;=B12,O12,B12)</f>
        <v/>
      </c>
    </row>
    <row r="13" spans="1:16" x14ac:dyDescent="0.45">
      <c r="A13" s="51" t="s">
        <v>86</v>
      </c>
      <c r="B13" s="58"/>
      <c r="C13" s="53"/>
      <c r="D13" s="54"/>
      <c r="E13" s="54"/>
      <c r="F13" s="54"/>
      <c r="G13" s="54"/>
      <c r="H13" s="54"/>
      <c r="I13" s="54"/>
      <c r="J13" s="54"/>
      <c r="K13" s="54"/>
      <c r="L13" s="54"/>
      <c r="M13" s="54"/>
      <c r="N13" s="55"/>
      <c r="O13" s="56" t="str">
        <f t="shared" si="0"/>
        <v/>
      </c>
      <c r="P13" s="57" t="str">
        <f t="shared" si="1"/>
        <v/>
      </c>
    </row>
    <row r="14" spans="1:16" x14ac:dyDescent="0.45">
      <c r="A14" s="51" t="s">
        <v>87</v>
      </c>
      <c r="B14" s="58"/>
      <c r="C14" s="53"/>
      <c r="D14" s="54"/>
      <c r="E14" s="54"/>
      <c r="F14" s="54"/>
      <c r="G14" s="54"/>
      <c r="H14" s="54"/>
      <c r="I14" s="54"/>
      <c r="J14" s="54"/>
      <c r="K14" s="54"/>
      <c r="L14" s="54"/>
      <c r="M14" s="54"/>
      <c r="N14" s="55"/>
      <c r="O14" s="56" t="str">
        <f t="shared" si="0"/>
        <v/>
      </c>
      <c r="P14" s="57" t="str">
        <f t="shared" si="1"/>
        <v/>
      </c>
    </row>
    <row r="15" spans="1:16" x14ac:dyDescent="0.45">
      <c r="A15" s="51" t="s">
        <v>88</v>
      </c>
      <c r="B15" s="58"/>
      <c r="C15" s="53"/>
      <c r="D15" s="54"/>
      <c r="E15" s="54"/>
      <c r="F15" s="54"/>
      <c r="G15" s="54"/>
      <c r="H15" s="54"/>
      <c r="I15" s="54"/>
      <c r="J15" s="54"/>
      <c r="K15" s="54"/>
      <c r="L15" s="54"/>
      <c r="M15" s="54"/>
      <c r="N15" s="55"/>
      <c r="O15" s="56" t="str">
        <f t="shared" si="0"/>
        <v/>
      </c>
      <c r="P15" s="57" t="str">
        <f t="shared" si="1"/>
        <v/>
      </c>
    </row>
    <row r="16" spans="1:16" x14ac:dyDescent="0.45">
      <c r="A16" s="51" t="s">
        <v>89</v>
      </c>
      <c r="B16" s="58"/>
      <c r="C16" s="53"/>
      <c r="D16" s="54"/>
      <c r="E16" s="54"/>
      <c r="F16" s="54"/>
      <c r="G16" s="54"/>
      <c r="H16" s="54"/>
      <c r="I16" s="54"/>
      <c r="J16" s="54"/>
      <c r="K16" s="54"/>
      <c r="L16" s="54"/>
      <c r="M16" s="54"/>
      <c r="N16" s="55"/>
      <c r="O16" s="56" t="str">
        <f t="shared" si="0"/>
        <v/>
      </c>
      <c r="P16" s="57" t="str">
        <f t="shared" si="1"/>
        <v/>
      </c>
    </row>
    <row r="17" spans="1:16" x14ac:dyDescent="0.45">
      <c r="A17" s="51" t="s">
        <v>90</v>
      </c>
      <c r="B17" s="58"/>
      <c r="C17" s="53"/>
      <c r="D17" s="54"/>
      <c r="E17" s="54"/>
      <c r="F17" s="54"/>
      <c r="G17" s="54"/>
      <c r="H17" s="54"/>
      <c r="I17" s="54"/>
      <c r="J17" s="54"/>
      <c r="K17" s="54"/>
      <c r="L17" s="54"/>
      <c r="M17" s="54"/>
      <c r="N17" s="55"/>
      <c r="O17" s="56" t="str">
        <f t="shared" si="0"/>
        <v/>
      </c>
      <c r="P17" s="57" t="str">
        <f t="shared" si="1"/>
        <v/>
      </c>
    </row>
    <row r="18" spans="1:16" x14ac:dyDescent="0.45">
      <c r="A18" s="51" t="s">
        <v>91</v>
      </c>
      <c r="B18" s="58"/>
      <c r="C18" s="53"/>
      <c r="D18" s="54"/>
      <c r="E18" s="54"/>
      <c r="F18" s="54"/>
      <c r="G18" s="54"/>
      <c r="H18" s="54"/>
      <c r="I18" s="54"/>
      <c r="J18" s="54"/>
      <c r="K18" s="54"/>
      <c r="L18" s="54"/>
      <c r="M18" s="54"/>
      <c r="N18" s="55"/>
      <c r="O18" s="56" t="str">
        <f t="shared" si="0"/>
        <v/>
      </c>
      <c r="P18" s="57" t="str">
        <f t="shared" si="1"/>
        <v/>
      </c>
    </row>
    <row r="19" spans="1:16" x14ac:dyDescent="0.45">
      <c r="A19" s="51" t="s">
        <v>92</v>
      </c>
      <c r="B19" s="52"/>
      <c r="C19" s="53"/>
      <c r="D19" s="54"/>
      <c r="E19" s="54"/>
      <c r="F19" s="54"/>
      <c r="G19" s="54"/>
      <c r="H19" s="54"/>
      <c r="I19" s="54"/>
      <c r="J19" s="54"/>
      <c r="K19" s="54"/>
      <c r="L19" s="54"/>
      <c r="M19" s="54"/>
      <c r="N19" s="55"/>
      <c r="O19" s="56" t="str">
        <f t="shared" si="0"/>
        <v/>
      </c>
      <c r="P19" s="57" t="str">
        <f t="shared" si="1"/>
        <v/>
      </c>
    </row>
    <row r="20" spans="1:16" x14ac:dyDescent="0.45">
      <c r="A20" s="51" t="s">
        <v>93</v>
      </c>
      <c r="B20" s="58"/>
      <c r="C20" s="53"/>
      <c r="D20" s="54"/>
      <c r="E20" s="54"/>
      <c r="F20" s="54"/>
      <c r="G20" s="54"/>
      <c r="H20" s="54"/>
      <c r="I20" s="54"/>
      <c r="J20" s="54"/>
      <c r="K20" s="54"/>
      <c r="L20" s="54"/>
      <c r="M20" s="54"/>
      <c r="N20" s="55"/>
      <c r="O20" s="56" t="str">
        <f t="shared" si="0"/>
        <v/>
      </c>
      <c r="P20" s="57" t="str">
        <f t="shared" si="1"/>
        <v/>
      </c>
    </row>
    <row r="21" spans="1:16" x14ac:dyDescent="0.45">
      <c r="A21" s="51" t="s">
        <v>94</v>
      </c>
      <c r="B21" s="58"/>
      <c r="C21" s="53"/>
      <c r="D21" s="54"/>
      <c r="E21" s="54"/>
      <c r="F21" s="54"/>
      <c r="G21" s="54"/>
      <c r="H21" s="54"/>
      <c r="I21" s="54"/>
      <c r="J21" s="54"/>
      <c r="K21" s="54"/>
      <c r="L21" s="54"/>
      <c r="M21" s="54"/>
      <c r="N21" s="55"/>
      <c r="O21" s="56" t="str">
        <f t="shared" si="0"/>
        <v/>
      </c>
      <c r="P21" s="57" t="str">
        <f t="shared" si="1"/>
        <v/>
      </c>
    </row>
    <row r="22" spans="1:16" x14ac:dyDescent="0.45">
      <c r="A22" s="51" t="s">
        <v>95</v>
      </c>
      <c r="B22" s="58"/>
      <c r="C22" s="53"/>
      <c r="D22" s="54"/>
      <c r="E22" s="54"/>
      <c r="F22" s="54"/>
      <c r="G22" s="54"/>
      <c r="H22" s="54"/>
      <c r="I22" s="54"/>
      <c r="J22" s="54"/>
      <c r="K22" s="54"/>
      <c r="L22" s="54"/>
      <c r="M22" s="54"/>
      <c r="N22" s="55"/>
      <c r="O22" s="56" t="str">
        <f t="shared" si="0"/>
        <v/>
      </c>
      <c r="P22" s="57" t="str">
        <f t="shared" si="1"/>
        <v/>
      </c>
    </row>
    <row r="23" spans="1:16" x14ac:dyDescent="0.45">
      <c r="A23" s="51" t="s">
        <v>96</v>
      </c>
      <c r="B23" s="58"/>
      <c r="C23" s="53"/>
      <c r="D23" s="54"/>
      <c r="E23" s="54"/>
      <c r="F23" s="54"/>
      <c r="G23" s="54"/>
      <c r="H23" s="54"/>
      <c r="I23" s="54"/>
      <c r="J23" s="54"/>
      <c r="K23" s="54"/>
      <c r="L23" s="54"/>
      <c r="M23" s="54"/>
      <c r="N23" s="55"/>
      <c r="O23" s="56" t="str">
        <f t="shared" si="0"/>
        <v/>
      </c>
      <c r="P23" s="57" t="str">
        <f t="shared" si="1"/>
        <v/>
      </c>
    </row>
    <row r="24" spans="1:16" x14ac:dyDescent="0.45">
      <c r="A24" s="51" t="s">
        <v>97</v>
      </c>
      <c r="B24" s="58"/>
      <c r="C24" s="53"/>
      <c r="D24" s="54"/>
      <c r="E24" s="54"/>
      <c r="F24" s="54"/>
      <c r="G24" s="54"/>
      <c r="H24" s="54"/>
      <c r="I24" s="54"/>
      <c r="J24" s="54"/>
      <c r="K24" s="54"/>
      <c r="L24" s="54"/>
      <c r="M24" s="54"/>
      <c r="N24" s="55"/>
      <c r="O24" s="56" t="str">
        <f t="shared" si="0"/>
        <v/>
      </c>
      <c r="P24" s="57" t="str">
        <f t="shared" si="1"/>
        <v/>
      </c>
    </row>
    <row r="25" spans="1:16" x14ac:dyDescent="0.45">
      <c r="A25" s="51" t="s">
        <v>98</v>
      </c>
      <c r="B25" s="58"/>
      <c r="C25" s="53"/>
      <c r="D25" s="54"/>
      <c r="E25" s="54"/>
      <c r="F25" s="54"/>
      <c r="G25" s="54"/>
      <c r="H25" s="54"/>
      <c r="I25" s="54"/>
      <c r="J25" s="54"/>
      <c r="K25" s="54"/>
      <c r="L25" s="54"/>
      <c r="M25" s="54"/>
      <c r="N25" s="55"/>
      <c r="O25" s="56" t="str">
        <f t="shared" si="0"/>
        <v/>
      </c>
      <c r="P25" s="57" t="str">
        <f t="shared" si="1"/>
        <v/>
      </c>
    </row>
    <row r="26" spans="1:16" x14ac:dyDescent="0.45">
      <c r="A26" s="51" t="s">
        <v>99</v>
      </c>
      <c r="B26" s="58"/>
      <c r="C26" s="53"/>
      <c r="D26" s="54"/>
      <c r="E26" s="54"/>
      <c r="F26" s="54"/>
      <c r="G26" s="54"/>
      <c r="H26" s="54"/>
      <c r="I26" s="54"/>
      <c r="J26" s="54"/>
      <c r="K26" s="54"/>
      <c r="L26" s="54"/>
      <c r="M26" s="54"/>
      <c r="N26" s="55"/>
      <c r="O26" s="56" t="str">
        <f t="shared" si="0"/>
        <v/>
      </c>
      <c r="P26" s="57" t="str">
        <f t="shared" si="1"/>
        <v/>
      </c>
    </row>
    <row r="27" spans="1:16" x14ac:dyDescent="0.45">
      <c r="A27" s="51" t="s">
        <v>100</v>
      </c>
      <c r="B27" s="58"/>
      <c r="C27" s="53"/>
      <c r="D27" s="54"/>
      <c r="E27" s="54"/>
      <c r="F27" s="54"/>
      <c r="G27" s="54"/>
      <c r="H27" s="54"/>
      <c r="I27" s="54"/>
      <c r="J27" s="54"/>
      <c r="K27" s="54"/>
      <c r="L27" s="54"/>
      <c r="M27" s="54"/>
      <c r="N27" s="55"/>
      <c r="O27" s="56" t="str">
        <f t="shared" si="0"/>
        <v/>
      </c>
      <c r="P27" s="57" t="str">
        <f t="shared" si="1"/>
        <v/>
      </c>
    </row>
    <row r="28" spans="1:16" x14ac:dyDescent="0.45">
      <c r="A28" s="51" t="s">
        <v>101</v>
      </c>
      <c r="B28" s="58"/>
      <c r="C28" s="53"/>
      <c r="D28" s="54"/>
      <c r="E28" s="54"/>
      <c r="F28" s="54"/>
      <c r="G28" s="54"/>
      <c r="H28" s="54"/>
      <c r="I28" s="54"/>
      <c r="J28" s="54"/>
      <c r="K28" s="54"/>
      <c r="L28" s="54"/>
      <c r="M28" s="54"/>
      <c r="N28" s="55"/>
      <c r="O28" s="56" t="str">
        <f t="shared" si="0"/>
        <v/>
      </c>
      <c r="P28" s="57" t="str">
        <f t="shared" si="1"/>
        <v/>
      </c>
    </row>
    <row r="29" spans="1:16" x14ac:dyDescent="0.45">
      <c r="A29" s="51" t="s">
        <v>102</v>
      </c>
      <c r="B29" s="58"/>
      <c r="C29" s="53"/>
      <c r="D29" s="54"/>
      <c r="E29" s="54"/>
      <c r="F29" s="54"/>
      <c r="G29" s="54"/>
      <c r="H29" s="54"/>
      <c r="I29" s="54"/>
      <c r="J29" s="54"/>
      <c r="K29" s="54"/>
      <c r="L29" s="54"/>
      <c r="M29" s="54"/>
      <c r="N29" s="55"/>
      <c r="O29" s="56" t="str">
        <f t="shared" si="0"/>
        <v/>
      </c>
      <c r="P29" s="57" t="str">
        <f t="shared" si="1"/>
        <v/>
      </c>
    </row>
    <row r="30" spans="1:16" x14ac:dyDescent="0.45">
      <c r="A30" s="51" t="s">
        <v>103</v>
      </c>
      <c r="B30" s="58"/>
      <c r="C30" s="53"/>
      <c r="D30" s="54"/>
      <c r="E30" s="54"/>
      <c r="F30" s="54"/>
      <c r="G30" s="54"/>
      <c r="H30" s="54"/>
      <c r="I30" s="54"/>
      <c r="J30" s="54"/>
      <c r="K30" s="54"/>
      <c r="L30" s="54"/>
      <c r="M30" s="54"/>
      <c r="N30" s="55"/>
      <c r="O30" s="56" t="str">
        <f t="shared" si="0"/>
        <v/>
      </c>
      <c r="P30" s="57" t="str">
        <f t="shared" si="1"/>
        <v/>
      </c>
    </row>
    <row r="31" spans="1:16" x14ac:dyDescent="0.45">
      <c r="A31" s="51" t="s">
        <v>104</v>
      </c>
      <c r="B31" s="58"/>
      <c r="C31" s="53"/>
      <c r="D31" s="54"/>
      <c r="E31" s="54"/>
      <c r="F31" s="54"/>
      <c r="G31" s="54"/>
      <c r="H31" s="54"/>
      <c r="I31" s="54"/>
      <c r="J31" s="54"/>
      <c r="K31" s="54"/>
      <c r="L31" s="54"/>
      <c r="M31" s="54"/>
      <c r="N31" s="55"/>
      <c r="O31" s="56" t="str">
        <f t="shared" si="0"/>
        <v/>
      </c>
      <c r="P31" s="57" t="str">
        <f t="shared" si="1"/>
        <v/>
      </c>
    </row>
    <row r="32" spans="1:16" x14ac:dyDescent="0.45">
      <c r="A32" s="51" t="s">
        <v>105</v>
      </c>
      <c r="B32" s="58"/>
      <c r="C32" s="53"/>
      <c r="D32" s="54"/>
      <c r="E32" s="54"/>
      <c r="F32" s="54"/>
      <c r="G32" s="54"/>
      <c r="H32" s="54"/>
      <c r="I32" s="54"/>
      <c r="J32" s="54"/>
      <c r="K32" s="54"/>
      <c r="L32" s="54"/>
      <c r="M32" s="54"/>
      <c r="N32" s="55"/>
      <c r="O32" s="56" t="str">
        <f t="shared" si="0"/>
        <v/>
      </c>
      <c r="P32" s="57" t="str">
        <f t="shared" si="1"/>
        <v/>
      </c>
    </row>
    <row r="33" spans="1:16" x14ac:dyDescent="0.45">
      <c r="A33" s="51" t="s">
        <v>106</v>
      </c>
      <c r="B33" s="58"/>
      <c r="C33" s="53"/>
      <c r="D33" s="54"/>
      <c r="E33" s="54"/>
      <c r="F33" s="54"/>
      <c r="G33" s="54"/>
      <c r="H33" s="54"/>
      <c r="I33" s="54"/>
      <c r="J33" s="54"/>
      <c r="K33" s="54"/>
      <c r="L33" s="54"/>
      <c r="M33" s="54"/>
      <c r="N33" s="55"/>
      <c r="O33" s="56" t="str">
        <f t="shared" si="0"/>
        <v/>
      </c>
      <c r="P33" s="57" t="str">
        <f t="shared" si="1"/>
        <v/>
      </c>
    </row>
    <row r="34" spans="1:16" x14ac:dyDescent="0.45">
      <c r="A34" s="51" t="s">
        <v>107</v>
      </c>
      <c r="B34" s="58"/>
      <c r="C34" s="53"/>
      <c r="D34" s="54"/>
      <c r="E34" s="54"/>
      <c r="F34" s="54"/>
      <c r="G34" s="54"/>
      <c r="H34" s="54"/>
      <c r="I34" s="54"/>
      <c r="J34" s="54"/>
      <c r="K34" s="54"/>
      <c r="L34" s="54"/>
      <c r="M34" s="54"/>
      <c r="N34" s="55"/>
      <c r="O34" s="56" t="str">
        <f t="shared" si="0"/>
        <v/>
      </c>
      <c r="P34" s="57" t="str">
        <f t="shared" si="1"/>
        <v/>
      </c>
    </row>
    <row r="35" spans="1:16" x14ac:dyDescent="0.45">
      <c r="A35" s="51" t="s">
        <v>108</v>
      </c>
      <c r="B35" s="58"/>
      <c r="C35" s="53"/>
      <c r="D35" s="54"/>
      <c r="E35" s="54"/>
      <c r="F35" s="54"/>
      <c r="G35" s="54"/>
      <c r="H35" s="54"/>
      <c r="I35" s="54"/>
      <c r="J35" s="54"/>
      <c r="K35" s="54"/>
      <c r="L35" s="54"/>
      <c r="M35" s="54"/>
      <c r="N35" s="55"/>
      <c r="O35" s="56" t="str">
        <f t="shared" si="0"/>
        <v/>
      </c>
      <c r="P35" s="57" t="str">
        <f t="shared" si="1"/>
        <v/>
      </c>
    </row>
    <row r="36" spans="1:16" x14ac:dyDescent="0.45">
      <c r="A36" s="51" t="s">
        <v>109</v>
      </c>
      <c r="B36" s="58"/>
      <c r="C36" s="53"/>
      <c r="D36" s="54"/>
      <c r="E36" s="54"/>
      <c r="F36" s="54"/>
      <c r="G36" s="54"/>
      <c r="H36" s="54"/>
      <c r="I36" s="54"/>
      <c r="J36" s="54"/>
      <c r="K36" s="54"/>
      <c r="L36" s="54"/>
      <c r="M36" s="54"/>
      <c r="N36" s="55"/>
      <c r="O36" s="56" t="str">
        <f t="shared" si="0"/>
        <v/>
      </c>
      <c r="P36" s="57" t="str">
        <f t="shared" si="1"/>
        <v/>
      </c>
    </row>
    <row r="37" spans="1:16" x14ac:dyDescent="0.45">
      <c r="A37" s="51" t="s">
        <v>110</v>
      </c>
      <c r="B37" s="58"/>
      <c r="C37" s="53"/>
      <c r="D37" s="54"/>
      <c r="E37" s="54"/>
      <c r="F37" s="54"/>
      <c r="G37" s="54"/>
      <c r="H37" s="54"/>
      <c r="I37" s="54"/>
      <c r="J37" s="54"/>
      <c r="K37" s="54"/>
      <c r="L37" s="54"/>
      <c r="M37" s="54"/>
      <c r="N37" s="55"/>
      <c r="O37" s="56" t="str">
        <f t="shared" si="0"/>
        <v/>
      </c>
      <c r="P37" s="57" t="str">
        <f t="shared" si="1"/>
        <v/>
      </c>
    </row>
    <row r="38" spans="1:16" x14ac:dyDescent="0.45">
      <c r="A38" s="51" t="s">
        <v>111</v>
      </c>
      <c r="B38" s="59"/>
      <c r="C38" s="60"/>
      <c r="D38" s="61"/>
      <c r="E38" s="61"/>
      <c r="F38" s="61"/>
      <c r="G38" s="61"/>
      <c r="H38" s="61"/>
      <c r="I38" s="61"/>
      <c r="J38" s="61"/>
      <c r="K38" s="61"/>
      <c r="L38" s="61"/>
      <c r="M38" s="61"/>
      <c r="N38" s="62"/>
      <c r="O38" s="56" t="str">
        <f t="shared" si="0"/>
        <v/>
      </c>
      <c r="P38" s="57" t="str">
        <f t="shared" si="1"/>
        <v/>
      </c>
    </row>
    <row r="39" spans="1:16" x14ac:dyDescent="0.45">
      <c r="A39" s="51" t="s">
        <v>112</v>
      </c>
      <c r="B39" s="59"/>
      <c r="C39" s="60"/>
      <c r="D39" s="61"/>
      <c r="E39" s="61"/>
      <c r="F39" s="61"/>
      <c r="G39" s="61"/>
      <c r="H39" s="61"/>
      <c r="I39" s="61"/>
      <c r="J39" s="61"/>
      <c r="K39" s="61"/>
      <c r="L39" s="61"/>
      <c r="M39" s="61"/>
      <c r="N39" s="62"/>
      <c r="O39" s="56" t="str">
        <f t="shared" si="0"/>
        <v/>
      </c>
      <c r="P39" s="57" t="str">
        <f t="shared" si="1"/>
        <v/>
      </c>
    </row>
    <row r="40" spans="1:16" ht="18.600000000000001" thickBot="1" x14ac:dyDescent="0.5">
      <c r="A40" s="63" t="s">
        <v>113</v>
      </c>
      <c r="B40" s="58"/>
      <c r="C40" s="53"/>
      <c r="D40" s="54"/>
      <c r="E40" s="54"/>
      <c r="F40" s="54"/>
      <c r="G40" s="54"/>
      <c r="H40" s="54"/>
      <c r="I40" s="54"/>
      <c r="J40" s="54"/>
      <c r="K40" s="54"/>
      <c r="L40" s="54"/>
      <c r="M40" s="54"/>
      <c r="N40" s="55"/>
      <c r="O40" s="56" t="str">
        <f t="shared" si="0"/>
        <v/>
      </c>
      <c r="P40" s="57" t="str">
        <f t="shared" si="1"/>
        <v/>
      </c>
    </row>
    <row r="41" spans="1:16" ht="18.600000000000001" hidden="1" thickBot="1" x14ac:dyDescent="0.5">
      <c r="A41" s="63" t="s">
        <v>114</v>
      </c>
      <c r="B41" s="52"/>
      <c r="C41" s="64"/>
      <c r="D41" s="65"/>
      <c r="E41" s="65"/>
      <c r="F41" s="65"/>
      <c r="G41" s="65"/>
      <c r="H41" s="65"/>
      <c r="I41" s="65"/>
      <c r="J41" s="65"/>
      <c r="K41" s="65"/>
      <c r="L41" s="65"/>
      <c r="M41" s="65"/>
      <c r="N41" s="66"/>
      <c r="O41" s="56" t="str">
        <f t="shared" si="0"/>
        <v/>
      </c>
      <c r="P41" s="57" t="str">
        <f t="shared" si="1"/>
        <v/>
      </c>
    </row>
    <row r="42" spans="1:16" ht="18.600000000000001" hidden="1" thickBot="1" x14ac:dyDescent="0.5">
      <c r="A42" s="63" t="s">
        <v>115</v>
      </c>
      <c r="B42" s="58"/>
      <c r="C42" s="53"/>
      <c r="D42" s="54"/>
      <c r="E42" s="54"/>
      <c r="F42" s="54"/>
      <c r="G42" s="54"/>
      <c r="H42" s="54"/>
      <c r="I42" s="54"/>
      <c r="J42" s="54"/>
      <c r="K42" s="54"/>
      <c r="L42" s="54"/>
      <c r="M42" s="54"/>
      <c r="N42" s="55"/>
      <c r="O42" s="56" t="str">
        <f t="shared" si="0"/>
        <v/>
      </c>
      <c r="P42" s="57" t="str">
        <f t="shared" si="1"/>
        <v/>
      </c>
    </row>
    <row r="43" spans="1:16" ht="18.600000000000001" hidden="1" thickBot="1" x14ac:dyDescent="0.5">
      <c r="A43" s="63" t="s">
        <v>116</v>
      </c>
      <c r="B43" s="58"/>
      <c r="C43" s="53"/>
      <c r="D43" s="54"/>
      <c r="E43" s="54"/>
      <c r="F43" s="54"/>
      <c r="G43" s="54"/>
      <c r="H43" s="54"/>
      <c r="I43" s="54"/>
      <c r="J43" s="54"/>
      <c r="K43" s="54"/>
      <c r="L43" s="54"/>
      <c r="M43" s="54"/>
      <c r="N43" s="55"/>
      <c r="O43" s="56" t="str">
        <f t="shared" ref="O43:O74" si="2">IF(ISBLANK(B43),"",SUM(C43:N43))</f>
        <v/>
      </c>
      <c r="P43" s="57" t="str">
        <f t="shared" si="1"/>
        <v/>
      </c>
    </row>
    <row r="44" spans="1:16" ht="18.600000000000001" hidden="1" thickBot="1" x14ac:dyDescent="0.5">
      <c r="A44" s="63" t="s">
        <v>117</v>
      </c>
      <c r="B44" s="58"/>
      <c r="C44" s="53"/>
      <c r="D44" s="54"/>
      <c r="E44" s="54"/>
      <c r="F44" s="54"/>
      <c r="G44" s="54"/>
      <c r="H44" s="54"/>
      <c r="I44" s="54"/>
      <c r="J44" s="54"/>
      <c r="K44" s="54"/>
      <c r="L44" s="54"/>
      <c r="M44" s="54"/>
      <c r="N44" s="55"/>
      <c r="O44" s="56" t="str">
        <f t="shared" si="2"/>
        <v/>
      </c>
      <c r="P44" s="57" t="str">
        <f t="shared" si="1"/>
        <v/>
      </c>
    </row>
    <row r="45" spans="1:16" ht="18.600000000000001" hidden="1" thickBot="1" x14ac:dyDescent="0.5">
      <c r="A45" s="63" t="s">
        <v>118</v>
      </c>
      <c r="B45" s="58"/>
      <c r="C45" s="53"/>
      <c r="D45" s="54"/>
      <c r="E45" s="54"/>
      <c r="F45" s="54"/>
      <c r="G45" s="54"/>
      <c r="H45" s="54"/>
      <c r="I45" s="54"/>
      <c r="J45" s="54"/>
      <c r="K45" s="54"/>
      <c r="L45" s="54"/>
      <c r="M45" s="54"/>
      <c r="N45" s="55"/>
      <c r="O45" s="56" t="str">
        <f t="shared" si="2"/>
        <v/>
      </c>
      <c r="P45" s="57" t="str">
        <f t="shared" si="1"/>
        <v/>
      </c>
    </row>
    <row r="46" spans="1:16" ht="18.600000000000001" hidden="1" thickBot="1" x14ac:dyDescent="0.5">
      <c r="A46" s="63" t="s">
        <v>119</v>
      </c>
      <c r="B46" s="58"/>
      <c r="C46" s="53"/>
      <c r="D46" s="54"/>
      <c r="E46" s="54"/>
      <c r="F46" s="54"/>
      <c r="G46" s="54"/>
      <c r="H46" s="54"/>
      <c r="I46" s="54"/>
      <c r="J46" s="54"/>
      <c r="K46" s="54"/>
      <c r="L46" s="54"/>
      <c r="M46" s="54"/>
      <c r="N46" s="55"/>
      <c r="O46" s="56" t="str">
        <f t="shared" si="2"/>
        <v/>
      </c>
      <c r="P46" s="57" t="str">
        <f t="shared" si="1"/>
        <v/>
      </c>
    </row>
    <row r="47" spans="1:16" ht="18.600000000000001" hidden="1" thickBot="1" x14ac:dyDescent="0.5">
      <c r="A47" s="63" t="s">
        <v>120</v>
      </c>
      <c r="B47" s="58"/>
      <c r="C47" s="53"/>
      <c r="D47" s="54"/>
      <c r="E47" s="54"/>
      <c r="F47" s="54"/>
      <c r="G47" s="54"/>
      <c r="H47" s="54"/>
      <c r="I47" s="54"/>
      <c r="J47" s="54"/>
      <c r="K47" s="54"/>
      <c r="L47" s="54"/>
      <c r="M47" s="54"/>
      <c r="N47" s="55"/>
      <c r="O47" s="56" t="str">
        <f t="shared" si="2"/>
        <v/>
      </c>
      <c r="P47" s="57" t="str">
        <f t="shared" si="1"/>
        <v/>
      </c>
    </row>
    <row r="48" spans="1:16" ht="18.600000000000001" hidden="1" thickBot="1" x14ac:dyDescent="0.5">
      <c r="A48" s="63" t="s">
        <v>121</v>
      </c>
      <c r="B48" s="58"/>
      <c r="C48" s="53"/>
      <c r="D48" s="54"/>
      <c r="E48" s="54"/>
      <c r="F48" s="54"/>
      <c r="G48" s="54"/>
      <c r="H48" s="54"/>
      <c r="I48" s="54"/>
      <c r="J48" s="54"/>
      <c r="K48" s="54"/>
      <c r="L48" s="54"/>
      <c r="M48" s="54"/>
      <c r="N48" s="55"/>
      <c r="O48" s="56" t="str">
        <f t="shared" si="2"/>
        <v/>
      </c>
      <c r="P48" s="57" t="str">
        <f t="shared" si="1"/>
        <v/>
      </c>
    </row>
    <row r="49" spans="1:16" ht="18.600000000000001" hidden="1" thickBot="1" x14ac:dyDescent="0.5">
      <c r="A49" s="63" t="s">
        <v>122</v>
      </c>
      <c r="B49" s="52"/>
      <c r="C49" s="53"/>
      <c r="D49" s="54"/>
      <c r="E49" s="54"/>
      <c r="F49" s="54"/>
      <c r="G49" s="54"/>
      <c r="H49" s="54"/>
      <c r="I49" s="54"/>
      <c r="J49" s="54"/>
      <c r="K49" s="54"/>
      <c r="L49" s="54"/>
      <c r="M49" s="54"/>
      <c r="N49" s="55"/>
      <c r="O49" s="56" t="str">
        <f t="shared" si="2"/>
        <v/>
      </c>
      <c r="P49" s="57" t="str">
        <f t="shared" si="1"/>
        <v/>
      </c>
    </row>
    <row r="50" spans="1:16" ht="18.600000000000001" hidden="1" thickBot="1" x14ac:dyDescent="0.5">
      <c r="A50" s="63" t="s">
        <v>123</v>
      </c>
      <c r="B50" s="58"/>
      <c r="C50" s="53"/>
      <c r="D50" s="54"/>
      <c r="E50" s="54"/>
      <c r="F50" s="54"/>
      <c r="G50" s="54"/>
      <c r="H50" s="54"/>
      <c r="I50" s="54"/>
      <c r="J50" s="54"/>
      <c r="K50" s="54"/>
      <c r="L50" s="54"/>
      <c r="M50" s="54"/>
      <c r="N50" s="55"/>
      <c r="O50" s="56" t="str">
        <f t="shared" si="2"/>
        <v/>
      </c>
      <c r="P50" s="57" t="str">
        <f t="shared" si="1"/>
        <v/>
      </c>
    </row>
    <row r="51" spans="1:16" ht="18.600000000000001" hidden="1" thickBot="1" x14ac:dyDescent="0.5">
      <c r="A51" s="63" t="s">
        <v>124</v>
      </c>
      <c r="B51" s="58"/>
      <c r="C51" s="53"/>
      <c r="D51" s="54"/>
      <c r="E51" s="54"/>
      <c r="F51" s="54"/>
      <c r="G51" s="54"/>
      <c r="H51" s="54"/>
      <c r="I51" s="54"/>
      <c r="J51" s="54"/>
      <c r="K51" s="54"/>
      <c r="L51" s="54"/>
      <c r="M51" s="54"/>
      <c r="N51" s="55"/>
      <c r="O51" s="56" t="str">
        <f t="shared" si="2"/>
        <v/>
      </c>
      <c r="P51" s="57" t="str">
        <f t="shared" si="1"/>
        <v/>
      </c>
    </row>
    <row r="52" spans="1:16" ht="18.600000000000001" hidden="1" thickBot="1" x14ac:dyDescent="0.5">
      <c r="A52" s="63" t="s">
        <v>125</v>
      </c>
      <c r="B52" s="58"/>
      <c r="C52" s="53"/>
      <c r="D52" s="54"/>
      <c r="E52" s="54"/>
      <c r="F52" s="54"/>
      <c r="G52" s="54"/>
      <c r="H52" s="54"/>
      <c r="I52" s="54"/>
      <c r="J52" s="54"/>
      <c r="K52" s="54"/>
      <c r="L52" s="54"/>
      <c r="M52" s="54"/>
      <c r="N52" s="55"/>
      <c r="O52" s="56" t="str">
        <f t="shared" si="2"/>
        <v/>
      </c>
      <c r="P52" s="57" t="str">
        <f t="shared" si="1"/>
        <v/>
      </c>
    </row>
    <row r="53" spans="1:16" ht="18.600000000000001" hidden="1" thickBot="1" x14ac:dyDescent="0.5">
      <c r="A53" s="63" t="s">
        <v>126</v>
      </c>
      <c r="B53" s="58"/>
      <c r="C53" s="53"/>
      <c r="D53" s="54"/>
      <c r="E53" s="54"/>
      <c r="F53" s="54"/>
      <c r="G53" s="54"/>
      <c r="H53" s="54"/>
      <c r="I53" s="54"/>
      <c r="J53" s="54"/>
      <c r="K53" s="54"/>
      <c r="L53" s="54"/>
      <c r="M53" s="54"/>
      <c r="N53" s="55"/>
      <c r="O53" s="56" t="str">
        <f t="shared" si="2"/>
        <v/>
      </c>
      <c r="P53" s="57" t="str">
        <f t="shared" si="1"/>
        <v/>
      </c>
    </row>
    <row r="54" spans="1:16" ht="18.600000000000001" hidden="1" thickBot="1" x14ac:dyDescent="0.5">
      <c r="A54" s="63" t="s">
        <v>127</v>
      </c>
      <c r="B54" s="58"/>
      <c r="C54" s="53"/>
      <c r="D54" s="54"/>
      <c r="E54" s="54"/>
      <c r="F54" s="54"/>
      <c r="G54" s="54"/>
      <c r="H54" s="54"/>
      <c r="I54" s="54"/>
      <c r="J54" s="54"/>
      <c r="K54" s="54"/>
      <c r="L54" s="54"/>
      <c r="M54" s="54"/>
      <c r="N54" s="55"/>
      <c r="O54" s="56" t="str">
        <f t="shared" si="2"/>
        <v/>
      </c>
      <c r="P54" s="57" t="str">
        <f t="shared" si="1"/>
        <v/>
      </c>
    </row>
    <row r="55" spans="1:16" ht="18.600000000000001" hidden="1" thickBot="1" x14ac:dyDescent="0.5">
      <c r="A55" s="63" t="s">
        <v>128</v>
      </c>
      <c r="B55" s="58"/>
      <c r="C55" s="53"/>
      <c r="D55" s="54"/>
      <c r="E55" s="54"/>
      <c r="F55" s="54"/>
      <c r="G55" s="54"/>
      <c r="H55" s="54"/>
      <c r="I55" s="54"/>
      <c r="J55" s="54"/>
      <c r="K55" s="54"/>
      <c r="L55" s="54"/>
      <c r="M55" s="54"/>
      <c r="N55" s="55"/>
      <c r="O55" s="56" t="str">
        <f t="shared" si="2"/>
        <v/>
      </c>
      <c r="P55" s="57" t="str">
        <f t="shared" si="1"/>
        <v/>
      </c>
    </row>
    <row r="56" spans="1:16" ht="18.600000000000001" hidden="1" thickBot="1" x14ac:dyDescent="0.5">
      <c r="A56" s="63" t="s">
        <v>129</v>
      </c>
      <c r="B56" s="58"/>
      <c r="C56" s="53"/>
      <c r="D56" s="54"/>
      <c r="E56" s="54"/>
      <c r="F56" s="54"/>
      <c r="G56" s="54"/>
      <c r="H56" s="54"/>
      <c r="I56" s="54"/>
      <c r="J56" s="54"/>
      <c r="K56" s="54"/>
      <c r="L56" s="54"/>
      <c r="M56" s="54"/>
      <c r="N56" s="55"/>
      <c r="O56" s="56" t="str">
        <f t="shared" si="2"/>
        <v/>
      </c>
      <c r="P56" s="57" t="str">
        <f t="shared" si="1"/>
        <v/>
      </c>
    </row>
    <row r="57" spans="1:16" ht="18.600000000000001" hidden="1" thickBot="1" x14ac:dyDescent="0.5">
      <c r="A57" s="63" t="s">
        <v>130</v>
      </c>
      <c r="B57" s="58"/>
      <c r="C57" s="53"/>
      <c r="D57" s="54"/>
      <c r="E57" s="54"/>
      <c r="F57" s="54"/>
      <c r="G57" s="54"/>
      <c r="H57" s="54"/>
      <c r="I57" s="54"/>
      <c r="J57" s="54"/>
      <c r="K57" s="54"/>
      <c r="L57" s="54"/>
      <c r="M57" s="54"/>
      <c r="N57" s="55"/>
      <c r="O57" s="56" t="str">
        <f t="shared" si="2"/>
        <v/>
      </c>
      <c r="P57" s="57" t="str">
        <f t="shared" si="1"/>
        <v/>
      </c>
    </row>
    <row r="58" spans="1:16" ht="18.600000000000001" hidden="1" thickBot="1" x14ac:dyDescent="0.5">
      <c r="A58" s="63" t="s">
        <v>131</v>
      </c>
      <c r="B58" s="58"/>
      <c r="C58" s="53"/>
      <c r="D58" s="54"/>
      <c r="E58" s="54"/>
      <c r="F58" s="54"/>
      <c r="G58" s="54"/>
      <c r="H58" s="54"/>
      <c r="I58" s="54"/>
      <c r="J58" s="54"/>
      <c r="K58" s="54"/>
      <c r="L58" s="54"/>
      <c r="M58" s="54"/>
      <c r="N58" s="55"/>
      <c r="O58" s="56" t="str">
        <f t="shared" si="2"/>
        <v/>
      </c>
      <c r="P58" s="57" t="str">
        <f t="shared" si="1"/>
        <v/>
      </c>
    </row>
    <row r="59" spans="1:16" ht="18.600000000000001" hidden="1" thickBot="1" x14ac:dyDescent="0.5">
      <c r="A59" s="63" t="s">
        <v>132</v>
      </c>
      <c r="B59" s="58"/>
      <c r="C59" s="53"/>
      <c r="D59" s="54"/>
      <c r="E59" s="54"/>
      <c r="F59" s="54"/>
      <c r="G59" s="54"/>
      <c r="H59" s="54"/>
      <c r="I59" s="54"/>
      <c r="J59" s="54"/>
      <c r="K59" s="54"/>
      <c r="L59" s="54"/>
      <c r="M59" s="54"/>
      <c r="N59" s="55"/>
      <c r="O59" s="56" t="str">
        <f t="shared" si="2"/>
        <v/>
      </c>
      <c r="P59" s="57" t="str">
        <f t="shared" si="1"/>
        <v/>
      </c>
    </row>
    <row r="60" spans="1:16" ht="18.600000000000001" hidden="1" thickBot="1" x14ac:dyDescent="0.5">
      <c r="A60" s="63" t="s">
        <v>133</v>
      </c>
      <c r="B60" s="58"/>
      <c r="C60" s="53"/>
      <c r="D60" s="54"/>
      <c r="E60" s="54"/>
      <c r="F60" s="54"/>
      <c r="G60" s="54"/>
      <c r="H60" s="54"/>
      <c r="I60" s="54"/>
      <c r="J60" s="54"/>
      <c r="K60" s="54"/>
      <c r="L60" s="54"/>
      <c r="M60" s="54"/>
      <c r="N60" s="55"/>
      <c r="O60" s="56" t="str">
        <f t="shared" si="2"/>
        <v/>
      </c>
      <c r="P60" s="57" t="str">
        <f t="shared" si="1"/>
        <v/>
      </c>
    </row>
    <row r="61" spans="1:16" ht="18.600000000000001" hidden="1" thickBot="1" x14ac:dyDescent="0.5">
      <c r="A61" s="63" t="s">
        <v>134</v>
      </c>
      <c r="B61" s="58"/>
      <c r="C61" s="53"/>
      <c r="D61" s="54"/>
      <c r="E61" s="54"/>
      <c r="F61" s="54"/>
      <c r="G61" s="54"/>
      <c r="H61" s="54"/>
      <c r="I61" s="54"/>
      <c r="J61" s="54"/>
      <c r="K61" s="54"/>
      <c r="L61" s="54"/>
      <c r="M61" s="54"/>
      <c r="N61" s="55"/>
      <c r="O61" s="56" t="str">
        <f t="shared" si="2"/>
        <v/>
      </c>
      <c r="P61" s="57" t="str">
        <f t="shared" si="1"/>
        <v/>
      </c>
    </row>
    <row r="62" spans="1:16" ht="18.600000000000001" hidden="1" thickBot="1" x14ac:dyDescent="0.5">
      <c r="A62" s="63" t="s">
        <v>135</v>
      </c>
      <c r="B62" s="58"/>
      <c r="C62" s="53"/>
      <c r="D62" s="54"/>
      <c r="E62" s="54"/>
      <c r="F62" s="54"/>
      <c r="G62" s="54"/>
      <c r="H62" s="54"/>
      <c r="I62" s="54"/>
      <c r="J62" s="54"/>
      <c r="K62" s="54"/>
      <c r="L62" s="54"/>
      <c r="M62" s="54"/>
      <c r="N62" s="55"/>
      <c r="O62" s="56" t="str">
        <f t="shared" si="2"/>
        <v/>
      </c>
      <c r="P62" s="57" t="str">
        <f t="shared" si="1"/>
        <v/>
      </c>
    </row>
    <row r="63" spans="1:16" ht="18.600000000000001" hidden="1" thickBot="1" x14ac:dyDescent="0.5">
      <c r="A63" s="63" t="s">
        <v>136</v>
      </c>
      <c r="B63" s="58"/>
      <c r="C63" s="53"/>
      <c r="D63" s="54"/>
      <c r="E63" s="54"/>
      <c r="F63" s="54"/>
      <c r="G63" s="54"/>
      <c r="H63" s="54"/>
      <c r="I63" s="54"/>
      <c r="J63" s="54"/>
      <c r="K63" s="54"/>
      <c r="L63" s="54"/>
      <c r="M63" s="54"/>
      <c r="N63" s="55"/>
      <c r="O63" s="56" t="str">
        <f t="shared" si="2"/>
        <v/>
      </c>
      <c r="P63" s="57" t="str">
        <f t="shared" si="1"/>
        <v/>
      </c>
    </row>
    <row r="64" spans="1:16" ht="18.600000000000001" hidden="1" thickBot="1" x14ac:dyDescent="0.5">
      <c r="A64" s="63" t="s">
        <v>137</v>
      </c>
      <c r="B64" s="58"/>
      <c r="C64" s="53"/>
      <c r="D64" s="54"/>
      <c r="E64" s="54"/>
      <c r="F64" s="54"/>
      <c r="G64" s="54"/>
      <c r="H64" s="54"/>
      <c r="I64" s="54"/>
      <c r="J64" s="54"/>
      <c r="K64" s="54"/>
      <c r="L64" s="54"/>
      <c r="M64" s="54"/>
      <c r="N64" s="55"/>
      <c r="O64" s="56" t="str">
        <f t="shared" si="2"/>
        <v/>
      </c>
      <c r="P64" s="57" t="str">
        <f t="shared" si="1"/>
        <v/>
      </c>
    </row>
    <row r="65" spans="1:16" ht="18.600000000000001" hidden="1" thickBot="1" x14ac:dyDescent="0.5">
      <c r="A65" s="63" t="s">
        <v>138</v>
      </c>
      <c r="B65" s="58"/>
      <c r="C65" s="53"/>
      <c r="D65" s="54"/>
      <c r="E65" s="54"/>
      <c r="F65" s="54"/>
      <c r="G65" s="54"/>
      <c r="H65" s="54"/>
      <c r="I65" s="54"/>
      <c r="J65" s="54"/>
      <c r="K65" s="54"/>
      <c r="L65" s="54"/>
      <c r="M65" s="54"/>
      <c r="N65" s="55"/>
      <c r="O65" s="56" t="str">
        <f t="shared" si="2"/>
        <v/>
      </c>
      <c r="P65" s="57" t="str">
        <f t="shared" si="1"/>
        <v/>
      </c>
    </row>
    <row r="66" spans="1:16" ht="18.600000000000001" hidden="1" thickBot="1" x14ac:dyDescent="0.5">
      <c r="A66" s="63" t="s">
        <v>139</v>
      </c>
      <c r="B66" s="58"/>
      <c r="C66" s="53"/>
      <c r="D66" s="54"/>
      <c r="E66" s="54"/>
      <c r="F66" s="54"/>
      <c r="G66" s="54"/>
      <c r="H66" s="54"/>
      <c r="I66" s="54"/>
      <c r="J66" s="54"/>
      <c r="K66" s="54"/>
      <c r="L66" s="54"/>
      <c r="M66" s="54"/>
      <c r="N66" s="55"/>
      <c r="O66" s="56" t="str">
        <f t="shared" si="2"/>
        <v/>
      </c>
      <c r="P66" s="57" t="str">
        <f t="shared" si="1"/>
        <v/>
      </c>
    </row>
    <row r="67" spans="1:16" ht="18.600000000000001" hidden="1" thickBot="1" x14ac:dyDescent="0.5">
      <c r="A67" s="63" t="s">
        <v>140</v>
      </c>
      <c r="B67" s="58"/>
      <c r="C67" s="53"/>
      <c r="D67" s="54"/>
      <c r="E67" s="54"/>
      <c r="F67" s="54"/>
      <c r="G67" s="54"/>
      <c r="H67" s="54"/>
      <c r="I67" s="54"/>
      <c r="J67" s="54"/>
      <c r="K67" s="54"/>
      <c r="L67" s="54"/>
      <c r="M67" s="54"/>
      <c r="N67" s="55"/>
      <c r="O67" s="56" t="str">
        <f t="shared" si="2"/>
        <v/>
      </c>
      <c r="P67" s="57" t="str">
        <f t="shared" si="1"/>
        <v/>
      </c>
    </row>
    <row r="68" spans="1:16" ht="18.600000000000001" hidden="1" thickBot="1" x14ac:dyDescent="0.5">
      <c r="A68" s="63" t="s">
        <v>141</v>
      </c>
      <c r="B68" s="59"/>
      <c r="C68" s="60"/>
      <c r="D68" s="61"/>
      <c r="E68" s="61"/>
      <c r="F68" s="61"/>
      <c r="G68" s="61"/>
      <c r="H68" s="61"/>
      <c r="I68" s="61"/>
      <c r="J68" s="61"/>
      <c r="K68" s="61"/>
      <c r="L68" s="61"/>
      <c r="M68" s="61"/>
      <c r="N68" s="62"/>
      <c r="O68" s="56" t="str">
        <f t="shared" si="2"/>
        <v/>
      </c>
      <c r="P68" s="57" t="str">
        <f t="shared" si="1"/>
        <v/>
      </c>
    </row>
    <row r="69" spans="1:16" ht="18.600000000000001" hidden="1" thickBot="1" x14ac:dyDescent="0.5">
      <c r="A69" s="63" t="s">
        <v>142</v>
      </c>
      <c r="B69" s="59"/>
      <c r="C69" s="60"/>
      <c r="D69" s="61"/>
      <c r="E69" s="61"/>
      <c r="F69" s="61"/>
      <c r="G69" s="61"/>
      <c r="H69" s="61"/>
      <c r="I69" s="61"/>
      <c r="J69" s="61"/>
      <c r="K69" s="61"/>
      <c r="L69" s="61"/>
      <c r="M69" s="61"/>
      <c r="N69" s="62"/>
      <c r="O69" s="56" t="str">
        <f t="shared" si="2"/>
        <v/>
      </c>
      <c r="P69" s="57" t="str">
        <f t="shared" si="1"/>
        <v/>
      </c>
    </row>
    <row r="70" spans="1:16" ht="18.600000000000001" hidden="1" thickBot="1" x14ac:dyDescent="0.5">
      <c r="A70" s="63" t="s">
        <v>143</v>
      </c>
      <c r="B70" s="58"/>
      <c r="C70" s="53"/>
      <c r="D70" s="54"/>
      <c r="E70" s="54"/>
      <c r="F70" s="54"/>
      <c r="G70" s="54"/>
      <c r="H70" s="54"/>
      <c r="I70" s="54"/>
      <c r="J70" s="54"/>
      <c r="K70" s="54"/>
      <c r="L70" s="54"/>
      <c r="M70" s="54"/>
      <c r="N70" s="55"/>
      <c r="O70" s="56" t="str">
        <f t="shared" si="2"/>
        <v/>
      </c>
      <c r="P70" s="57" t="str">
        <f t="shared" si="1"/>
        <v/>
      </c>
    </row>
    <row r="71" spans="1:16" ht="18.600000000000001" hidden="1" thickBot="1" x14ac:dyDescent="0.5">
      <c r="A71" s="67" t="s">
        <v>144</v>
      </c>
      <c r="B71" s="52"/>
      <c r="C71" s="64"/>
      <c r="D71" s="65"/>
      <c r="E71" s="65"/>
      <c r="F71" s="65"/>
      <c r="G71" s="65"/>
      <c r="H71" s="65"/>
      <c r="I71" s="65"/>
      <c r="J71" s="65"/>
      <c r="K71" s="65"/>
      <c r="L71" s="65"/>
      <c r="M71" s="65"/>
      <c r="N71" s="66"/>
      <c r="O71" s="56" t="str">
        <f t="shared" si="2"/>
        <v/>
      </c>
      <c r="P71" s="57" t="str">
        <f t="shared" si="1"/>
        <v/>
      </c>
    </row>
    <row r="72" spans="1:16" ht="18.600000000000001" hidden="1" thickBot="1" x14ac:dyDescent="0.5">
      <c r="A72" s="63" t="s">
        <v>145</v>
      </c>
      <c r="B72" s="58"/>
      <c r="C72" s="53"/>
      <c r="D72" s="54"/>
      <c r="E72" s="54"/>
      <c r="F72" s="54"/>
      <c r="G72" s="54"/>
      <c r="H72" s="54"/>
      <c r="I72" s="54"/>
      <c r="J72" s="54"/>
      <c r="K72" s="54"/>
      <c r="L72" s="54"/>
      <c r="M72" s="54"/>
      <c r="N72" s="55"/>
      <c r="O72" s="56" t="str">
        <f t="shared" si="2"/>
        <v/>
      </c>
      <c r="P72" s="57" t="str">
        <f t="shared" si="1"/>
        <v/>
      </c>
    </row>
    <row r="73" spans="1:16" ht="18.600000000000001" hidden="1" thickBot="1" x14ac:dyDescent="0.5">
      <c r="A73" s="63" t="s">
        <v>146</v>
      </c>
      <c r="B73" s="58"/>
      <c r="C73" s="53"/>
      <c r="D73" s="54"/>
      <c r="E73" s="54"/>
      <c r="F73" s="54"/>
      <c r="G73" s="54"/>
      <c r="H73" s="54"/>
      <c r="I73" s="54"/>
      <c r="J73" s="54"/>
      <c r="K73" s="54"/>
      <c r="L73" s="54"/>
      <c r="M73" s="54"/>
      <c r="N73" s="55"/>
      <c r="O73" s="56" t="str">
        <f t="shared" si="2"/>
        <v/>
      </c>
      <c r="P73" s="57" t="str">
        <f t="shared" si="1"/>
        <v/>
      </c>
    </row>
    <row r="74" spans="1:16" ht="18.600000000000001" hidden="1" thickBot="1" x14ac:dyDescent="0.5">
      <c r="A74" s="63" t="s">
        <v>147</v>
      </c>
      <c r="B74" s="58"/>
      <c r="C74" s="53"/>
      <c r="D74" s="54"/>
      <c r="E74" s="54"/>
      <c r="F74" s="54"/>
      <c r="G74" s="54"/>
      <c r="H74" s="54"/>
      <c r="I74" s="54"/>
      <c r="J74" s="54"/>
      <c r="K74" s="54"/>
      <c r="L74" s="54"/>
      <c r="M74" s="54"/>
      <c r="N74" s="55"/>
      <c r="O74" s="56" t="str">
        <f t="shared" si="2"/>
        <v/>
      </c>
      <c r="P74" s="57" t="str">
        <f t="shared" si="1"/>
        <v/>
      </c>
    </row>
    <row r="75" spans="1:16" ht="18.600000000000001" hidden="1" thickBot="1" x14ac:dyDescent="0.5">
      <c r="A75" s="63" t="s">
        <v>148</v>
      </c>
      <c r="B75" s="58"/>
      <c r="C75" s="53"/>
      <c r="D75" s="54"/>
      <c r="E75" s="54"/>
      <c r="F75" s="54"/>
      <c r="G75" s="54"/>
      <c r="H75" s="54"/>
      <c r="I75" s="54"/>
      <c r="J75" s="54"/>
      <c r="K75" s="54"/>
      <c r="L75" s="54"/>
      <c r="M75" s="54"/>
      <c r="N75" s="55"/>
      <c r="O75" s="56" t="str">
        <f t="shared" ref="O75:O106" si="3">IF(ISBLANK(B75),"",SUM(C75:N75))</f>
        <v/>
      </c>
      <c r="P75" s="57" t="str">
        <f t="shared" si="1"/>
        <v/>
      </c>
    </row>
    <row r="76" spans="1:16" ht="18.600000000000001" hidden="1" thickBot="1" x14ac:dyDescent="0.5">
      <c r="A76" s="63" t="s">
        <v>149</v>
      </c>
      <c r="B76" s="58"/>
      <c r="C76" s="53"/>
      <c r="D76" s="54"/>
      <c r="E76" s="54"/>
      <c r="F76" s="54"/>
      <c r="G76" s="54"/>
      <c r="H76" s="54"/>
      <c r="I76" s="54"/>
      <c r="J76" s="54"/>
      <c r="K76" s="54"/>
      <c r="L76" s="54"/>
      <c r="M76" s="54"/>
      <c r="N76" s="55"/>
      <c r="O76" s="56" t="str">
        <f t="shared" si="3"/>
        <v/>
      </c>
      <c r="P76" s="57" t="str">
        <f t="shared" ref="P76:P110" si="4">IF(O76&lt;=B76,O76,B76)</f>
        <v/>
      </c>
    </row>
    <row r="77" spans="1:16" ht="18.600000000000001" hidden="1" thickBot="1" x14ac:dyDescent="0.5">
      <c r="A77" s="63" t="s">
        <v>150</v>
      </c>
      <c r="B77" s="58"/>
      <c r="C77" s="53"/>
      <c r="D77" s="54"/>
      <c r="E77" s="54"/>
      <c r="F77" s="54"/>
      <c r="G77" s="54"/>
      <c r="H77" s="54"/>
      <c r="I77" s="54"/>
      <c r="J77" s="54"/>
      <c r="K77" s="54"/>
      <c r="L77" s="54"/>
      <c r="M77" s="54"/>
      <c r="N77" s="55"/>
      <c r="O77" s="56" t="str">
        <f t="shared" si="3"/>
        <v/>
      </c>
      <c r="P77" s="57" t="str">
        <f t="shared" si="4"/>
        <v/>
      </c>
    </row>
    <row r="78" spans="1:16" ht="18.600000000000001" hidden="1" thickBot="1" x14ac:dyDescent="0.5">
      <c r="A78" s="63" t="s">
        <v>151</v>
      </c>
      <c r="B78" s="58"/>
      <c r="C78" s="53"/>
      <c r="D78" s="54"/>
      <c r="E78" s="54"/>
      <c r="F78" s="54"/>
      <c r="G78" s="54"/>
      <c r="H78" s="54"/>
      <c r="I78" s="54"/>
      <c r="J78" s="54"/>
      <c r="K78" s="54"/>
      <c r="L78" s="54"/>
      <c r="M78" s="54"/>
      <c r="N78" s="55"/>
      <c r="O78" s="56" t="str">
        <f t="shared" si="3"/>
        <v/>
      </c>
      <c r="P78" s="57" t="str">
        <f t="shared" si="4"/>
        <v/>
      </c>
    </row>
    <row r="79" spans="1:16" ht="18.600000000000001" hidden="1" thickBot="1" x14ac:dyDescent="0.5">
      <c r="A79" s="63" t="s">
        <v>152</v>
      </c>
      <c r="B79" s="52"/>
      <c r="C79" s="53"/>
      <c r="D79" s="54"/>
      <c r="E79" s="54"/>
      <c r="F79" s="54"/>
      <c r="G79" s="54"/>
      <c r="H79" s="54"/>
      <c r="I79" s="54"/>
      <c r="J79" s="54"/>
      <c r="K79" s="54"/>
      <c r="L79" s="54"/>
      <c r="M79" s="54"/>
      <c r="N79" s="55"/>
      <c r="O79" s="56" t="str">
        <f t="shared" si="3"/>
        <v/>
      </c>
      <c r="P79" s="57" t="str">
        <f t="shared" si="4"/>
        <v/>
      </c>
    </row>
    <row r="80" spans="1:16" ht="18.600000000000001" hidden="1" thickBot="1" x14ac:dyDescent="0.5">
      <c r="A80" s="63" t="s">
        <v>153</v>
      </c>
      <c r="B80" s="58"/>
      <c r="C80" s="53"/>
      <c r="D80" s="54"/>
      <c r="E80" s="54"/>
      <c r="F80" s="54"/>
      <c r="G80" s="54"/>
      <c r="H80" s="54"/>
      <c r="I80" s="54"/>
      <c r="J80" s="54"/>
      <c r="K80" s="54"/>
      <c r="L80" s="54"/>
      <c r="M80" s="54"/>
      <c r="N80" s="55"/>
      <c r="O80" s="56" t="str">
        <f t="shared" si="3"/>
        <v/>
      </c>
      <c r="P80" s="57" t="str">
        <f t="shared" si="4"/>
        <v/>
      </c>
    </row>
    <row r="81" spans="1:16" ht="18.600000000000001" hidden="1" thickBot="1" x14ac:dyDescent="0.5">
      <c r="A81" s="63" t="s">
        <v>154</v>
      </c>
      <c r="B81" s="58"/>
      <c r="C81" s="53"/>
      <c r="D81" s="54"/>
      <c r="E81" s="54"/>
      <c r="F81" s="54"/>
      <c r="G81" s="54"/>
      <c r="H81" s="54"/>
      <c r="I81" s="54"/>
      <c r="J81" s="54"/>
      <c r="K81" s="54"/>
      <c r="L81" s="54"/>
      <c r="M81" s="54"/>
      <c r="N81" s="55"/>
      <c r="O81" s="56" t="str">
        <f t="shared" si="3"/>
        <v/>
      </c>
      <c r="P81" s="57" t="str">
        <f t="shared" si="4"/>
        <v/>
      </c>
    </row>
    <row r="82" spans="1:16" ht="18.600000000000001" hidden="1" thickBot="1" x14ac:dyDescent="0.5">
      <c r="A82" s="63" t="s">
        <v>155</v>
      </c>
      <c r="B82" s="58"/>
      <c r="C82" s="53"/>
      <c r="D82" s="54"/>
      <c r="E82" s="54"/>
      <c r="F82" s="54"/>
      <c r="G82" s="54"/>
      <c r="H82" s="54"/>
      <c r="I82" s="54"/>
      <c r="J82" s="54"/>
      <c r="K82" s="54"/>
      <c r="L82" s="54"/>
      <c r="M82" s="54"/>
      <c r="N82" s="55"/>
      <c r="O82" s="56" t="str">
        <f t="shared" si="3"/>
        <v/>
      </c>
      <c r="P82" s="57" t="str">
        <f t="shared" si="4"/>
        <v/>
      </c>
    </row>
    <row r="83" spans="1:16" ht="18.600000000000001" hidden="1" thickBot="1" x14ac:dyDescent="0.5">
      <c r="A83" s="63" t="s">
        <v>156</v>
      </c>
      <c r="B83" s="58"/>
      <c r="C83" s="53"/>
      <c r="D83" s="54"/>
      <c r="E83" s="54"/>
      <c r="F83" s="54"/>
      <c r="G83" s="54"/>
      <c r="H83" s="54"/>
      <c r="I83" s="54"/>
      <c r="J83" s="54"/>
      <c r="K83" s="54"/>
      <c r="L83" s="54"/>
      <c r="M83" s="54"/>
      <c r="N83" s="55"/>
      <c r="O83" s="56" t="str">
        <f t="shared" si="3"/>
        <v/>
      </c>
      <c r="P83" s="57" t="str">
        <f t="shared" si="4"/>
        <v/>
      </c>
    </row>
    <row r="84" spans="1:16" ht="18.600000000000001" hidden="1" thickBot="1" x14ac:dyDescent="0.5">
      <c r="A84" s="63" t="s">
        <v>157</v>
      </c>
      <c r="B84" s="58"/>
      <c r="C84" s="53"/>
      <c r="D84" s="54"/>
      <c r="E84" s="54"/>
      <c r="F84" s="54"/>
      <c r="G84" s="54"/>
      <c r="H84" s="54"/>
      <c r="I84" s="54"/>
      <c r="J84" s="54"/>
      <c r="K84" s="54"/>
      <c r="L84" s="54"/>
      <c r="M84" s="54"/>
      <c r="N84" s="55"/>
      <c r="O84" s="56" t="str">
        <f t="shared" si="3"/>
        <v/>
      </c>
      <c r="P84" s="57" t="str">
        <f t="shared" si="4"/>
        <v/>
      </c>
    </row>
    <row r="85" spans="1:16" ht="18.600000000000001" hidden="1" thickBot="1" x14ac:dyDescent="0.5">
      <c r="A85" s="63" t="s">
        <v>158</v>
      </c>
      <c r="B85" s="58"/>
      <c r="C85" s="53"/>
      <c r="D85" s="54"/>
      <c r="E85" s="54"/>
      <c r="F85" s="54"/>
      <c r="G85" s="54"/>
      <c r="H85" s="54"/>
      <c r="I85" s="54"/>
      <c r="J85" s="54"/>
      <c r="K85" s="54"/>
      <c r="L85" s="54"/>
      <c r="M85" s="54"/>
      <c r="N85" s="55"/>
      <c r="O85" s="56" t="str">
        <f t="shared" si="3"/>
        <v/>
      </c>
      <c r="P85" s="57" t="str">
        <f t="shared" si="4"/>
        <v/>
      </c>
    </row>
    <row r="86" spans="1:16" ht="18.600000000000001" hidden="1" thickBot="1" x14ac:dyDescent="0.5">
      <c r="A86" s="63" t="s">
        <v>159</v>
      </c>
      <c r="B86" s="58"/>
      <c r="C86" s="53"/>
      <c r="D86" s="54"/>
      <c r="E86" s="54"/>
      <c r="F86" s="54"/>
      <c r="G86" s="54"/>
      <c r="H86" s="54"/>
      <c r="I86" s="54"/>
      <c r="J86" s="54"/>
      <c r="K86" s="54"/>
      <c r="L86" s="54"/>
      <c r="M86" s="54"/>
      <c r="N86" s="55"/>
      <c r="O86" s="56" t="str">
        <f t="shared" si="3"/>
        <v/>
      </c>
      <c r="P86" s="57" t="str">
        <f t="shared" si="4"/>
        <v/>
      </c>
    </row>
    <row r="87" spans="1:16" ht="18.600000000000001" hidden="1" thickBot="1" x14ac:dyDescent="0.5">
      <c r="A87" s="63" t="s">
        <v>160</v>
      </c>
      <c r="B87" s="58"/>
      <c r="C87" s="53"/>
      <c r="D87" s="54"/>
      <c r="E87" s="54"/>
      <c r="F87" s="54"/>
      <c r="G87" s="54"/>
      <c r="H87" s="54"/>
      <c r="I87" s="54"/>
      <c r="J87" s="54"/>
      <c r="K87" s="54"/>
      <c r="L87" s="54"/>
      <c r="M87" s="54"/>
      <c r="N87" s="55"/>
      <c r="O87" s="56" t="str">
        <f t="shared" si="3"/>
        <v/>
      </c>
      <c r="P87" s="57" t="str">
        <f t="shared" si="4"/>
        <v/>
      </c>
    </row>
    <row r="88" spans="1:16" ht="18.600000000000001" hidden="1" thickBot="1" x14ac:dyDescent="0.5">
      <c r="A88" s="63" t="s">
        <v>161</v>
      </c>
      <c r="B88" s="58"/>
      <c r="C88" s="53"/>
      <c r="D88" s="54"/>
      <c r="E88" s="54"/>
      <c r="F88" s="54"/>
      <c r="G88" s="54"/>
      <c r="H88" s="54"/>
      <c r="I88" s="54"/>
      <c r="J88" s="54"/>
      <c r="K88" s="54"/>
      <c r="L88" s="54"/>
      <c r="M88" s="54"/>
      <c r="N88" s="55"/>
      <c r="O88" s="56" t="str">
        <f t="shared" si="3"/>
        <v/>
      </c>
      <c r="P88" s="57" t="str">
        <f t="shared" si="4"/>
        <v/>
      </c>
    </row>
    <row r="89" spans="1:16" ht="18.600000000000001" hidden="1" thickBot="1" x14ac:dyDescent="0.5">
      <c r="A89" s="63" t="s">
        <v>162</v>
      </c>
      <c r="B89" s="58"/>
      <c r="C89" s="53"/>
      <c r="D89" s="54"/>
      <c r="E89" s="54"/>
      <c r="F89" s="54"/>
      <c r="G89" s="54"/>
      <c r="H89" s="54"/>
      <c r="I89" s="54"/>
      <c r="J89" s="54"/>
      <c r="K89" s="54"/>
      <c r="L89" s="54"/>
      <c r="M89" s="54"/>
      <c r="N89" s="55"/>
      <c r="O89" s="56" t="str">
        <f t="shared" si="3"/>
        <v/>
      </c>
      <c r="P89" s="57" t="str">
        <f t="shared" si="4"/>
        <v/>
      </c>
    </row>
    <row r="90" spans="1:16" ht="18.600000000000001" hidden="1" thickBot="1" x14ac:dyDescent="0.5">
      <c r="A90" s="63" t="s">
        <v>163</v>
      </c>
      <c r="B90" s="58"/>
      <c r="C90" s="53"/>
      <c r="D90" s="54"/>
      <c r="E90" s="54"/>
      <c r="F90" s="54"/>
      <c r="G90" s="54"/>
      <c r="H90" s="54"/>
      <c r="I90" s="54"/>
      <c r="J90" s="54"/>
      <c r="K90" s="54"/>
      <c r="L90" s="54"/>
      <c r="M90" s="54"/>
      <c r="N90" s="55"/>
      <c r="O90" s="56" t="str">
        <f t="shared" si="3"/>
        <v/>
      </c>
      <c r="P90" s="57" t="str">
        <f t="shared" si="4"/>
        <v/>
      </c>
    </row>
    <row r="91" spans="1:16" ht="18.600000000000001" hidden="1" thickBot="1" x14ac:dyDescent="0.5">
      <c r="A91" s="63" t="s">
        <v>164</v>
      </c>
      <c r="B91" s="58"/>
      <c r="C91" s="53"/>
      <c r="D91" s="54"/>
      <c r="E91" s="54"/>
      <c r="F91" s="54"/>
      <c r="G91" s="54"/>
      <c r="H91" s="54"/>
      <c r="I91" s="54"/>
      <c r="J91" s="54"/>
      <c r="K91" s="54"/>
      <c r="L91" s="54"/>
      <c r="M91" s="54"/>
      <c r="N91" s="55"/>
      <c r="O91" s="56" t="str">
        <f t="shared" si="3"/>
        <v/>
      </c>
      <c r="P91" s="57" t="str">
        <f t="shared" si="4"/>
        <v/>
      </c>
    </row>
    <row r="92" spans="1:16" ht="18.600000000000001" hidden="1" thickBot="1" x14ac:dyDescent="0.5">
      <c r="A92" s="63" t="s">
        <v>165</v>
      </c>
      <c r="B92" s="58"/>
      <c r="C92" s="53"/>
      <c r="D92" s="54"/>
      <c r="E92" s="54"/>
      <c r="F92" s="54"/>
      <c r="G92" s="54"/>
      <c r="H92" s="54"/>
      <c r="I92" s="54"/>
      <c r="J92" s="54"/>
      <c r="K92" s="54"/>
      <c r="L92" s="54"/>
      <c r="M92" s="54"/>
      <c r="N92" s="55"/>
      <c r="O92" s="56" t="str">
        <f t="shared" si="3"/>
        <v/>
      </c>
      <c r="P92" s="57" t="str">
        <f t="shared" si="4"/>
        <v/>
      </c>
    </row>
    <row r="93" spans="1:16" ht="18.600000000000001" hidden="1" thickBot="1" x14ac:dyDescent="0.5">
      <c r="A93" s="63" t="s">
        <v>166</v>
      </c>
      <c r="B93" s="58"/>
      <c r="C93" s="53"/>
      <c r="D93" s="54"/>
      <c r="E93" s="54"/>
      <c r="F93" s="54"/>
      <c r="G93" s="54"/>
      <c r="H93" s="54"/>
      <c r="I93" s="54"/>
      <c r="J93" s="54"/>
      <c r="K93" s="54"/>
      <c r="L93" s="54"/>
      <c r="M93" s="54"/>
      <c r="N93" s="55"/>
      <c r="O93" s="56" t="str">
        <f t="shared" si="3"/>
        <v/>
      </c>
      <c r="P93" s="57" t="str">
        <f t="shared" si="4"/>
        <v/>
      </c>
    </row>
    <row r="94" spans="1:16" ht="18.600000000000001" hidden="1" thickBot="1" x14ac:dyDescent="0.5">
      <c r="A94" s="63" t="s">
        <v>167</v>
      </c>
      <c r="B94" s="58"/>
      <c r="C94" s="53"/>
      <c r="D94" s="54"/>
      <c r="E94" s="54"/>
      <c r="F94" s="54"/>
      <c r="G94" s="54"/>
      <c r="H94" s="54"/>
      <c r="I94" s="54"/>
      <c r="J94" s="54"/>
      <c r="K94" s="54"/>
      <c r="L94" s="54"/>
      <c r="M94" s="54"/>
      <c r="N94" s="55"/>
      <c r="O94" s="56" t="str">
        <f t="shared" si="3"/>
        <v/>
      </c>
      <c r="P94" s="57" t="str">
        <f t="shared" si="4"/>
        <v/>
      </c>
    </row>
    <row r="95" spans="1:16" ht="18.600000000000001" hidden="1" thickBot="1" x14ac:dyDescent="0.5">
      <c r="A95" s="63" t="s">
        <v>168</v>
      </c>
      <c r="B95" s="58"/>
      <c r="C95" s="53"/>
      <c r="D95" s="54"/>
      <c r="E95" s="54"/>
      <c r="F95" s="54"/>
      <c r="G95" s="54"/>
      <c r="H95" s="54"/>
      <c r="I95" s="54"/>
      <c r="J95" s="54"/>
      <c r="K95" s="54"/>
      <c r="L95" s="54"/>
      <c r="M95" s="54"/>
      <c r="N95" s="55"/>
      <c r="O95" s="56" t="str">
        <f t="shared" si="3"/>
        <v/>
      </c>
      <c r="P95" s="57" t="str">
        <f t="shared" si="4"/>
        <v/>
      </c>
    </row>
    <row r="96" spans="1:16" ht="18.600000000000001" hidden="1" thickBot="1" x14ac:dyDescent="0.5">
      <c r="A96" s="63" t="s">
        <v>169</v>
      </c>
      <c r="B96" s="58"/>
      <c r="C96" s="53"/>
      <c r="D96" s="54"/>
      <c r="E96" s="54"/>
      <c r="F96" s="54"/>
      <c r="G96" s="54"/>
      <c r="H96" s="54"/>
      <c r="I96" s="54"/>
      <c r="J96" s="54"/>
      <c r="K96" s="54"/>
      <c r="L96" s="54"/>
      <c r="M96" s="54"/>
      <c r="N96" s="55"/>
      <c r="O96" s="56" t="str">
        <f t="shared" si="3"/>
        <v/>
      </c>
      <c r="P96" s="57" t="str">
        <f t="shared" si="4"/>
        <v/>
      </c>
    </row>
    <row r="97" spans="1:16" ht="18.600000000000001" hidden="1" thickBot="1" x14ac:dyDescent="0.5">
      <c r="A97" s="63" t="s">
        <v>170</v>
      </c>
      <c r="B97" s="58"/>
      <c r="C97" s="53"/>
      <c r="D97" s="54"/>
      <c r="E97" s="54"/>
      <c r="F97" s="54"/>
      <c r="G97" s="54"/>
      <c r="H97" s="54"/>
      <c r="I97" s="54"/>
      <c r="J97" s="54"/>
      <c r="K97" s="54"/>
      <c r="L97" s="54"/>
      <c r="M97" s="54"/>
      <c r="N97" s="55"/>
      <c r="O97" s="56" t="str">
        <f t="shared" si="3"/>
        <v/>
      </c>
      <c r="P97" s="57" t="str">
        <f t="shared" si="4"/>
        <v/>
      </c>
    </row>
    <row r="98" spans="1:16" ht="18.600000000000001" hidden="1" thickBot="1" x14ac:dyDescent="0.5">
      <c r="A98" s="63" t="s">
        <v>171</v>
      </c>
      <c r="B98" s="59"/>
      <c r="C98" s="60"/>
      <c r="D98" s="61"/>
      <c r="E98" s="61"/>
      <c r="F98" s="61"/>
      <c r="G98" s="61"/>
      <c r="H98" s="61"/>
      <c r="I98" s="61"/>
      <c r="J98" s="61"/>
      <c r="K98" s="61"/>
      <c r="L98" s="61"/>
      <c r="M98" s="61"/>
      <c r="N98" s="62"/>
      <c r="O98" s="56" t="str">
        <f t="shared" si="3"/>
        <v/>
      </c>
      <c r="P98" s="57" t="str">
        <f t="shared" si="4"/>
        <v/>
      </c>
    </row>
    <row r="99" spans="1:16" ht="18.600000000000001" hidden="1" thickBot="1" x14ac:dyDescent="0.5">
      <c r="A99" s="63" t="s">
        <v>172</v>
      </c>
      <c r="B99" s="59"/>
      <c r="C99" s="60"/>
      <c r="D99" s="61"/>
      <c r="E99" s="61"/>
      <c r="F99" s="61"/>
      <c r="G99" s="61"/>
      <c r="H99" s="61"/>
      <c r="I99" s="61"/>
      <c r="J99" s="61"/>
      <c r="K99" s="61"/>
      <c r="L99" s="61"/>
      <c r="M99" s="61"/>
      <c r="N99" s="62"/>
      <c r="O99" s="56" t="str">
        <f t="shared" si="3"/>
        <v/>
      </c>
      <c r="P99" s="57" t="str">
        <f t="shared" si="4"/>
        <v/>
      </c>
    </row>
    <row r="100" spans="1:16" ht="18.600000000000001" hidden="1" thickBot="1" x14ac:dyDescent="0.5">
      <c r="A100" s="63" t="s">
        <v>173</v>
      </c>
      <c r="B100" s="58"/>
      <c r="C100" s="53"/>
      <c r="D100" s="54"/>
      <c r="E100" s="54"/>
      <c r="F100" s="54"/>
      <c r="G100" s="54"/>
      <c r="H100" s="54"/>
      <c r="I100" s="54"/>
      <c r="J100" s="54"/>
      <c r="K100" s="54"/>
      <c r="L100" s="54"/>
      <c r="M100" s="54"/>
      <c r="N100" s="55"/>
      <c r="O100" s="56" t="str">
        <f t="shared" si="3"/>
        <v/>
      </c>
      <c r="P100" s="57" t="str">
        <f t="shared" si="4"/>
        <v/>
      </c>
    </row>
    <row r="101" spans="1:16" ht="18.600000000000001" hidden="1" thickBot="1" x14ac:dyDescent="0.5">
      <c r="A101" s="67" t="s">
        <v>174</v>
      </c>
      <c r="B101" s="52"/>
      <c r="C101" s="64"/>
      <c r="D101" s="65"/>
      <c r="E101" s="65"/>
      <c r="F101" s="65"/>
      <c r="G101" s="65"/>
      <c r="H101" s="65"/>
      <c r="I101" s="65"/>
      <c r="J101" s="65"/>
      <c r="K101" s="65"/>
      <c r="L101" s="65"/>
      <c r="M101" s="65"/>
      <c r="N101" s="66"/>
      <c r="O101" s="56" t="str">
        <f t="shared" si="3"/>
        <v/>
      </c>
      <c r="P101" s="57" t="str">
        <f t="shared" si="4"/>
        <v/>
      </c>
    </row>
    <row r="102" spans="1:16" ht="18.600000000000001" hidden="1" thickBot="1" x14ac:dyDescent="0.5">
      <c r="A102" s="63" t="s">
        <v>175</v>
      </c>
      <c r="B102" s="58"/>
      <c r="C102" s="53"/>
      <c r="D102" s="54"/>
      <c r="E102" s="54"/>
      <c r="F102" s="54"/>
      <c r="G102" s="54"/>
      <c r="H102" s="54"/>
      <c r="I102" s="54"/>
      <c r="J102" s="54"/>
      <c r="K102" s="54"/>
      <c r="L102" s="54"/>
      <c r="M102" s="54"/>
      <c r="N102" s="55"/>
      <c r="O102" s="56" t="str">
        <f t="shared" si="3"/>
        <v/>
      </c>
      <c r="P102" s="57" t="str">
        <f t="shared" si="4"/>
        <v/>
      </c>
    </row>
    <row r="103" spans="1:16" ht="18.600000000000001" hidden="1" thickBot="1" x14ac:dyDescent="0.5">
      <c r="A103" s="63" t="s">
        <v>176</v>
      </c>
      <c r="B103" s="58"/>
      <c r="C103" s="53"/>
      <c r="D103" s="54"/>
      <c r="E103" s="54"/>
      <c r="F103" s="54"/>
      <c r="G103" s="54"/>
      <c r="H103" s="54"/>
      <c r="I103" s="54"/>
      <c r="J103" s="54"/>
      <c r="K103" s="54"/>
      <c r="L103" s="54"/>
      <c r="M103" s="54"/>
      <c r="N103" s="55"/>
      <c r="O103" s="56" t="str">
        <f t="shared" si="3"/>
        <v/>
      </c>
      <c r="P103" s="57" t="str">
        <f t="shared" si="4"/>
        <v/>
      </c>
    </row>
    <row r="104" spans="1:16" ht="18.600000000000001" hidden="1" thickBot="1" x14ac:dyDescent="0.5">
      <c r="A104" s="63" t="s">
        <v>177</v>
      </c>
      <c r="B104" s="58"/>
      <c r="C104" s="53"/>
      <c r="D104" s="54"/>
      <c r="E104" s="54"/>
      <c r="F104" s="54"/>
      <c r="G104" s="54"/>
      <c r="H104" s="54"/>
      <c r="I104" s="54"/>
      <c r="J104" s="54"/>
      <c r="K104" s="54"/>
      <c r="L104" s="54"/>
      <c r="M104" s="54"/>
      <c r="N104" s="55"/>
      <c r="O104" s="56" t="str">
        <f t="shared" si="3"/>
        <v/>
      </c>
      <c r="P104" s="57" t="str">
        <f t="shared" si="4"/>
        <v/>
      </c>
    </row>
    <row r="105" spans="1:16" ht="18.600000000000001" hidden="1" thickBot="1" x14ac:dyDescent="0.5">
      <c r="A105" s="63" t="s">
        <v>178</v>
      </c>
      <c r="B105" s="58"/>
      <c r="C105" s="53"/>
      <c r="D105" s="54"/>
      <c r="E105" s="54"/>
      <c r="F105" s="54"/>
      <c r="G105" s="54"/>
      <c r="H105" s="54"/>
      <c r="I105" s="54"/>
      <c r="J105" s="54"/>
      <c r="K105" s="54"/>
      <c r="L105" s="54"/>
      <c r="M105" s="54"/>
      <c r="N105" s="55"/>
      <c r="O105" s="56" t="str">
        <f t="shared" si="3"/>
        <v/>
      </c>
      <c r="P105" s="57" t="str">
        <f t="shared" si="4"/>
        <v/>
      </c>
    </row>
    <row r="106" spans="1:16" ht="18.600000000000001" hidden="1" thickBot="1" x14ac:dyDescent="0.5">
      <c r="A106" s="63" t="s">
        <v>179</v>
      </c>
      <c r="B106" s="58"/>
      <c r="C106" s="53"/>
      <c r="D106" s="54"/>
      <c r="E106" s="54"/>
      <c r="F106" s="54"/>
      <c r="G106" s="54"/>
      <c r="H106" s="54"/>
      <c r="I106" s="54"/>
      <c r="J106" s="54"/>
      <c r="K106" s="54"/>
      <c r="L106" s="54"/>
      <c r="M106" s="54"/>
      <c r="N106" s="55"/>
      <c r="O106" s="56" t="str">
        <f t="shared" si="3"/>
        <v/>
      </c>
      <c r="P106" s="57" t="str">
        <f t="shared" si="4"/>
        <v/>
      </c>
    </row>
    <row r="107" spans="1:16" ht="18.600000000000001" hidden="1" thickBot="1" x14ac:dyDescent="0.5">
      <c r="A107" s="63" t="s">
        <v>180</v>
      </c>
      <c r="B107" s="58"/>
      <c r="C107" s="53"/>
      <c r="D107" s="54"/>
      <c r="E107" s="54"/>
      <c r="F107" s="54"/>
      <c r="G107" s="54"/>
      <c r="H107" s="54"/>
      <c r="I107" s="54"/>
      <c r="J107" s="54"/>
      <c r="K107" s="54"/>
      <c r="L107" s="54"/>
      <c r="M107" s="54"/>
      <c r="N107" s="55"/>
      <c r="O107" s="56" t="str">
        <f t="shared" ref="O107:O110" si="5">IF(ISBLANK(B107),"",SUM(C107:N107))</f>
        <v/>
      </c>
      <c r="P107" s="57" t="str">
        <f t="shared" si="4"/>
        <v/>
      </c>
    </row>
    <row r="108" spans="1:16" ht="18.600000000000001" hidden="1" thickBot="1" x14ac:dyDescent="0.5">
      <c r="A108" s="63" t="s">
        <v>181</v>
      </c>
      <c r="B108" s="58"/>
      <c r="C108" s="53"/>
      <c r="D108" s="54"/>
      <c r="E108" s="54"/>
      <c r="F108" s="54"/>
      <c r="G108" s="54"/>
      <c r="H108" s="54"/>
      <c r="I108" s="54"/>
      <c r="J108" s="54"/>
      <c r="K108" s="54"/>
      <c r="L108" s="54"/>
      <c r="M108" s="54"/>
      <c r="N108" s="55"/>
      <c r="O108" s="56" t="str">
        <f t="shared" si="5"/>
        <v/>
      </c>
      <c r="P108" s="57" t="str">
        <f t="shared" si="4"/>
        <v/>
      </c>
    </row>
    <row r="109" spans="1:16" ht="18.600000000000001" hidden="1" thickBot="1" x14ac:dyDescent="0.5">
      <c r="A109" s="63" t="s">
        <v>182</v>
      </c>
      <c r="B109" s="52"/>
      <c r="C109" s="53"/>
      <c r="D109" s="54"/>
      <c r="E109" s="54"/>
      <c r="F109" s="54"/>
      <c r="G109" s="54"/>
      <c r="H109" s="54"/>
      <c r="I109" s="54"/>
      <c r="J109" s="54"/>
      <c r="K109" s="54"/>
      <c r="L109" s="54"/>
      <c r="M109" s="54"/>
      <c r="N109" s="55"/>
      <c r="O109" s="56" t="str">
        <f t="shared" si="5"/>
        <v/>
      </c>
      <c r="P109" s="57" t="str">
        <f t="shared" si="4"/>
        <v/>
      </c>
    </row>
    <row r="110" spans="1:16" ht="18.600000000000001" hidden="1" thickBot="1" x14ac:dyDescent="0.5">
      <c r="A110" s="68" t="s">
        <v>183</v>
      </c>
      <c r="B110" s="59"/>
      <c r="C110" s="60"/>
      <c r="D110" s="61"/>
      <c r="E110" s="61"/>
      <c r="F110" s="61"/>
      <c r="G110" s="61"/>
      <c r="H110" s="61"/>
      <c r="I110" s="61"/>
      <c r="J110" s="61"/>
      <c r="K110" s="61"/>
      <c r="L110" s="61"/>
      <c r="M110" s="61"/>
      <c r="N110" s="62"/>
      <c r="O110" s="69" t="str">
        <f t="shared" si="5"/>
        <v/>
      </c>
      <c r="P110" s="70" t="str">
        <f t="shared" si="4"/>
        <v/>
      </c>
    </row>
    <row r="111" spans="1:16" ht="18.600000000000001" thickBot="1" x14ac:dyDescent="0.5">
      <c r="A111" s="71" t="s">
        <v>82</v>
      </c>
      <c r="B111" s="72" t="str">
        <f t="shared" ref="B111:M111" si="6">IF(ISBLANK($B$11),"",SUM(B11:B110))</f>
        <v/>
      </c>
      <c r="C111" s="73" t="str">
        <f t="shared" si="6"/>
        <v/>
      </c>
      <c r="D111" s="74" t="str">
        <f t="shared" si="6"/>
        <v/>
      </c>
      <c r="E111" s="74" t="str">
        <f t="shared" si="6"/>
        <v/>
      </c>
      <c r="F111" s="74" t="str">
        <f t="shared" si="6"/>
        <v/>
      </c>
      <c r="G111" s="74" t="str">
        <f t="shared" si="6"/>
        <v/>
      </c>
      <c r="H111" s="74" t="str">
        <f t="shared" si="6"/>
        <v/>
      </c>
      <c r="I111" s="74" t="str">
        <f t="shared" si="6"/>
        <v/>
      </c>
      <c r="J111" s="74" t="str">
        <f t="shared" si="6"/>
        <v/>
      </c>
      <c r="K111" s="74" t="str">
        <f t="shared" si="6"/>
        <v/>
      </c>
      <c r="L111" s="74" t="str">
        <f t="shared" si="6"/>
        <v/>
      </c>
      <c r="M111" s="74" t="str">
        <f t="shared" si="6"/>
        <v/>
      </c>
      <c r="N111" s="75" t="str">
        <f>IF(ISBLANK($B$11),"",SUM(N11:N110))</f>
        <v/>
      </c>
      <c r="O111" s="76" t="str">
        <f t="shared" ref="O111:P111" si="7">IF(ISBLANK($B$11),"",SUM(O11:O110))</f>
        <v/>
      </c>
      <c r="P111" s="72" t="str">
        <f t="shared" si="7"/>
        <v/>
      </c>
    </row>
    <row r="113" spans="1:15" x14ac:dyDescent="0.45">
      <c r="A113" s="45" t="s">
        <v>184</v>
      </c>
      <c r="B113" s="2"/>
      <c r="C113" s="2"/>
      <c r="D113" s="2"/>
      <c r="E113" s="2"/>
      <c r="F113" s="2"/>
      <c r="G113" s="2"/>
      <c r="H113" s="2"/>
      <c r="I113" s="2"/>
      <c r="J113" s="2"/>
      <c r="K113" s="2"/>
      <c r="L113" s="2"/>
      <c r="M113" s="2"/>
      <c r="N113" s="2"/>
      <c r="O113" s="2"/>
    </row>
    <row r="114" spans="1:15" x14ac:dyDescent="0.45">
      <c r="A114" s="2" t="s">
        <v>185</v>
      </c>
      <c r="B114" s="2"/>
      <c r="C114" s="2"/>
      <c r="D114" s="2"/>
      <c r="E114" s="2"/>
      <c r="F114" s="2"/>
      <c r="G114" s="2"/>
      <c r="H114" s="2"/>
      <c r="I114" s="2"/>
      <c r="J114" s="2"/>
      <c r="K114" s="2"/>
      <c r="L114" s="2"/>
      <c r="M114" s="2"/>
      <c r="N114" s="2"/>
      <c r="O114" s="2"/>
    </row>
    <row r="115" spans="1:15" ht="36.6" customHeight="1" x14ac:dyDescent="0.45">
      <c r="A115" s="147" t="s">
        <v>186</v>
      </c>
      <c r="B115" s="147"/>
      <c r="C115" s="147"/>
      <c r="D115" s="147"/>
      <c r="E115" s="147"/>
      <c r="F115" s="147"/>
      <c r="G115" s="147"/>
      <c r="H115" s="147"/>
      <c r="I115" s="147"/>
      <c r="J115" s="147"/>
      <c r="K115" s="147"/>
      <c r="L115" s="147"/>
      <c r="M115" s="147"/>
      <c r="N115" s="147"/>
      <c r="O115" s="147"/>
    </row>
    <row r="116" spans="1:15" x14ac:dyDescent="0.45">
      <c r="A116" s="2"/>
      <c r="B116" s="2"/>
      <c r="C116" s="2"/>
      <c r="D116" s="2"/>
      <c r="E116" s="2"/>
      <c r="F116" s="2"/>
      <c r="G116" s="2"/>
      <c r="H116" s="2"/>
      <c r="I116" s="2"/>
      <c r="J116" s="2"/>
      <c r="K116" s="2"/>
      <c r="L116" s="2"/>
      <c r="M116" s="2"/>
      <c r="N116" s="2"/>
      <c r="O116" s="2"/>
    </row>
    <row r="117" spans="1:15" x14ac:dyDescent="0.45">
      <c r="A117" s="2"/>
      <c r="B117" s="2"/>
      <c r="C117" s="2"/>
      <c r="D117" s="2"/>
      <c r="E117" s="2"/>
      <c r="F117" s="2"/>
      <c r="G117" s="2"/>
      <c r="H117" s="2"/>
      <c r="I117" s="2"/>
      <c r="J117" s="2"/>
      <c r="K117" s="2"/>
      <c r="L117" s="2"/>
      <c r="M117" s="2"/>
      <c r="N117" s="2"/>
      <c r="O117" s="2"/>
    </row>
    <row r="118" spans="1:15" x14ac:dyDescent="0.45">
      <c r="A118" s="2"/>
      <c r="B118" s="2"/>
      <c r="C118" s="2"/>
      <c r="D118" s="2"/>
      <c r="E118" s="2"/>
      <c r="F118" s="2"/>
      <c r="G118" s="2"/>
      <c r="H118" s="2"/>
      <c r="I118" s="2"/>
      <c r="J118" s="2"/>
      <c r="K118" s="2"/>
      <c r="L118" s="2"/>
      <c r="M118" s="2"/>
      <c r="N118" s="2"/>
      <c r="O118" s="2"/>
    </row>
    <row r="119" spans="1:15" x14ac:dyDescent="0.45">
      <c r="A119" s="2"/>
      <c r="B119" s="2"/>
      <c r="C119" s="2"/>
      <c r="D119" s="2"/>
      <c r="E119" s="2"/>
      <c r="F119" s="2"/>
      <c r="G119" s="2"/>
      <c r="H119" s="2"/>
      <c r="I119" s="2"/>
      <c r="J119" s="2"/>
      <c r="K119" s="2"/>
      <c r="L119" s="2"/>
      <c r="M119" s="2"/>
      <c r="N119" s="2"/>
      <c r="O119" s="2"/>
    </row>
  </sheetData>
  <mergeCells count="14">
    <mergeCell ref="A115:O115"/>
    <mergeCell ref="B6:C6"/>
    <mergeCell ref="F6:G6"/>
    <mergeCell ref="L6:M6"/>
    <mergeCell ref="A8:A10"/>
    <mergeCell ref="B8:P8"/>
    <mergeCell ref="B9:B10"/>
    <mergeCell ref="C9:P9"/>
    <mergeCell ref="A1:O1"/>
    <mergeCell ref="A3:C3"/>
    <mergeCell ref="D3:N3"/>
    <mergeCell ref="B5:C5"/>
    <mergeCell ref="F5:G5"/>
    <mergeCell ref="L5:M5"/>
  </mergeCells>
  <phoneticPr fontId="3"/>
  <pageMargins left="0.51181102362204722" right="0.51181102362204722" top="0.74803149606299213" bottom="0.74803149606299213" header="0.31496062992125984" footer="0.31496062992125984"/>
  <pageSetup paperSize="9" scale="59"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1C56A-D23E-443B-A654-07B03AF1E180}">
  <sheetPr>
    <pageSetUpPr fitToPage="1"/>
  </sheetPr>
  <dimension ref="A1:U122"/>
  <sheetViews>
    <sheetView view="pageBreakPreview" zoomScale="85" zoomScaleNormal="100" zoomScaleSheetLayoutView="85" workbookViewId="0">
      <selection activeCell="Y14" sqref="Y14"/>
    </sheetView>
  </sheetViews>
  <sheetFormatPr defaultRowHeight="18" x14ac:dyDescent="0.45"/>
  <cols>
    <col min="2" max="13" width="5.69921875" customWidth="1"/>
    <col min="14" max="18" width="8.69921875" customWidth="1"/>
    <col min="19" max="19" width="17.796875" customWidth="1"/>
    <col min="20" max="21" width="8.796875" hidden="1" customWidth="1"/>
  </cols>
  <sheetData>
    <row r="1" spans="1:21" x14ac:dyDescent="0.45">
      <c r="A1" s="136" t="s">
        <v>187</v>
      </c>
      <c r="B1" s="136"/>
      <c r="C1" s="136"/>
      <c r="D1" s="136"/>
      <c r="E1" s="136"/>
      <c r="F1" s="136"/>
      <c r="G1" s="136"/>
      <c r="H1" s="136"/>
      <c r="I1" s="136"/>
      <c r="J1" s="136"/>
      <c r="K1" s="136"/>
      <c r="L1" s="136"/>
      <c r="M1" s="136"/>
      <c r="N1" s="136"/>
      <c r="O1" s="136"/>
      <c r="P1" s="136"/>
      <c r="Q1" s="136"/>
      <c r="R1" s="136"/>
      <c r="S1" s="136"/>
    </row>
    <row r="2" spans="1:21" ht="12" customHeight="1" x14ac:dyDescent="0.45">
      <c r="A2" s="38"/>
      <c r="B2" s="38"/>
      <c r="C2" s="38"/>
      <c r="D2" s="38"/>
      <c r="E2" s="38"/>
      <c r="F2" s="38"/>
      <c r="G2" s="38"/>
      <c r="H2" s="38"/>
      <c r="I2" s="38"/>
      <c r="J2" s="38"/>
      <c r="K2" s="38"/>
      <c r="L2" s="38"/>
      <c r="M2" s="38"/>
      <c r="N2" s="38"/>
      <c r="S2" s="38"/>
    </row>
    <row r="3" spans="1:21" x14ac:dyDescent="0.45">
      <c r="A3" s="137" t="s">
        <v>29</v>
      </c>
      <c r="B3" s="137"/>
      <c r="C3" s="160"/>
      <c r="D3" s="160"/>
      <c r="E3" s="160"/>
      <c r="F3" s="160"/>
      <c r="G3" s="160"/>
      <c r="H3" s="160"/>
      <c r="I3" s="160"/>
      <c r="J3" s="160"/>
      <c r="K3" s="160"/>
      <c r="L3" s="160"/>
      <c r="M3" s="160"/>
      <c r="N3" s="160"/>
      <c r="O3" s="160"/>
      <c r="P3" s="160"/>
      <c r="S3" s="40"/>
    </row>
    <row r="4" spans="1:21" x14ac:dyDescent="0.45">
      <c r="A4" s="137" t="s">
        <v>188</v>
      </c>
      <c r="B4" s="137"/>
      <c r="C4" s="39" t="s">
        <v>2</v>
      </c>
      <c r="D4" s="39"/>
      <c r="E4" s="39" t="s">
        <v>3</v>
      </c>
      <c r="F4" s="39"/>
      <c r="G4" s="39" t="s">
        <v>189</v>
      </c>
      <c r="H4" s="77" t="s">
        <v>190</v>
      </c>
      <c r="I4" s="77" t="s">
        <v>2</v>
      </c>
      <c r="J4" s="39"/>
      <c r="K4" s="39" t="s">
        <v>3</v>
      </c>
      <c r="L4" s="39"/>
      <c r="M4" s="77" t="s">
        <v>189</v>
      </c>
      <c r="N4" s="78" t="s">
        <v>191</v>
      </c>
      <c r="O4" s="79"/>
      <c r="P4" s="80"/>
      <c r="S4" s="40"/>
    </row>
    <row r="5" spans="1:21" ht="18.600000000000001" thickBot="1" x14ac:dyDescent="0.5">
      <c r="A5" s="36"/>
      <c r="B5" s="36"/>
      <c r="C5" s="40"/>
      <c r="D5" s="40"/>
      <c r="E5" s="40"/>
      <c r="F5" s="40"/>
      <c r="G5" s="40"/>
      <c r="H5" s="40"/>
      <c r="I5" s="40"/>
      <c r="J5" s="40"/>
      <c r="K5" s="40"/>
      <c r="L5" s="40"/>
      <c r="M5" s="40"/>
      <c r="N5" s="40"/>
      <c r="S5" s="40"/>
    </row>
    <row r="6" spans="1:21" ht="18.600000000000001" thickTop="1" x14ac:dyDescent="0.45">
      <c r="A6" s="161" t="s">
        <v>192</v>
      </c>
      <c r="B6" s="161"/>
      <c r="C6" s="161"/>
      <c r="D6" s="161"/>
      <c r="E6" s="161"/>
      <c r="F6" s="161"/>
      <c r="G6" s="161"/>
      <c r="H6" s="114" t="str">
        <f>Q112</f>
        <v/>
      </c>
      <c r="I6" s="40" t="s">
        <v>25</v>
      </c>
      <c r="J6" s="2"/>
      <c r="K6" s="139" t="s">
        <v>26</v>
      </c>
      <c r="L6" s="139"/>
      <c r="M6" s="139"/>
      <c r="N6" s="139"/>
      <c r="O6" s="139"/>
      <c r="P6" s="140"/>
      <c r="Q6" s="162" t="str">
        <f>IF(T12=0,"",COUNTIF(Q12:R111,"〇")-COUNTIFS(Q12:Q111,"〇",R12:R111,"〇"))</f>
        <v/>
      </c>
      <c r="R6" s="164" t="s">
        <v>25</v>
      </c>
    </row>
    <row r="7" spans="1:21" ht="18.600000000000001" thickBot="1" x14ac:dyDescent="0.5">
      <c r="A7" s="161" t="s">
        <v>193</v>
      </c>
      <c r="B7" s="161"/>
      <c r="C7" s="161"/>
      <c r="D7" s="161"/>
      <c r="E7" s="161"/>
      <c r="F7" s="161"/>
      <c r="G7" s="161"/>
      <c r="H7" s="81" t="str">
        <f>R112</f>
        <v/>
      </c>
      <c r="I7" s="40" t="s">
        <v>25</v>
      </c>
      <c r="J7" s="2"/>
      <c r="K7" s="139"/>
      <c r="L7" s="139"/>
      <c r="M7" s="139"/>
      <c r="N7" s="139"/>
      <c r="O7" s="139"/>
      <c r="P7" s="140"/>
      <c r="Q7" s="163"/>
      <c r="R7" s="164"/>
    </row>
    <row r="8" spans="1:21" ht="12" customHeight="1" thickTop="1" x14ac:dyDescent="0.45">
      <c r="H8" s="4"/>
    </row>
    <row r="10" spans="1:21" ht="18.600000000000001" thickBot="1" x14ac:dyDescent="0.5">
      <c r="A10" s="151" t="s">
        <v>67</v>
      </c>
      <c r="B10" s="165" t="s">
        <v>194</v>
      </c>
      <c r="C10" s="166"/>
      <c r="D10" s="166"/>
      <c r="E10" s="166"/>
      <c r="F10" s="166"/>
      <c r="G10" s="166"/>
      <c r="H10" s="166"/>
      <c r="I10" s="166"/>
      <c r="J10" s="166"/>
      <c r="K10" s="166"/>
      <c r="L10" s="166"/>
      <c r="M10" s="166"/>
      <c r="N10" s="167"/>
      <c r="O10" s="166"/>
      <c r="P10" s="167"/>
      <c r="Q10" s="168" t="s">
        <v>195</v>
      </c>
      <c r="R10" s="168"/>
      <c r="S10" s="166" t="s">
        <v>196</v>
      </c>
      <c r="T10" s="169" t="s">
        <v>197</v>
      </c>
      <c r="U10" s="82" t="s">
        <v>198</v>
      </c>
    </row>
    <row r="11" spans="1:21" x14ac:dyDescent="0.45">
      <c r="A11" s="151"/>
      <c r="B11" s="83" t="s">
        <v>70</v>
      </c>
      <c r="C11" s="51" t="s">
        <v>71</v>
      </c>
      <c r="D11" s="51" t="s">
        <v>72</v>
      </c>
      <c r="E11" s="51" t="s">
        <v>73</v>
      </c>
      <c r="F11" s="51" t="s">
        <v>74</v>
      </c>
      <c r="G11" s="51" t="s">
        <v>75</v>
      </c>
      <c r="H11" s="51" t="s">
        <v>76</v>
      </c>
      <c r="I11" s="51" t="s">
        <v>77</v>
      </c>
      <c r="J11" s="51" t="s">
        <v>78</v>
      </c>
      <c r="K11" s="51" t="s">
        <v>79</v>
      </c>
      <c r="L11" s="51" t="s">
        <v>80</v>
      </c>
      <c r="M11" s="49" t="s">
        <v>81</v>
      </c>
      <c r="N11" s="84" t="s">
        <v>82</v>
      </c>
      <c r="O11" s="85" t="s">
        <v>199</v>
      </c>
      <c r="P11" s="84" t="s">
        <v>198</v>
      </c>
      <c r="Q11" s="86" t="s">
        <v>198</v>
      </c>
      <c r="R11" s="87" t="s">
        <v>200</v>
      </c>
      <c r="S11" s="165"/>
      <c r="T11" s="170"/>
      <c r="U11" s="88" t="s">
        <v>201</v>
      </c>
    </row>
    <row r="12" spans="1:21" x14ac:dyDescent="0.45">
      <c r="A12" s="51" t="s">
        <v>84</v>
      </c>
      <c r="B12" s="89"/>
      <c r="C12" s="90"/>
      <c r="D12" s="90"/>
      <c r="E12" s="90"/>
      <c r="F12" s="90"/>
      <c r="G12" s="90"/>
      <c r="H12" s="90"/>
      <c r="I12" s="90"/>
      <c r="J12" s="90"/>
      <c r="K12" s="90"/>
      <c r="L12" s="90"/>
      <c r="M12" s="91"/>
      <c r="N12" s="92" t="str">
        <f t="shared" ref="N12:N43" si="0">IF(T12=0,"",SUM(B12:M12))</f>
        <v/>
      </c>
      <c r="O12" s="93" t="str">
        <f t="shared" ref="O12:O75" si="1">IF(T12=0,"",COUNTA(B12:M12))</f>
        <v/>
      </c>
      <c r="P12" s="94" t="str">
        <f t="shared" ref="P12:P75" si="2">IF(T12=0,"",ROUND(N12/O12,1))</f>
        <v/>
      </c>
      <c r="Q12" s="95" t="str">
        <f t="shared" ref="Q12:Q75" si="3">IF(T12=0,"",IF(P12&gt;=45,"〇",""))</f>
        <v/>
      </c>
      <c r="R12" s="96" t="str">
        <f t="shared" ref="R12:R75" si="4">IF(T12=0,"",IF(N12&gt;=360,"〇",""))</f>
        <v/>
      </c>
      <c r="S12" s="97"/>
      <c r="T12" s="98">
        <f t="shared" ref="T12:T75" si="5">COUNTA(B12:M12)</f>
        <v>0</v>
      </c>
      <c r="U12" s="99" t="e">
        <f t="shared" ref="U12:U75" si="6">AVERAGEA(B12:M12)</f>
        <v>#DIV/0!</v>
      </c>
    </row>
    <row r="13" spans="1:21" x14ac:dyDescent="0.45">
      <c r="A13" s="51" t="s">
        <v>85</v>
      </c>
      <c r="B13" s="89"/>
      <c r="C13" s="90"/>
      <c r="D13" s="90"/>
      <c r="E13" s="90"/>
      <c r="F13" s="90"/>
      <c r="G13" s="90"/>
      <c r="H13" s="90"/>
      <c r="I13" s="90"/>
      <c r="J13" s="90"/>
      <c r="K13" s="90"/>
      <c r="L13" s="90"/>
      <c r="M13" s="91"/>
      <c r="N13" s="92" t="str">
        <f t="shared" si="0"/>
        <v/>
      </c>
      <c r="O13" s="93" t="str">
        <f t="shared" si="1"/>
        <v/>
      </c>
      <c r="P13" s="94" t="str">
        <f t="shared" si="2"/>
        <v/>
      </c>
      <c r="Q13" s="95" t="str">
        <f t="shared" si="3"/>
        <v/>
      </c>
      <c r="R13" s="96" t="str">
        <f t="shared" si="4"/>
        <v/>
      </c>
      <c r="S13" s="97"/>
      <c r="T13" s="98">
        <f t="shared" si="5"/>
        <v>0</v>
      </c>
      <c r="U13" s="99" t="e">
        <f t="shared" si="6"/>
        <v>#DIV/0!</v>
      </c>
    </row>
    <row r="14" spans="1:21" x14ac:dyDescent="0.45">
      <c r="A14" s="51" t="s">
        <v>86</v>
      </c>
      <c r="B14" s="89"/>
      <c r="C14" s="90"/>
      <c r="D14" s="90"/>
      <c r="E14" s="90"/>
      <c r="F14" s="90"/>
      <c r="G14" s="90"/>
      <c r="H14" s="90"/>
      <c r="I14" s="90"/>
      <c r="J14" s="90"/>
      <c r="K14" s="90"/>
      <c r="L14" s="90"/>
      <c r="M14" s="91"/>
      <c r="N14" s="92" t="str">
        <f t="shared" si="0"/>
        <v/>
      </c>
      <c r="O14" s="93" t="str">
        <f t="shared" si="1"/>
        <v/>
      </c>
      <c r="P14" s="94" t="str">
        <f t="shared" si="2"/>
        <v/>
      </c>
      <c r="Q14" s="95" t="str">
        <f t="shared" si="3"/>
        <v/>
      </c>
      <c r="R14" s="96" t="str">
        <f t="shared" si="4"/>
        <v/>
      </c>
      <c r="S14" s="97"/>
      <c r="T14" s="98">
        <f t="shared" si="5"/>
        <v>0</v>
      </c>
      <c r="U14" s="99" t="e">
        <f t="shared" si="6"/>
        <v>#DIV/0!</v>
      </c>
    </row>
    <row r="15" spans="1:21" x14ac:dyDescent="0.45">
      <c r="A15" s="51" t="s">
        <v>87</v>
      </c>
      <c r="B15" s="89"/>
      <c r="C15" s="90"/>
      <c r="D15" s="90"/>
      <c r="E15" s="90"/>
      <c r="F15" s="90"/>
      <c r="G15" s="90"/>
      <c r="H15" s="90"/>
      <c r="I15" s="90"/>
      <c r="J15" s="90"/>
      <c r="K15" s="90"/>
      <c r="L15" s="90"/>
      <c r="M15" s="91"/>
      <c r="N15" s="92" t="str">
        <f t="shared" si="0"/>
        <v/>
      </c>
      <c r="O15" s="93" t="str">
        <f t="shared" si="1"/>
        <v/>
      </c>
      <c r="P15" s="94" t="str">
        <f t="shared" si="2"/>
        <v/>
      </c>
      <c r="Q15" s="95" t="str">
        <f t="shared" si="3"/>
        <v/>
      </c>
      <c r="R15" s="96" t="str">
        <f t="shared" si="4"/>
        <v/>
      </c>
      <c r="S15" s="97"/>
      <c r="T15" s="98">
        <f t="shared" si="5"/>
        <v>0</v>
      </c>
      <c r="U15" s="99" t="e">
        <f t="shared" si="6"/>
        <v>#DIV/0!</v>
      </c>
    </row>
    <row r="16" spans="1:21" x14ac:dyDescent="0.45">
      <c r="A16" s="51" t="s">
        <v>88</v>
      </c>
      <c r="B16" s="89"/>
      <c r="C16" s="90"/>
      <c r="D16" s="90"/>
      <c r="E16" s="90"/>
      <c r="F16" s="90"/>
      <c r="G16" s="90"/>
      <c r="H16" s="90"/>
      <c r="I16" s="90"/>
      <c r="J16" s="90"/>
      <c r="K16" s="90"/>
      <c r="L16" s="90"/>
      <c r="M16" s="91"/>
      <c r="N16" s="92" t="str">
        <f t="shared" si="0"/>
        <v/>
      </c>
      <c r="O16" s="93" t="str">
        <f t="shared" si="1"/>
        <v/>
      </c>
      <c r="P16" s="94" t="str">
        <f t="shared" si="2"/>
        <v/>
      </c>
      <c r="Q16" s="95" t="str">
        <f t="shared" si="3"/>
        <v/>
      </c>
      <c r="R16" s="96" t="str">
        <f t="shared" si="4"/>
        <v/>
      </c>
      <c r="S16" s="97"/>
      <c r="T16" s="98">
        <f t="shared" si="5"/>
        <v>0</v>
      </c>
      <c r="U16" s="99" t="e">
        <f t="shared" si="6"/>
        <v>#DIV/0!</v>
      </c>
    </row>
    <row r="17" spans="1:21" x14ac:dyDescent="0.45">
      <c r="A17" s="51" t="s">
        <v>89</v>
      </c>
      <c r="B17" s="89"/>
      <c r="C17" s="90"/>
      <c r="D17" s="90"/>
      <c r="E17" s="90"/>
      <c r="F17" s="90"/>
      <c r="G17" s="90"/>
      <c r="H17" s="90"/>
      <c r="I17" s="90"/>
      <c r="J17" s="90"/>
      <c r="K17" s="90"/>
      <c r="L17" s="90"/>
      <c r="M17" s="91"/>
      <c r="N17" s="92" t="str">
        <f t="shared" si="0"/>
        <v/>
      </c>
      <c r="O17" s="93" t="str">
        <f t="shared" si="1"/>
        <v/>
      </c>
      <c r="P17" s="94" t="str">
        <f t="shared" si="2"/>
        <v/>
      </c>
      <c r="Q17" s="95" t="str">
        <f t="shared" si="3"/>
        <v/>
      </c>
      <c r="R17" s="96" t="str">
        <f t="shared" si="4"/>
        <v/>
      </c>
      <c r="S17" s="97"/>
      <c r="T17" s="98">
        <f t="shared" si="5"/>
        <v>0</v>
      </c>
      <c r="U17" s="99" t="e">
        <f t="shared" si="6"/>
        <v>#DIV/0!</v>
      </c>
    </row>
    <row r="18" spans="1:21" x14ac:dyDescent="0.45">
      <c r="A18" s="51" t="s">
        <v>90</v>
      </c>
      <c r="B18" s="89"/>
      <c r="C18" s="90"/>
      <c r="D18" s="90"/>
      <c r="E18" s="90"/>
      <c r="F18" s="90"/>
      <c r="G18" s="90"/>
      <c r="H18" s="90"/>
      <c r="I18" s="90"/>
      <c r="J18" s="90"/>
      <c r="K18" s="90"/>
      <c r="L18" s="90"/>
      <c r="M18" s="91"/>
      <c r="N18" s="92" t="str">
        <f t="shared" si="0"/>
        <v/>
      </c>
      <c r="O18" s="93" t="str">
        <f t="shared" si="1"/>
        <v/>
      </c>
      <c r="P18" s="94" t="str">
        <f t="shared" si="2"/>
        <v/>
      </c>
      <c r="Q18" s="95" t="str">
        <f t="shared" si="3"/>
        <v/>
      </c>
      <c r="R18" s="96" t="str">
        <f t="shared" si="4"/>
        <v/>
      </c>
      <c r="S18" s="97"/>
      <c r="T18" s="98">
        <f t="shared" si="5"/>
        <v>0</v>
      </c>
      <c r="U18" s="99" t="e">
        <f t="shared" si="6"/>
        <v>#DIV/0!</v>
      </c>
    </row>
    <row r="19" spans="1:21" x14ac:dyDescent="0.45">
      <c r="A19" s="51" t="s">
        <v>91</v>
      </c>
      <c r="B19" s="53"/>
      <c r="C19" s="54"/>
      <c r="D19" s="54"/>
      <c r="E19" s="54"/>
      <c r="F19" s="54"/>
      <c r="G19" s="54"/>
      <c r="H19" s="54"/>
      <c r="I19" s="54"/>
      <c r="J19" s="54"/>
      <c r="K19" s="54"/>
      <c r="L19" s="54"/>
      <c r="M19" s="55"/>
      <c r="N19" s="92" t="str">
        <f t="shared" si="0"/>
        <v/>
      </c>
      <c r="O19" s="93" t="str">
        <f t="shared" si="1"/>
        <v/>
      </c>
      <c r="P19" s="94" t="str">
        <f t="shared" si="2"/>
        <v/>
      </c>
      <c r="Q19" s="95" t="str">
        <f t="shared" si="3"/>
        <v/>
      </c>
      <c r="R19" s="96" t="str">
        <f t="shared" si="4"/>
        <v/>
      </c>
      <c r="S19" s="97"/>
      <c r="T19" s="98">
        <f t="shared" si="5"/>
        <v>0</v>
      </c>
      <c r="U19" s="99" t="e">
        <f t="shared" si="6"/>
        <v>#DIV/0!</v>
      </c>
    </row>
    <row r="20" spans="1:21" x14ac:dyDescent="0.45">
      <c r="A20" s="51" t="s">
        <v>92</v>
      </c>
      <c r="B20" s="53"/>
      <c r="C20" s="54"/>
      <c r="D20" s="54"/>
      <c r="E20" s="54"/>
      <c r="F20" s="54"/>
      <c r="G20" s="54"/>
      <c r="H20" s="54"/>
      <c r="I20" s="54"/>
      <c r="J20" s="54"/>
      <c r="K20" s="54"/>
      <c r="L20" s="54"/>
      <c r="M20" s="55"/>
      <c r="N20" s="92" t="str">
        <f t="shared" si="0"/>
        <v/>
      </c>
      <c r="O20" s="93" t="str">
        <f t="shared" si="1"/>
        <v/>
      </c>
      <c r="P20" s="94" t="str">
        <f t="shared" si="2"/>
        <v/>
      </c>
      <c r="Q20" s="95" t="str">
        <f t="shared" si="3"/>
        <v/>
      </c>
      <c r="R20" s="96" t="str">
        <f t="shared" si="4"/>
        <v/>
      </c>
      <c r="S20" s="97"/>
      <c r="T20" s="98">
        <f t="shared" si="5"/>
        <v>0</v>
      </c>
      <c r="U20" s="99" t="e">
        <f t="shared" si="6"/>
        <v>#DIV/0!</v>
      </c>
    </row>
    <row r="21" spans="1:21" x14ac:dyDescent="0.45">
      <c r="A21" s="51" t="s">
        <v>93</v>
      </c>
      <c r="B21" s="53"/>
      <c r="C21" s="54"/>
      <c r="D21" s="54"/>
      <c r="E21" s="54"/>
      <c r="F21" s="54"/>
      <c r="G21" s="54"/>
      <c r="H21" s="54"/>
      <c r="I21" s="54"/>
      <c r="J21" s="54"/>
      <c r="K21" s="54"/>
      <c r="L21" s="54"/>
      <c r="M21" s="55"/>
      <c r="N21" s="92" t="str">
        <f t="shared" si="0"/>
        <v/>
      </c>
      <c r="O21" s="93" t="str">
        <f t="shared" si="1"/>
        <v/>
      </c>
      <c r="P21" s="94" t="str">
        <f t="shared" si="2"/>
        <v/>
      </c>
      <c r="Q21" s="95" t="str">
        <f t="shared" si="3"/>
        <v/>
      </c>
      <c r="R21" s="96" t="str">
        <f t="shared" si="4"/>
        <v/>
      </c>
      <c r="S21" s="97"/>
      <c r="T21" s="98">
        <f t="shared" si="5"/>
        <v>0</v>
      </c>
      <c r="U21" s="99" t="e">
        <f t="shared" si="6"/>
        <v>#DIV/0!</v>
      </c>
    </row>
    <row r="22" spans="1:21" x14ac:dyDescent="0.45">
      <c r="A22" s="51" t="s">
        <v>94</v>
      </c>
      <c r="B22" s="53"/>
      <c r="C22" s="54"/>
      <c r="D22" s="54"/>
      <c r="E22" s="54"/>
      <c r="F22" s="54"/>
      <c r="G22" s="54"/>
      <c r="H22" s="54"/>
      <c r="I22" s="54"/>
      <c r="J22" s="54"/>
      <c r="K22" s="54"/>
      <c r="L22" s="54"/>
      <c r="M22" s="55"/>
      <c r="N22" s="92" t="str">
        <f t="shared" si="0"/>
        <v/>
      </c>
      <c r="O22" s="93" t="str">
        <f t="shared" si="1"/>
        <v/>
      </c>
      <c r="P22" s="94" t="str">
        <f t="shared" si="2"/>
        <v/>
      </c>
      <c r="Q22" s="95" t="str">
        <f t="shared" si="3"/>
        <v/>
      </c>
      <c r="R22" s="96" t="str">
        <f t="shared" si="4"/>
        <v/>
      </c>
      <c r="S22" s="97"/>
      <c r="T22" s="98">
        <f t="shared" si="5"/>
        <v>0</v>
      </c>
      <c r="U22" s="99" t="e">
        <f t="shared" si="6"/>
        <v>#DIV/0!</v>
      </c>
    </row>
    <row r="23" spans="1:21" x14ac:dyDescent="0.45">
      <c r="A23" s="51" t="s">
        <v>95</v>
      </c>
      <c r="B23" s="53"/>
      <c r="C23" s="54"/>
      <c r="D23" s="54"/>
      <c r="E23" s="54"/>
      <c r="F23" s="54"/>
      <c r="G23" s="54"/>
      <c r="H23" s="54"/>
      <c r="I23" s="54"/>
      <c r="J23" s="54"/>
      <c r="K23" s="54"/>
      <c r="L23" s="54"/>
      <c r="M23" s="55"/>
      <c r="N23" s="92" t="str">
        <f t="shared" si="0"/>
        <v/>
      </c>
      <c r="O23" s="93" t="str">
        <f t="shared" si="1"/>
        <v/>
      </c>
      <c r="P23" s="94" t="str">
        <f t="shared" si="2"/>
        <v/>
      </c>
      <c r="Q23" s="95" t="str">
        <f t="shared" si="3"/>
        <v/>
      </c>
      <c r="R23" s="96" t="str">
        <f t="shared" si="4"/>
        <v/>
      </c>
      <c r="S23" s="97"/>
      <c r="T23" s="98">
        <f t="shared" si="5"/>
        <v>0</v>
      </c>
      <c r="U23" s="99" t="e">
        <f t="shared" si="6"/>
        <v>#DIV/0!</v>
      </c>
    </row>
    <row r="24" spans="1:21" x14ac:dyDescent="0.45">
      <c r="A24" s="51" t="s">
        <v>96</v>
      </c>
      <c r="B24" s="53"/>
      <c r="C24" s="54"/>
      <c r="D24" s="54"/>
      <c r="E24" s="54"/>
      <c r="F24" s="54"/>
      <c r="G24" s="54"/>
      <c r="H24" s="54"/>
      <c r="I24" s="54"/>
      <c r="J24" s="54"/>
      <c r="K24" s="54"/>
      <c r="L24" s="54"/>
      <c r="M24" s="55"/>
      <c r="N24" s="92" t="str">
        <f t="shared" si="0"/>
        <v/>
      </c>
      <c r="O24" s="93" t="str">
        <f t="shared" si="1"/>
        <v/>
      </c>
      <c r="P24" s="94" t="str">
        <f t="shared" si="2"/>
        <v/>
      </c>
      <c r="Q24" s="95" t="str">
        <f t="shared" si="3"/>
        <v/>
      </c>
      <c r="R24" s="96" t="str">
        <f t="shared" si="4"/>
        <v/>
      </c>
      <c r="S24" s="97"/>
      <c r="T24" s="98">
        <f t="shared" si="5"/>
        <v>0</v>
      </c>
      <c r="U24" s="99" t="e">
        <f t="shared" si="6"/>
        <v>#DIV/0!</v>
      </c>
    </row>
    <row r="25" spans="1:21" x14ac:dyDescent="0.45">
      <c r="A25" s="51" t="s">
        <v>97</v>
      </c>
      <c r="B25" s="53"/>
      <c r="C25" s="54"/>
      <c r="D25" s="54"/>
      <c r="E25" s="54"/>
      <c r="F25" s="54"/>
      <c r="G25" s="54"/>
      <c r="H25" s="54"/>
      <c r="I25" s="54"/>
      <c r="J25" s="54"/>
      <c r="K25" s="54"/>
      <c r="L25" s="54"/>
      <c r="M25" s="55"/>
      <c r="N25" s="92" t="str">
        <f t="shared" si="0"/>
        <v/>
      </c>
      <c r="O25" s="93" t="str">
        <f t="shared" si="1"/>
        <v/>
      </c>
      <c r="P25" s="94" t="str">
        <f t="shared" si="2"/>
        <v/>
      </c>
      <c r="Q25" s="95" t="str">
        <f t="shared" si="3"/>
        <v/>
      </c>
      <c r="R25" s="96" t="str">
        <f t="shared" si="4"/>
        <v/>
      </c>
      <c r="S25" s="97"/>
      <c r="T25" s="98">
        <f t="shared" si="5"/>
        <v>0</v>
      </c>
      <c r="U25" s="99" t="e">
        <f t="shared" si="6"/>
        <v>#DIV/0!</v>
      </c>
    </row>
    <row r="26" spans="1:21" x14ac:dyDescent="0.45">
      <c r="A26" s="51" t="s">
        <v>98</v>
      </c>
      <c r="B26" s="53"/>
      <c r="C26" s="54"/>
      <c r="D26" s="54"/>
      <c r="E26" s="54"/>
      <c r="F26" s="54"/>
      <c r="G26" s="54"/>
      <c r="H26" s="54"/>
      <c r="I26" s="54"/>
      <c r="J26" s="54"/>
      <c r="K26" s="54"/>
      <c r="L26" s="54"/>
      <c r="M26" s="55"/>
      <c r="N26" s="92" t="str">
        <f t="shared" si="0"/>
        <v/>
      </c>
      <c r="O26" s="93" t="str">
        <f t="shared" si="1"/>
        <v/>
      </c>
      <c r="P26" s="94" t="str">
        <f t="shared" si="2"/>
        <v/>
      </c>
      <c r="Q26" s="95" t="str">
        <f t="shared" si="3"/>
        <v/>
      </c>
      <c r="R26" s="96" t="str">
        <f t="shared" si="4"/>
        <v/>
      </c>
      <c r="S26" s="97"/>
      <c r="T26" s="98">
        <f t="shared" si="5"/>
        <v>0</v>
      </c>
      <c r="U26" s="99" t="e">
        <f t="shared" si="6"/>
        <v>#DIV/0!</v>
      </c>
    </row>
    <row r="27" spans="1:21" x14ac:dyDescent="0.45">
      <c r="A27" s="51" t="s">
        <v>99</v>
      </c>
      <c r="B27" s="53"/>
      <c r="C27" s="54"/>
      <c r="D27" s="54"/>
      <c r="E27" s="54"/>
      <c r="F27" s="54"/>
      <c r="G27" s="54"/>
      <c r="H27" s="54"/>
      <c r="I27" s="54"/>
      <c r="J27" s="54"/>
      <c r="K27" s="54"/>
      <c r="L27" s="54"/>
      <c r="M27" s="55"/>
      <c r="N27" s="92" t="str">
        <f t="shared" si="0"/>
        <v/>
      </c>
      <c r="O27" s="93" t="str">
        <f t="shared" si="1"/>
        <v/>
      </c>
      <c r="P27" s="94" t="str">
        <f t="shared" si="2"/>
        <v/>
      </c>
      <c r="Q27" s="95" t="str">
        <f t="shared" si="3"/>
        <v/>
      </c>
      <c r="R27" s="96" t="str">
        <f t="shared" si="4"/>
        <v/>
      </c>
      <c r="S27" s="97"/>
      <c r="T27" s="98">
        <f t="shared" si="5"/>
        <v>0</v>
      </c>
      <c r="U27" s="99" t="e">
        <f t="shared" si="6"/>
        <v>#DIV/0!</v>
      </c>
    </row>
    <row r="28" spans="1:21" x14ac:dyDescent="0.45">
      <c r="A28" s="51" t="s">
        <v>100</v>
      </c>
      <c r="B28" s="53"/>
      <c r="C28" s="54"/>
      <c r="D28" s="54"/>
      <c r="E28" s="54"/>
      <c r="F28" s="54"/>
      <c r="G28" s="54"/>
      <c r="H28" s="54"/>
      <c r="I28" s="54"/>
      <c r="J28" s="54"/>
      <c r="K28" s="54"/>
      <c r="L28" s="54"/>
      <c r="M28" s="55"/>
      <c r="N28" s="92" t="str">
        <f t="shared" si="0"/>
        <v/>
      </c>
      <c r="O28" s="93" t="str">
        <f t="shared" si="1"/>
        <v/>
      </c>
      <c r="P28" s="94" t="str">
        <f t="shared" si="2"/>
        <v/>
      </c>
      <c r="Q28" s="95" t="str">
        <f t="shared" si="3"/>
        <v/>
      </c>
      <c r="R28" s="96" t="str">
        <f t="shared" si="4"/>
        <v/>
      </c>
      <c r="S28" s="97"/>
      <c r="T28" s="98">
        <f t="shared" si="5"/>
        <v>0</v>
      </c>
      <c r="U28" s="99" t="e">
        <f t="shared" si="6"/>
        <v>#DIV/0!</v>
      </c>
    </row>
    <row r="29" spans="1:21" x14ac:dyDescent="0.45">
      <c r="A29" s="51" t="s">
        <v>101</v>
      </c>
      <c r="B29" s="53"/>
      <c r="C29" s="54"/>
      <c r="D29" s="54"/>
      <c r="E29" s="54"/>
      <c r="F29" s="54"/>
      <c r="G29" s="54"/>
      <c r="H29" s="54"/>
      <c r="I29" s="54"/>
      <c r="J29" s="54"/>
      <c r="K29" s="54"/>
      <c r="L29" s="54"/>
      <c r="M29" s="55"/>
      <c r="N29" s="92" t="str">
        <f t="shared" si="0"/>
        <v/>
      </c>
      <c r="O29" s="93" t="str">
        <f t="shared" si="1"/>
        <v/>
      </c>
      <c r="P29" s="94" t="str">
        <f t="shared" si="2"/>
        <v/>
      </c>
      <c r="Q29" s="95" t="str">
        <f t="shared" si="3"/>
        <v/>
      </c>
      <c r="R29" s="96" t="str">
        <f t="shared" si="4"/>
        <v/>
      </c>
      <c r="S29" s="97"/>
      <c r="T29" s="98">
        <f t="shared" si="5"/>
        <v>0</v>
      </c>
      <c r="U29" s="99" t="e">
        <f t="shared" si="6"/>
        <v>#DIV/0!</v>
      </c>
    </row>
    <row r="30" spans="1:21" x14ac:dyDescent="0.45">
      <c r="A30" s="51" t="s">
        <v>102</v>
      </c>
      <c r="B30" s="53"/>
      <c r="C30" s="54"/>
      <c r="D30" s="54"/>
      <c r="E30" s="54"/>
      <c r="F30" s="54"/>
      <c r="G30" s="54"/>
      <c r="H30" s="54"/>
      <c r="I30" s="54"/>
      <c r="J30" s="54"/>
      <c r="K30" s="54"/>
      <c r="L30" s="54"/>
      <c r="M30" s="55"/>
      <c r="N30" s="92" t="str">
        <f t="shared" si="0"/>
        <v/>
      </c>
      <c r="O30" s="93" t="str">
        <f t="shared" si="1"/>
        <v/>
      </c>
      <c r="P30" s="94" t="str">
        <f t="shared" si="2"/>
        <v/>
      </c>
      <c r="Q30" s="95" t="str">
        <f t="shared" si="3"/>
        <v/>
      </c>
      <c r="R30" s="96" t="str">
        <f t="shared" si="4"/>
        <v/>
      </c>
      <c r="S30" s="97"/>
      <c r="T30" s="98">
        <f t="shared" si="5"/>
        <v>0</v>
      </c>
      <c r="U30" s="99" t="e">
        <f t="shared" si="6"/>
        <v>#DIV/0!</v>
      </c>
    </row>
    <row r="31" spans="1:21" x14ac:dyDescent="0.45">
      <c r="A31" s="51" t="s">
        <v>103</v>
      </c>
      <c r="B31" s="53"/>
      <c r="C31" s="54"/>
      <c r="D31" s="54"/>
      <c r="E31" s="54"/>
      <c r="F31" s="54"/>
      <c r="G31" s="54"/>
      <c r="H31" s="54"/>
      <c r="I31" s="54"/>
      <c r="J31" s="54"/>
      <c r="K31" s="54"/>
      <c r="L31" s="54"/>
      <c r="M31" s="55"/>
      <c r="N31" s="92" t="str">
        <f t="shared" si="0"/>
        <v/>
      </c>
      <c r="O31" s="93" t="str">
        <f t="shared" si="1"/>
        <v/>
      </c>
      <c r="P31" s="94" t="str">
        <f t="shared" si="2"/>
        <v/>
      </c>
      <c r="Q31" s="95" t="str">
        <f t="shared" si="3"/>
        <v/>
      </c>
      <c r="R31" s="96" t="str">
        <f t="shared" si="4"/>
        <v/>
      </c>
      <c r="S31" s="97"/>
      <c r="T31" s="98">
        <f t="shared" si="5"/>
        <v>0</v>
      </c>
      <c r="U31" s="99" t="e">
        <f t="shared" si="6"/>
        <v>#DIV/0!</v>
      </c>
    </row>
    <row r="32" spans="1:21" x14ac:dyDescent="0.45">
      <c r="A32" s="51" t="s">
        <v>104</v>
      </c>
      <c r="B32" s="53"/>
      <c r="C32" s="54"/>
      <c r="D32" s="54"/>
      <c r="E32" s="54"/>
      <c r="F32" s="54"/>
      <c r="G32" s="54"/>
      <c r="H32" s="54"/>
      <c r="I32" s="54"/>
      <c r="J32" s="54"/>
      <c r="K32" s="54"/>
      <c r="L32" s="54"/>
      <c r="M32" s="55"/>
      <c r="N32" s="92" t="str">
        <f t="shared" si="0"/>
        <v/>
      </c>
      <c r="O32" s="93" t="str">
        <f t="shared" si="1"/>
        <v/>
      </c>
      <c r="P32" s="94" t="str">
        <f t="shared" si="2"/>
        <v/>
      </c>
      <c r="Q32" s="95" t="str">
        <f t="shared" si="3"/>
        <v/>
      </c>
      <c r="R32" s="96" t="str">
        <f t="shared" si="4"/>
        <v/>
      </c>
      <c r="S32" s="97"/>
      <c r="T32" s="98">
        <f t="shared" si="5"/>
        <v>0</v>
      </c>
      <c r="U32" s="99" t="e">
        <f t="shared" si="6"/>
        <v>#DIV/0!</v>
      </c>
    </row>
    <row r="33" spans="1:21" x14ac:dyDescent="0.45">
      <c r="A33" s="51" t="s">
        <v>105</v>
      </c>
      <c r="B33" s="53"/>
      <c r="C33" s="54"/>
      <c r="D33" s="54"/>
      <c r="E33" s="54"/>
      <c r="F33" s="54"/>
      <c r="G33" s="54"/>
      <c r="H33" s="54"/>
      <c r="I33" s="54"/>
      <c r="J33" s="54"/>
      <c r="K33" s="54"/>
      <c r="L33" s="54"/>
      <c r="M33" s="55"/>
      <c r="N33" s="92" t="str">
        <f t="shared" si="0"/>
        <v/>
      </c>
      <c r="O33" s="93" t="str">
        <f t="shared" si="1"/>
        <v/>
      </c>
      <c r="P33" s="94" t="str">
        <f t="shared" si="2"/>
        <v/>
      </c>
      <c r="Q33" s="95" t="str">
        <f t="shared" si="3"/>
        <v/>
      </c>
      <c r="R33" s="96" t="str">
        <f t="shared" si="4"/>
        <v/>
      </c>
      <c r="S33" s="97"/>
      <c r="T33" s="98">
        <f t="shared" si="5"/>
        <v>0</v>
      </c>
      <c r="U33" s="99" t="e">
        <f t="shared" si="6"/>
        <v>#DIV/0!</v>
      </c>
    </row>
    <row r="34" spans="1:21" x14ac:dyDescent="0.45">
      <c r="A34" s="51" t="s">
        <v>106</v>
      </c>
      <c r="B34" s="53"/>
      <c r="C34" s="54"/>
      <c r="D34" s="54"/>
      <c r="E34" s="54"/>
      <c r="F34" s="54"/>
      <c r="G34" s="54"/>
      <c r="H34" s="54"/>
      <c r="I34" s="54"/>
      <c r="J34" s="54"/>
      <c r="K34" s="54"/>
      <c r="L34" s="54"/>
      <c r="M34" s="55"/>
      <c r="N34" s="92" t="str">
        <f t="shared" si="0"/>
        <v/>
      </c>
      <c r="O34" s="93" t="str">
        <f t="shared" si="1"/>
        <v/>
      </c>
      <c r="P34" s="94" t="str">
        <f t="shared" si="2"/>
        <v/>
      </c>
      <c r="Q34" s="95" t="str">
        <f t="shared" si="3"/>
        <v/>
      </c>
      <c r="R34" s="96" t="str">
        <f t="shared" si="4"/>
        <v/>
      </c>
      <c r="S34" s="97"/>
      <c r="T34" s="98">
        <f t="shared" si="5"/>
        <v>0</v>
      </c>
      <c r="U34" s="99" t="e">
        <f t="shared" si="6"/>
        <v>#DIV/0!</v>
      </c>
    </row>
    <row r="35" spans="1:21" x14ac:dyDescent="0.45">
      <c r="A35" s="51" t="s">
        <v>107</v>
      </c>
      <c r="B35" s="53"/>
      <c r="C35" s="54"/>
      <c r="D35" s="54"/>
      <c r="E35" s="54"/>
      <c r="F35" s="54"/>
      <c r="G35" s="54"/>
      <c r="H35" s="54"/>
      <c r="I35" s="54"/>
      <c r="J35" s="54"/>
      <c r="K35" s="54"/>
      <c r="L35" s="54"/>
      <c r="M35" s="55"/>
      <c r="N35" s="92" t="str">
        <f t="shared" si="0"/>
        <v/>
      </c>
      <c r="O35" s="93" t="str">
        <f t="shared" si="1"/>
        <v/>
      </c>
      <c r="P35" s="94" t="str">
        <f t="shared" si="2"/>
        <v/>
      </c>
      <c r="Q35" s="95" t="str">
        <f t="shared" si="3"/>
        <v/>
      </c>
      <c r="R35" s="96" t="str">
        <f t="shared" si="4"/>
        <v/>
      </c>
      <c r="S35" s="97"/>
      <c r="T35" s="98">
        <f t="shared" si="5"/>
        <v>0</v>
      </c>
      <c r="U35" s="99" t="e">
        <f t="shared" si="6"/>
        <v>#DIV/0!</v>
      </c>
    </row>
    <row r="36" spans="1:21" x14ac:dyDescent="0.45">
      <c r="A36" s="51" t="s">
        <v>108</v>
      </c>
      <c r="B36" s="53"/>
      <c r="C36" s="54"/>
      <c r="D36" s="54"/>
      <c r="E36" s="54"/>
      <c r="F36" s="54"/>
      <c r="G36" s="54"/>
      <c r="H36" s="54"/>
      <c r="I36" s="54"/>
      <c r="J36" s="54"/>
      <c r="K36" s="54"/>
      <c r="L36" s="54"/>
      <c r="M36" s="55"/>
      <c r="N36" s="92" t="str">
        <f t="shared" si="0"/>
        <v/>
      </c>
      <c r="O36" s="93" t="str">
        <f t="shared" si="1"/>
        <v/>
      </c>
      <c r="P36" s="94" t="str">
        <f t="shared" si="2"/>
        <v/>
      </c>
      <c r="Q36" s="95" t="str">
        <f t="shared" si="3"/>
        <v/>
      </c>
      <c r="R36" s="96" t="str">
        <f t="shared" si="4"/>
        <v/>
      </c>
      <c r="S36" s="97"/>
      <c r="T36" s="98">
        <f t="shared" si="5"/>
        <v>0</v>
      </c>
      <c r="U36" s="99" t="e">
        <f t="shared" si="6"/>
        <v>#DIV/0!</v>
      </c>
    </row>
    <row r="37" spans="1:21" x14ac:dyDescent="0.45">
      <c r="A37" s="51" t="s">
        <v>109</v>
      </c>
      <c r="B37" s="53"/>
      <c r="C37" s="54"/>
      <c r="D37" s="54"/>
      <c r="E37" s="54"/>
      <c r="F37" s="54"/>
      <c r="G37" s="54"/>
      <c r="H37" s="54"/>
      <c r="I37" s="54"/>
      <c r="J37" s="54"/>
      <c r="K37" s="54"/>
      <c r="L37" s="54"/>
      <c r="M37" s="55"/>
      <c r="N37" s="92" t="str">
        <f t="shared" si="0"/>
        <v/>
      </c>
      <c r="O37" s="93" t="str">
        <f t="shared" si="1"/>
        <v/>
      </c>
      <c r="P37" s="94" t="str">
        <f t="shared" si="2"/>
        <v/>
      </c>
      <c r="Q37" s="95" t="str">
        <f t="shared" si="3"/>
        <v/>
      </c>
      <c r="R37" s="96" t="str">
        <f t="shared" si="4"/>
        <v/>
      </c>
      <c r="S37" s="97"/>
      <c r="T37" s="98">
        <f t="shared" si="5"/>
        <v>0</v>
      </c>
      <c r="U37" s="99" t="e">
        <f t="shared" si="6"/>
        <v>#DIV/0!</v>
      </c>
    </row>
    <row r="38" spans="1:21" x14ac:dyDescent="0.45">
      <c r="A38" s="51" t="s">
        <v>110</v>
      </c>
      <c r="B38" s="53"/>
      <c r="C38" s="54"/>
      <c r="D38" s="54"/>
      <c r="E38" s="54"/>
      <c r="F38" s="54"/>
      <c r="G38" s="54"/>
      <c r="H38" s="54"/>
      <c r="I38" s="54"/>
      <c r="J38" s="54"/>
      <c r="K38" s="54"/>
      <c r="L38" s="54"/>
      <c r="M38" s="55"/>
      <c r="N38" s="92" t="str">
        <f t="shared" si="0"/>
        <v/>
      </c>
      <c r="O38" s="93" t="str">
        <f t="shared" si="1"/>
        <v/>
      </c>
      <c r="P38" s="94" t="str">
        <f t="shared" si="2"/>
        <v/>
      </c>
      <c r="Q38" s="95" t="str">
        <f t="shared" si="3"/>
        <v/>
      </c>
      <c r="R38" s="96" t="str">
        <f t="shared" si="4"/>
        <v/>
      </c>
      <c r="S38" s="97"/>
      <c r="T38" s="98">
        <f t="shared" si="5"/>
        <v>0</v>
      </c>
      <c r="U38" s="99" t="e">
        <f t="shared" si="6"/>
        <v>#DIV/0!</v>
      </c>
    </row>
    <row r="39" spans="1:21" x14ac:dyDescent="0.45">
      <c r="A39" s="51" t="s">
        <v>111</v>
      </c>
      <c r="B39" s="60"/>
      <c r="C39" s="61"/>
      <c r="D39" s="61"/>
      <c r="E39" s="61"/>
      <c r="F39" s="61"/>
      <c r="G39" s="61"/>
      <c r="H39" s="61"/>
      <c r="I39" s="61"/>
      <c r="J39" s="61"/>
      <c r="K39" s="61"/>
      <c r="L39" s="61"/>
      <c r="M39" s="62"/>
      <c r="N39" s="92" t="str">
        <f t="shared" si="0"/>
        <v/>
      </c>
      <c r="O39" s="93" t="str">
        <f t="shared" si="1"/>
        <v/>
      </c>
      <c r="P39" s="94" t="str">
        <f t="shared" si="2"/>
        <v/>
      </c>
      <c r="Q39" s="95" t="str">
        <f t="shared" si="3"/>
        <v/>
      </c>
      <c r="R39" s="96" t="str">
        <f t="shared" si="4"/>
        <v/>
      </c>
      <c r="S39" s="97"/>
      <c r="T39" s="98">
        <f t="shared" si="5"/>
        <v>0</v>
      </c>
      <c r="U39" s="99" t="e">
        <f t="shared" si="6"/>
        <v>#DIV/0!</v>
      </c>
    </row>
    <row r="40" spans="1:21" x14ac:dyDescent="0.45">
      <c r="A40" s="51" t="s">
        <v>112</v>
      </c>
      <c r="B40" s="60"/>
      <c r="C40" s="61"/>
      <c r="D40" s="61"/>
      <c r="E40" s="61"/>
      <c r="F40" s="61"/>
      <c r="G40" s="61"/>
      <c r="H40" s="61"/>
      <c r="I40" s="61"/>
      <c r="J40" s="61"/>
      <c r="K40" s="61"/>
      <c r="L40" s="61"/>
      <c r="M40" s="62"/>
      <c r="N40" s="92" t="str">
        <f t="shared" si="0"/>
        <v/>
      </c>
      <c r="O40" s="93" t="str">
        <f t="shared" si="1"/>
        <v/>
      </c>
      <c r="P40" s="94" t="str">
        <f t="shared" si="2"/>
        <v/>
      </c>
      <c r="Q40" s="95" t="str">
        <f t="shared" si="3"/>
        <v/>
      </c>
      <c r="R40" s="96" t="str">
        <f t="shared" si="4"/>
        <v/>
      </c>
      <c r="S40" s="97"/>
      <c r="T40" s="98">
        <f t="shared" si="5"/>
        <v>0</v>
      </c>
      <c r="U40" s="99" t="e">
        <f t="shared" si="6"/>
        <v>#DIV/0!</v>
      </c>
    </row>
    <row r="41" spans="1:21" ht="18.600000000000001" thickBot="1" x14ac:dyDescent="0.5">
      <c r="A41" s="51" t="s">
        <v>113</v>
      </c>
      <c r="B41" s="53"/>
      <c r="C41" s="54"/>
      <c r="D41" s="54"/>
      <c r="E41" s="54"/>
      <c r="F41" s="54"/>
      <c r="G41" s="54"/>
      <c r="H41" s="54"/>
      <c r="I41" s="54"/>
      <c r="J41" s="54"/>
      <c r="K41" s="54"/>
      <c r="L41" s="54"/>
      <c r="M41" s="55"/>
      <c r="N41" s="92" t="str">
        <f t="shared" si="0"/>
        <v/>
      </c>
      <c r="O41" s="93" t="str">
        <f t="shared" si="1"/>
        <v/>
      </c>
      <c r="P41" s="94" t="str">
        <f t="shared" si="2"/>
        <v/>
      </c>
      <c r="Q41" s="95" t="str">
        <f t="shared" si="3"/>
        <v/>
      </c>
      <c r="R41" s="96" t="str">
        <f t="shared" si="4"/>
        <v/>
      </c>
      <c r="S41" s="97"/>
      <c r="T41" s="98">
        <f t="shared" si="5"/>
        <v>0</v>
      </c>
      <c r="U41" s="99" t="e">
        <f t="shared" si="6"/>
        <v>#DIV/0!</v>
      </c>
    </row>
    <row r="42" spans="1:21" ht="18.600000000000001" hidden="1" thickBot="1" x14ac:dyDescent="0.5">
      <c r="A42" s="51" t="s">
        <v>114</v>
      </c>
      <c r="B42" s="64"/>
      <c r="C42" s="65"/>
      <c r="D42" s="65"/>
      <c r="E42" s="65"/>
      <c r="F42" s="65"/>
      <c r="G42" s="65"/>
      <c r="H42" s="65"/>
      <c r="I42" s="65"/>
      <c r="J42" s="65"/>
      <c r="K42" s="65"/>
      <c r="L42" s="65"/>
      <c r="M42" s="66"/>
      <c r="N42" s="92" t="str">
        <f t="shared" si="0"/>
        <v/>
      </c>
      <c r="O42" s="93" t="str">
        <f t="shared" si="1"/>
        <v/>
      </c>
      <c r="P42" s="94" t="str">
        <f t="shared" si="2"/>
        <v/>
      </c>
      <c r="Q42" s="95" t="str">
        <f t="shared" si="3"/>
        <v/>
      </c>
      <c r="R42" s="96" t="str">
        <f t="shared" si="4"/>
        <v/>
      </c>
      <c r="S42" s="97"/>
      <c r="T42" s="98">
        <f t="shared" si="5"/>
        <v>0</v>
      </c>
      <c r="U42" s="99" t="e">
        <f t="shared" si="6"/>
        <v>#DIV/0!</v>
      </c>
    </row>
    <row r="43" spans="1:21" ht="18.600000000000001" hidden="1" thickBot="1" x14ac:dyDescent="0.5">
      <c r="A43" s="51" t="s">
        <v>115</v>
      </c>
      <c r="B43" s="53"/>
      <c r="C43" s="54"/>
      <c r="D43" s="54"/>
      <c r="E43" s="54"/>
      <c r="F43" s="54"/>
      <c r="G43" s="54"/>
      <c r="H43" s="54"/>
      <c r="I43" s="54"/>
      <c r="J43" s="54"/>
      <c r="K43" s="54"/>
      <c r="L43" s="54"/>
      <c r="M43" s="55"/>
      <c r="N43" s="92" t="str">
        <f t="shared" si="0"/>
        <v/>
      </c>
      <c r="O43" s="93" t="str">
        <f t="shared" si="1"/>
        <v/>
      </c>
      <c r="P43" s="94" t="str">
        <f t="shared" si="2"/>
        <v/>
      </c>
      <c r="Q43" s="95" t="str">
        <f t="shared" si="3"/>
        <v/>
      </c>
      <c r="R43" s="96" t="str">
        <f t="shared" si="4"/>
        <v/>
      </c>
      <c r="S43" s="97"/>
      <c r="T43" s="98">
        <f t="shared" si="5"/>
        <v>0</v>
      </c>
      <c r="U43" s="99" t="e">
        <f t="shared" si="6"/>
        <v>#DIV/0!</v>
      </c>
    </row>
    <row r="44" spans="1:21" ht="18.600000000000001" hidden="1" thickBot="1" x14ac:dyDescent="0.5">
      <c r="A44" s="51" t="s">
        <v>116</v>
      </c>
      <c r="B44" s="53"/>
      <c r="C44" s="54"/>
      <c r="D44" s="54"/>
      <c r="E44" s="54"/>
      <c r="F44" s="54"/>
      <c r="G44" s="54"/>
      <c r="H44" s="54"/>
      <c r="I44" s="54"/>
      <c r="J44" s="54"/>
      <c r="K44" s="54"/>
      <c r="L44" s="54"/>
      <c r="M44" s="55"/>
      <c r="N44" s="92" t="str">
        <f t="shared" ref="N44:N107" si="7">IF(T44=0,"",SUM(B44:M44))</f>
        <v/>
      </c>
      <c r="O44" s="93" t="str">
        <f t="shared" si="1"/>
        <v/>
      </c>
      <c r="P44" s="94" t="str">
        <f t="shared" si="2"/>
        <v/>
      </c>
      <c r="Q44" s="95" t="str">
        <f t="shared" si="3"/>
        <v/>
      </c>
      <c r="R44" s="96" t="str">
        <f t="shared" si="4"/>
        <v/>
      </c>
      <c r="S44" s="97"/>
      <c r="T44" s="98">
        <f t="shared" si="5"/>
        <v>0</v>
      </c>
      <c r="U44" s="99" t="e">
        <f t="shared" si="6"/>
        <v>#DIV/0!</v>
      </c>
    </row>
    <row r="45" spans="1:21" ht="18.600000000000001" hidden="1" thickBot="1" x14ac:dyDescent="0.5">
      <c r="A45" s="51" t="s">
        <v>117</v>
      </c>
      <c r="B45" s="53"/>
      <c r="C45" s="54"/>
      <c r="D45" s="54"/>
      <c r="E45" s="54"/>
      <c r="F45" s="54"/>
      <c r="G45" s="54"/>
      <c r="H45" s="54"/>
      <c r="I45" s="54"/>
      <c r="J45" s="54"/>
      <c r="K45" s="54"/>
      <c r="L45" s="54"/>
      <c r="M45" s="55"/>
      <c r="N45" s="92" t="str">
        <f t="shared" si="7"/>
        <v/>
      </c>
      <c r="O45" s="93" t="str">
        <f t="shared" si="1"/>
        <v/>
      </c>
      <c r="P45" s="94" t="str">
        <f t="shared" si="2"/>
        <v/>
      </c>
      <c r="Q45" s="95" t="str">
        <f t="shared" si="3"/>
        <v/>
      </c>
      <c r="R45" s="96" t="str">
        <f t="shared" si="4"/>
        <v/>
      </c>
      <c r="S45" s="97"/>
      <c r="T45" s="98">
        <f t="shared" si="5"/>
        <v>0</v>
      </c>
      <c r="U45" s="99" t="e">
        <f t="shared" si="6"/>
        <v>#DIV/0!</v>
      </c>
    </row>
    <row r="46" spans="1:21" ht="18.600000000000001" hidden="1" thickBot="1" x14ac:dyDescent="0.5">
      <c r="A46" s="51" t="s">
        <v>118</v>
      </c>
      <c r="B46" s="53"/>
      <c r="C46" s="54"/>
      <c r="D46" s="54"/>
      <c r="E46" s="54"/>
      <c r="F46" s="54"/>
      <c r="G46" s="54"/>
      <c r="H46" s="54"/>
      <c r="I46" s="54"/>
      <c r="J46" s="54"/>
      <c r="K46" s="54"/>
      <c r="L46" s="54"/>
      <c r="M46" s="55"/>
      <c r="N46" s="92" t="str">
        <f t="shared" si="7"/>
        <v/>
      </c>
      <c r="O46" s="93" t="str">
        <f t="shared" si="1"/>
        <v/>
      </c>
      <c r="P46" s="94" t="str">
        <f t="shared" si="2"/>
        <v/>
      </c>
      <c r="Q46" s="95" t="str">
        <f t="shared" si="3"/>
        <v/>
      </c>
      <c r="R46" s="96" t="str">
        <f t="shared" si="4"/>
        <v/>
      </c>
      <c r="S46" s="97"/>
      <c r="T46" s="98">
        <f t="shared" si="5"/>
        <v>0</v>
      </c>
      <c r="U46" s="99" t="e">
        <f t="shared" si="6"/>
        <v>#DIV/0!</v>
      </c>
    </row>
    <row r="47" spans="1:21" ht="18.600000000000001" hidden="1" thickBot="1" x14ac:dyDescent="0.5">
      <c r="A47" s="51" t="s">
        <v>119</v>
      </c>
      <c r="B47" s="53"/>
      <c r="C47" s="54"/>
      <c r="D47" s="54"/>
      <c r="E47" s="54"/>
      <c r="F47" s="54"/>
      <c r="G47" s="54"/>
      <c r="H47" s="54"/>
      <c r="I47" s="54"/>
      <c r="J47" s="54"/>
      <c r="K47" s="54"/>
      <c r="L47" s="54"/>
      <c r="M47" s="55"/>
      <c r="N47" s="92" t="str">
        <f t="shared" si="7"/>
        <v/>
      </c>
      <c r="O47" s="93" t="str">
        <f t="shared" si="1"/>
        <v/>
      </c>
      <c r="P47" s="94" t="str">
        <f t="shared" si="2"/>
        <v/>
      </c>
      <c r="Q47" s="95" t="str">
        <f t="shared" si="3"/>
        <v/>
      </c>
      <c r="R47" s="96" t="str">
        <f t="shared" si="4"/>
        <v/>
      </c>
      <c r="S47" s="97"/>
      <c r="T47" s="98">
        <f t="shared" si="5"/>
        <v>0</v>
      </c>
      <c r="U47" s="99" t="e">
        <f t="shared" si="6"/>
        <v>#DIV/0!</v>
      </c>
    </row>
    <row r="48" spans="1:21" ht="18.600000000000001" hidden="1" thickBot="1" x14ac:dyDescent="0.5">
      <c r="A48" s="51" t="s">
        <v>120</v>
      </c>
      <c r="B48" s="53"/>
      <c r="C48" s="54"/>
      <c r="D48" s="54"/>
      <c r="E48" s="54"/>
      <c r="F48" s="54"/>
      <c r="G48" s="54"/>
      <c r="H48" s="54"/>
      <c r="I48" s="54"/>
      <c r="J48" s="54"/>
      <c r="K48" s="54"/>
      <c r="L48" s="54"/>
      <c r="M48" s="55"/>
      <c r="N48" s="92" t="str">
        <f t="shared" si="7"/>
        <v/>
      </c>
      <c r="O48" s="93" t="str">
        <f t="shared" si="1"/>
        <v/>
      </c>
      <c r="P48" s="94" t="str">
        <f t="shared" si="2"/>
        <v/>
      </c>
      <c r="Q48" s="95" t="str">
        <f t="shared" si="3"/>
        <v/>
      </c>
      <c r="R48" s="96" t="str">
        <f t="shared" si="4"/>
        <v/>
      </c>
      <c r="S48" s="97"/>
      <c r="T48" s="98">
        <f t="shared" si="5"/>
        <v>0</v>
      </c>
      <c r="U48" s="99" t="e">
        <f t="shared" si="6"/>
        <v>#DIV/0!</v>
      </c>
    </row>
    <row r="49" spans="1:21" ht="18.600000000000001" hidden="1" thickBot="1" x14ac:dyDescent="0.5">
      <c r="A49" s="51" t="s">
        <v>121</v>
      </c>
      <c r="B49" s="53"/>
      <c r="C49" s="54"/>
      <c r="D49" s="54"/>
      <c r="E49" s="54"/>
      <c r="F49" s="54"/>
      <c r="G49" s="54"/>
      <c r="H49" s="54"/>
      <c r="I49" s="54"/>
      <c r="J49" s="54"/>
      <c r="K49" s="54"/>
      <c r="L49" s="54"/>
      <c r="M49" s="55"/>
      <c r="N49" s="92" t="str">
        <f t="shared" si="7"/>
        <v/>
      </c>
      <c r="O49" s="93" t="str">
        <f t="shared" si="1"/>
        <v/>
      </c>
      <c r="P49" s="94" t="str">
        <f t="shared" si="2"/>
        <v/>
      </c>
      <c r="Q49" s="95" t="str">
        <f t="shared" si="3"/>
        <v/>
      </c>
      <c r="R49" s="96" t="str">
        <f t="shared" si="4"/>
        <v/>
      </c>
      <c r="S49" s="97"/>
      <c r="T49" s="98">
        <f t="shared" si="5"/>
        <v>0</v>
      </c>
      <c r="U49" s="99" t="e">
        <f t="shared" si="6"/>
        <v>#DIV/0!</v>
      </c>
    </row>
    <row r="50" spans="1:21" ht="18.600000000000001" hidden="1" thickBot="1" x14ac:dyDescent="0.5">
      <c r="A50" s="51" t="s">
        <v>122</v>
      </c>
      <c r="B50" s="53"/>
      <c r="C50" s="54"/>
      <c r="D50" s="54"/>
      <c r="E50" s="54"/>
      <c r="F50" s="54"/>
      <c r="G50" s="54"/>
      <c r="H50" s="54"/>
      <c r="I50" s="54"/>
      <c r="J50" s="54"/>
      <c r="K50" s="54"/>
      <c r="L50" s="54"/>
      <c r="M50" s="55"/>
      <c r="N50" s="92" t="str">
        <f t="shared" si="7"/>
        <v/>
      </c>
      <c r="O50" s="93" t="str">
        <f t="shared" si="1"/>
        <v/>
      </c>
      <c r="P50" s="94" t="str">
        <f t="shared" si="2"/>
        <v/>
      </c>
      <c r="Q50" s="95" t="str">
        <f t="shared" si="3"/>
        <v/>
      </c>
      <c r="R50" s="96" t="str">
        <f t="shared" si="4"/>
        <v/>
      </c>
      <c r="S50" s="97"/>
      <c r="T50" s="98">
        <f t="shared" si="5"/>
        <v>0</v>
      </c>
      <c r="U50" s="99" t="e">
        <f t="shared" si="6"/>
        <v>#DIV/0!</v>
      </c>
    </row>
    <row r="51" spans="1:21" ht="18.600000000000001" hidden="1" thickBot="1" x14ac:dyDescent="0.5">
      <c r="A51" s="51" t="s">
        <v>123</v>
      </c>
      <c r="B51" s="53"/>
      <c r="C51" s="54"/>
      <c r="D51" s="54"/>
      <c r="E51" s="54"/>
      <c r="F51" s="54"/>
      <c r="G51" s="54"/>
      <c r="H51" s="54"/>
      <c r="I51" s="54"/>
      <c r="J51" s="54"/>
      <c r="K51" s="54"/>
      <c r="L51" s="54"/>
      <c r="M51" s="55"/>
      <c r="N51" s="92" t="str">
        <f t="shared" si="7"/>
        <v/>
      </c>
      <c r="O51" s="93" t="str">
        <f t="shared" si="1"/>
        <v/>
      </c>
      <c r="P51" s="94" t="str">
        <f t="shared" si="2"/>
        <v/>
      </c>
      <c r="Q51" s="95" t="str">
        <f t="shared" si="3"/>
        <v/>
      </c>
      <c r="R51" s="96" t="str">
        <f t="shared" si="4"/>
        <v/>
      </c>
      <c r="S51" s="97"/>
      <c r="T51" s="98">
        <f t="shared" si="5"/>
        <v>0</v>
      </c>
      <c r="U51" s="99" t="e">
        <f t="shared" si="6"/>
        <v>#DIV/0!</v>
      </c>
    </row>
    <row r="52" spans="1:21" ht="18.600000000000001" hidden="1" thickBot="1" x14ac:dyDescent="0.5">
      <c r="A52" s="51" t="s">
        <v>124</v>
      </c>
      <c r="B52" s="53"/>
      <c r="C52" s="54"/>
      <c r="D52" s="54"/>
      <c r="E52" s="54"/>
      <c r="F52" s="54"/>
      <c r="G52" s="54"/>
      <c r="H52" s="54"/>
      <c r="I52" s="54"/>
      <c r="J52" s="54"/>
      <c r="K52" s="54"/>
      <c r="L52" s="54"/>
      <c r="M52" s="55"/>
      <c r="N52" s="92" t="str">
        <f t="shared" si="7"/>
        <v/>
      </c>
      <c r="O52" s="93" t="str">
        <f t="shared" si="1"/>
        <v/>
      </c>
      <c r="P52" s="94" t="str">
        <f t="shared" si="2"/>
        <v/>
      </c>
      <c r="Q52" s="95" t="str">
        <f t="shared" si="3"/>
        <v/>
      </c>
      <c r="R52" s="96" t="str">
        <f t="shared" si="4"/>
        <v/>
      </c>
      <c r="S52" s="97"/>
      <c r="T52" s="98">
        <f t="shared" si="5"/>
        <v>0</v>
      </c>
      <c r="U52" s="99" t="e">
        <f t="shared" si="6"/>
        <v>#DIV/0!</v>
      </c>
    </row>
    <row r="53" spans="1:21" ht="18.600000000000001" hidden="1" thickBot="1" x14ac:dyDescent="0.5">
      <c r="A53" s="51" t="s">
        <v>125</v>
      </c>
      <c r="B53" s="53"/>
      <c r="C53" s="54"/>
      <c r="D53" s="54"/>
      <c r="E53" s="54"/>
      <c r="F53" s="54"/>
      <c r="G53" s="54"/>
      <c r="H53" s="54"/>
      <c r="I53" s="54"/>
      <c r="J53" s="54"/>
      <c r="K53" s="54"/>
      <c r="L53" s="54"/>
      <c r="M53" s="55"/>
      <c r="N53" s="92" t="str">
        <f t="shared" si="7"/>
        <v/>
      </c>
      <c r="O53" s="93" t="str">
        <f t="shared" si="1"/>
        <v/>
      </c>
      <c r="P53" s="94" t="str">
        <f t="shared" si="2"/>
        <v/>
      </c>
      <c r="Q53" s="95" t="str">
        <f t="shared" si="3"/>
        <v/>
      </c>
      <c r="R53" s="96" t="str">
        <f t="shared" si="4"/>
        <v/>
      </c>
      <c r="S53" s="97"/>
      <c r="T53" s="98">
        <f t="shared" si="5"/>
        <v>0</v>
      </c>
      <c r="U53" s="99" t="e">
        <f t="shared" si="6"/>
        <v>#DIV/0!</v>
      </c>
    </row>
    <row r="54" spans="1:21" ht="18.600000000000001" hidden="1" thickBot="1" x14ac:dyDescent="0.5">
      <c r="A54" s="51" t="s">
        <v>126</v>
      </c>
      <c r="B54" s="53"/>
      <c r="C54" s="54"/>
      <c r="D54" s="54"/>
      <c r="E54" s="54"/>
      <c r="F54" s="54"/>
      <c r="G54" s="54"/>
      <c r="H54" s="54"/>
      <c r="I54" s="54"/>
      <c r="J54" s="54"/>
      <c r="K54" s="54"/>
      <c r="L54" s="54"/>
      <c r="M54" s="55"/>
      <c r="N54" s="92" t="str">
        <f t="shared" si="7"/>
        <v/>
      </c>
      <c r="O54" s="93" t="str">
        <f t="shared" si="1"/>
        <v/>
      </c>
      <c r="P54" s="94" t="str">
        <f t="shared" si="2"/>
        <v/>
      </c>
      <c r="Q54" s="95" t="str">
        <f t="shared" si="3"/>
        <v/>
      </c>
      <c r="R54" s="96" t="str">
        <f t="shared" si="4"/>
        <v/>
      </c>
      <c r="S54" s="97"/>
      <c r="T54" s="98">
        <f t="shared" si="5"/>
        <v>0</v>
      </c>
      <c r="U54" s="99" t="e">
        <f t="shared" si="6"/>
        <v>#DIV/0!</v>
      </c>
    </row>
    <row r="55" spans="1:21" ht="18.600000000000001" hidden="1" thickBot="1" x14ac:dyDescent="0.5">
      <c r="A55" s="51" t="s">
        <v>127</v>
      </c>
      <c r="B55" s="53"/>
      <c r="C55" s="54"/>
      <c r="D55" s="54"/>
      <c r="E55" s="54"/>
      <c r="F55" s="54"/>
      <c r="G55" s="54"/>
      <c r="H55" s="54"/>
      <c r="I55" s="54"/>
      <c r="J55" s="54"/>
      <c r="K55" s="54"/>
      <c r="L55" s="54"/>
      <c r="M55" s="55"/>
      <c r="N55" s="92" t="str">
        <f t="shared" si="7"/>
        <v/>
      </c>
      <c r="O55" s="93" t="str">
        <f t="shared" si="1"/>
        <v/>
      </c>
      <c r="P55" s="94" t="str">
        <f t="shared" si="2"/>
        <v/>
      </c>
      <c r="Q55" s="95" t="str">
        <f t="shared" si="3"/>
        <v/>
      </c>
      <c r="R55" s="96" t="str">
        <f t="shared" si="4"/>
        <v/>
      </c>
      <c r="S55" s="97"/>
      <c r="T55" s="98">
        <f t="shared" si="5"/>
        <v>0</v>
      </c>
      <c r="U55" s="99" t="e">
        <f t="shared" si="6"/>
        <v>#DIV/0!</v>
      </c>
    </row>
    <row r="56" spans="1:21" ht="18.600000000000001" hidden="1" thickBot="1" x14ac:dyDescent="0.5">
      <c r="A56" s="51" t="s">
        <v>128</v>
      </c>
      <c r="B56" s="53"/>
      <c r="C56" s="54"/>
      <c r="D56" s="54"/>
      <c r="E56" s="54"/>
      <c r="F56" s="54"/>
      <c r="G56" s="54"/>
      <c r="H56" s="54"/>
      <c r="I56" s="54"/>
      <c r="J56" s="54"/>
      <c r="K56" s="54"/>
      <c r="L56" s="54"/>
      <c r="M56" s="55"/>
      <c r="N56" s="92" t="str">
        <f t="shared" si="7"/>
        <v/>
      </c>
      <c r="O56" s="93" t="str">
        <f t="shared" si="1"/>
        <v/>
      </c>
      <c r="P56" s="94" t="str">
        <f t="shared" si="2"/>
        <v/>
      </c>
      <c r="Q56" s="95" t="str">
        <f t="shared" si="3"/>
        <v/>
      </c>
      <c r="R56" s="96" t="str">
        <f t="shared" si="4"/>
        <v/>
      </c>
      <c r="S56" s="97"/>
      <c r="T56" s="98">
        <f t="shared" si="5"/>
        <v>0</v>
      </c>
      <c r="U56" s="99" t="e">
        <f t="shared" si="6"/>
        <v>#DIV/0!</v>
      </c>
    </row>
    <row r="57" spans="1:21" ht="18.600000000000001" hidden="1" thickBot="1" x14ac:dyDescent="0.5">
      <c r="A57" s="51" t="s">
        <v>129</v>
      </c>
      <c r="B57" s="53"/>
      <c r="C57" s="54"/>
      <c r="D57" s="54"/>
      <c r="E57" s="54"/>
      <c r="F57" s="54"/>
      <c r="G57" s="54"/>
      <c r="H57" s="54"/>
      <c r="I57" s="54"/>
      <c r="J57" s="54"/>
      <c r="K57" s="54"/>
      <c r="L57" s="54"/>
      <c r="M57" s="55"/>
      <c r="N57" s="92" t="str">
        <f t="shared" si="7"/>
        <v/>
      </c>
      <c r="O57" s="93" t="str">
        <f t="shared" si="1"/>
        <v/>
      </c>
      <c r="P57" s="94" t="str">
        <f t="shared" si="2"/>
        <v/>
      </c>
      <c r="Q57" s="95" t="str">
        <f t="shared" si="3"/>
        <v/>
      </c>
      <c r="R57" s="96" t="str">
        <f t="shared" si="4"/>
        <v/>
      </c>
      <c r="S57" s="97"/>
      <c r="T57" s="98">
        <f t="shared" si="5"/>
        <v>0</v>
      </c>
      <c r="U57" s="99" t="e">
        <f t="shared" si="6"/>
        <v>#DIV/0!</v>
      </c>
    </row>
    <row r="58" spans="1:21" ht="18.600000000000001" hidden="1" thickBot="1" x14ac:dyDescent="0.5">
      <c r="A58" s="51" t="s">
        <v>130</v>
      </c>
      <c r="B58" s="53"/>
      <c r="C58" s="54"/>
      <c r="D58" s="54"/>
      <c r="E58" s="54"/>
      <c r="F58" s="54"/>
      <c r="G58" s="54"/>
      <c r="H58" s="54"/>
      <c r="I58" s="54"/>
      <c r="J58" s="54"/>
      <c r="K58" s="54"/>
      <c r="L58" s="54"/>
      <c r="M58" s="55"/>
      <c r="N58" s="92" t="str">
        <f t="shared" si="7"/>
        <v/>
      </c>
      <c r="O58" s="93" t="str">
        <f t="shared" si="1"/>
        <v/>
      </c>
      <c r="P58" s="94" t="str">
        <f t="shared" si="2"/>
        <v/>
      </c>
      <c r="Q58" s="95" t="str">
        <f t="shared" si="3"/>
        <v/>
      </c>
      <c r="R58" s="96" t="str">
        <f t="shared" si="4"/>
        <v/>
      </c>
      <c r="S58" s="97"/>
      <c r="T58" s="98">
        <f t="shared" si="5"/>
        <v>0</v>
      </c>
      <c r="U58" s="99" t="e">
        <f t="shared" si="6"/>
        <v>#DIV/0!</v>
      </c>
    </row>
    <row r="59" spans="1:21" ht="18.600000000000001" hidden="1" thickBot="1" x14ac:dyDescent="0.5">
      <c r="A59" s="51" t="s">
        <v>131</v>
      </c>
      <c r="B59" s="53"/>
      <c r="C59" s="54"/>
      <c r="D59" s="54"/>
      <c r="E59" s="54"/>
      <c r="F59" s="54"/>
      <c r="G59" s="54"/>
      <c r="H59" s="54"/>
      <c r="I59" s="54"/>
      <c r="J59" s="54"/>
      <c r="K59" s="54"/>
      <c r="L59" s="54"/>
      <c r="M59" s="55"/>
      <c r="N59" s="92" t="str">
        <f t="shared" si="7"/>
        <v/>
      </c>
      <c r="O59" s="93" t="str">
        <f t="shared" si="1"/>
        <v/>
      </c>
      <c r="P59" s="94" t="str">
        <f t="shared" si="2"/>
        <v/>
      </c>
      <c r="Q59" s="95" t="str">
        <f t="shared" si="3"/>
        <v/>
      </c>
      <c r="R59" s="96" t="str">
        <f t="shared" si="4"/>
        <v/>
      </c>
      <c r="S59" s="97"/>
      <c r="T59" s="98">
        <f t="shared" si="5"/>
        <v>0</v>
      </c>
      <c r="U59" s="99" t="e">
        <f t="shared" si="6"/>
        <v>#DIV/0!</v>
      </c>
    </row>
    <row r="60" spans="1:21" ht="18.600000000000001" hidden="1" thickBot="1" x14ac:dyDescent="0.5">
      <c r="A60" s="51" t="s">
        <v>132</v>
      </c>
      <c r="B60" s="53"/>
      <c r="C60" s="54"/>
      <c r="D60" s="54"/>
      <c r="E60" s="54"/>
      <c r="F60" s="54"/>
      <c r="G60" s="54"/>
      <c r="H60" s="54"/>
      <c r="I60" s="54"/>
      <c r="J60" s="54"/>
      <c r="K60" s="54"/>
      <c r="L60" s="54"/>
      <c r="M60" s="55"/>
      <c r="N60" s="92" t="str">
        <f t="shared" si="7"/>
        <v/>
      </c>
      <c r="O60" s="93" t="str">
        <f t="shared" si="1"/>
        <v/>
      </c>
      <c r="P60" s="94" t="str">
        <f t="shared" si="2"/>
        <v/>
      </c>
      <c r="Q60" s="95" t="str">
        <f t="shared" si="3"/>
        <v/>
      </c>
      <c r="R60" s="96" t="str">
        <f t="shared" si="4"/>
        <v/>
      </c>
      <c r="S60" s="97"/>
      <c r="T60" s="98">
        <f t="shared" si="5"/>
        <v>0</v>
      </c>
      <c r="U60" s="99" t="e">
        <f t="shared" si="6"/>
        <v>#DIV/0!</v>
      </c>
    </row>
    <row r="61" spans="1:21" ht="18.600000000000001" hidden="1" thickBot="1" x14ac:dyDescent="0.5">
      <c r="A61" s="51" t="s">
        <v>133</v>
      </c>
      <c r="B61" s="53"/>
      <c r="C61" s="54"/>
      <c r="D61" s="54"/>
      <c r="E61" s="54"/>
      <c r="F61" s="54"/>
      <c r="G61" s="54"/>
      <c r="H61" s="54"/>
      <c r="I61" s="54"/>
      <c r="J61" s="54"/>
      <c r="K61" s="54"/>
      <c r="L61" s="54"/>
      <c r="M61" s="55"/>
      <c r="N61" s="92" t="str">
        <f t="shared" si="7"/>
        <v/>
      </c>
      <c r="O61" s="93" t="str">
        <f t="shared" si="1"/>
        <v/>
      </c>
      <c r="P61" s="94" t="str">
        <f t="shared" si="2"/>
        <v/>
      </c>
      <c r="Q61" s="95" t="str">
        <f t="shared" si="3"/>
        <v/>
      </c>
      <c r="R61" s="96" t="str">
        <f t="shared" si="4"/>
        <v/>
      </c>
      <c r="S61" s="97"/>
      <c r="T61" s="98">
        <f t="shared" si="5"/>
        <v>0</v>
      </c>
      <c r="U61" s="99" t="e">
        <f t="shared" si="6"/>
        <v>#DIV/0!</v>
      </c>
    </row>
    <row r="62" spans="1:21" ht="18.600000000000001" hidden="1" thickBot="1" x14ac:dyDescent="0.5">
      <c r="A62" s="51" t="s">
        <v>134</v>
      </c>
      <c r="B62" s="53"/>
      <c r="C62" s="54"/>
      <c r="D62" s="54"/>
      <c r="E62" s="54"/>
      <c r="F62" s="54"/>
      <c r="G62" s="54"/>
      <c r="H62" s="54"/>
      <c r="I62" s="54"/>
      <c r="J62" s="54"/>
      <c r="K62" s="54"/>
      <c r="L62" s="54"/>
      <c r="M62" s="55"/>
      <c r="N62" s="92" t="str">
        <f t="shared" si="7"/>
        <v/>
      </c>
      <c r="O62" s="93" t="str">
        <f t="shared" si="1"/>
        <v/>
      </c>
      <c r="P62" s="94" t="str">
        <f t="shared" si="2"/>
        <v/>
      </c>
      <c r="Q62" s="95" t="str">
        <f t="shared" si="3"/>
        <v/>
      </c>
      <c r="R62" s="96" t="str">
        <f t="shared" si="4"/>
        <v/>
      </c>
      <c r="S62" s="97"/>
      <c r="T62" s="98">
        <f t="shared" si="5"/>
        <v>0</v>
      </c>
      <c r="U62" s="99" t="e">
        <f t="shared" si="6"/>
        <v>#DIV/0!</v>
      </c>
    </row>
    <row r="63" spans="1:21" ht="18.600000000000001" hidden="1" thickBot="1" x14ac:dyDescent="0.5">
      <c r="A63" s="51" t="s">
        <v>135</v>
      </c>
      <c r="B63" s="53"/>
      <c r="C63" s="54"/>
      <c r="D63" s="54"/>
      <c r="E63" s="54"/>
      <c r="F63" s="54"/>
      <c r="G63" s="54"/>
      <c r="H63" s="54"/>
      <c r="I63" s="54"/>
      <c r="J63" s="54"/>
      <c r="K63" s="54"/>
      <c r="L63" s="54"/>
      <c r="M63" s="55"/>
      <c r="N63" s="92" t="str">
        <f t="shared" si="7"/>
        <v/>
      </c>
      <c r="O63" s="93" t="str">
        <f t="shared" si="1"/>
        <v/>
      </c>
      <c r="P63" s="94" t="str">
        <f t="shared" si="2"/>
        <v/>
      </c>
      <c r="Q63" s="95" t="str">
        <f t="shared" si="3"/>
        <v/>
      </c>
      <c r="R63" s="96" t="str">
        <f t="shared" si="4"/>
        <v/>
      </c>
      <c r="S63" s="97"/>
      <c r="T63" s="98">
        <f t="shared" si="5"/>
        <v>0</v>
      </c>
      <c r="U63" s="99" t="e">
        <f t="shared" si="6"/>
        <v>#DIV/0!</v>
      </c>
    </row>
    <row r="64" spans="1:21" ht="18.600000000000001" hidden="1" thickBot="1" x14ac:dyDescent="0.5">
      <c r="A64" s="51" t="s">
        <v>136</v>
      </c>
      <c r="B64" s="53"/>
      <c r="C64" s="54"/>
      <c r="D64" s="54"/>
      <c r="E64" s="54"/>
      <c r="F64" s="54"/>
      <c r="G64" s="54"/>
      <c r="H64" s="54"/>
      <c r="I64" s="54"/>
      <c r="J64" s="54"/>
      <c r="K64" s="54"/>
      <c r="L64" s="54"/>
      <c r="M64" s="55"/>
      <c r="N64" s="92" t="str">
        <f t="shared" si="7"/>
        <v/>
      </c>
      <c r="O64" s="93" t="str">
        <f t="shared" si="1"/>
        <v/>
      </c>
      <c r="P64" s="94" t="str">
        <f t="shared" si="2"/>
        <v/>
      </c>
      <c r="Q64" s="95" t="str">
        <f t="shared" si="3"/>
        <v/>
      </c>
      <c r="R64" s="96" t="str">
        <f t="shared" si="4"/>
        <v/>
      </c>
      <c r="S64" s="97"/>
      <c r="T64" s="98">
        <f t="shared" si="5"/>
        <v>0</v>
      </c>
      <c r="U64" s="99" t="e">
        <f t="shared" si="6"/>
        <v>#DIV/0!</v>
      </c>
    </row>
    <row r="65" spans="1:21" ht="18.600000000000001" hidden="1" thickBot="1" x14ac:dyDescent="0.5">
      <c r="A65" s="51" t="s">
        <v>137</v>
      </c>
      <c r="B65" s="53"/>
      <c r="C65" s="54"/>
      <c r="D65" s="54"/>
      <c r="E65" s="54"/>
      <c r="F65" s="54"/>
      <c r="G65" s="54"/>
      <c r="H65" s="54"/>
      <c r="I65" s="54"/>
      <c r="J65" s="54"/>
      <c r="K65" s="54"/>
      <c r="L65" s="54"/>
      <c r="M65" s="55"/>
      <c r="N65" s="92" t="str">
        <f t="shared" si="7"/>
        <v/>
      </c>
      <c r="O65" s="93" t="str">
        <f t="shared" si="1"/>
        <v/>
      </c>
      <c r="P65" s="94" t="str">
        <f t="shared" si="2"/>
        <v/>
      </c>
      <c r="Q65" s="95" t="str">
        <f t="shared" si="3"/>
        <v/>
      </c>
      <c r="R65" s="96" t="str">
        <f t="shared" si="4"/>
        <v/>
      </c>
      <c r="S65" s="97"/>
      <c r="T65" s="98">
        <f t="shared" si="5"/>
        <v>0</v>
      </c>
      <c r="U65" s="99" t="e">
        <f t="shared" si="6"/>
        <v>#DIV/0!</v>
      </c>
    </row>
    <row r="66" spans="1:21" ht="18.600000000000001" hidden="1" thickBot="1" x14ac:dyDescent="0.5">
      <c r="A66" s="51" t="s">
        <v>138</v>
      </c>
      <c r="B66" s="53"/>
      <c r="C66" s="54"/>
      <c r="D66" s="54"/>
      <c r="E66" s="54"/>
      <c r="F66" s="54"/>
      <c r="G66" s="54"/>
      <c r="H66" s="54"/>
      <c r="I66" s="54"/>
      <c r="J66" s="54"/>
      <c r="K66" s="54"/>
      <c r="L66" s="54"/>
      <c r="M66" s="55"/>
      <c r="N66" s="92" t="str">
        <f t="shared" si="7"/>
        <v/>
      </c>
      <c r="O66" s="93" t="str">
        <f t="shared" si="1"/>
        <v/>
      </c>
      <c r="P66" s="94" t="str">
        <f t="shared" si="2"/>
        <v/>
      </c>
      <c r="Q66" s="95" t="str">
        <f t="shared" si="3"/>
        <v/>
      </c>
      <c r="R66" s="96" t="str">
        <f t="shared" si="4"/>
        <v/>
      </c>
      <c r="S66" s="97"/>
      <c r="T66" s="98">
        <f t="shared" si="5"/>
        <v>0</v>
      </c>
      <c r="U66" s="99" t="e">
        <f t="shared" si="6"/>
        <v>#DIV/0!</v>
      </c>
    </row>
    <row r="67" spans="1:21" ht="18.600000000000001" hidden="1" thickBot="1" x14ac:dyDescent="0.5">
      <c r="A67" s="51" t="s">
        <v>139</v>
      </c>
      <c r="B67" s="53"/>
      <c r="C67" s="54"/>
      <c r="D67" s="54"/>
      <c r="E67" s="54"/>
      <c r="F67" s="54"/>
      <c r="G67" s="54"/>
      <c r="H67" s="54"/>
      <c r="I67" s="54"/>
      <c r="J67" s="54"/>
      <c r="K67" s="54"/>
      <c r="L67" s="54"/>
      <c r="M67" s="55"/>
      <c r="N67" s="92" t="str">
        <f t="shared" si="7"/>
        <v/>
      </c>
      <c r="O67" s="93" t="str">
        <f t="shared" si="1"/>
        <v/>
      </c>
      <c r="P67" s="94" t="str">
        <f t="shared" si="2"/>
        <v/>
      </c>
      <c r="Q67" s="95" t="str">
        <f t="shared" si="3"/>
        <v/>
      </c>
      <c r="R67" s="96" t="str">
        <f t="shared" si="4"/>
        <v/>
      </c>
      <c r="S67" s="97"/>
      <c r="T67" s="98">
        <f t="shared" si="5"/>
        <v>0</v>
      </c>
      <c r="U67" s="99" t="e">
        <f t="shared" si="6"/>
        <v>#DIV/0!</v>
      </c>
    </row>
    <row r="68" spans="1:21" ht="18.600000000000001" hidden="1" thickBot="1" x14ac:dyDescent="0.5">
      <c r="A68" s="51" t="s">
        <v>140</v>
      </c>
      <c r="B68" s="53"/>
      <c r="C68" s="54"/>
      <c r="D68" s="54"/>
      <c r="E68" s="54"/>
      <c r="F68" s="54"/>
      <c r="G68" s="54"/>
      <c r="H68" s="54"/>
      <c r="I68" s="54"/>
      <c r="J68" s="54"/>
      <c r="K68" s="54"/>
      <c r="L68" s="54"/>
      <c r="M68" s="55"/>
      <c r="N68" s="92" t="str">
        <f t="shared" si="7"/>
        <v/>
      </c>
      <c r="O68" s="93" t="str">
        <f t="shared" si="1"/>
        <v/>
      </c>
      <c r="P68" s="94" t="str">
        <f t="shared" si="2"/>
        <v/>
      </c>
      <c r="Q68" s="95" t="str">
        <f t="shared" si="3"/>
        <v/>
      </c>
      <c r="R68" s="96" t="str">
        <f t="shared" si="4"/>
        <v/>
      </c>
      <c r="S68" s="97"/>
      <c r="T68" s="98">
        <f t="shared" si="5"/>
        <v>0</v>
      </c>
      <c r="U68" s="99" t="e">
        <f t="shared" si="6"/>
        <v>#DIV/0!</v>
      </c>
    </row>
    <row r="69" spans="1:21" ht="18.600000000000001" hidden="1" thickBot="1" x14ac:dyDescent="0.5">
      <c r="A69" s="51" t="s">
        <v>141</v>
      </c>
      <c r="B69" s="60"/>
      <c r="C69" s="61"/>
      <c r="D69" s="61"/>
      <c r="E69" s="61"/>
      <c r="F69" s="61"/>
      <c r="G69" s="61"/>
      <c r="H69" s="61"/>
      <c r="I69" s="61"/>
      <c r="J69" s="61"/>
      <c r="K69" s="61"/>
      <c r="L69" s="61"/>
      <c r="M69" s="62"/>
      <c r="N69" s="92" t="str">
        <f t="shared" si="7"/>
        <v/>
      </c>
      <c r="O69" s="93" t="str">
        <f t="shared" si="1"/>
        <v/>
      </c>
      <c r="P69" s="94" t="str">
        <f t="shared" si="2"/>
        <v/>
      </c>
      <c r="Q69" s="95" t="str">
        <f t="shared" si="3"/>
        <v/>
      </c>
      <c r="R69" s="96" t="str">
        <f t="shared" si="4"/>
        <v/>
      </c>
      <c r="S69" s="97"/>
      <c r="T69" s="98">
        <f t="shared" si="5"/>
        <v>0</v>
      </c>
      <c r="U69" s="99" t="e">
        <f t="shared" si="6"/>
        <v>#DIV/0!</v>
      </c>
    </row>
    <row r="70" spans="1:21" ht="18.600000000000001" hidden="1" thickBot="1" x14ac:dyDescent="0.5">
      <c r="A70" s="51" t="s">
        <v>142</v>
      </c>
      <c r="B70" s="60"/>
      <c r="C70" s="61"/>
      <c r="D70" s="61"/>
      <c r="E70" s="61"/>
      <c r="F70" s="61"/>
      <c r="G70" s="61"/>
      <c r="H70" s="61"/>
      <c r="I70" s="61"/>
      <c r="J70" s="61"/>
      <c r="K70" s="61"/>
      <c r="L70" s="61"/>
      <c r="M70" s="62"/>
      <c r="N70" s="92" t="str">
        <f t="shared" si="7"/>
        <v/>
      </c>
      <c r="O70" s="93" t="str">
        <f t="shared" si="1"/>
        <v/>
      </c>
      <c r="P70" s="94" t="str">
        <f t="shared" si="2"/>
        <v/>
      </c>
      <c r="Q70" s="95" t="str">
        <f t="shared" si="3"/>
        <v/>
      </c>
      <c r="R70" s="96" t="str">
        <f t="shared" si="4"/>
        <v/>
      </c>
      <c r="S70" s="97"/>
      <c r="T70" s="98">
        <f t="shared" si="5"/>
        <v>0</v>
      </c>
      <c r="U70" s="99" t="e">
        <f t="shared" si="6"/>
        <v>#DIV/0!</v>
      </c>
    </row>
    <row r="71" spans="1:21" ht="18.600000000000001" hidden="1" thickBot="1" x14ac:dyDescent="0.5">
      <c r="A71" s="51" t="s">
        <v>143</v>
      </c>
      <c r="B71" s="53"/>
      <c r="C71" s="54"/>
      <c r="D71" s="54"/>
      <c r="E71" s="54"/>
      <c r="F71" s="54"/>
      <c r="G71" s="54"/>
      <c r="H71" s="54"/>
      <c r="I71" s="54"/>
      <c r="J71" s="54"/>
      <c r="K71" s="54"/>
      <c r="L71" s="54"/>
      <c r="M71" s="55"/>
      <c r="N71" s="92" t="str">
        <f t="shared" si="7"/>
        <v/>
      </c>
      <c r="O71" s="93" t="str">
        <f t="shared" si="1"/>
        <v/>
      </c>
      <c r="P71" s="94" t="str">
        <f t="shared" si="2"/>
        <v/>
      </c>
      <c r="Q71" s="95" t="str">
        <f t="shared" si="3"/>
        <v/>
      </c>
      <c r="R71" s="96" t="str">
        <f t="shared" si="4"/>
        <v/>
      </c>
      <c r="S71" s="97"/>
      <c r="T71" s="98">
        <f t="shared" si="5"/>
        <v>0</v>
      </c>
      <c r="U71" s="99" t="e">
        <f t="shared" si="6"/>
        <v>#DIV/0!</v>
      </c>
    </row>
    <row r="72" spans="1:21" ht="18.600000000000001" hidden="1" thickBot="1" x14ac:dyDescent="0.5">
      <c r="A72" s="47" t="s">
        <v>144</v>
      </c>
      <c r="B72" s="64"/>
      <c r="C72" s="65"/>
      <c r="D72" s="65"/>
      <c r="E72" s="65"/>
      <c r="F72" s="65"/>
      <c r="G72" s="65"/>
      <c r="H72" s="65"/>
      <c r="I72" s="65"/>
      <c r="J72" s="65"/>
      <c r="K72" s="65"/>
      <c r="L72" s="65"/>
      <c r="M72" s="66"/>
      <c r="N72" s="92" t="str">
        <f t="shared" si="7"/>
        <v/>
      </c>
      <c r="O72" s="93" t="str">
        <f t="shared" si="1"/>
        <v/>
      </c>
      <c r="P72" s="94" t="str">
        <f t="shared" si="2"/>
        <v/>
      </c>
      <c r="Q72" s="95" t="str">
        <f t="shared" si="3"/>
        <v/>
      </c>
      <c r="R72" s="96" t="str">
        <f t="shared" si="4"/>
        <v/>
      </c>
      <c r="S72" s="97"/>
      <c r="T72" s="98">
        <f t="shared" si="5"/>
        <v>0</v>
      </c>
      <c r="U72" s="99" t="e">
        <f t="shared" si="6"/>
        <v>#DIV/0!</v>
      </c>
    </row>
    <row r="73" spans="1:21" ht="18.600000000000001" hidden="1" thickBot="1" x14ac:dyDescent="0.5">
      <c r="A73" s="51" t="s">
        <v>145</v>
      </c>
      <c r="B73" s="53"/>
      <c r="C73" s="54"/>
      <c r="D73" s="54"/>
      <c r="E73" s="54"/>
      <c r="F73" s="54"/>
      <c r="G73" s="54"/>
      <c r="H73" s="54"/>
      <c r="I73" s="54"/>
      <c r="J73" s="54"/>
      <c r="K73" s="54"/>
      <c r="L73" s="54"/>
      <c r="M73" s="55"/>
      <c r="N73" s="92" t="str">
        <f t="shared" si="7"/>
        <v/>
      </c>
      <c r="O73" s="93" t="str">
        <f t="shared" si="1"/>
        <v/>
      </c>
      <c r="P73" s="94" t="str">
        <f t="shared" si="2"/>
        <v/>
      </c>
      <c r="Q73" s="95" t="str">
        <f t="shared" si="3"/>
        <v/>
      </c>
      <c r="R73" s="96" t="str">
        <f t="shared" si="4"/>
        <v/>
      </c>
      <c r="S73" s="97"/>
      <c r="T73" s="98">
        <f t="shared" si="5"/>
        <v>0</v>
      </c>
      <c r="U73" s="99" t="e">
        <f t="shared" si="6"/>
        <v>#DIV/0!</v>
      </c>
    </row>
    <row r="74" spans="1:21" ht="18.600000000000001" hidden="1" thickBot="1" x14ac:dyDescent="0.5">
      <c r="A74" s="51" t="s">
        <v>146</v>
      </c>
      <c r="B74" s="53"/>
      <c r="C74" s="54"/>
      <c r="D74" s="54"/>
      <c r="E74" s="54"/>
      <c r="F74" s="54"/>
      <c r="G74" s="54"/>
      <c r="H74" s="54"/>
      <c r="I74" s="54"/>
      <c r="J74" s="54"/>
      <c r="K74" s="54"/>
      <c r="L74" s="54"/>
      <c r="M74" s="55"/>
      <c r="N74" s="92" t="str">
        <f t="shared" si="7"/>
        <v/>
      </c>
      <c r="O74" s="93" t="str">
        <f t="shared" si="1"/>
        <v/>
      </c>
      <c r="P74" s="94" t="str">
        <f t="shared" si="2"/>
        <v/>
      </c>
      <c r="Q74" s="95" t="str">
        <f t="shared" si="3"/>
        <v/>
      </c>
      <c r="R74" s="96" t="str">
        <f t="shared" si="4"/>
        <v/>
      </c>
      <c r="S74" s="97"/>
      <c r="T74" s="98">
        <f t="shared" si="5"/>
        <v>0</v>
      </c>
      <c r="U74" s="99" t="e">
        <f t="shared" si="6"/>
        <v>#DIV/0!</v>
      </c>
    </row>
    <row r="75" spans="1:21" ht="18.600000000000001" hidden="1" thickBot="1" x14ac:dyDescent="0.5">
      <c r="A75" s="51" t="s">
        <v>147</v>
      </c>
      <c r="B75" s="53"/>
      <c r="C75" s="54"/>
      <c r="D75" s="54"/>
      <c r="E75" s="54"/>
      <c r="F75" s="54"/>
      <c r="G75" s="54"/>
      <c r="H75" s="54"/>
      <c r="I75" s="54"/>
      <c r="J75" s="54"/>
      <c r="K75" s="54"/>
      <c r="L75" s="54"/>
      <c r="M75" s="55"/>
      <c r="N75" s="92" t="str">
        <f t="shared" si="7"/>
        <v/>
      </c>
      <c r="O75" s="93" t="str">
        <f t="shared" si="1"/>
        <v/>
      </c>
      <c r="P75" s="94" t="str">
        <f t="shared" si="2"/>
        <v/>
      </c>
      <c r="Q75" s="95" t="str">
        <f t="shared" si="3"/>
        <v/>
      </c>
      <c r="R75" s="96" t="str">
        <f t="shared" si="4"/>
        <v/>
      </c>
      <c r="S75" s="97"/>
      <c r="T75" s="98">
        <f t="shared" si="5"/>
        <v>0</v>
      </c>
      <c r="U75" s="99" t="e">
        <f t="shared" si="6"/>
        <v>#DIV/0!</v>
      </c>
    </row>
    <row r="76" spans="1:21" ht="18.600000000000001" hidden="1" thickBot="1" x14ac:dyDescent="0.5">
      <c r="A76" s="51" t="s">
        <v>148</v>
      </c>
      <c r="B76" s="53"/>
      <c r="C76" s="54"/>
      <c r="D76" s="54"/>
      <c r="E76" s="54"/>
      <c r="F76" s="54"/>
      <c r="G76" s="54"/>
      <c r="H76" s="54"/>
      <c r="I76" s="54"/>
      <c r="J76" s="54"/>
      <c r="K76" s="54"/>
      <c r="L76" s="54"/>
      <c r="M76" s="55"/>
      <c r="N76" s="92" t="str">
        <f t="shared" si="7"/>
        <v/>
      </c>
      <c r="O76" s="93" t="str">
        <f t="shared" ref="O76:O111" si="8">IF(T76=0,"",COUNTA(B76:M76))</f>
        <v/>
      </c>
      <c r="P76" s="94" t="str">
        <f t="shared" ref="P76:P111" si="9">IF(T76=0,"",ROUND(N76/O76,1))</f>
        <v/>
      </c>
      <c r="Q76" s="95" t="str">
        <f t="shared" ref="Q76:Q111" si="10">IF(T76=0,"",IF(P76&gt;=45,"〇",""))</f>
        <v/>
      </c>
      <c r="R76" s="96" t="str">
        <f t="shared" ref="R76:R111" si="11">IF(T76=0,"",IF(N76&gt;=360,"〇",""))</f>
        <v/>
      </c>
      <c r="S76" s="97"/>
      <c r="T76" s="98">
        <f t="shared" ref="T76:T111" si="12">COUNTA(B76:M76)</f>
        <v>0</v>
      </c>
      <c r="U76" s="99" t="e">
        <f t="shared" ref="U76:U111" si="13">AVERAGEA(B76:M76)</f>
        <v>#DIV/0!</v>
      </c>
    </row>
    <row r="77" spans="1:21" ht="18.600000000000001" hidden="1" thickBot="1" x14ac:dyDescent="0.5">
      <c r="A77" s="51" t="s">
        <v>149</v>
      </c>
      <c r="B77" s="53"/>
      <c r="C77" s="54"/>
      <c r="D77" s="54"/>
      <c r="E77" s="54"/>
      <c r="F77" s="54"/>
      <c r="G77" s="54"/>
      <c r="H77" s="54"/>
      <c r="I77" s="54"/>
      <c r="J77" s="54"/>
      <c r="K77" s="54"/>
      <c r="L77" s="54"/>
      <c r="M77" s="55"/>
      <c r="N77" s="92" t="str">
        <f t="shared" si="7"/>
        <v/>
      </c>
      <c r="O77" s="93" t="str">
        <f t="shared" si="8"/>
        <v/>
      </c>
      <c r="P77" s="94" t="str">
        <f t="shared" si="9"/>
        <v/>
      </c>
      <c r="Q77" s="95" t="str">
        <f t="shared" si="10"/>
        <v/>
      </c>
      <c r="R77" s="96" t="str">
        <f t="shared" si="11"/>
        <v/>
      </c>
      <c r="S77" s="97"/>
      <c r="T77" s="98">
        <f t="shared" si="12"/>
        <v>0</v>
      </c>
      <c r="U77" s="99" t="e">
        <f t="shared" si="13"/>
        <v>#DIV/0!</v>
      </c>
    </row>
    <row r="78" spans="1:21" ht="18.600000000000001" hidden="1" thickBot="1" x14ac:dyDescent="0.5">
      <c r="A78" s="51" t="s">
        <v>150</v>
      </c>
      <c r="B78" s="53"/>
      <c r="C78" s="54"/>
      <c r="D78" s="54"/>
      <c r="E78" s="54"/>
      <c r="F78" s="54"/>
      <c r="G78" s="54"/>
      <c r="H78" s="54"/>
      <c r="I78" s="54"/>
      <c r="J78" s="54"/>
      <c r="K78" s="54"/>
      <c r="L78" s="54"/>
      <c r="M78" s="55"/>
      <c r="N78" s="92" t="str">
        <f t="shared" si="7"/>
        <v/>
      </c>
      <c r="O78" s="93" t="str">
        <f t="shared" si="8"/>
        <v/>
      </c>
      <c r="P78" s="94" t="str">
        <f t="shared" si="9"/>
        <v/>
      </c>
      <c r="Q78" s="95" t="str">
        <f t="shared" si="10"/>
        <v/>
      </c>
      <c r="R78" s="96" t="str">
        <f t="shared" si="11"/>
        <v/>
      </c>
      <c r="S78" s="97"/>
      <c r="T78" s="98">
        <f t="shared" si="12"/>
        <v>0</v>
      </c>
      <c r="U78" s="99" t="e">
        <f t="shared" si="13"/>
        <v>#DIV/0!</v>
      </c>
    </row>
    <row r="79" spans="1:21" ht="18.600000000000001" hidden="1" thickBot="1" x14ac:dyDescent="0.5">
      <c r="A79" s="51" t="s">
        <v>151</v>
      </c>
      <c r="B79" s="53"/>
      <c r="C79" s="54"/>
      <c r="D79" s="54"/>
      <c r="E79" s="54"/>
      <c r="F79" s="54"/>
      <c r="G79" s="54"/>
      <c r="H79" s="54"/>
      <c r="I79" s="54"/>
      <c r="J79" s="54"/>
      <c r="K79" s="54"/>
      <c r="L79" s="54"/>
      <c r="M79" s="55"/>
      <c r="N79" s="92" t="str">
        <f t="shared" si="7"/>
        <v/>
      </c>
      <c r="O79" s="93" t="str">
        <f t="shared" si="8"/>
        <v/>
      </c>
      <c r="P79" s="94" t="str">
        <f t="shared" si="9"/>
        <v/>
      </c>
      <c r="Q79" s="95" t="str">
        <f t="shared" si="10"/>
        <v/>
      </c>
      <c r="R79" s="96" t="str">
        <f t="shared" si="11"/>
        <v/>
      </c>
      <c r="S79" s="97"/>
      <c r="T79" s="98">
        <f t="shared" si="12"/>
        <v>0</v>
      </c>
      <c r="U79" s="99" t="e">
        <f t="shared" si="13"/>
        <v>#DIV/0!</v>
      </c>
    </row>
    <row r="80" spans="1:21" ht="18.600000000000001" hidden="1" thickBot="1" x14ac:dyDescent="0.5">
      <c r="A80" s="51" t="s">
        <v>152</v>
      </c>
      <c r="B80" s="53"/>
      <c r="C80" s="54"/>
      <c r="D80" s="54"/>
      <c r="E80" s="54"/>
      <c r="F80" s="54"/>
      <c r="G80" s="54"/>
      <c r="H80" s="54"/>
      <c r="I80" s="54"/>
      <c r="J80" s="54"/>
      <c r="K80" s="54"/>
      <c r="L80" s="54"/>
      <c r="M80" s="55"/>
      <c r="N80" s="92" t="str">
        <f t="shared" si="7"/>
        <v/>
      </c>
      <c r="O80" s="93" t="str">
        <f t="shared" si="8"/>
        <v/>
      </c>
      <c r="P80" s="94" t="str">
        <f t="shared" si="9"/>
        <v/>
      </c>
      <c r="Q80" s="95" t="str">
        <f t="shared" si="10"/>
        <v/>
      </c>
      <c r="R80" s="96" t="str">
        <f t="shared" si="11"/>
        <v/>
      </c>
      <c r="S80" s="97"/>
      <c r="T80" s="98">
        <f t="shared" si="12"/>
        <v>0</v>
      </c>
      <c r="U80" s="99" t="e">
        <f t="shared" si="13"/>
        <v>#DIV/0!</v>
      </c>
    </row>
    <row r="81" spans="1:21" ht="18.600000000000001" hidden="1" thickBot="1" x14ac:dyDescent="0.5">
      <c r="A81" s="51" t="s">
        <v>153</v>
      </c>
      <c r="B81" s="53"/>
      <c r="C81" s="54"/>
      <c r="D81" s="54"/>
      <c r="E81" s="54"/>
      <c r="F81" s="54"/>
      <c r="G81" s="54"/>
      <c r="H81" s="54"/>
      <c r="I81" s="54"/>
      <c r="J81" s="54"/>
      <c r="K81" s="54"/>
      <c r="L81" s="54"/>
      <c r="M81" s="55"/>
      <c r="N81" s="92" t="str">
        <f t="shared" si="7"/>
        <v/>
      </c>
      <c r="O81" s="93" t="str">
        <f t="shared" si="8"/>
        <v/>
      </c>
      <c r="P81" s="94" t="str">
        <f t="shared" si="9"/>
        <v/>
      </c>
      <c r="Q81" s="95" t="str">
        <f t="shared" si="10"/>
        <v/>
      </c>
      <c r="R81" s="96" t="str">
        <f t="shared" si="11"/>
        <v/>
      </c>
      <c r="S81" s="97"/>
      <c r="T81" s="98">
        <f t="shared" si="12"/>
        <v>0</v>
      </c>
      <c r="U81" s="99" t="e">
        <f t="shared" si="13"/>
        <v>#DIV/0!</v>
      </c>
    </row>
    <row r="82" spans="1:21" ht="18.600000000000001" hidden="1" thickBot="1" x14ac:dyDescent="0.5">
      <c r="A82" s="51" t="s">
        <v>154</v>
      </c>
      <c r="B82" s="53"/>
      <c r="C82" s="54"/>
      <c r="D82" s="54"/>
      <c r="E82" s="54"/>
      <c r="F82" s="54"/>
      <c r="G82" s="54"/>
      <c r="H82" s="54"/>
      <c r="I82" s="54"/>
      <c r="J82" s="54"/>
      <c r="K82" s="54"/>
      <c r="L82" s="54"/>
      <c r="M82" s="55"/>
      <c r="N82" s="92" t="str">
        <f t="shared" si="7"/>
        <v/>
      </c>
      <c r="O82" s="93" t="str">
        <f t="shared" si="8"/>
        <v/>
      </c>
      <c r="P82" s="94" t="str">
        <f t="shared" si="9"/>
        <v/>
      </c>
      <c r="Q82" s="95" t="str">
        <f t="shared" si="10"/>
        <v/>
      </c>
      <c r="R82" s="96" t="str">
        <f t="shared" si="11"/>
        <v/>
      </c>
      <c r="S82" s="97"/>
      <c r="T82" s="98">
        <f t="shared" si="12"/>
        <v>0</v>
      </c>
      <c r="U82" s="99" t="e">
        <f t="shared" si="13"/>
        <v>#DIV/0!</v>
      </c>
    </row>
    <row r="83" spans="1:21" ht="18.600000000000001" hidden="1" thickBot="1" x14ac:dyDescent="0.5">
      <c r="A83" s="51" t="s">
        <v>155</v>
      </c>
      <c r="B83" s="53"/>
      <c r="C83" s="54"/>
      <c r="D83" s="54"/>
      <c r="E83" s="54"/>
      <c r="F83" s="54"/>
      <c r="G83" s="54"/>
      <c r="H83" s="54"/>
      <c r="I83" s="54"/>
      <c r="J83" s="54"/>
      <c r="K83" s="54"/>
      <c r="L83" s="54"/>
      <c r="M83" s="55"/>
      <c r="N83" s="92" t="str">
        <f t="shared" si="7"/>
        <v/>
      </c>
      <c r="O83" s="93" t="str">
        <f t="shared" si="8"/>
        <v/>
      </c>
      <c r="P83" s="94" t="str">
        <f t="shared" si="9"/>
        <v/>
      </c>
      <c r="Q83" s="95" t="str">
        <f t="shared" si="10"/>
        <v/>
      </c>
      <c r="R83" s="96" t="str">
        <f t="shared" si="11"/>
        <v/>
      </c>
      <c r="S83" s="97"/>
      <c r="T83" s="98">
        <f t="shared" si="12"/>
        <v>0</v>
      </c>
      <c r="U83" s="99" t="e">
        <f t="shared" si="13"/>
        <v>#DIV/0!</v>
      </c>
    </row>
    <row r="84" spans="1:21" ht="18.600000000000001" hidden="1" thickBot="1" x14ac:dyDescent="0.5">
      <c r="A84" s="51" t="s">
        <v>156</v>
      </c>
      <c r="B84" s="53"/>
      <c r="C84" s="54"/>
      <c r="D84" s="54"/>
      <c r="E84" s="54"/>
      <c r="F84" s="54"/>
      <c r="G84" s="54"/>
      <c r="H84" s="54"/>
      <c r="I84" s="54"/>
      <c r="J84" s="54"/>
      <c r="K84" s="54"/>
      <c r="L84" s="54"/>
      <c r="M84" s="55"/>
      <c r="N84" s="92" t="str">
        <f t="shared" si="7"/>
        <v/>
      </c>
      <c r="O84" s="93" t="str">
        <f t="shared" si="8"/>
        <v/>
      </c>
      <c r="P84" s="94" t="str">
        <f t="shared" si="9"/>
        <v/>
      </c>
      <c r="Q84" s="95" t="str">
        <f t="shared" si="10"/>
        <v/>
      </c>
      <c r="R84" s="96" t="str">
        <f t="shared" si="11"/>
        <v/>
      </c>
      <c r="S84" s="97"/>
      <c r="T84" s="98">
        <f t="shared" si="12"/>
        <v>0</v>
      </c>
      <c r="U84" s="99" t="e">
        <f t="shared" si="13"/>
        <v>#DIV/0!</v>
      </c>
    </row>
    <row r="85" spans="1:21" ht="18.600000000000001" hidden="1" thickBot="1" x14ac:dyDescent="0.5">
      <c r="A85" s="51" t="s">
        <v>157</v>
      </c>
      <c r="B85" s="53"/>
      <c r="C85" s="54"/>
      <c r="D85" s="54"/>
      <c r="E85" s="54"/>
      <c r="F85" s="54"/>
      <c r="G85" s="54"/>
      <c r="H85" s="54"/>
      <c r="I85" s="54"/>
      <c r="J85" s="54"/>
      <c r="K85" s="54"/>
      <c r="L85" s="54"/>
      <c r="M85" s="55"/>
      <c r="N85" s="92" t="str">
        <f t="shared" si="7"/>
        <v/>
      </c>
      <c r="O85" s="93" t="str">
        <f t="shared" si="8"/>
        <v/>
      </c>
      <c r="P85" s="94" t="str">
        <f t="shared" si="9"/>
        <v/>
      </c>
      <c r="Q85" s="95" t="str">
        <f t="shared" si="10"/>
        <v/>
      </c>
      <c r="R85" s="96" t="str">
        <f t="shared" si="11"/>
        <v/>
      </c>
      <c r="S85" s="97"/>
      <c r="T85" s="98">
        <f t="shared" si="12"/>
        <v>0</v>
      </c>
      <c r="U85" s="99" t="e">
        <f t="shared" si="13"/>
        <v>#DIV/0!</v>
      </c>
    </row>
    <row r="86" spans="1:21" ht="18.600000000000001" hidden="1" thickBot="1" x14ac:dyDescent="0.5">
      <c r="A86" s="51" t="s">
        <v>158</v>
      </c>
      <c r="B86" s="53"/>
      <c r="C86" s="54"/>
      <c r="D86" s="54"/>
      <c r="E86" s="54"/>
      <c r="F86" s="54"/>
      <c r="G86" s="54"/>
      <c r="H86" s="54"/>
      <c r="I86" s="54"/>
      <c r="J86" s="54"/>
      <c r="K86" s="54"/>
      <c r="L86" s="54"/>
      <c r="M86" s="55"/>
      <c r="N86" s="92" t="str">
        <f t="shared" si="7"/>
        <v/>
      </c>
      <c r="O86" s="93" t="str">
        <f t="shared" si="8"/>
        <v/>
      </c>
      <c r="P86" s="94" t="str">
        <f t="shared" si="9"/>
        <v/>
      </c>
      <c r="Q86" s="95" t="str">
        <f t="shared" si="10"/>
        <v/>
      </c>
      <c r="R86" s="96" t="str">
        <f t="shared" si="11"/>
        <v/>
      </c>
      <c r="S86" s="97"/>
      <c r="T86" s="98">
        <f t="shared" si="12"/>
        <v>0</v>
      </c>
      <c r="U86" s="99" t="e">
        <f t="shared" si="13"/>
        <v>#DIV/0!</v>
      </c>
    </row>
    <row r="87" spans="1:21" ht="18.600000000000001" hidden="1" thickBot="1" x14ac:dyDescent="0.5">
      <c r="A87" s="51" t="s">
        <v>159</v>
      </c>
      <c r="B87" s="53"/>
      <c r="C87" s="54"/>
      <c r="D87" s="54"/>
      <c r="E87" s="54"/>
      <c r="F87" s="54"/>
      <c r="G87" s="54"/>
      <c r="H87" s="54"/>
      <c r="I87" s="54"/>
      <c r="J87" s="54"/>
      <c r="K87" s="54"/>
      <c r="L87" s="54"/>
      <c r="M87" s="55"/>
      <c r="N87" s="92" t="str">
        <f t="shared" si="7"/>
        <v/>
      </c>
      <c r="O87" s="93" t="str">
        <f t="shared" si="8"/>
        <v/>
      </c>
      <c r="P87" s="94" t="str">
        <f t="shared" si="9"/>
        <v/>
      </c>
      <c r="Q87" s="95" t="str">
        <f t="shared" si="10"/>
        <v/>
      </c>
      <c r="R87" s="96" t="str">
        <f t="shared" si="11"/>
        <v/>
      </c>
      <c r="S87" s="97"/>
      <c r="T87" s="98">
        <f t="shared" si="12"/>
        <v>0</v>
      </c>
      <c r="U87" s="99" t="e">
        <f t="shared" si="13"/>
        <v>#DIV/0!</v>
      </c>
    </row>
    <row r="88" spans="1:21" ht="18.600000000000001" hidden="1" thickBot="1" x14ac:dyDescent="0.5">
      <c r="A88" s="51" t="s">
        <v>160</v>
      </c>
      <c r="B88" s="53"/>
      <c r="C88" s="54"/>
      <c r="D88" s="54"/>
      <c r="E88" s="54"/>
      <c r="F88" s="54"/>
      <c r="G88" s="54"/>
      <c r="H88" s="54"/>
      <c r="I88" s="54"/>
      <c r="J88" s="54"/>
      <c r="K88" s="54"/>
      <c r="L88" s="54"/>
      <c r="M88" s="55"/>
      <c r="N88" s="92" t="str">
        <f t="shared" si="7"/>
        <v/>
      </c>
      <c r="O88" s="93" t="str">
        <f t="shared" si="8"/>
        <v/>
      </c>
      <c r="P88" s="94" t="str">
        <f t="shared" si="9"/>
        <v/>
      </c>
      <c r="Q88" s="95" t="str">
        <f t="shared" si="10"/>
        <v/>
      </c>
      <c r="R88" s="96" t="str">
        <f t="shared" si="11"/>
        <v/>
      </c>
      <c r="S88" s="97"/>
      <c r="T88" s="98">
        <f t="shared" si="12"/>
        <v>0</v>
      </c>
      <c r="U88" s="99" t="e">
        <f t="shared" si="13"/>
        <v>#DIV/0!</v>
      </c>
    </row>
    <row r="89" spans="1:21" ht="18.600000000000001" hidden="1" thickBot="1" x14ac:dyDescent="0.5">
      <c r="A89" s="51" t="s">
        <v>161</v>
      </c>
      <c r="B89" s="53"/>
      <c r="C89" s="54"/>
      <c r="D89" s="54"/>
      <c r="E89" s="54"/>
      <c r="F89" s="54"/>
      <c r="G89" s="54"/>
      <c r="H89" s="54"/>
      <c r="I89" s="54"/>
      <c r="J89" s="54"/>
      <c r="K89" s="54"/>
      <c r="L89" s="54"/>
      <c r="M89" s="55"/>
      <c r="N89" s="92" t="str">
        <f t="shared" si="7"/>
        <v/>
      </c>
      <c r="O89" s="93" t="str">
        <f t="shared" si="8"/>
        <v/>
      </c>
      <c r="P89" s="94" t="str">
        <f t="shared" si="9"/>
        <v/>
      </c>
      <c r="Q89" s="95" t="str">
        <f t="shared" si="10"/>
        <v/>
      </c>
      <c r="R89" s="96" t="str">
        <f t="shared" si="11"/>
        <v/>
      </c>
      <c r="S89" s="97"/>
      <c r="T89" s="98">
        <f t="shared" si="12"/>
        <v>0</v>
      </c>
      <c r="U89" s="99" t="e">
        <f t="shared" si="13"/>
        <v>#DIV/0!</v>
      </c>
    </row>
    <row r="90" spans="1:21" ht="18.600000000000001" hidden="1" thickBot="1" x14ac:dyDescent="0.5">
      <c r="A90" s="51" t="s">
        <v>162</v>
      </c>
      <c r="B90" s="53"/>
      <c r="C90" s="54"/>
      <c r="D90" s="54"/>
      <c r="E90" s="54"/>
      <c r="F90" s="54"/>
      <c r="G90" s="54"/>
      <c r="H90" s="54"/>
      <c r="I90" s="54"/>
      <c r="J90" s="54"/>
      <c r="K90" s="54"/>
      <c r="L90" s="54"/>
      <c r="M90" s="55"/>
      <c r="N90" s="92" t="str">
        <f t="shared" si="7"/>
        <v/>
      </c>
      <c r="O90" s="93" t="str">
        <f t="shared" si="8"/>
        <v/>
      </c>
      <c r="P90" s="94" t="str">
        <f t="shared" si="9"/>
        <v/>
      </c>
      <c r="Q90" s="95" t="str">
        <f t="shared" si="10"/>
        <v/>
      </c>
      <c r="R90" s="96" t="str">
        <f t="shared" si="11"/>
        <v/>
      </c>
      <c r="S90" s="97"/>
      <c r="T90" s="98">
        <f t="shared" si="12"/>
        <v>0</v>
      </c>
      <c r="U90" s="99" t="e">
        <f t="shared" si="13"/>
        <v>#DIV/0!</v>
      </c>
    </row>
    <row r="91" spans="1:21" ht="18.600000000000001" hidden="1" thickBot="1" x14ac:dyDescent="0.5">
      <c r="A91" s="51" t="s">
        <v>163</v>
      </c>
      <c r="B91" s="53"/>
      <c r="C91" s="54"/>
      <c r="D91" s="54"/>
      <c r="E91" s="54"/>
      <c r="F91" s="54"/>
      <c r="G91" s="54"/>
      <c r="H91" s="54"/>
      <c r="I91" s="54"/>
      <c r="J91" s="54"/>
      <c r="K91" s="54"/>
      <c r="L91" s="54"/>
      <c r="M91" s="55"/>
      <c r="N91" s="92" t="str">
        <f t="shared" si="7"/>
        <v/>
      </c>
      <c r="O91" s="93" t="str">
        <f t="shared" si="8"/>
        <v/>
      </c>
      <c r="P91" s="94" t="str">
        <f t="shared" si="9"/>
        <v/>
      </c>
      <c r="Q91" s="95" t="str">
        <f t="shared" si="10"/>
        <v/>
      </c>
      <c r="R91" s="96" t="str">
        <f t="shared" si="11"/>
        <v/>
      </c>
      <c r="S91" s="97"/>
      <c r="T91" s="98">
        <f t="shared" si="12"/>
        <v>0</v>
      </c>
      <c r="U91" s="99" t="e">
        <f t="shared" si="13"/>
        <v>#DIV/0!</v>
      </c>
    </row>
    <row r="92" spans="1:21" ht="18.600000000000001" hidden="1" thickBot="1" x14ac:dyDescent="0.5">
      <c r="A92" s="51" t="s">
        <v>164</v>
      </c>
      <c r="B92" s="53"/>
      <c r="C92" s="54"/>
      <c r="D92" s="54"/>
      <c r="E92" s="54"/>
      <c r="F92" s="54"/>
      <c r="G92" s="54"/>
      <c r="H92" s="54"/>
      <c r="I92" s="54"/>
      <c r="J92" s="54"/>
      <c r="K92" s="54"/>
      <c r="L92" s="54"/>
      <c r="M92" s="55"/>
      <c r="N92" s="92" t="str">
        <f t="shared" si="7"/>
        <v/>
      </c>
      <c r="O92" s="93" t="str">
        <f t="shared" si="8"/>
        <v/>
      </c>
      <c r="P92" s="94" t="str">
        <f t="shared" si="9"/>
        <v/>
      </c>
      <c r="Q92" s="95" t="str">
        <f t="shared" si="10"/>
        <v/>
      </c>
      <c r="R92" s="96" t="str">
        <f t="shared" si="11"/>
        <v/>
      </c>
      <c r="S92" s="97"/>
      <c r="T92" s="98">
        <f t="shared" si="12"/>
        <v>0</v>
      </c>
      <c r="U92" s="99" t="e">
        <f t="shared" si="13"/>
        <v>#DIV/0!</v>
      </c>
    </row>
    <row r="93" spans="1:21" ht="18.600000000000001" hidden="1" thickBot="1" x14ac:dyDescent="0.5">
      <c r="A93" s="51" t="s">
        <v>165</v>
      </c>
      <c r="B93" s="53"/>
      <c r="C93" s="54"/>
      <c r="D93" s="54"/>
      <c r="E93" s="54"/>
      <c r="F93" s="54"/>
      <c r="G93" s="54"/>
      <c r="H93" s="54"/>
      <c r="I93" s="54"/>
      <c r="J93" s="54"/>
      <c r="K93" s="54"/>
      <c r="L93" s="54"/>
      <c r="M93" s="55"/>
      <c r="N93" s="92" t="str">
        <f t="shared" si="7"/>
        <v/>
      </c>
      <c r="O93" s="93" t="str">
        <f t="shared" si="8"/>
        <v/>
      </c>
      <c r="P93" s="94" t="str">
        <f t="shared" si="9"/>
        <v/>
      </c>
      <c r="Q93" s="95" t="str">
        <f t="shared" si="10"/>
        <v/>
      </c>
      <c r="R93" s="96" t="str">
        <f t="shared" si="11"/>
        <v/>
      </c>
      <c r="S93" s="97"/>
      <c r="T93" s="98">
        <f t="shared" si="12"/>
        <v>0</v>
      </c>
      <c r="U93" s="99" t="e">
        <f t="shared" si="13"/>
        <v>#DIV/0!</v>
      </c>
    </row>
    <row r="94" spans="1:21" ht="18.600000000000001" hidden="1" thickBot="1" x14ac:dyDescent="0.5">
      <c r="A94" s="51" t="s">
        <v>166</v>
      </c>
      <c r="B94" s="53"/>
      <c r="C94" s="54"/>
      <c r="D94" s="54"/>
      <c r="E94" s="54"/>
      <c r="F94" s="54"/>
      <c r="G94" s="54"/>
      <c r="H94" s="54"/>
      <c r="I94" s="54"/>
      <c r="J94" s="54"/>
      <c r="K94" s="54"/>
      <c r="L94" s="54"/>
      <c r="M94" s="55"/>
      <c r="N94" s="92" t="str">
        <f t="shared" si="7"/>
        <v/>
      </c>
      <c r="O94" s="93" t="str">
        <f t="shared" si="8"/>
        <v/>
      </c>
      <c r="P94" s="94" t="str">
        <f t="shared" si="9"/>
        <v/>
      </c>
      <c r="Q94" s="95" t="str">
        <f t="shared" si="10"/>
        <v/>
      </c>
      <c r="R94" s="96" t="str">
        <f t="shared" si="11"/>
        <v/>
      </c>
      <c r="S94" s="97"/>
      <c r="T94" s="98">
        <f t="shared" si="12"/>
        <v>0</v>
      </c>
      <c r="U94" s="99" t="e">
        <f t="shared" si="13"/>
        <v>#DIV/0!</v>
      </c>
    </row>
    <row r="95" spans="1:21" ht="18.600000000000001" hidden="1" thickBot="1" x14ac:dyDescent="0.5">
      <c r="A95" s="51" t="s">
        <v>167</v>
      </c>
      <c r="B95" s="53"/>
      <c r="C95" s="54"/>
      <c r="D95" s="54"/>
      <c r="E95" s="54"/>
      <c r="F95" s="54"/>
      <c r="G95" s="54"/>
      <c r="H95" s="54"/>
      <c r="I95" s="54"/>
      <c r="J95" s="54"/>
      <c r="K95" s="54"/>
      <c r="L95" s="54"/>
      <c r="M95" s="55"/>
      <c r="N95" s="92" t="str">
        <f t="shared" si="7"/>
        <v/>
      </c>
      <c r="O95" s="93" t="str">
        <f t="shared" si="8"/>
        <v/>
      </c>
      <c r="P95" s="94" t="str">
        <f t="shared" si="9"/>
        <v/>
      </c>
      <c r="Q95" s="95" t="str">
        <f t="shared" si="10"/>
        <v/>
      </c>
      <c r="R95" s="96" t="str">
        <f t="shared" si="11"/>
        <v/>
      </c>
      <c r="S95" s="97"/>
      <c r="T95" s="98">
        <f t="shared" si="12"/>
        <v>0</v>
      </c>
      <c r="U95" s="99" t="e">
        <f t="shared" si="13"/>
        <v>#DIV/0!</v>
      </c>
    </row>
    <row r="96" spans="1:21" ht="18.600000000000001" hidden="1" thickBot="1" x14ac:dyDescent="0.5">
      <c r="A96" s="51" t="s">
        <v>168</v>
      </c>
      <c r="B96" s="53"/>
      <c r="C96" s="54"/>
      <c r="D96" s="54"/>
      <c r="E96" s="54"/>
      <c r="F96" s="54"/>
      <c r="G96" s="54"/>
      <c r="H96" s="54"/>
      <c r="I96" s="54"/>
      <c r="J96" s="54"/>
      <c r="K96" s="54"/>
      <c r="L96" s="54"/>
      <c r="M96" s="55"/>
      <c r="N96" s="92" t="str">
        <f t="shared" si="7"/>
        <v/>
      </c>
      <c r="O96" s="93" t="str">
        <f t="shared" si="8"/>
        <v/>
      </c>
      <c r="P96" s="94" t="str">
        <f t="shared" si="9"/>
        <v/>
      </c>
      <c r="Q96" s="95" t="str">
        <f t="shared" si="10"/>
        <v/>
      </c>
      <c r="R96" s="96" t="str">
        <f t="shared" si="11"/>
        <v/>
      </c>
      <c r="S96" s="97"/>
      <c r="T96" s="98">
        <f t="shared" si="12"/>
        <v>0</v>
      </c>
      <c r="U96" s="99" t="e">
        <f t="shared" si="13"/>
        <v>#DIV/0!</v>
      </c>
    </row>
    <row r="97" spans="1:21" ht="18.600000000000001" hidden="1" thickBot="1" x14ac:dyDescent="0.5">
      <c r="A97" s="51" t="s">
        <v>169</v>
      </c>
      <c r="B97" s="53"/>
      <c r="C97" s="54"/>
      <c r="D97" s="54"/>
      <c r="E97" s="54"/>
      <c r="F97" s="54"/>
      <c r="G97" s="54"/>
      <c r="H97" s="54"/>
      <c r="I97" s="54"/>
      <c r="J97" s="54"/>
      <c r="K97" s="54"/>
      <c r="L97" s="54"/>
      <c r="M97" s="55"/>
      <c r="N97" s="92" t="str">
        <f t="shared" si="7"/>
        <v/>
      </c>
      <c r="O97" s="93" t="str">
        <f t="shared" si="8"/>
        <v/>
      </c>
      <c r="P97" s="94" t="str">
        <f t="shared" si="9"/>
        <v/>
      </c>
      <c r="Q97" s="95" t="str">
        <f t="shared" si="10"/>
        <v/>
      </c>
      <c r="R97" s="96" t="str">
        <f t="shared" si="11"/>
        <v/>
      </c>
      <c r="S97" s="97"/>
      <c r="T97" s="98">
        <f t="shared" si="12"/>
        <v>0</v>
      </c>
      <c r="U97" s="99" t="e">
        <f t="shared" si="13"/>
        <v>#DIV/0!</v>
      </c>
    </row>
    <row r="98" spans="1:21" ht="18.600000000000001" hidden="1" thickBot="1" x14ac:dyDescent="0.5">
      <c r="A98" s="51" t="s">
        <v>170</v>
      </c>
      <c r="B98" s="53"/>
      <c r="C98" s="54"/>
      <c r="D98" s="54"/>
      <c r="E98" s="54"/>
      <c r="F98" s="54"/>
      <c r="G98" s="54"/>
      <c r="H98" s="54"/>
      <c r="I98" s="54"/>
      <c r="J98" s="54"/>
      <c r="K98" s="54"/>
      <c r="L98" s="54"/>
      <c r="M98" s="55"/>
      <c r="N98" s="92" t="str">
        <f t="shared" si="7"/>
        <v/>
      </c>
      <c r="O98" s="93" t="str">
        <f t="shared" si="8"/>
        <v/>
      </c>
      <c r="P98" s="94" t="str">
        <f t="shared" si="9"/>
        <v/>
      </c>
      <c r="Q98" s="95" t="str">
        <f t="shared" si="10"/>
        <v/>
      </c>
      <c r="R98" s="96" t="str">
        <f t="shared" si="11"/>
        <v/>
      </c>
      <c r="S98" s="97"/>
      <c r="T98" s="98">
        <f t="shared" si="12"/>
        <v>0</v>
      </c>
      <c r="U98" s="99" t="e">
        <f t="shared" si="13"/>
        <v>#DIV/0!</v>
      </c>
    </row>
    <row r="99" spans="1:21" ht="18.600000000000001" hidden="1" thickBot="1" x14ac:dyDescent="0.5">
      <c r="A99" s="51" t="s">
        <v>171</v>
      </c>
      <c r="B99" s="60"/>
      <c r="C99" s="61"/>
      <c r="D99" s="61"/>
      <c r="E99" s="61"/>
      <c r="F99" s="61"/>
      <c r="G99" s="61"/>
      <c r="H99" s="61"/>
      <c r="I99" s="61"/>
      <c r="J99" s="61"/>
      <c r="K99" s="61"/>
      <c r="L99" s="61"/>
      <c r="M99" s="62"/>
      <c r="N99" s="92" t="str">
        <f t="shared" si="7"/>
        <v/>
      </c>
      <c r="O99" s="93" t="str">
        <f t="shared" si="8"/>
        <v/>
      </c>
      <c r="P99" s="94" t="str">
        <f t="shared" si="9"/>
        <v/>
      </c>
      <c r="Q99" s="95" t="str">
        <f t="shared" si="10"/>
        <v/>
      </c>
      <c r="R99" s="96" t="str">
        <f t="shared" si="11"/>
        <v/>
      </c>
      <c r="S99" s="97"/>
      <c r="T99" s="98">
        <f t="shared" si="12"/>
        <v>0</v>
      </c>
      <c r="U99" s="99" t="e">
        <f t="shared" si="13"/>
        <v>#DIV/0!</v>
      </c>
    </row>
    <row r="100" spans="1:21" ht="18.600000000000001" hidden="1" thickBot="1" x14ac:dyDescent="0.5">
      <c r="A100" s="51" t="s">
        <v>172</v>
      </c>
      <c r="B100" s="60"/>
      <c r="C100" s="61"/>
      <c r="D100" s="61"/>
      <c r="E100" s="61"/>
      <c r="F100" s="61"/>
      <c r="G100" s="61"/>
      <c r="H100" s="61"/>
      <c r="I100" s="61"/>
      <c r="J100" s="61"/>
      <c r="K100" s="61"/>
      <c r="L100" s="61"/>
      <c r="M100" s="62"/>
      <c r="N100" s="92" t="str">
        <f t="shared" si="7"/>
        <v/>
      </c>
      <c r="O100" s="93" t="str">
        <f t="shared" si="8"/>
        <v/>
      </c>
      <c r="P100" s="94" t="str">
        <f t="shared" si="9"/>
        <v/>
      </c>
      <c r="Q100" s="95" t="str">
        <f t="shared" si="10"/>
        <v/>
      </c>
      <c r="R100" s="96" t="str">
        <f t="shared" si="11"/>
        <v/>
      </c>
      <c r="S100" s="97"/>
      <c r="T100" s="98">
        <f t="shared" si="12"/>
        <v>0</v>
      </c>
      <c r="U100" s="99" t="e">
        <f t="shared" si="13"/>
        <v>#DIV/0!</v>
      </c>
    </row>
    <row r="101" spans="1:21" ht="18.600000000000001" hidden="1" thickBot="1" x14ac:dyDescent="0.5">
      <c r="A101" s="51" t="s">
        <v>173</v>
      </c>
      <c r="B101" s="53"/>
      <c r="C101" s="54"/>
      <c r="D101" s="54"/>
      <c r="E101" s="54"/>
      <c r="F101" s="54"/>
      <c r="G101" s="54"/>
      <c r="H101" s="54"/>
      <c r="I101" s="54"/>
      <c r="J101" s="54"/>
      <c r="K101" s="54"/>
      <c r="L101" s="54"/>
      <c r="M101" s="55"/>
      <c r="N101" s="92" t="str">
        <f t="shared" si="7"/>
        <v/>
      </c>
      <c r="O101" s="93" t="str">
        <f t="shared" si="8"/>
        <v/>
      </c>
      <c r="P101" s="94" t="str">
        <f t="shared" si="9"/>
        <v/>
      </c>
      <c r="Q101" s="95" t="str">
        <f t="shared" si="10"/>
        <v/>
      </c>
      <c r="R101" s="96" t="str">
        <f t="shared" si="11"/>
        <v/>
      </c>
      <c r="S101" s="97"/>
      <c r="T101" s="98">
        <f t="shared" si="12"/>
        <v>0</v>
      </c>
      <c r="U101" s="99" t="e">
        <f t="shared" si="13"/>
        <v>#DIV/0!</v>
      </c>
    </row>
    <row r="102" spans="1:21" ht="18.600000000000001" hidden="1" thickBot="1" x14ac:dyDescent="0.5">
      <c r="A102" s="47" t="s">
        <v>174</v>
      </c>
      <c r="B102" s="64"/>
      <c r="C102" s="65"/>
      <c r="D102" s="65"/>
      <c r="E102" s="65"/>
      <c r="F102" s="65"/>
      <c r="G102" s="65"/>
      <c r="H102" s="65"/>
      <c r="I102" s="65"/>
      <c r="J102" s="65"/>
      <c r="K102" s="65"/>
      <c r="L102" s="65"/>
      <c r="M102" s="66"/>
      <c r="N102" s="92" t="str">
        <f t="shared" si="7"/>
        <v/>
      </c>
      <c r="O102" s="93" t="str">
        <f t="shared" si="8"/>
        <v/>
      </c>
      <c r="P102" s="94" t="str">
        <f t="shared" si="9"/>
        <v/>
      </c>
      <c r="Q102" s="95" t="str">
        <f t="shared" si="10"/>
        <v/>
      </c>
      <c r="R102" s="96" t="str">
        <f t="shared" si="11"/>
        <v/>
      </c>
      <c r="S102" s="97"/>
      <c r="T102" s="98">
        <f t="shared" si="12"/>
        <v>0</v>
      </c>
      <c r="U102" s="99" t="e">
        <f t="shared" si="13"/>
        <v>#DIV/0!</v>
      </c>
    </row>
    <row r="103" spans="1:21" ht="18.600000000000001" hidden="1" thickBot="1" x14ac:dyDescent="0.5">
      <c r="A103" s="51" t="s">
        <v>175</v>
      </c>
      <c r="B103" s="53"/>
      <c r="C103" s="54"/>
      <c r="D103" s="54"/>
      <c r="E103" s="54"/>
      <c r="F103" s="54"/>
      <c r="G103" s="54"/>
      <c r="H103" s="54"/>
      <c r="I103" s="54"/>
      <c r="J103" s="54"/>
      <c r="K103" s="54"/>
      <c r="L103" s="54"/>
      <c r="M103" s="55"/>
      <c r="N103" s="92" t="str">
        <f t="shared" si="7"/>
        <v/>
      </c>
      <c r="O103" s="93" t="str">
        <f t="shared" si="8"/>
        <v/>
      </c>
      <c r="P103" s="94" t="str">
        <f t="shared" si="9"/>
        <v/>
      </c>
      <c r="Q103" s="95" t="str">
        <f t="shared" si="10"/>
        <v/>
      </c>
      <c r="R103" s="96" t="str">
        <f t="shared" si="11"/>
        <v/>
      </c>
      <c r="S103" s="97"/>
      <c r="T103" s="98">
        <f t="shared" si="12"/>
        <v>0</v>
      </c>
      <c r="U103" s="99" t="e">
        <f t="shared" si="13"/>
        <v>#DIV/0!</v>
      </c>
    </row>
    <row r="104" spans="1:21" ht="18.600000000000001" hidden="1" thickBot="1" x14ac:dyDescent="0.5">
      <c r="A104" s="51" t="s">
        <v>176</v>
      </c>
      <c r="B104" s="53"/>
      <c r="C104" s="54"/>
      <c r="D104" s="54"/>
      <c r="E104" s="54"/>
      <c r="F104" s="54"/>
      <c r="G104" s="54"/>
      <c r="H104" s="54"/>
      <c r="I104" s="54"/>
      <c r="J104" s="54"/>
      <c r="K104" s="54"/>
      <c r="L104" s="54"/>
      <c r="M104" s="55"/>
      <c r="N104" s="92" t="str">
        <f t="shared" si="7"/>
        <v/>
      </c>
      <c r="O104" s="93" t="str">
        <f t="shared" si="8"/>
        <v/>
      </c>
      <c r="P104" s="94" t="str">
        <f t="shared" si="9"/>
        <v/>
      </c>
      <c r="Q104" s="95" t="str">
        <f t="shared" si="10"/>
        <v/>
      </c>
      <c r="R104" s="96" t="str">
        <f t="shared" si="11"/>
        <v/>
      </c>
      <c r="S104" s="97"/>
      <c r="T104" s="98">
        <f t="shared" si="12"/>
        <v>0</v>
      </c>
      <c r="U104" s="99" t="e">
        <f t="shared" si="13"/>
        <v>#DIV/0!</v>
      </c>
    </row>
    <row r="105" spans="1:21" ht="18.600000000000001" hidden="1" thickBot="1" x14ac:dyDescent="0.5">
      <c r="A105" s="51" t="s">
        <v>177</v>
      </c>
      <c r="B105" s="53"/>
      <c r="C105" s="54"/>
      <c r="D105" s="54"/>
      <c r="E105" s="54"/>
      <c r="F105" s="54"/>
      <c r="G105" s="54"/>
      <c r="H105" s="54"/>
      <c r="I105" s="54"/>
      <c r="J105" s="54"/>
      <c r="K105" s="54"/>
      <c r="L105" s="54"/>
      <c r="M105" s="55"/>
      <c r="N105" s="92" t="str">
        <f t="shared" si="7"/>
        <v/>
      </c>
      <c r="O105" s="93" t="str">
        <f t="shared" si="8"/>
        <v/>
      </c>
      <c r="P105" s="94" t="str">
        <f t="shared" si="9"/>
        <v/>
      </c>
      <c r="Q105" s="95" t="str">
        <f t="shared" si="10"/>
        <v/>
      </c>
      <c r="R105" s="96" t="str">
        <f t="shared" si="11"/>
        <v/>
      </c>
      <c r="S105" s="97"/>
      <c r="T105" s="98">
        <f t="shared" si="12"/>
        <v>0</v>
      </c>
      <c r="U105" s="99" t="e">
        <f t="shared" si="13"/>
        <v>#DIV/0!</v>
      </c>
    </row>
    <row r="106" spans="1:21" ht="18.600000000000001" hidden="1" thickBot="1" x14ac:dyDescent="0.5">
      <c r="A106" s="51" t="s">
        <v>178</v>
      </c>
      <c r="B106" s="53"/>
      <c r="C106" s="54"/>
      <c r="D106" s="54"/>
      <c r="E106" s="54"/>
      <c r="F106" s="54"/>
      <c r="G106" s="54"/>
      <c r="H106" s="54"/>
      <c r="I106" s="54"/>
      <c r="J106" s="54"/>
      <c r="K106" s="54"/>
      <c r="L106" s="54"/>
      <c r="M106" s="55"/>
      <c r="N106" s="92" t="str">
        <f t="shared" si="7"/>
        <v/>
      </c>
      <c r="O106" s="93" t="str">
        <f t="shared" si="8"/>
        <v/>
      </c>
      <c r="P106" s="94" t="str">
        <f t="shared" si="9"/>
        <v/>
      </c>
      <c r="Q106" s="95" t="str">
        <f t="shared" si="10"/>
        <v/>
      </c>
      <c r="R106" s="96" t="str">
        <f t="shared" si="11"/>
        <v/>
      </c>
      <c r="S106" s="97"/>
      <c r="T106" s="98">
        <f t="shared" si="12"/>
        <v>0</v>
      </c>
      <c r="U106" s="99" t="e">
        <f t="shared" si="13"/>
        <v>#DIV/0!</v>
      </c>
    </row>
    <row r="107" spans="1:21" ht="18.600000000000001" hidden="1" thickBot="1" x14ac:dyDescent="0.5">
      <c r="A107" s="51" t="s">
        <v>179</v>
      </c>
      <c r="B107" s="53"/>
      <c r="C107" s="54"/>
      <c r="D107" s="54"/>
      <c r="E107" s="54"/>
      <c r="F107" s="54"/>
      <c r="G107" s="54"/>
      <c r="H107" s="54"/>
      <c r="I107" s="54"/>
      <c r="J107" s="54"/>
      <c r="K107" s="54"/>
      <c r="L107" s="54"/>
      <c r="M107" s="55"/>
      <c r="N107" s="92" t="str">
        <f t="shared" si="7"/>
        <v/>
      </c>
      <c r="O107" s="93" t="str">
        <f t="shared" si="8"/>
        <v/>
      </c>
      <c r="P107" s="94" t="str">
        <f t="shared" si="9"/>
        <v/>
      </c>
      <c r="Q107" s="95" t="str">
        <f t="shared" si="10"/>
        <v/>
      </c>
      <c r="R107" s="96" t="str">
        <f t="shared" si="11"/>
        <v/>
      </c>
      <c r="S107" s="97"/>
      <c r="T107" s="98">
        <f t="shared" si="12"/>
        <v>0</v>
      </c>
      <c r="U107" s="99" t="e">
        <f t="shared" si="13"/>
        <v>#DIV/0!</v>
      </c>
    </row>
    <row r="108" spans="1:21" ht="18.600000000000001" hidden="1" thickBot="1" x14ac:dyDescent="0.5">
      <c r="A108" s="51" t="s">
        <v>180</v>
      </c>
      <c r="B108" s="53"/>
      <c r="C108" s="54"/>
      <c r="D108" s="54"/>
      <c r="E108" s="54"/>
      <c r="F108" s="54"/>
      <c r="G108" s="54"/>
      <c r="H108" s="54"/>
      <c r="I108" s="54"/>
      <c r="J108" s="54"/>
      <c r="K108" s="54"/>
      <c r="L108" s="54"/>
      <c r="M108" s="55"/>
      <c r="N108" s="92" t="str">
        <f t="shared" ref="N108:N111" si="14">IF(T108=0,"",SUM(B108:M108))</f>
        <v/>
      </c>
      <c r="O108" s="93" t="str">
        <f t="shared" si="8"/>
        <v/>
      </c>
      <c r="P108" s="94" t="str">
        <f t="shared" si="9"/>
        <v/>
      </c>
      <c r="Q108" s="95" t="str">
        <f t="shared" si="10"/>
        <v/>
      </c>
      <c r="R108" s="96" t="str">
        <f t="shared" si="11"/>
        <v/>
      </c>
      <c r="S108" s="97"/>
      <c r="T108" s="98">
        <f t="shared" si="12"/>
        <v>0</v>
      </c>
      <c r="U108" s="99" t="e">
        <f t="shared" si="13"/>
        <v>#DIV/0!</v>
      </c>
    </row>
    <row r="109" spans="1:21" ht="18.600000000000001" hidden="1" thickBot="1" x14ac:dyDescent="0.5">
      <c r="A109" s="51" t="s">
        <v>181</v>
      </c>
      <c r="B109" s="53"/>
      <c r="C109" s="54"/>
      <c r="D109" s="54"/>
      <c r="E109" s="54"/>
      <c r="F109" s="54"/>
      <c r="G109" s="54"/>
      <c r="H109" s="54"/>
      <c r="I109" s="54"/>
      <c r="J109" s="54"/>
      <c r="K109" s="54"/>
      <c r="L109" s="54"/>
      <c r="M109" s="55"/>
      <c r="N109" s="92" t="str">
        <f t="shared" si="14"/>
        <v/>
      </c>
      <c r="O109" s="93" t="str">
        <f t="shared" si="8"/>
        <v/>
      </c>
      <c r="P109" s="94" t="str">
        <f t="shared" si="9"/>
        <v/>
      </c>
      <c r="Q109" s="95" t="str">
        <f t="shared" si="10"/>
        <v/>
      </c>
      <c r="R109" s="96" t="str">
        <f t="shared" si="11"/>
        <v/>
      </c>
      <c r="S109" s="97"/>
      <c r="T109" s="98">
        <f t="shared" si="12"/>
        <v>0</v>
      </c>
      <c r="U109" s="99" t="e">
        <f t="shared" si="13"/>
        <v>#DIV/0!</v>
      </c>
    </row>
    <row r="110" spans="1:21" ht="18.600000000000001" hidden="1" thickBot="1" x14ac:dyDescent="0.5">
      <c r="A110" s="51" t="s">
        <v>182</v>
      </c>
      <c r="B110" s="53"/>
      <c r="C110" s="54"/>
      <c r="D110" s="54"/>
      <c r="E110" s="54"/>
      <c r="F110" s="54"/>
      <c r="G110" s="54"/>
      <c r="H110" s="54"/>
      <c r="I110" s="54"/>
      <c r="J110" s="54"/>
      <c r="K110" s="54"/>
      <c r="L110" s="54"/>
      <c r="M110" s="55"/>
      <c r="N110" s="92" t="str">
        <f t="shared" si="14"/>
        <v/>
      </c>
      <c r="O110" s="93" t="str">
        <f t="shared" si="8"/>
        <v/>
      </c>
      <c r="P110" s="94" t="str">
        <f t="shared" si="9"/>
        <v/>
      </c>
      <c r="Q110" s="95" t="str">
        <f t="shared" si="10"/>
        <v/>
      </c>
      <c r="R110" s="96" t="str">
        <f t="shared" si="11"/>
        <v/>
      </c>
      <c r="S110" s="97"/>
      <c r="T110" s="98">
        <f t="shared" si="12"/>
        <v>0</v>
      </c>
      <c r="U110" s="99" t="e">
        <f t="shared" si="13"/>
        <v>#DIV/0!</v>
      </c>
    </row>
    <row r="111" spans="1:21" ht="18.600000000000001" hidden="1" thickBot="1" x14ac:dyDescent="0.5">
      <c r="A111" s="100" t="s">
        <v>183</v>
      </c>
      <c r="B111" s="60"/>
      <c r="C111" s="61"/>
      <c r="D111" s="61"/>
      <c r="E111" s="61"/>
      <c r="F111" s="61"/>
      <c r="G111" s="61"/>
      <c r="H111" s="61"/>
      <c r="I111" s="61"/>
      <c r="J111" s="61"/>
      <c r="K111" s="61"/>
      <c r="L111" s="61"/>
      <c r="M111" s="62"/>
      <c r="N111" s="101" t="str">
        <f t="shared" si="14"/>
        <v/>
      </c>
      <c r="O111" s="102" t="str">
        <f t="shared" si="8"/>
        <v/>
      </c>
      <c r="P111" s="103" t="str">
        <f t="shared" si="9"/>
        <v/>
      </c>
      <c r="Q111" s="104" t="str">
        <f t="shared" si="10"/>
        <v/>
      </c>
      <c r="R111" s="105" t="str">
        <f t="shared" si="11"/>
        <v/>
      </c>
      <c r="S111" s="106"/>
      <c r="T111" s="98">
        <f t="shared" si="12"/>
        <v>0</v>
      </c>
      <c r="U111" s="99" t="e">
        <f t="shared" si="13"/>
        <v>#DIV/0!</v>
      </c>
    </row>
    <row r="112" spans="1:21" ht="18.600000000000001" thickBot="1" x14ac:dyDescent="0.5">
      <c r="A112" s="71" t="s">
        <v>82</v>
      </c>
      <c r="B112" s="107" t="str">
        <f t="shared" ref="B112:O112" si="15">IF($T$12=0,"",SUM(B12:B111))</f>
        <v/>
      </c>
      <c r="C112" s="108" t="str">
        <f t="shared" si="15"/>
        <v/>
      </c>
      <c r="D112" s="108" t="str">
        <f t="shared" si="15"/>
        <v/>
      </c>
      <c r="E112" s="108" t="str">
        <f t="shared" si="15"/>
        <v/>
      </c>
      <c r="F112" s="108" t="str">
        <f t="shared" si="15"/>
        <v/>
      </c>
      <c r="G112" s="108" t="str">
        <f t="shared" si="15"/>
        <v/>
      </c>
      <c r="H112" s="108" t="str">
        <f t="shared" si="15"/>
        <v/>
      </c>
      <c r="I112" s="108" t="str">
        <f t="shared" si="15"/>
        <v/>
      </c>
      <c r="J112" s="108" t="str">
        <f t="shared" si="15"/>
        <v/>
      </c>
      <c r="K112" s="108" t="str">
        <f t="shared" si="15"/>
        <v/>
      </c>
      <c r="L112" s="108" t="str">
        <f t="shared" si="15"/>
        <v/>
      </c>
      <c r="M112" s="107" t="str">
        <f t="shared" si="15"/>
        <v/>
      </c>
      <c r="N112" s="109" t="str">
        <f t="shared" si="15"/>
        <v/>
      </c>
      <c r="O112" s="107" t="str">
        <f t="shared" si="15"/>
        <v/>
      </c>
      <c r="P112" s="110" t="str">
        <f>IF(T12=0,"",N112/O112)</f>
        <v/>
      </c>
      <c r="Q112" s="111" t="str">
        <f>IF(T12=0,"",COUNTIF(Q12:Q111,"〇"))</f>
        <v/>
      </c>
      <c r="R112" s="112" t="str">
        <f>IF(T12=0,"",COUNTIF(R12:R111,"〇"))</f>
        <v/>
      </c>
      <c r="S112" s="37"/>
      <c r="T112" s="113">
        <f>SUM(T12:T111)</f>
        <v>0</v>
      </c>
      <c r="U112" s="99"/>
    </row>
    <row r="114" spans="1:21" x14ac:dyDescent="0.45">
      <c r="A114" s="45" t="s">
        <v>184</v>
      </c>
      <c r="B114" s="2"/>
      <c r="C114" s="2"/>
      <c r="D114" s="2"/>
      <c r="E114" s="2"/>
      <c r="F114" s="2"/>
      <c r="G114" s="2"/>
      <c r="H114" s="2"/>
      <c r="I114" s="2"/>
      <c r="J114" s="2"/>
      <c r="K114" s="2"/>
      <c r="L114" s="2"/>
      <c r="M114" s="2"/>
      <c r="N114" s="2"/>
      <c r="S114" s="2"/>
    </row>
    <row r="115" spans="1:21" ht="33.6" customHeight="1" x14ac:dyDescent="0.45">
      <c r="A115" s="147" t="s">
        <v>202</v>
      </c>
      <c r="B115" s="147"/>
      <c r="C115" s="147"/>
      <c r="D115" s="147"/>
      <c r="E115" s="147"/>
      <c r="F115" s="147"/>
      <c r="G115" s="147"/>
      <c r="H115" s="147"/>
      <c r="I115" s="147"/>
      <c r="J115" s="147"/>
      <c r="K115" s="147"/>
      <c r="L115" s="147"/>
      <c r="M115" s="147"/>
      <c r="N115" s="147"/>
      <c r="O115" s="147"/>
      <c r="P115" s="147"/>
      <c r="Q115" s="147"/>
      <c r="R115" s="147"/>
      <c r="S115" s="147"/>
    </row>
    <row r="116" spans="1:21" ht="18" customHeight="1" x14ac:dyDescent="0.45">
      <c r="A116" s="2" t="s">
        <v>203</v>
      </c>
      <c r="B116" s="2"/>
      <c r="C116" s="2"/>
      <c r="D116" s="2"/>
      <c r="E116" s="2"/>
      <c r="F116" s="2"/>
      <c r="G116" s="2"/>
      <c r="H116" s="2"/>
      <c r="I116" s="2"/>
      <c r="J116" s="2"/>
      <c r="K116" s="2"/>
      <c r="L116" s="2"/>
      <c r="M116" s="2"/>
      <c r="N116" s="2"/>
      <c r="S116" s="2"/>
    </row>
    <row r="117" spans="1:21" ht="33" customHeight="1" x14ac:dyDescent="0.45">
      <c r="A117" s="147" t="s">
        <v>204</v>
      </c>
      <c r="B117" s="147"/>
      <c r="C117" s="147"/>
      <c r="D117" s="147"/>
      <c r="E117" s="147"/>
      <c r="F117" s="147"/>
      <c r="G117" s="147"/>
      <c r="H117" s="147"/>
      <c r="I117" s="147"/>
      <c r="J117" s="147"/>
      <c r="K117" s="147"/>
      <c r="L117" s="147"/>
      <c r="M117" s="147"/>
      <c r="N117" s="147"/>
      <c r="O117" s="147"/>
      <c r="P117" s="147"/>
      <c r="Q117" s="147"/>
      <c r="R117" s="147"/>
      <c r="S117" s="147"/>
      <c r="T117" s="147"/>
      <c r="U117" s="147"/>
    </row>
    <row r="118" spans="1:21" ht="36" customHeight="1" x14ac:dyDescent="0.45">
      <c r="A118" s="147" t="s">
        <v>186</v>
      </c>
      <c r="B118" s="147"/>
      <c r="C118" s="147"/>
      <c r="D118" s="147"/>
      <c r="E118" s="147"/>
      <c r="F118" s="147"/>
      <c r="G118" s="147"/>
      <c r="H118" s="147"/>
      <c r="I118" s="147"/>
      <c r="J118" s="147"/>
      <c r="K118" s="147"/>
      <c r="L118" s="147"/>
      <c r="M118" s="147"/>
      <c r="N118" s="147"/>
      <c r="O118" s="147"/>
      <c r="P118" s="147"/>
      <c r="Q118" s="147"/>
      <c r="R118" s="147"/>
      <c r="S118" s="147"/>
      <c r="T118" s="147"/>
      <c r="U118" s="147"/>
    </row>
    <row r="119" spans="1:21" x14ac:dyDescent="0.45">
      <c r="A119" s="2"/>
      <c r="B119" s="2"/>
      <c r="C119" s="2"/>
      <c r="D119" s="2"/>
      <c r="E119" s="2"/>
      <c r="F119" s="2"/>
      <c r="G119" s="2"/>
      <c r="H119" s="2"/>
      <c r="I119" s="2"/>
      <c r="J119" s="2"/>
      <c r="K119" s="2"/>
      <c r="L119" s="2"/>
      <c r="M119" s="2"/>
      <c r="N119" s="2"/>
      <c r="S119" s="2"/>
    </row>
    <row r="120" spans="1:21" x14ac:dyDescent="0.45">
      <c r="A120" s="2"/>
      <c r="B120" s="2"/>
      <c r="C120" s="2"/>
      <c r="D120" s="2"/>
      <c r="E120" s="2"/>
      <c r="F120" s="2"/>
      <c r="G120" s="2"/>
      <c r="H120" s="2"/>
      <c r="I120" s="2"/>
      <c r="J120" s="2"/>
      <c r="K120" s="2"/>
      <c r="L120" s="2"/>
      <c r="M120" s="2"/>
      <c r="N120" s="2"/>
      <c r="S120" s="2"/>
    </row>
    <row r="121" spans="1:21" x14ac:dyDescent="0.45">
      <c r="A121" s="2"/>
      <c r="B121" s="2"/>
      <c r="C121" s="2"/>
      <c r="D121" s="2"/>
      <c r="E121" s="2"/>
      <c r="F121" s="2"/>
      <c r="G121" s="2"/>
      <c r="H121" s="2"/>
      <c r="I121" s="2"/>
      <c r="J121" s="2"/>
      <c r="K121" s="2"/>
      <c r="L121" s="2"/>
      <c r="M121" s="2"/>
      <c r="N121" s="2"/>
      <c r="S121" s="2"/>
    </row>
    <row r="122" spans="1:21" x14ac:dyDescent="0.45">
      <c r="A122" s="2"/>
      <c r="B122" s="2"/>
      <c r="C122" s="2"/>
      <c r="D122" s="2"/>
      <c r="E122" s="2"/>
      <c r="F122" s="2"/>
      <c r="G122" s="2"/>
      <c r="H122" s="2"/>
      <c r="I122" s="2"/>
      <c r="J122" s="2"/>
      <c r="K122" s="2"/>
      <c r="L122" s="2"/>
      <c r="M122" s="2"/>
      <c r="N122" s="2"/>
      <c r="S122" s="2"/>
    </row>
  </sheetData>
  <mergeCells count="17">
    <mergeCell ref="A117:U117"/>
    <mergeCell ref="A118:U118"/>
    <mergeCell ref="A10:A11"/>
    <mergeCell ref="B10:P10"/>
    <mergeCell ref="Q10:R10"/>
    <mergeCell ref="S10:S11"/>
    <mergeCell ref="T10:T11"/>
    <mergeCell ref="A115:S115"/>
    <mergeCell ref="A1:S1"/>
    <mergeCell ref="A3:B3"/>
    <mergeCell ref="C3:P3"/>
    <mergeCell ref="A4:B4"/>
    <mergeCell ref="A6:G6"/>
    <mergeCell ref="K6:P7"/>
    <mergeCell ref="Q6:Q7"/>
    <mergeCell ref="R6:R7"/>
    <mergeCell ref="A7:G7"/>
  </mergeCells>
  <phoneticPr fontId="3"/>
  <conditionalFormatting sqref="B12:M111">
    <cfRule type="cellIs" dxfId="0" priority="1" operator="greaterThanOrEqual">
      <formula>45</formula>
    </cfRule>
  </conditionalFormatting>
  <pageMargins left="0.51181102362204722" right="0.51181102362204722" top="0.74803149606299213" bottom="0.74803149606299213" header="0.31496062992125984" footer="0.31496062992125984"/>
  <pageSetup paperSize="9" scale="61"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C19"/>
  <sheetViews>
    <sheetView workbookViewId="0">
      <selection activeCell="C3" sqref="C3"/>
    </sheetView>
  </sheetViews>
  <sheetFormatPr defaultRowHeight="18" x14ac:dyDescent="0.45"/>
  <cols>
    <col min="2" max="2" width="39.796875" bestFit="1" customWidth="1"/>
    <col min="3" max="3" width="10.8984375" customWidth="1"/>
  </cols>
  <sheetData>
    <row r="2" spans="2:3" ht="40.200000000000003" customHeight="1" x14ac:dyDescent="0.45">
      <c r="B2" s="29" t="s">
        <v>34</v>
      </c>
      <c r="C2" s="44" t="s">
        <v>206</v>
      </c>
    </row>
    <row r="3" spans="2:3" x14ac:dyDescent="0.45">
      <c r="B3" s="30" t="s">
        <v>35</v>
      </c>
      <c r="C3" s="171">
        <v>0.52200000000000002</v>
      </c>
    </row>
    <row r="4" spans="2:3" x14ac:dyDescent="0.45">
      <c r="B4" s="30" t="s">
        <v>36</v>
      </c>
      <c r="C4" s="171">
        <v>0.28999999999999998</v>
      </c>
    </row>
    <row r="5" spans="2:3" x14ac:dyDescent="0.45">
      <c r="B5" s="30" t="s">
        <v>37</v>
      </c>
      <c r="C5" s="171">
        <v>0.26600000000000001</v>
      </c>
    </row>
    <row r="6" spans="2:3" x14ac:dyDescent="0.45">
      <c r="B6" s="30" t="s">
        <v>38</v>
      </c>
      <c r="C6" s="171">
        <v>0.34799999999999998</v>
      </c>
    </row>
    <row r="7" spans="2:3" x14ac:dyDescent="0.45">
      <c r="B7" s="30" t="s">
        <v>39</v>
      </c>
      <c r="C7" s="171">
        <v>0.40699999999999997</v>
      </c>
    </row>
    <row r="8" spans="2:3" x14ac:dyDescent="0.45">
      <c r="B8" s="30" t="s">
        <v>40</v>
      </c>
      <c r="C8" s="171">
        <v>0.34300000000000003</v>
      </c>
    </row>
    <row r="9" spans="2:3" x14ac:dyDescent="0.45">
      <c r="B9" s="30" t="s">
        <v>41</v>
      </c>
      <c r="C9" s="171">
        <v>0.20599999999999999</v>
      </c>
    </row>
    <row r="10" spans="2:3" x14ac:dyDescent="0.45">
      <c r="B10" s="30" t="s">
        <v>42</v>
      </c>
      <c r="C10" s="171">
        <v>0.64500000000000002</v>
      </c>
    </row>
    <row r="11" spans="2:3" x14ac:dyDescent="0.45">
      <c r="B11" s="30" t="s">
        <v>43</v>
      </c>
      <c r="C11" s="171">
        <v>0.36899999999999999</v>
      </c>
    </row>
    <row r="12" spans="2:3" x14ac:dyDescent="0.45">
      <c r="B12" s="30" t="s">
        <v>44</v>
      </c>
      <c r="C12" s="171">
        <v>0.42799999999999999</v>
      </c>
    </row>
    <row r="13" spans="2:3" x14ac:dyDescent="0.45">
      <c r="B13" s="30" t="s">
        <v>45</v>
      </c>
      <c r="C13" s="171">
        <v>0.36299999999999999</v>
      </c>
    </row>
    <row r="14" spans="2:3" x14ac:dyDescent="0.45">
      <c r="B14" s="30" t="s">
        <v>46</v>
      </c>
      <c r="C14" s="171">
        <v>0.438</v>
      </c>
    </row>
    <row r="15" spans="2:3" x14ac:dyDescent="0.45">
      <c r="B15" s="30" t="s">
        <v>57</v>
      </c>
      <c r="C15" s="171">
        <v>0.38500000000000001</v>
      </c>
    </row>
    <row r="16" spans="2:3" x14ac:dyDescent="0.45">
      <c r="B16" s="30" t="s">
        <v>58</v>
      </c>
      <c r="C16" s="171">
        <v>0.41399999999999998</v>
      </c>
    </row>
    <row r="17" spans="2:3" x14ac:dyDescent="0.45">
      <c r="B17" s="30" t="s">
        <v>47</v>
      </c>
      <c r="C17" s="171">
        <v>0.433</v>
      </c>
    </row>
    <row r="18" spans="2:3" x14ac:dyDescent="0.45">
      <c r="B18" s="30" t="s">
        <v>48</v>
      </c>
      <c r="C18" s="171">
        <v>0.35</v>
      </c>
    </row>
    <row r="19" spans="2:3" x14ac:dyDescent="0.45">
      <c r="B19" s="30" t="s">
        <v>59</v>
      </c>
      <c r="C19" s="171">
        <v>0.25800000000000001</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定量的指標計算表</vt:lpstr>
      <vt:lpstr>【記入例】定量的指標計算表</vt:lpstr>
      <vt:lpstr>②有給休暇取得率計算表※適宜使用</vt:lpstr>
      <vt:lpstr>④所定外労働時間計算表※適宜使用</vt:lpstr>
      <vt:lpstr>【入力不要】サービス種別【データベース】</vt:lpstr>
      <vt:lpstr>②有給休暇取得率計算表※適宜使用!Print_Area</vt:lpstr>
      <vt:lpstr>④所定外労働時間計算表※適宜使用!Print_Area</vt:lpstr>
      <vt:lpstr>定量的指標計算表!Print_Area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Gifu</dc:creator>
  <cp:lastModifiedBy>片野 駿</cp:lastModifiedBy>
  <cp:lastPrinted>2023-11-24T04:30:02Z</cp:lastPrinted>
  <dcterms:created xsi:type="dcterms:W3CDTF">2023-01-06T04:53:47Z</dcterms:created>
  <dcterms:modified xsi:type="dcterms:W3CDTF">2026-02-25T00:20:18Z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2023-12-13T07:46:32Z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83474cde-4631-43cb-9f37-caf9dc4d673e</vt:lpwstr>
  </property>
  <property fmtid="{D5CDD505-2E9C-101B-9397-08002B2CF9AE}" pid="8" name="MSIP_Label_defa4170-0d19-0005-0004-bc88714345d2_ContentBits">
    <vt:lpwstr>0</vt:lpwstr>
  </property>
</Properties>
</file>