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6-28(248)" sheetId="1" r:id="rId1"/>
  </sheets>
  <definedNames/>
  <calcPr fullCalcOnLoad="1"/>
</workbook>
</file>

<file path=xl/sharedStrings.xml><?xml version="1.0" encoding="utf-8"?>
<sst xmlns="http://schemas.openxmlformats.org/spreadsheetml/2006/main" count="284" uniqueCount="93">
  <si>
    <t>　　　　　　　　 　　　　130．　産業小分類別、開設年次別、営   業形態別、経営組織別、商店数</t>
  </si>
  <si>
    <t>　 平成９年（1997）６月１日</t>
  </si>
  <si>
    <t>区分</t>
  </si>
  <si>
    <t>商店数総計</t>
  </si>
  <si>
    <t>開設年</t>
  </si>
  <si>
    <t>次別</t>
  </si>
  <si>
    <t>営業形態別</t>
  </si>
  <si>
    <t>経営組織別</t>
  </si>
  <si>
    <t>昭和19年以前</t>
  </si>
  <si>
    <t>20～</t>
  </si>
  <si>
    <t>30～</t>
  </si>
  <si>
    <t>40～</t>
  </si>
  <si>
    <t>50～</t>
  </si>
  <si>
    <t>60～</t>
  </si>
  <si>
    <t>平成４</t>
  </si>
  <si>
    <t>セルフ　　　　サービス店</t>
  </si>
  <si>
    <t>製　　　造小売店</t>
  </si>
  <si>
    <t>割　　　賦販売店</t>
  </si>
  <si>
    <t>その他</t>
  </si>
  <si>
    <t>会社</t>
  </si>
  <si>
    <t>組合その他の法人</t>
  </si>
  <si>
    <t>個人</t>
  </si>
  <si>
    <t>　  平成３</t>
  </si>
  <si>
    <t>総計</t>
  </si>
  <si>
    <t>48～53</t>
  </si>
  <si>
    <t>卸売業計</t>
  </si>
  <si>
    <t>-</t>
  </si>
  <si>
    <t>一般卸売業計（533　代理商、仲立業を除く）</t>
  </si>
  <si>
    <t>各種商品卸売業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</si>
  <si>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</si>
  <si>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</si>
  <si>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</si>
  <si>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</si>
  <si>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</si>
  <si>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</si>
  <si>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</si>
  <si>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</si>
  <si>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</si>
  <si>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</si>
  <si>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</si>
  <si>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　資料：県統計調査課「商業統計調査」</t>
  </si>
  <si>
    <t>　　　　　　　　 　　　　130．　産業小分類別、開設年次別、営   業形態別、経営組織別、商店数（続き）</t>
  </si>
  <si>
    <t>開設年次別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</si>
  <si>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</si>
  <si>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</si>
  <si>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</si>
  <si>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</si>
  <si>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</si>
  <si>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</si>
  <si>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代理商、仲立業</t>
  </si>
  <si>
    <t>他に分類されない卸売業</t>
  </si>
  <si>
    <t>54～59</t>
  </si>
  <si>
    <t>小売業計</t>
  </si>
  <si>
    <t>各種商品小売業</t>
  </si>
  <si>
    <t>百貨店</t>
  </si>
  <si>
    <t>その他の各種商品小売業(50人未満）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</si>
  <si>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</si>
  <si>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</si>
  <si>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</si>
  <si>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</si>
  <si>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</si>
  <si>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</si>
  <si>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</si>
  <si>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</si>
  <si>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</si>
  <si>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</si>
  <si>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</si>
  <si>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</si>
  <si>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</si>
  <si>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</si>
  <si>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</si>
  <si>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</si>
  <si>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</si>
  <si>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</si>
  <si>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</si>
  <si>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</si>
  <si>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</si>
  <si>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</si>
  <si>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</si>
  <si>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</si>
  <si>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</si>
  <si>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</si>
  <si>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</si>
  <si>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</si>
  <si>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</si>
  <si>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</si>
  <si>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</si>
  <si>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</si>
  <si>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</si>
  <si>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</si>
  <si>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</si>
  <si>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</si>
  <si>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家庭用機械器具小売業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</si>
</sst>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3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7" fillId="0" borderId="0" xfId="0" applyFont="1" applyAlignment="1">
      <alignment horizontal="distributed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6" fontId="2" fillId="0" borderId="6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Alignment="1">
      <alignment horizontal="distributed"/>
    </xf>
    <xf numFmtId="0" fontId="0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="75" zoomScaleNormal="75" workbookViewId="0" topLeftCell="A96">
      <selection activeCell="V70" sqref="V70"/>
    </sheetView>
  </sheetViews>
  <sheetFormatPr defaultColWidth="9.140625" defaultRowHeight="12"/>
  <cols>
    <col min="1" max="1" width="1.421875" style="1" customWidth="1"/>
    <col min="2" max="2" width="2.57421875" style="1" customWidth="1"/>
    <col min="3" max="3" width="3.7109375" style="1" customWidth="1"/>
    <col min="4" max="4" width="1.7109375" style="1" customWidth="1"/>
    <col min="5" max="5" width="33.00390625" style="1" customWidth="1"/>
    <col min="6" max="6" width="0.85546875" style="1" customWidth="1"/>
    <col min="7" max="7" width="7.421875" style="1" customWidth="1"/>
    <col min="8" max="13" width="6.421875" style="1" customWidth="1"/>
    <col min="14" max="14" width="6.140625" style="1" customWidth="1"/>
    <col min="15" max="15" width="7.7109375" style="1" customWidth="1"/>
    <col min="16" max="19" width="7.57421875" style="1" customWidth="1"/>
    <col min="20" max="20" width="7.8515625" style="1" customWidth="1"/>
    <col min="21" max="21" width="7.7109375" style="1" customWidth="1"/>
    <col min="22" max="22" width="7.421875" style="1" customWidth="1"/>
    <col min="23" max="24" width="7.57421875" style="1" customWidth="1"/>
    <col min="25" max="25" width="7.8515625" style="1" customWidth="1"/>
    <col min="26" max="26" width="7.57421875" style="1" customWidth="1"/>
    <col min="27" max="16384" width="9.140625" style="1" customWidth="1"/>
  </cols>
  <sheetData>
    <row r="1" ht="17.25">
      <c r="E1" s="2" t="s">
        <v>0</v>
      </c>
    </row>
    <row r="3" ht="12.75" thickBot="1">
      <c r="X3" s="3" t="s">
        <v>1</v>
      </c>
    </row>
    <row r="4" spans="1:26" ht="13.5" customHeight="1" thickTop="1">
      <c r="A4" s="4" t="s">
        <v>2</v>
      </c>
      <c r="B4" s="5"/>
      <c r="C4" s="5"/>
      <c r="D4" s="5"/>
      <c r="E4" s="5"/>
      <c r="F4" s="5"/>
      <c r="G4" s="6" t="s">
        <v>3</v>
      </c>
      <c r="H4" s="7" t="s">
        <v>4</v>
      </c>
      <c r="I4" s="8"/>
      <c r="J4" s="8"/>
      <c r="K4" s="8"/>
      <c r="L4" s="8"/>
      <c r="M4" s="8"/>
      <c r="N4" s="8"/>
      <c r="O4" s="9" t="s">
        <v>5</v>
      </c>
      <c r="P4" s="9"/>
      <c r="Q4" s="9"/>
      <c r="R4" s="9"/>
      <c r="S4" s="10"/>
      <c r="T4" s="7" t="s">
        <v>6</v>
      </c>
      <c r="U4" s="11"/>
      <c r="V4" s="11"/>
      <c r="W4" s="12"/>
      <c r="X4" s="7" t="s">
        <v>7</v>
      </c>
      <c r="Y4" s="11"/>
      <c r="Z4" s="11"/>
    </row>
    <row r="5" spans="1:26" ht="13.5" customHeight="1">
      <c r="A5" s="13"/>
      <c r="B5" s="13"/>
      <c r="C5" s="13"/>
      <c r="D5" s="13"/>
      <c r="E5" s="13"/>
      <c r="F5" s="13"/>
      <c r="G5" s="14"/>
      <c r="H5" s="15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7" t="s">
        <v>14</v>
      </c>
      <c r="O5" s="18">
        <v>5</v>
      </c>
      <c r="P5" s="19">
        <v>6</v>
      </c>
      <c r="Q5" s="19">
        <v>7</v>
      </c>
      <c r="R5" s="19">
        <v>8</v>
      </c>
      <c r="S5" s="19">
        <v>9</v>
      </c>
      <c r="T5" s="20" t="s">
        <v>15</v>
      </c>
      <c r="U5" s="21" t="s">
        <v>16</v>
      </c>
      <c r="V5" s="21" t="s">
        <v>17</v>
      </c>
      <c r="W5" s="21" t="s">
        <v>18</v>
      </c>
      <c r="X5" s="21" t="s">
        <v>19</v>
      </c>
      <c r="Y5" s="21" t="s">
        <v>20</v>
      </c>
      <c r="Z5" s="21" t="s">
        <v>21</v>
      </c>
    </row>
    <row r="6" spans="1:26" ht="13.5" customHeight="1">
      <c r="A6" s="22"/>
      <c r="B6" s="22"/>
      <c r="C6" s="22"/>
      <c r="D6" s="22"/>
      <c r="E6" s="22"/>
      <c r="F6" s="22"/>
      <c r="G6" s="23"/>
      <c r="H6" s="24"/>
      <c r="I6" s="25">
        <v>29</v>
      </c>
      <c r="J6" s="25">
        <v>39</v>
      </c>
      <c r="K6" s="25">
        <v>49</v>
      </c>
      <c r="L6" s="25">
        <v>59</v>
      </c>
      <c r="M6" s="26" t="s">
        <v>22</v>
      </c>
      <c r="N6" s="27"/>
      <c r="O6" s="28"/>
      <c r="P6" s="29"/>
      <c r="Q6" s="29"/>
      <c r="R6" s="29"/>
      <c r="S6" s="29"/>
      <c r="T6" s="30"/>
      <c r="U6" s="31"/>
      <c r="V6" s="31"/>
      <c r="W6" s="31"/>
      <c r="X6" s="31"/>
      <c r="Y6" s="31"/>
      <c r="Z6" s="31"/>
    </row>
    <row r="7" ht="12">
      <c r="G7" s="32"/>
    </row>
    <row r="8" spans="1:26" s="36" customFormat="1" ht="12">
      <c r="A8" s="33" t="s">
        <v>23</v>
      </c>
      <c r="B8" s="33"/>
      <c r="C8" s="33"/>
      <c r="D8" s="33"/>
      <c r="E8" s="33"/>
      <c r="F8" s="33"/>
      <c r="G8" s="34">
        <f aca="true" t="shared" si="0" ref="G8:Z8">SUM(G10,G81)</f>
        <v>33615</v>
      </c>
      <c r="H8" s="35">
        <f t="shared" si="0"/>
        <v>5009</v>
      </c>
      <c r="I8" s="35">
        <f t="shared" si="0"/>
        <v>4277</v>
      </c>
      <c r="J8" s="35">
        <f t="shared" si="0"/>
        <v>4493</v>
      </c>
      <c r="K8" s="35">
        <f t="shared" si="0"/>
        <v>5643</v>
      </c>
      <c r="L8" s="35">
        <f t="shared" si="0"/>
        <v>5779</v>
      </c>
      <c r="M8" s="35">
        <f t="shared" si="0"/>
        <v>4324</v>
      </c>
      <c r="N8" s="35">
        <f t="shared" si="0"/>
        <v>673</v>
      </c>
      <c r="O8" s="35">
        <f t="shared" si="0"/>
        <v>650</v>
      </c>
      <c r="P8" s="35">
        <f t="shared" si="0"/>
        <v>739</v>
      </c>
      <c r="Q8" s="35">
        <f t="shared" si="0"/>
        <v>765</v>
      </c>
      <c r="R8" s="35">
        <f t="shared" si="0"/>
        <v>879</v>
      </c>
      <c r="S8" s="35">
        <f t="shared" si="0"/>
        <v>384</v>
      </c>
      <c r="T8" s="35">
        <f t="shared" si="0"/>
        <v>2595</v>
      </c>
      <c r="U8" s="35">
        <f t="shared" si="0"/>
        <v>2745</v>
      </c>
      <c r="V8" s="35">
        <f t="shared" si="0"/>
        <v>501</v>
      </c>
      <c r="W8" s="35">
        <f t="shared" si="0"/>
        <v>20202</v>
      </c>
      <c r="X8" s="35">
        <f t="shared" si="0"/>
        <v>14151</v>
      </c>
      <c r="Y8" s="35">
        <f t="shared" si="0"/>
        <v>631</v>
      </c>
      <c r="Z8" s="35">
        <f t="shared" si="0"/>
        <v>18833</v>
      </c>
    </row>
    <row r="9" spans="1:26" s="39" customFormat="1" ht="12">
      <c r="A9" s="3"/>
      <c r="B9" s="3"/>
      <c r="C9" s="3"/>
      <c r="D9" s="3"/>
      <c r="E9" s="3"/>
      <c r="F9" s="3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36" customFormat="1" ht="12">
      <c r="A10" s="40"/>
      <c r="B10" s="41" t="s">
        <v>24</v>
      </c>
      <c r="C10" s="41"/>
      <c r="D10" s="42" t="s">
        <v>25</v>
      </c>
      <c r="E10" s="41"/>
      <c r="F10" s="40"/>
      <c r="G10" s="34">
        <v>7688</v>
      </c>
      <c r="H10" s="43">
        <v>538</v>
      </c>
      <c r="I10" s="43">
        <v>1019</v>
      </c>
      <c r="J10" s="43">
        <v>1067</v>
      </c>
      <c r="K10" s="43">
        <v>1770</v>
      </c>
      <c r="L10" s="43">
        <v>1662</v>
      </c>
      <c r="M10" s="43">
        <v>1074</v>
      </c>
      <c r="N10" s="43">
        <v>129</v>
      </c>
      <c r="O10" s="43">
        <v>105</v>
      </c>
      <c r="P10" s="43">
        <v>101</v>
      </c>
      <c r="Q10" s="43">
        <v>86</v>
      </c>
      <c r="R10" s="43">
        <v>100</v>
      </c>
      <c r="S10" s="43">
        <v>37</v>
      </c>
      <c r="T10" s="43" t="s">
        <v>26</v>
      </c>
      <c r="U10" s="43" t="s">
        <v>26</v>
      </c>
      <c r="V10" s="43" t="s">
        <v>26</v>
      </c>
      <c r="W10" s="43" t="s">
        <v>26</v>
      </c>
      <c r="X10" s="43">
        <v>5089</v>
      </c>
      <c r="Y10" s="43">
        <v>79</v>
      </c>
      <c r="Z10" s="43">
        <v>2520</v>
      </c>
    </row>
    <row r="11" spans="1:26" s="39" customFormat="1" ht="12">
      <c r="A11" s="3"/>
      <c r="B11" s="3"/>
      <c r="C11" s="3"/>
      <c r="D11" s="3"/>
      <c r="E11" s="3"/>
      <c r="F11" s="3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36" customFormat="1" ht="12">
      <c r="A12" s="40"/>
      <c r="B12" s="41" t="s">
        <v>24</v>
      </c>
      <c r="C12" s="41"/>
      <c r="D12" s="44" t="s">
        <v>27</v>
      </c>
      <c r="E12" s="45"/>
      <c r="F12" s="40"/>
      <c r="G12" s="34">
        <v>7683</v>
      </c>
      <c r="H12" s="43">
        <v>538</v>
      </c>
      <c r="I12" s="43">
        <f>SUM(I14,I17,I21,I25,I31,I75)</f>
        <v>1019</v>
      </c>
      <c r="J12" s="43">
        <v>1066</v>
      </c>
      <c r="K12" s="43">
        <f>SUM(K14,K17,K21,K25,K31,K75)</f>
        <v>1770</v>
      </c>
      <c r="L12" s="43">
        <v>1661</v>
      </c>
      <c r="M12" s="43">
        <v>1073</v>
      </c>
      <c r="N12" s="43">
        <f>SUM(N14,N17,N21,N25,N31,N75)</f>
        <v>129</v>
      </c>
      <c r="O12" s="43">
        <f>SUM(O14,O17,O21,O25,O31,O75)</f>
        <v>105</v>
      </c>
      <c r="P12" s="43">
        <f>SUM(P14,P17,P21,P25,P31,P75)</f>
        <v>101</v>
      </c>
      <c r="Q12" s="43">
        <f>SUM(Q14,Q17,Q21,Q25,Q31,Q75)</f>
        <v>86</v>
      </c>
      <c r="R12" s="43">
        <v>99</v>
      </c>
      <c r="S12" s="43">
        <v>36</v>
      </c>
      <c r="T12" s="43" t="s">
        <v>26</v>
      </c>
      <c r="U12" s="43" t="s">
        <v>26</v>
      </c>
      <c r="V12" s="43" t="s">
        <v>26</v>
      </c>
      <c r="W12" s="43" t="s">
        <v>26</v>
      </c>
      <c r="X12" s="43">
        <v>5089</v>
      </c>
      <c r="Y12" s="43">
        <v>75</v>
      </c>
      <c r="Z12" s="43">
        <v>2519</v>
      </c>
    </row>
    <row r="13" spans="1:26" s="39" customFormat="1" ht="12">
      <c r="A13" s="3"/>
      <c r="B13" s="3"/>
      <c r="C13" s="3"/>
      <c r="D13" s="3"/>
      <c r="E13" s="46"/>
      <c r="F13" s="3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s="36" customFormat="1" ht="12">
      <c r="A14" s="40"/>
      <c r="B14" s="40">
        <v>48</v>
      </c>
      <c r="C14" s="40"/>
      <c r="D14" s="42" t="s">
        <v>28</v>
      </c>
      <c r="E14" s="41"/>
      <c r="F14" s="40"/>
      <c r="G14" s="34">
        <f aca="true" t="shared" si="1" ref="G14:Z14">G15</f>
        <v>13</v>
      </c>
      <c r="H14" s="43">
        <f t="shared" si="1"/>
        <v>1</v>
      </c>
      <c r="I14" s="43">
        <f t="shared" si="1"/>
        <v>4</v>
      </c>
      <c r="J14" s="43">
        <f t="shared" si="1"/>
        <v>1</v>
      </c>
      <c r="K14" s="43">
        <f t="shared" si="1"/>
        <v>4</v>
      </c>
      <c r="L14" s="43">
        <f t="shared" si="1"/>
        <v>3</v>
      </c>
      <c r="M14" s="43" t="str">
        <f t="shared" si="1"/>
        <v>-</v>
      </c>
      <c r="N14" s="43" t="str">
        <f t="shared" si="1"/>
        <v>-</v>
      </c>
      <c r="O14" s="43" t="str">
        <f t="shared" si="1"/>
        <v>-</v>
      </c>
      <c r="P14" s="43" t="str">
        <f t="shared" si="1"/>
        <v>-</v>
      </c>
      <c r="Q14" s="43" t="str">
        <f t="shared" si="1"/>
        <v>-</v>
      </c>
      <c r="R14" s="43" t="str">
        <f t="shared" si="1"/>
        <v>-</v>
      </c>
      <c r="S14" s="43" t="str">
        <f t="shared" si="1"/>
        <v>-</v>
      </c>
      <c r="T14" s="43" t="str">
        <f t="shared" si="1"/>
        <v>-</v>
      </c>
      <c r="U14" s="43" t="str">
        <f t="shared" si="1"/>
        <v>-</v>
      </c>
      <c r="V14" s="43" t="str">
        <f t="shared" si="1"/>
        <v>-</v>
      </c>
      <c r="W14" s="43" t="str">
        <f t="shared" si="1"/>
        <v>-</v>
      </c>
      <c r="X14" s="43">
        <f t="shared" si="1"/>
        <v>8</v>
      </c>
      <c r="Y14" s="43">
        <f t="shared" si="1"/>
        <v>2</v>
      </c>
      <c r="Z14" s="43">
        <f t="shared" si="1"/>
        <v>3</v>
      </c>
    </row>
    <row r="15" spans="1:26" ht="12">
      <c r="A15" s="3"/>
      <c r="B15" s="3"/>
      <c r="C15" s="3">
        <v>481</v>
      </c>
      <c r="D15" s="3"/>
      <c r="E15" s="46" t="s">
        <v>28</v>
      </c>
      <c r="F15" s="3"/>
      <c r="G15" s="37">
        <v>13</v>
      </c>
      <c r="H15" s="38">
        <v>1</v>
      </c>
      <c r="I15" s="38">
        <v>4</v>
      </c>
      <c r="J15" s="38">
        <v>1</v>
      </c>
      <c r="K15" s="38">
        <v>4</v>
      </c>
      <c r="L15" s="38">
        <v>3</v>
      </c>
      <c r="M15" s="38" t="s">
        <v>26</v>
      </c>
      <c r="N15" s="38" t="s">
        <v>26</v>
      </c>
      <c r="O15" s="38" t="s">
        <v>26</v>
      </c>
      <c r="P15" s="38" t="s">
        <v>26</v>
      </c>
      <c r="Q15" s="38" t="s">
        <v>26</v>
      </c>
      <c r="R15" s="38" t="s">
        <v>26</v>
      </c>
      <c r="S15" s="38" t="s">
        <v>26</v>
      </c>
      <c r="T15" s="38" t="s">
        <v>26</v>
      </c>
      <c r="U15" s="38" t="s">
        <v>26</v>
      </c>
      <c r="V15" s="38" t="s">
        <v>26</v>
      </c>
      <c r="W15" s="38" t="s">
        <v>26</v>
      </c>
      <c r="X15" s="38">
        <v>8</v>
      </c>
      <c r="Y15" s="38">
        <v>2</v>
      </c>
      <c r="Z15" s="38">
        <v>3</v>
      </c>
    </row>
    <row r="16" spans="1:26" ht="12">
      <c r="A16" s="3"/>
      <c r="B16" s="3"/>
      <c r="C16" s="3"/>
      <c r="D16" s="3"/>
      <c r="E16" s="46"/>
      <c r="F16" s="3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s="36" customFormat="1" ht="12">
      <c r="A17" s="40"/>
      <c r="B17" s="40">
        <v>49</v>
      </c>
      <c r="C17" s="40"/>
      <c r="D17" s="42" t="s">
        <v>88</v>
      </c>
      <c r="E17" s="47"/>
      <c r="F17" s="40"/>
      <c r="G17" s="34">
        <f aca="true" t="shared" si="2" ref="G17:S17">SUM(G18:G19)</f>
        <v>1697</v>
      </c>
      <c r="H17" s="43">
        <f t="shared" si="2"/>
        <v>48</v>
      </c>
      <c r="I17" s="43">
        <f t="shared" si="2"/>
        <v>250</v>
      </c>
      <c r="J17" s="43">
        <f t="shared" si="2"/>
        <v>222</v>
      </c>
      <c r="K17" s="43">
        <f t="shared" si="2"/>
        <v>331</v>
      </c>
      <c r="L17" s="43">
        <f t="shared" si="2"/>
        <v>402</v>
      </c>
      <c r="M17" s="43">
        <f t="shared" si="2"/>
        <v>278</v>
      </c>
      <c r="N17" s="43">
        <f t="shared" si="2"/>
        <v>28</v>
      </c>
      <c r="O17" s="43">
        <f t="shared" si="2"/>
        <v>24</v>
      </c>
      <c r="P17" s="43">
        <f t="shared" si="2"/>
        <v>36</v>
      </c>
      <c r="Q17" s="43">
        <f t="shared" si="2"/>
        <v>29</v>
      </c>
      <c r="R17" s="43">
        <f t="shared" si="2"/>
        <v>34</v>
      </c>
      <c r="S17" s="43">
        <f t="shared" si="2"/>
        <v>15</v>
      </c>
      <c r="T17" s="43" t="s">
        <v>26</v>
      </c>
      <c r="U17" s="43" t="s">
        <v>26</v>
      </c>
      <c r="V17" s="43" t="s">
        <v>26</v>
      </c>
      <c r="W17" s="43" t="s">
        <v>26</v>
      </c>
      <c r="X17" s="43">
        <f>SUM(X18:X19)</f>
        <v>1154</v>
      </c>
      <c r="Y17" s="43">
        <f>SUM(Y18:Y19)</f>
        <v>8</v>
      </c>
      <c r="Z17" s="43">
        <f>SUM(Z18:Z19)</f>
        <v>535</v>
      </c>
    </row>
    <row r="18" spans="1:26" ht="12">
      <c r="A18" s="3"/>
      <c r="B18" s="3"/>
      <c r="C18" s="3">
        <v>491</v>
      </c>
      <c r="D18" s="3"/>
      <c r="E18" s="48" t="s">
        <v>29</v>
      </c>
      <c r="F18" s="3"/>
      <c r="G18" s="37">
        <v>205</v>
      </c>
      <c r="H18" s="38">
        <v>17</v>
      </c>
      <c r="I18" s="38">
        <v>30</v>
      </c>
      <c r="J18" s="38">
        <v>19</v>
      </c>
      <c r="K18" s="38">
        <v>42</v>
      </c>
      <c r="L18" s="38">
        <v>55</v>
      </c>
      <c r="M18" s="38">
        <v>29</v>
      </c>
      <c r="N18" s="38">
        <v>2</v>
      </c>
      <c r="O18" s="38">
        <v>4</v>
      </c>
      <c r="P18" s="38" t="s">
        <v>26</v>
      </c>
      <c r="Q18" s="38">
        <v>2</v>
      </c>
      <c r="R18" s="38">
        <v>4</v>
      </c>
      <c r="S18" s="38">
        <v>1</v>
      </c>
      <c r="T18" s="38" t="s">
        <v>26</v>
      </c>
      <c r="U18" s="38" t="s">
        <v>26</v>
      </c>
      <c r="V18" s="38" t="s">
        <v>26</v>
      </c>
      <c r="W18" s="38" t="s">
        <v>26</v>
      </c>
      <c r="X18" s="38">
        <v>153</v>
      </c>
      <c r="Y18" s="38" t="s">
        <v>26</v>
      </c>
      <c r="Z18" s="38">
        <v>52</v>
      </c>
    </row>
    <row r="19" spans="1:26" ht="12">
      <c r="A19" s="3"/>
      <c r="B19" s="3"/>
      <c r="C19" s="3">
        <v>492</v>
      </c>
      <c r="D19" s="3"/>
      <c r="E19" s="46" t="s">
        <v>30</v>
      </c>
      <c r="F19" s="3"/>
      <c r="G19" s="37">
        <v>1492</v>
      </c>
      <c r="H19" s="38">
        <v>31</v>
      </c>
      <c r="I19" s="38">
        <v>220</v>
      </c>
      <c r="J19" s="38">
        <v>203</v>
      </c>
      <c r="K19" s="38">
        <v>289</v>
      </c>
      <c r="L19" s="38">
        <v>347</v>
      </c>
      <c r="M19" s="38">
        <v>249</v>
      </c>
      <c r="N19" s="38">
        <v>26</v>
      </c>
      <c r="O19" s="38">
        <v>20</v>
      </c>
      <c r="P19" s="38">
        <v>36</v>
      </c>
      <c r="Q19" s="38">
        <v>27</v>
      </c>
      <c r="R19" s="38">
        <v>30</v>
      </c>
      <c r="S19" s="38">
        <v>14</v>
      </c>
      <c r="T19" s="38" t="s">
        <v>26</v>
      </c>
      <c r="U19" s="38" t="s">
        <v>26</v>
      </c>
      <c r="V19" s="38" t="s">
        <v>26</v>
      </c>
      <c r="W19" s="38" t="s">
        <v>26</v>
      </c>
      <c r="X19" s="38">
        <v>1001</v>
      </c>
      <c r="Y19" s="38">
        <v>8</v>
      </c>
      <c r="Z19" s="38">
        <v>483</v>
      </c>
    </row>
    <row r="20" spans="1:26" ht="12">
      <c r="A20" s="3"/>
      <c r="B20" s="3"/>
      <c r="C20" s="3"/>
      <c r="D20" s="3"/>
      <c r="E20" s="46"/>
      <c r="F20" s="3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36" customFormat="1" ht="12">
      <c r="A21" s="40"/>
      <c r="B21" s="40">
        <v>50</v>
      </c>
      <c r="C21" s="40"/>
      <c r="D21" s="42" t="s">
        <v>31</v>
      </c>
      <c r="E21" s="47"/>
      <c r="F21" s="40"/>
      <c r="G21" s="34">
        <f aca="true" t="shared" si="3" ref="G21:S21">SUM(G22:G23)</f>
        <v>1280</v>
      </c>
      <c r="H21" s="43">
        <f t="shared" si="3"/>
        <v>148</v>
      </c>
      <c r="I21" s="43">
        <f t="shared" si="3"/>
        <v>176</v>
      </c>
      <c r="J21" s="43">
        <f t="shared" si="3"/>
        <v>172</v>
      </c>
      <c r="K21" s="43">
        <f t="shared" si="3"/>
        <v>348</v>
      </c>
      <c r="L21" s="43">
        <f t="shared" si="3"/>
        <v>228</v>
      </c>
      <c r="M21" s="43">
        <f t="shared" si="3"/>
        <v>142</v>
      </c>
      <c r="N21" s="43">
        <f t="shared" si="3"/>
        <v>18</v>
      </c>
      <c r="O21" s="43">
        <f t="shared" si="3"/>
        <v>12</v>
      </c>
      <c r="P21" s="43">
        <f t="shared" si="3"/>
        <v>8</v>
      </c>
      <c r="Q21" s="43">
        <f t="shared" si="3"/>
        <v>12</v>
      </c>
      <c r="R21" s="43">
        <f t="shared" si="3"/>
        <v>10</v>
      </c>
      <c r="S21" s="43">
        <f t="shared" si="3"/>
        <v>6</v>
      </c>
      <c r="T21" s="43" t="s">
        <v>26</v>
      </c>
      <c r="U21" s="43" t="s">
        <v>26</v>
      </c>
      <c r="V21" s="43" t="s">
        <v>26</v>
      </c>
      <c r="W21" s="43" t="s">
        <v>26</v>
      </c>
      <c r="X21" s="43">
        <f>SUM(X22:X23)</f>
        <v>771</v>
      </c>
      <c r="Y21" s="43">
        <f>SUM(Y22:Y23)</f>
        <v>27</v>
      </c>
      <c r="Z21" s="43">
        <f>SUM(Z22:Z23)</f>
        <v>482</v>
      </c>
    </row>
    <row r="22" spans="1:26" ht="12">
      <c r="A22" s="3"/>
      <c r="B22" s="3"/>
      <c r="C22" s="3">
        <v>501</v>
      </c>
      <c r="D22" s="3"/>
      <c r="E22" s="46" t="s">
        <v>32</v>
      </c>
      <c r="F22" s="3"/>
      <c r="G22" s="37">
        <v>512</v>
      </c>
      <c r="H22" s="38">
        <v>57</v>
      </c>
      <c r="I22" s="38">
        <v>65</v>
      </c>
      <c r="J22" s="38">
        <v>52</v>
      </c>
      <c r="K22" s="38">
        <v>167</v>
      </c>
      <c r="L22" s="38">
        <v>94</v>
      </c>
      <c r="M22" s="38">
        <v>55</v>
      </c>
      <c r="N22" s="38">
        <v>7</v>
      </c>
      <c r="O22" s="38">
        <v>3</v>
      </c>
      <c r="P22" s="38">
        <v>4</v>
      </c>
      <c r="Q22" s="38">
        <v>4</v>
      </c>
      <c r="R22" s="38">
        <v>2</v>
      </c>
      <c r="S22" s="38">
        <v>2</v>
      </c>
      <c r="T22" s="38" t="s">
        <v>26</v>
      </c>
      <c r="U22" s="38" t="s">
        <v>26</v>
      </c>
      <c r="V22" s="38" t="s">
        <v>26</v>
      </c>
      <c r="W22" s="38" t="s">
        <v>26</v>
      </c>
      <c r="X22" s="38">
        <v>304</v>
      </c>
      <c r="Y22" s="38">
        <v>19</v>
      </c>
      <c r="Z22" s="38">
        <v>189</v>
      </c>
    </row>
    <row r="23" spans="1:26" ht="12">
      <c r="A23" s="3"/>
      <c r="B23" s="3"/>
      <c r="C23" s="3">
        <v>502</v>
      </c>
      <c r="D23" s="3"/>
      <c r="E23" s="46" t="s">
        <v>33</v>
      </c>
      <c r="F23" s="3"/>
      <c r="G23" s="37">
        <v>768</v>
      </c>
      <c r="H23" s="38">
        <v>91</v>
      </c>
      <c r="I23" s="38">
        <v>111</v>
      </c>
      <c r="J23" s="38">
        <v>120</v>
      </c>
      <c r="K23" s="38">
        <v>181</v>
      </c>
      <c r="L23" s="38">
        <v>134</v>
      </c>
      <c r="M23" s="38">
        <v>87</v>
      </c>
      <c r="N23" s="38">
        <v>11</v>
      </c>
      <c r="O23" s="38">
        <v>9</v>
      </c>
      <c r="P23" s="38">
        <v>4</v>
      </c>
      <c r="Q23" s="38">
        <v>8</v>
      </c>
      <c r="R23" s="38">
        <v>8</v>
      </c>
      <c r="S23" s="38">
        <v>4</v>
      </c>
      <c r="T23" s="38" t="s">
        <v>26</v>
      </c>
      <c r="U23" s="38" t="s">
        <v>26</v>
      </c>
      <c r="V23" s="38" t="s">
        <v>26</v>
      </c>
      <c r="W23" s="38" t="s">
        <v>26</v>
      </c>
      <c r="X23" s="38">
        <v>467</v>
      </c>
      <c r="Y23" s="38">
        <v>8</v>
      </c>
      <c r="Z23" s="38">
        <v>293</v>
      </c>
    </row>
    <row r="24" spans="1:26" ht="12">
      <c r="A24" s="3"/>
      <c r="B24" s="3"/>
      <c r="C24" s="3"/>
      <c r="D24" s="3"/>
      <c r="E24" s="46"/>
      <c r="F24" s="3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36" customFormat="1" ht="12">
      <c r="A25" s="40"/>
      <c r="B25" s="40">
        <v>51</v>
      </c>
      <c r="C25" s="40"/>
      <c r="D25" s="42" t="s">
        <v>89</v>
      </c>
      <c r="E25" s="47"/>
      <c r="F25" s="40"/>
      <c r="G25" s="34">
        <f aca="true" t="shared" si="4" ref="G25:S25">SUM(G26:G29)</f>
        <v>1450</v>
      </c>
      <c r="H25" s="43">
        <f t="shared" si="4"/>
        <v>91</v>
      </c>
      <c r="I25" s="43">
        <f t="shared" si="4"/>
        <v>188</v>
      </c>
      <c r="J25" s="43">
        <f t="shared" si="4"/>
        <v>243</v>
      </c>
      <c r="K25" s="43">
        <f t="shared" si="4"/>
        <v>412</v>
      </c>
      <c r="L25" s="43">
        <f t="shared" si="4"/>
        <v>294</v>
      </c>
      <c r="M25" s="43">
        <f t="shared" si="4"/>
        <v>146</v>
      </c>
      <c r="N25" s="43">
        <f t="shared" si="4"/>
        <v>21</v>
      </c>
      <c r="O25" s="43">
        <f t="shared" si="4"/>
        <v>14</v>
      </c>
      <c r="P25" s="43">
        <f t="shared" si="4"/>
        <v>16</v>
      </c>
      <c r="Q25" s="43">
        <f t="shared" si="4"/>
        <v>12</v>
      </c>
      <c r="R25" s="43">
        <f t="shared" si="4"/>
        <v>10</v>
      </c>
      <c r="S25" s="43">
        <f t="shared" si="4"/>
        <v>3</v>
      </c>
      <c r="T25" s="43" t="s">
        <v>26</v>
      </c>
      <c r="U25" s="43" t="s">
        <v>26</v>
      </c>
      <c r="V25" s="43" t="s">
        <v>26</v>
      </c>
      <c r="W25" s="43" t="s">
        <v>26</v>
      </c>
      <c r="X25" s="43">
        <f>SUM(X26:X29)</f>
        <v>984</v>
      </c>
      <c r="Y25" s="43">
        <f>SUM(Y26:Y29)</f>
        <v>22</v>
      </c>
      <c r="Z25" s="43">
        <f>SUM(Z26:Z29)</f>
        <v>444</v>
      </c>
    </row>
    <row r="26" spans="1:26" ht="12">
      <c r="A26" s="3"/>
      <c r="B26" s="3"/>
      <c r="C26" s="3">
        <v>511</v>
      </c>
      <c r="D26" s="3"/>
      <c r="E26" s="46" t="s">
        <v>34</v>
      </c>
      <c r="F26" s="3"/>
      <c r="G26" s="37">
        <v>878</v>
      </c>
      <c r="H26" s="38">
        <v>52</v>
      </c>
      <c r="I26" s="38">
        <v>110</v>
      </c>
      <c r="J26" s="38">
        <v>144</v>
      </c>
      <c r="K26" s="38">
        <v>236</v>
      </c>
      <c r="L26" s="38">
        <v>196</v>
      </c>
      <c r="M26" s="38">
        <v>89</v>
      </c>
      <c r="N26" s="38">
        <v>17</v>
      </c>
      <c r="O26" s="38">
        <v>10</v>
      </c>
      <c r="P26" s="38">
        <v>10</v>
      </c>
      <c r="Q26" s="38">
        <v>4</v>
      </c>
      <c r="R26" s="38">
        <v>8</v>
      </c>
      <c r="S26" s="38">
        <v>2</v>
      </c>
      <c r="T26" s="38" t="s">
        <v>26</v>
      </c>
      <c r="U26" s="38" t="s">
        <v>26</v>
      </c>
      <c r="V26" s="38" t="s">
        <v>26</v>
      </c>
      <c r="W26" s="38" t="s">
        <v>26</v>
      </c>
      <c r="X26" s="38">
        <v>613</v>
      </c>
      <c r="Y26" s="38">
        <v>20</v>
      </c>
      <c r="Z26" s="38">
        <v>245</v>
      </c>
    </row>
    <row r="27" spans="1:26" ht="12">
      <c r="A27" s="3"/>
      <c r="B27" s="3"/>
      <c r="C27" s="3">
        <v>512</v>
      </c>
      <c r="D27" s="3"/>
      <c r="E27" s="46" t="s">
        <v>35</v>
      </c>
      <c r="F27" s="3"/>
      <c r="G27" s="37">
        <v>151</v>
      </c>
      <c r="H27" s="38">
        <v>15</v>
      </c>
      <c r="I27" s="38">
        <v>23</v>
      </c>
      <c r="J27" s="38">
        <v>24</v>
      </c>
      <c r="K27" s="38">
        <v>41</v>
      </c>
      <c r="L27" s="38">
        <v>22</v>
      </c>
      <c r="M27" s="38">
        <v>17</v>
      </c>
      <c r="N27" s="38">
        <v>3</v>
      </c>
      <c r="O27" s="38" t="s">
        <v>26</v>
      </c>
      <c r="P27" s="38">
        <v>2</v>
      </c>
      <c r="Q27" s="38">
        <v>2</v>
      </c>
      <c r="R27" s="38">
        <v>1</v>
      </c>
      <c r="S27" s="38">
        <v>1</v>
      </c>
      <c r="T27" s="38" t="s">
        <v>26</v>
      </c>
      <c r="U27" s="38" t="s">
        <v>26</v>
      </c>
      <c r="V27" s="38" t="s">
        <v>26</v>
      </c>
      <c r="W27" s="38" t="s">
        <v>26</v>
      </c>
      <c r="X27" s="38">
        <v>127</v>
      </c>
      <c r="Y27" s="38" t="s">
        <v>26</v>
      </c>
      <c r="Z27" s="38">
        <v>24</v>
      </c>
    </row>
    <row r="28" spans="1:26" ht="12">
      <c r="A28" s="3"/>
      <c r="B28" s="3"/>
      <c r="C28" s="3">
        <v>513</v>
      </c>
      <c r="D28" s="3"/>
      <c r="E28" s="46" t="s">
        <v>36</v>
      </c>
      <c r="F28" s="3"/>
      <c r="G28" s="37">
        <v>216</v>
      </c>
      <c r="H28" s="38">
        <v>14</v>
      </c>
      <c r="I28" s="38">
        <v>27</v>
      </c>
      <c r="J28" s="38">
        <v>32</v>
      </c>
      <c r="K28" s="38">
        <v>68</v>
      </c>
      <c r="L28" s="38">
        <v>39</v>
      </c>
      <c r="M28" s="38">
        <v>25</v>
      </c>
      <c r="N28" s="38">
        <v>1</v>
      </c>
      <c r="O28" s="38">
        <v>4</v>
      </c>
      <c r="P28" s="38">
        <v>3</v>
      </c>
      <c r="Q28" s="38">
        <v>2</v>
      </c>
      <c r="R28" s="38">
        <v>1</v>
      </c>
      <c r="S28" s="38" t="s">
        <v>26</v>
      </c>
      <c r="T28" s="38" t="s">
        <v>26</v>
      </c>
      <c r="U28" s="38" t="s">
        <v>26</v>
      </c>
      <c r="V28" s="38" t="s">
        <v>26</v>
      </c>
      <c r="W28" s="38" t="s">
        <v>26</v>
      </c>
      <c r="X28" s="38">
        <v>182</v>
      </c>
      <c r="Y28" s="38">
        <v>1</v>
      </c>
      <c r="Z28" s="38">
        <v>33</v>
      </c>
    </row>
    <row r="29" spans="1:26" ht="12">
      <c r="A29" s="3"/>
      <c r="B29" s="3"/>
      <c r="C29" s="3">
        <v>514</v>
      </c>
      <c r="D29" s="3"/>
      <c r="E29" s="46" t="s">
        <v>37</v>
      </c>
      <c r="F29" s="3"/>
      <c r="G29" s="37">
        <v>205</v>
      </c>
      <c r="H29" s="38">
        <v>10</v>
      </c>
      <c r="I29" s="38">
        <v>28</v>
      </c>
      <c r="J29" s="38">
        <v>43</v>
      </c>
      <c r="K29" s="38">
        <v>67</v>
      </c>
      <c r="L29" s="38">
        <v>37</v>
      </c>
      <c r="M29" s="38">
        <v>15</v>
      </c>
      <c r="N29" s="38" t="s">
        <v>26</v>
      </c>
      <c r="O29" s="38" t="s">
        <v>26</v>
      </c>
      <c r="P29" s="38">
        <v>1</v>
      </c>
      <c r="Q29" s="38">
        <v>4</v>
      </c>
      <c r="R29" s="38" t="s">
        <v>26</v>
      </c>
      <c r="S29" s="38" t="s">
        <v>26</v>
      </c>
      <c r="T29" s="38" t="s">
        <v>26</v>
      </c>
      <c r="U29" s="38" t="s">
        <v>26</v>
      </c>
      <c r="V29" s="38" t="s">
        <v>26</v>
      </c>
      <c r="W29" s="38" t="s">
        <v>26</v>
      </c>
      <c r="X29" s="38">
        <v>62</v>
      </c>
      <c r="Y29" s="38">
        <v>1</v>
      </c>
      <c r="Z29" s="38">
        <v>142</v>
      </c>
    </row>
    <row r="30" spans="1:26" ht="12">
      <c r="A30" s="3"/>
      <c r="B30" s="3"/>
      <c r="C30" s="3"/>
      <c r="D30" s="3"/>
      <c r="E30" s="46"/>
      <c r="F30" s="3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36" customFormat="1" ht="12">
      <c r="A31" s="40"/>
      <c r="B31" s="40">
        <v>52</v>
      </c>
      <c r="C31" s="40"/>
      <c r="D31" s="42" t="s">
        <v>38</v>
      </c>
      <c r="E31" s="47"/>
      <c r="F31" s="40"/>
      <c r="G31" s="34">
        <f aca="true" t="shared" si="5" ref="G31:S31">SUM(G32,G71:G73)</f>
        <v>1206</v>
      </c>
      <c r="H31" s="43">
        <f t="shared" si="5"/>
        <v>48</v>
      </c>
      <c r="I31" s="43">
        <f t="shared" si="5"/>
        <v>116</v>
      </c>
      <c r="J31" s="43">
        <f t="shared" si="5"/>
        <v>121</v>
      </c>
      <c r="K31" s="43">
        <f t="shared" si="5"/>
        <v>270</v>
      </c>
      <c r="L31" s="43">
        <f t="shared" si="5"/>
        <v>293</v>
      </c>
      <c r="M31" s="43">
        <f t="shared" si="5"/>
        <v>242</v>
      </c>
      <c r="N31" s="43">
        <f t="shared" si="5"/>
        <v>19</v>
      </c>
      <c r="O31" s="43">
        <f t="shared" si="5"/>
        <v>27</v>
      </c>
      <c r="P31" s="43">
        <f t="shared" si="5"/>
        <v>19</v>
      </c>
      <c r="Q31" s="43">
        <f t="shared" si="5"/>
        <v>18</v>
      </c>
      <c r="R31" s="43">
        <f t="shared" si="5"/>
        <v>29</v>
      </c>
      <c r="S31" s="43">
        <f t="shared" si="5"/>
        <v>4</v>
      </c>
      <c r="T31" s="43" t="s">
        <v>26</v>
      </c>
      <c r="U31" s="43" t="s">
        <v>26</v>
      </c>
      <c r="V31" s="43" t="s">
        <v>26</v>
      </c>
      <c r="W31" s="43" t="s">
        <v>26</v>
      </c>
      <c r="X31" s="43">
        <f>SUM(X32,X71:X73)</f>
        <v>984</v>
      </c>
      <c r="Y31" s="43">
        <f>SUM(Y32,Y71:Y73)</f>
        <v>5</v>
      </c>
      <c r="Z31" s="43">
        <f>SUM(Z32,Z71:Z73)</f>
        <v>217</v>
      </c>
    </row>
    <row r="32" spans="1:26" ht="12">
      <c r="A32" s="3"/>
      <c r="B32" s="3"/>
      <c r="C32" s="3">
        <v>521</v>
      </c>
      <c r="D32" s="3"/>
      <c r="E32" s="46" t="s">
        <v>39</v>
      </c>
      <c r="F32" s="49"/>
      <c r="G32" s="37">
        <v>528</v>
      </c>
      <c r="H32" s="38">
        <v>21</v>
      </c>
      <c r="I32" s="38">
        <v>55</v>
      </c>
      <c r="J32" s="38">
        <v>57</v>
      </c>
      <c r="K32" s="38">
        <v>123</v>
      </c>
      <c r="L32" s="38">
        <v>130</v>
      </c>
      <c r="M32" s="38">
        <v>98</v>
      </c>
      <c r="N32" s="38">
        <v>10</v>
      </c>
      <c r="O32" s="38">
        <v>11</v>
      </c>
      <c r="P32" s="38">
        <v>10</v>
      </c>
      <c r="Q32" s="38">
        <v>2</v>
      </c>
      <c r="R32" s="38">
        <v>9</v>
      </c>
      <c r="S32" s="38">
        <v>2</v>
      </c>
      <c r="T32" s="38" t="s">
        <v>26</v>
      </c>
      <c r="U32" s="38" t="s">
        <v>26</v>
      </c>
      <c r="V32" s="38" t="s">
        <v>26</v>
      </c>
      <c r="W32" s="38" t="s">
        <v>26</v>
      </c>
      <c r="X32" s="38">
        <v>413</v>
      </c>
      <c r="Y32" s="38">
        <v>4</v>
      </c>
      <c r="Z32" s="38">
        <v>111</v>
      </c>
    </row>
    <row r="33" spans="1:7" ht="12.75" thickBot="1">
      <c r="A33" s="49"/>
      <c r="B33" s="49"/>
      <c r="C33" s="49"/>
      <c r="D33" s="49"/>
      <c r="E33" s="49"/>
      <c r="F33" s="49"/>
      <c r="G33" s="50"/>
    </row>
    <row r="34" spans="1:26" ht="12">
      <c r="A34" s="51" t="s">
        <v>40</v>
      </c>
      <c r="B34" s="52"/>
      <c r="C34" s="52"/>
      <c r="D34" s="52"/>
      <c r="E34" s="52"/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64" ht="17.25">
      <c r="E64" s="2" t="s">
        <v>41</v>
      </c>
    </row>
    <row r="65" ht="15" customHeight="1"/>
    <row r="66" ht="15" customHeight="1" thickBot="1"/>
    <row r="67" spans="1:26" ht="14.25" customHeight="1" thickTop="1">
      <c r="A67" s="4" t="s">
        <v>2</v>
      </c>
      <c r="B67" s="5"/>
      <c r="C67" s="5"/>
      <c r="D67" s="5"/>
      <c r="E67" s="5"/>
      <c r="F67" s="5"/>
      <c r="G67" s="6" t="s">
        <v>3</v>
      </c>
      <c r="H67" s="7" t="s">
        <v>42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" t="s">
        <v>6</v>
      </c>
      <c r="U67" s="11"/>
      <c r="V67" s="11"/>
      <c r="W67" s="12"/>
      <c r="X67" s="7" t="s">
        <v>7</v>
      </c>
      <c r="Y67" s="11"/>
      <c r="Z67" s="11"/>
    </row>
    <row r="68" spans="1:26" ht="14.25" customHeight="1">
      <c r="A68" s="13"/>
      <c r="B68" s="13"/>
      <c r="C68" s="13"/>
      <c r="D68" s="13"/>
      <c r="E68" s="13"/>
      <c r="F68" s="13"/>
      <c r="G68" s="14"/>
      <c r="H68" s="15" t="s">
        <v>8</v>
      </c>
      <c r="I68" s="16" t="s">
        <v>9</v>
      </c>
      <c r="J68" s="16" t="s">
        <v>10</v>
      </c>
      <c r="K68" s="16" t="s">
        <v>11</v>
      </c>
      <c r="L68" s="16" t="s">
        <v>12</v>
      </c>
      <c r="M68" s="16" t="s">
        <v>13</v>
      </c>
      <c r="N68" s="17" t="s">
        <v>14</v>
      </c>
      <c r="O68" s="18">
        <v>5</v>
      </c>
      <c r="P68" s="19">
        <v>6</v>
      </c>
      <c r="Q68" s="19">
        <v>7</v>
      </c>
      <c r="R68" s="19">
        <v>8</v>
      </c>
      <c r="S68" s="19">
        <v>9</v>
      </c>
      <c r="T68" s="20" t="s">
        <v>15</v>
      </c>
      <c r="U68" s="21" t="s">
        <v>16</v>
      </c>
      <c r="V68" s="21" t="s">
        <v>17</v>
      </c>
      <c r="W68" s="21" t="s">
        <v>18</v>
      </c>
      <c r="X68" s="21" t="s">
        <v>19</v>
      </c>
      <c r="Y68" s="21" t="s">
        <v>20</v>
      </c>
      <c r="Z68" s="21" t="s">
        <v>21</v>
      </c>
    </row>
    <row r="69" spans="1:26" ht="14.25" customHeight="1">
      <c r="A69" s="22"/>
      <c r="B69" s="22"/>
      <c r="C69" s="22"/>
      <c r="D69" s="22"/>
      <c r="E69" s="22"/>
      <c r="F69" s="22"/>
      <c r="G69" s="23"/>
      <c r="H69" s="24"/>
      <c r="I69" s="25">
        <v>29</v>
      </c>
      <c r="J69" s="25">
        <v>39</v>
      </c>
      <c r="K69" s="25">
        <v>49</v>
      </c>
      <c r="L69" s="25">
        <v>59</v>
      </c>
      <c r="M69" s="26" t="s">
        <v>22</v>
      </c>
      <c r="N69" s="27"/>
      <c r="O69" s="28"/>
      <c r="P69" s="29"/>
      <c r="Q69" s="29"/>
      <c r="R69" s="29"/>
      <c r="S69" s="29"/>
      <c r="T69" s="30"/>
      <c r="U69" s="31"/>
      <c r="V69" s="31"/>
      <c r="W69" s="31"/>
      <c r="X69" s="31"/>
      <c r="Y69" s="31"/>
      <c r="Z69" s="31"/>
    </row>
    <row r="70" ht="11.25" customHeight="1">
      <c r="G70" s="32"/>
    </row>
    <row r="71" spans="2:26" ht="12">
      <c r="B71" s="3"/>
      <c r="C71" s="3">
        <v>522</v>
      </c>
      <c r="D71" s="3"/>
      <c r="E71" s="46" t="s">
        <v>43</v>
      </c>
      <c r="G71" s="37">
        <v>344</v>
      </c>
      <c r="H71" s="38">
        <v>16</v>
      </c>
      <c r="I71" s="38">
        <v>22</v>
      </c>
      <c r="J71" s="38">
        <v>42</v>
      </c>
      <c r="K71" s="38">
        <v>77</v>
      </c>
      <c r="L71" s="38">
        <v>85</v>
      </c>
      <c r="M71" s="38">
        <v>64</v>
      </c>
      <c r="N71" s="38">
        <v>5</v>
      </c>
      <c r="O71" s="38">
        <v>9</v>
      </c>
      <c r="P71" s="38">
        <v>6</v>
      </c>
      <c r="Q71" s="38">
        <v>8</v>
      </c>
      <c r="R71" s="38">
        <v>9</v>
      </c>
      <c r="S71" s="38">
        <v>1</v>
      </c>
      <c r="T71" s="38" t="s">
        <v>26</v>
      </c>
      <c r="U71" s="38" t="s">
        <v>26</v>
      </c>
      <c r="V71" s="38" t="s">
        <v>26</v>
      </c>
      <c r="W71" s="38" t="s">
        <v>26</v>
      </c>
      <c r="X71" s="38">
        <v>271</v>
      </c>
      <c r="Y71" s="38">
        <v>1</v>
      </c>
      <c r="Z71" s="38">
        <v>72</v>
      </c>
    </row>
    <row r="72" spans="2:26" ht="12">
      <c r="B72" s="3"/>
      <c r="C72" s="3">
        <v>523</v>
      </c>
      <c r="D72" s="3"/>
      <c r="E72" s="46" t="s">
        <v>44</v>
      </c>
      <c r="G72" s="37">
        <v>238</v>
      </c>
      <c r="H72" s="38">
        <v>7</v>
      </c>
      <c r="I72" s="38">
        <v>27</v>
      </c>
      <c r="J72" s="38">
        <v>16</v>
      </c>
      <c r="K72" s="38">
        <v>48</v>
      </c>
      <c r="L72" s="38">
        <v>58</v>
      </c>
      <c r="M72" s="38">
        <v>60</v>
      </c>
      <c r="N72" s="38">
        <v>3</v>
      </c>
      <c r="O72" s="38">
        <v>4</v>
      </c>
      <c r="P72" s="38">
        <v>2</v>
      </c>
      <c r="Q72" s="38">
        <v>5</v>
      </c>
      <c r="R72" s="38">
        <v>7</v>
      </c>
      <c r="S72" s="38">
        <v>1</v>
      </c>
      <c r="T72" s="38" t="s">
        <v>26</v>
      </c>
      <c r="U72" s="38" t="s">
        <v>26</v>
      </c>
      <c r="V72" s="38" t="s">
        <v>26</v>
      </c>
      <c r="W72" s="38" t="s">
        <v>26</v>
      </c>
      <c r="X72" s="38">
        <v>217</v>
      </c>
      <c r="Y72" s="38" t="s">
        <v>26</v>
      </c>
      <c r="Z72" s="38">
        <v>21</v>
      </c>
    </row>
    <row r="73" spans="2:26" ht="12">
      <c r="B73" s="3"/>
      <c r="C73" s="3">
        <v>529</v>
      </c>
      <c r="D73" s="3"/>
      <c r="E73" s="46" t="s">
        <v>45</v>
      </c>
      <c r="G73" s="37">
        <v>96</v>
      </c>
      <c r="H73" s="38">
        <v>4</v>
      </c>
      <c r="I73" s="38">
        <v>12</v>
      </c>
      <c r="J73" s="38">
        <v>6</v>
      </c>
      <c r="K73" s="38">
        <v>22</v>
      </c>
      <c r="L73" s="38">
        <v>20</v>
      </c>
      <c r="M73" s="38">
        <v>20</v>
      </c>
      <c r="N73" s="38">
        <v>1</v>
      </c>
      <c r="O73" s="38">
        <v>3</v>
      </c>
      <c r="P73" s="38">
        <v>1</v>
      </c>
      <c r="Q73" s="38">
        <v>3</v>
      </c>
      <c r="R73" s="38">
        <v>4</v>
      </c>
      <c r="S73" s="38" t="s">
        <v>26</v>
      </c>
      <c r="T73" s="38" t="s">
        <v>26</v>
      </c>
      <c r="U73" s="38" t="s">
        <v>26</v>
      </c>
      <c r="V73" s="38" t="s">
        <v>26</v>
      </c>
      <c r="W73" s="38" t="s">
        <v>26</v>
      </c>
      <c r="X73" s="38">
        <v>83</v>
      </c>
      <c r="Y73" s="38" t="s">
        <v>26</v>
      </c>
      <c r="Z73" s="38">
        <v>13</v>
      </c>
    </row>
    <row r="74" spans="2:26" ht="11.25" customHeight="1">
      <c r="B74" s="3"/>
      <c r="C74" s="3"/>
      <c r="D74" s="3"/>
      <c r="E74" s="46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2:26" s="36" customFormat="1" ht="12">
      <c r="B75" s="40">
        <v>53</v>
      </c>
      <c r="C75" s="40"/>
      <c r="D75" s="42" t="s">
        <v>46</v>
      </c>
      <c r="E75" s="41"/>
      <c r="G75" s="34">
        <f aca="true" t="shared" si="6" ref="G75:S75">SUM(G76:G79)</f>
        <v>2042</v>
      </c>
      <c r="H75" s="35">
        <f t="shared" si="6"/>
        <v>202</v>
      </c>
      <c r="I75" s="35">
        <f t="shared" si="6"/>
        <v>285</v>
      </c>
      <c r="J75" s="35">
        <f t="shared" si="6"/>
        <v>308</v>
      </c>
      <c r="K75" s="35">
        <f t="shared" si="6"/>
        <v>405</v>
      </c>
      <c r="L75" s="35">
        <f t="shared" si="6"/>
        <v>442</v>
      </c>
      <c r="M75" s="35">
        <f t="shared" si="6"/>
        <v>266</v>
      </c>
      <c r="N75" s="35">
        <f t="shared" si="6"/>
        <v>43</v>
      </c>
      <c r="O75" s="35">
        <f t="shared" si="6"/>
        <v>28</v>
      </c>
      <c r="P75" s="35">
        <f t="shared" si="6"/>
        <v>22</v>
      </c>
      <c r="Q75" s="35">
        <f t="shared" si="6"/>
        <v>15</v>
      </c>
      <c r="R75" s="35">
        <f t="shared" si="6"/>
        <v>17</v>
      </c>
      <c r="S75" s="35">
        <f t="shared" si="6"/>
        <v>9</v>
      </c>
      <c r="T75" s="35" t="s">
        <v>26</v>
      </c>
      <c r="U75" s="35" t="s">
        <v>26</v>
      </c>
      <c r="V75" s="35" t="s">
        <v>26</v>
      </c>
      <c r="W75" s="35" t="s">
        <v>26</v>
      </c>
      <c r="X75" s="35">
        <f>SUM(X76:X79)</f>
        <v>1188</v>
      </c>
      <c r="Y75" s="35">
        <f>SUM(Y76:Y79)</f>
        <v>15</v>
      </c>
      <c r="Z75" s="35">
        <f>SUM(Z76:Z79)</f>
        <v>839</v>
      </c>
    </row>
    <row r="76" spans="2:26" ht="12">
      <c r="B76" s="3"/>
      <c r="C76" s="3">
        <v>531</v>
      </c>
      <c r="D76" s="3"/>
      <c r="E76" s="46" t="s">
        <v>47</v>
      </c>
      <c r="G76" s="37">
        <v>1057</v>
      </c>
      <c r="H76" s="38">
        <v>124</v>
      </c>
      <c r="I76" s="38">
        <v>158</v>
      </c>
      <c r="J76" s="38">
        <v>182</v>
      </c>
      <c r="K76" s="38">
        <v>214</v>
      </c>
      <c r="L76" s="38">
        <v>223</v>
      </c>
      <c r="M76" s="38">
        <v>109</v>
      </c>
      <c r="N76" s="38">
        <v>18</v>
      </c>
      <c r="O76" s="38">
        <v>12</v>
      </c>
      <c r="P76" s="38">
        <v>6</v>
      </c>
      <c r="Q76" s="38">
        <v>4</v>
      </c>
      <c r="R76" s="38">
        <v>5</v>
      </c>
      <c r="S76" s="38">
        <v>2</v>
      </c>
      <c r="T76" s="38" t="s">
        <v>26</v>
      </c>
      <c r="U76" s="38" t="s">
        <v>26</v>
      </c>
      <c r="V76" s="38" t="s">
        <v>26</v>
      </c>
      <c r="W76" s="38" t="s">
        <v>26</v>
      </c>
      <c r="X76" s="38">
        <v>518</v>
      </c>
      <c r="Y76" s="38">
        <v>4</v>
      </c>
      <c r="Z76" s="38">
        <v>535</v>
      </c>
    </row>
    <row r="77" spans="2:26" ht="12">
      <c r="B77" s="3"/>
      <c r="C77" s="3">
        <v>532</v>
      </c>
      <c r="D77" s="3"/>
      <c r="E77" s="46" t="s">
        <v>48</v>
      </c>
      <c r="G77" s="37">
        <v>278</v>
      </c>
      <c r="H77" s="38">
        <v>15</v>
      </c>
      <c r="I77" s="38">
        <v>28</v>
      </c>
      <c r="J77" s="38">
        <v>29</v>
      </c>
      <c r="K77" s="38">
        <v>41</v>
      </c>
      <c r="L77" s="38">
        <v>64</v>
      </c>
      <c r="M77" s="38">
        <v>68</v>
      </c>
      <c r="N77" s="38">
        <v>11</v>
      </c>
      <c r="O77" s="38">
        <v>8</v>
      </c>
      <c r="P77" s="38">
        <v>4</v>
      </c>
      <c r="Q77" s="38">
        <v>2</v>
      </c>
      <c r="R77" s="38">
        <v>4</v>
      </c>
      <c r="S77" s="38">
        <v>4</v>
      </c>
      <c r="T77" s="38" t="s">
        <v>26</v>
      </c>
      <c r="U77" s="38" t="s">
        <v>26</v>
      </c>
      <c r="V77" s="38" t="s">
        <v>26</v>
      </c>
      <c r="W77" s="38" t="s">
        <v>26</v>
      </c>
      <c r="X77" s="38">
        <v>188</v>
      </c>
      <c r="Y77" s="38" t="s">
        <v>26</v>
      </c>
      <c r="Z77" s="38">
        <v>90</v>
      </c>
    </row>
    <row r="78" spans="2:26" ht="12">
      <c r="B78" s="3"/>
      <c r="C78" s="3">
        <v>533</v>
      </c>
      <c r="D78" s="3"/>
      <c r="E78" s="46" t="s">
        <v>49</v>
      </c>
      <c r="G78" s="37">
        <v>5</v>
      </c>
      <c r="H78" s="38" t="s">
        <v>26</v>
      </c>
      <c r="I78" s="38" t="s">
        <v>26</v>
      </c>
      <c r="J78" s="38">
        <v>1</v>
      </c>
      <c r="K78" s="38" t="s">
        <v>26</v>
      </c>
      <c r="L78" s="38">
        <v>1</v>
      </c>
      <c r="M78" s="38">
        <v>1</v>
      </c>
      <c r="N78" s="38" t="s">
        <v>26</v>
      </c>
      <c r="O78" s="38" t="s">
        <v>26</v>
      </c>
      <c r="P78" s="38" t="s">
        <v>26</v>
      </c>
      <c r="Q78" s="38" t="s">
        <v>26</v>
      </c>
      <c r="R78" s="38">
        <v>1</v>
      </c>
      <c r="S78" s="38">
        <v>1</v>
      </c>
      <c r="T78" s="38" t="s">
        <v>26</v>
      </c>
      <c r="U78" s="38" t="s">
        <v>26</v>
      </c>
      <c r="V78" s="38" t="s">
        <v>26</v>
      </c>
      <c r="W78" s="38" t="s">
        <v>26</v>
      </c>
      <c r="X78" s="38" t="s">
        <v>26</v>
      </c>
      <c r="Y78" s="38">
        <v>4</v>
      </c>
      <c r="Z78" s="38">
        <v>1</v>
      </c>
    </row>
    <row r="79" spans="2:26" ht="12">
      <c r="B79" s="3"/>
      <c r="C79" s="3">
        <v>539</v>
      </c>
      <c r="D79" s="3"/>
      <c r="E79" s="46" t="s">
        <v>50</v>
      </c>
      <c r="G79" s="37">
        <v>702</v>
      </c>
      <c r="H79" s="38">
        <v>63</v>
      </c>
      <c r="I79" s="38">
        <v>99</v>
      </c>
      <c r="J79" s="38">
        <v>96</v>
      </c>
      <c r="K79" s="38">
        <v>150</v>
      </c>
      <c r="L79" s="38">
        <v>154</v>
      </c>
      <c r="M79" s="38">
        <v>88</v>
      </c>
      <c r="N79" s="38">
        <v>14</v>
      </c>
      <c r="O79" s="38">
        <v>8</v>
      </c>
      <c r="P79" s="38">
        <v>12</v>
      </c>
      <c r="Q79" s="38">
        <v>9</v>
      </c>
      <c r="R79" s="38">
        <v>7</v>
      </c>
      <c r="S79" s="38">
        <v>2</v>
      </c>
      <c r="T79" s="38" t="s">
        <v>26</v>
      </c>
      <c r="U79" s="38" t="s">
        <v>26</v>
      </c>
      <c r="V79" s="38" t="s">
        <v>26</v>
      </c>
      <c r="W79" s="38" t="s">
        <v>26</v>
      </c>
      <c r="X79" s="38">
        <v>482</v>
      </c>
      <c r="Y79" s="38">
        <v>7</v>
      </c>
      <c r="Z79" s="38">
        <v>213</v>
      </c>
    </row>
    <row r="80" spans="2:26" ht="11.25" customHeight="1">
      <c r="B80" s="3"/>
      <c r="C80" s="3"/>
      <c r="D80" s="3"/>
      <c r="E80" s="46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2:26" s="36" customFormat="1" ht="12">
      <c r="B81" s="41" t="s">
        <v>51</v>
      </c>
      <c r="C81" s="41"/>
      <c r="D81" s="42" t="s">
        <v>52</v>
      </c>
      <c r="E81" s="41"/>
      <c r="G81" s="34">
        <f aca="true" t="shared" si="7" ref="G81:Z81">SUM(G83,G87,G94,G105,G109,G116)</f>
        <v>25927</v>
      </c>
      <c r="H81" s="43">
        <f t="shared" si="7"/>
        <v>4471</v>
      </c>
      <c r="I81" s="43">
        <f t="shared" si="7"/>
        <v>3258</v>
      </c>
      <c r="J81" s="43">
        <f t="shared" si="7"/>
        <v>3426</v>
      </c>
      <c r="K81" s="43">
        <f t="shared" si="7"/>
        <v>3873</v>
      </c>
      <c r="L81" s="43">
        <f t="shared" si="7"/>
        <v>4117</v>
      </c>
      <c r="M81" s="43">
        <f t="shared" si="7"/>
        <v>3250</v>
      </c>
      <c r="N81" s="43">
        <f t="shared" si="7"/>
        <v>544</v>
      </c>
      <c r="O81" s="43">
        <f t="shared" si="7"/>
        <v>545</v>
      </c>
      <c r="P81" s="43">
        <f t="shared" si="7"/>
        <v>638</v>
      </c>
      <c r="Q81" s="43">
        <f t="shared" si="7"/>
        <v>679</v>
      </c>
      <c r="R81" s="43">
        <f t="shared" si="7"/>
        <v>779</v>
      </c>
      <c r="S81" s="43">
        <f t="shared" si="7"/>
        <v>347</v>
      </c>
      <c r="T81" s="43">
        <f t="shared" si="7"/>
        <v>2595</v>
      </c>
      <c r="U81" s="43">
        <f t="shared" si="7"/>
        <v>2745</v>
      </c>
      <c r="V81" s="43">
        <f t="shared" si="7"/>
        <v>501</v>
      </c>
      <c r="W81" s="43">
        <f t="shared" si="7"/>
        <v>20202</v>
      </c>
      <c r="X81" s="43">
        <f t="shared" si="7"/>
        <v>9062</v>
      </c>
      <c r="Y81" s="43">
        <f t="shared" si="7"/>
        <v>552</v>
      </c>
      <c r="Z81" s="43">
        <f t="shared" si="7"/>
        <v>16313</v>
      </c>
    </row>
    <row r="82" spans="2:26" s="36" customFormat="1" ht="11.25" customHeight="1">
      <c r="B82" s="40"/>
      <c r="C82" s="40"/>
      <c r="D82" s="40"/>
      <c r="E82" s="54"/>
      <c r="G82" s="34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2:26" s="36" customFormat="1" ht="12">
      <c r="B83" s="40">
        <v>54</v>
      </c>
      <c r="C83" s="40"/>
      <c r="D83" s="42" t="s">
        <v>53</v>
      </c>
      <c r="E83" s="41"/>
      <c r="G83" s="34">
        <f aca="true" t="shared" si="8" ref="G83:T83">SUM(G84:G85)</f>
        <v>102</v>
      </c>
      <c r="H83" s="43">
        <f t="shared" si="8"/>
        <v>6</v>
      </c>
      <c r="I83" s="43">
        <f t="shared" si="8"/>
        <v>6</v>
      </c>
      <c r="J83" s="43">
        <f t="shared" si="8"/>
        <v>4</v>
      </c>
      <c r="K83" s="43">
        <f t="shared" si="8"/>
        <v>15</v>
      </c>
      <c r="L83" s="43">
        <f t="shared" si="8"/>
        <v>26</v>
      </c>
      <c r="M83" s="43">
        <f t="shared" si="8"/>
        <v>18</v>
      </c>
      <c r="N83" s="43">
        <f t="shared" si="8"/>
        <v>5</v>
      </c>
      <c r="O83" s="43">
        <f t="shared" si="8"/>
        <v>4</v>
      </c>
      <c r="P83" s="43">
        <f t="shared" si="8"/>
        <v>8</v>
      </c>
      <c r="Q83" s="43">
        <f t="shared" si="8"/>
        <v>5</v>
      </c>
      <c r="R83" s="43">
        <f t="shared" si="8"/>
        <v>4</v>
      </c>
      <c r="S83" s="43">
        <f t="shared" si="8"/>
        <v>1</v>
      </c>
      <c r="T83" s="43">
        <f t="shared" si="8"/>
        <v>43</v>
      </c>
      <c r="U83" s="43" t="s">
        <v>26</v>
      </c>
      <c r="V83" s="43" t="s">
        <v>26</v>
      </c>
      <c r="W83" s="43">
        <f>SUM(W84:W85)</f>
        <v>59</v>
      </c>
      <c r="X83" s="43">
        <f>SUM(X84:X85)</f>
        <v>70</v>
      </c>
      <c r="Y83" s="43">
        <f>SUM(Y84:Y85)</f>
        <v>3</v>
      </c>
      <c r="Z83" s="43">
        <f>SUM(Z84:Z85)</f>
        <v>29</v>
      </c>
    </row>
    <row r="84" spans="2:26" ht="12">
      <c r="B84" s="3"/>
      <c r="C84" s="3">
        <v>541</v>
      </c>
      <c r="D84" s="3"/>
      <c r="E84" s="46" t="s">
        <v>54</v>
      </c>
      <c r="G84" s="37">
        <v>36</v>
      </c>
      <c r="H84" s="38">
        <v>1</v>
      </c>
      <c r="I84" s="38" t="s">
        <v>26</v>
      </c>
      <c r="J84" s="38">
        <v>1</v>
      </c>
      <c r="K84" s="38">
        <v>4</v>
      </c>
      <c r="L84" s="38">
        <v>13</v>
      </c>
      <c r="M84" s="38">
        <v>4</v>
      </c>
      <c r="N84" s="38">
        <v>3</v>
      </c>
      <c r="O84" s="38">
        <v>2</v>
      </c>
      <c r="P84" s="38">
        <v>5</v>
      </c>
      <c r="Q84" s="38" t="s">
        <v>26</v>
      </c>
      <c r="R84" s="38">
        <v>2</v>
      </c>
      <c r="S84" s="38">
        <v>1</v>
      </c>
      <c r="T84" s="38">
        <v>31</v>
      </c>
      <c r="U84" s="38" t="s">
        <v>26</v>
      </c>
      <c r="V84" s="38" t="s">
        <v>26</v>
      </c>
      <c r="W84" s="38">
        <v>5</v>
      </c>
      <c r="X84" s="38">
        <v>36</v>
      </c>
      <c r="Y84" s="38" t="s">
        <v>26</v>
      </c>
      <c r="Z84" s="38" t="s">
        <v>26</v>
      </c>
    </row>
    <row r="85" spans="2:26" ht="12">
      <c r="B85" s="3"/>
      <c r="C85" s="3">
        <v>549</v>
      </c>
      <c r="D85" s="3"/>
      <c r="E85" s="46" t="s">
        <v>55</v>
      </c>
      <c r="G85" s="37">
        <v>66</v>
      </c>
      <c r="H85" s="38">
        <v>5</v>
      </c>
      <c r="I85" s="38">
        <v>6</v>
      </c>
      <c r="J85" s="38">
        <v>3</v>
      </c>
      <c r="K85" s="38">
        <v>11</v>
      </c>
      <c r="L85" s="38">
        <v>13</v>
      </c>
      <c r="M85" s="38">
        <v>14</v>
      </c>
      <c r="N85" s="38">
        <v>2</v>
      </c>
      <c r="O85" s="38">
        <v>2</v>
      </c>
      <c r="P85" s="38">
        <v>3</v>
      </c>
      <c r="Q85" s="38">
        <v>5</v>
      </c>
      <c r="R85" s="38">
        <v>2</v>
      </c>
      <c r="S85" s="38" t="s">
        <v>26</v>
      </c>
      <c r="T85" s="38">
        <v>12</v>
      </c>
      <c r="U85" s="38" t="s">
        <v>26</v>
      </c>
      <c r="V85" s="38" t="s">
        <v>26</v>
      </c>
      <c r="W85" s="38">
        <v>54</v>
      </c>
      <c r="X85" s="38">
        <v>34</v>
      </c>
      <c r="Y85" s="38">
        <v>3</v>
      </c>
      <c r="Z85" s="38">
        <v>29</v>
      </c>
    </row>
    <row r="86" spans="2:26" ht="11.25" customHeight="1">
      <c r="B86" s="3"/>
      <c r="C86" s="3"/>
      <c r="D86" s="3"/>
      <c r="E86" s="46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2:26" s="36" customFormat="1" ht="12">
      <c r="B87" s="40">
        <v>55</v>
      </c>
      <c r="C87" s="40"/>
      <c r="D87" s="42" t="s">
        <v>90</v>
      </c>
      <c r="E87" s="41"/>
      <c r="G87" s="34">
        <f aca="true" t="shared" si="9" ref="G87:Z87">SUM(G88:G92)</f>
        <v>4177</v>
      </c>
      <c r="H87" s="43">
        <f t="shared" si="9"/>
        <v>583</v>
      </c>
      <c r="I87" s="43">
        <f t="shared" si="9"/>
        <v>573</v>
      </c>
      <c r="J87" s="43">
        <f t="shared" si="9"/>
        <v>482</v>
      </c>
      <c r="K87" s="43">
        <f t="shared" si="9"/>
        <v>493</v>
      </c>
      <c r="L87" s="43">
        <f t="shared" si="9"/>
        <v>660</v>
      </c>
      <c r="M87" s="43">
        <f t="shared" si="9"/>
        <v>636</v>
      </c>
      <c r="N87" s="43">
        <f t="shared" si="9"/>
        <v>115</v>
      </c>
      <c r="O87" s="43">
        <f t="shared" si="9"/>
        <v>112</v>
      </c>
      <c r="P87" s="43">
        <f t="shared" si="9"/>
        <v>142</v>
      </c>
      <c r="Q87" s="43">
        <f t="shared" si="9"/>
        <v>126</v>
      </c>
      <c r="R87" s="43">
        <f t="shared" si="9"/>
        <v>175</v>
      </c>
      <c r="S87" s="43">
        <f t="shared" si="9"/>
        <v>80</v>
      </c>
      <c r="T87" s="43">
        <f t="shared" si="9"/>
        <v>282</v>
      </c>
      <c r="U87" s="43">
        <f t="shared" si="9"/>
        <v>329</v>
      </c>
      <c r="V87" s="43">
        <f t="shared" si="9"/>
        <v>209</v>
      </c>
      <c r="W87" s="43">
        <f t="shared" si="9"/>
        <v>3361</v>
      </c>
      <c r="X87" s="43">
        <f t="shared" si="9"/>
        <v>1659</v>
      </c>
      <c r="Y87" s="43">
        <f t="shared" si="9"/>
        <v>7</v>
      </c>
      <c r="Z87" s="43">
        <f t="shared" si="9"/>
        <v>2511</v>
      </c>
    </row>
    <row r="88" spans="2:26" ht="12">
      <c r="B88" s="3"/>
      <c r="C88" s="3">
        <v>551</v>
      </c>
      <c r="D88" s="3"/>
      <c r="E88" s="46" t="s">
        <v>56</v>
      </c>
      <c r="G88" s="37">
        <v>895</v>
      </c>
      <c r="H88" s="38">
        <v>192</v>
      </c>
      <c r="I88" s="38">
        <v>133</v>
      </c>
      <c r="J88" s="38">
        <v>142</v>
      </c>
      <c r="K88" s="38">
        <v>160</v>
      </c>
      <c r="L88" s="38">
        <v>155</v>
      </c>
      <c r="M88" s="38">
        <v>58</v>
      </c>
      <c r="N88" s="38">
        <v>8</v>
      </c>
      <c r="O88" s="38">
        <v>6</v>
      </c>
      <c r="P88" s="38">
        <v>9</v>
      </c>
      <c r="Q88" s="38">
        <v>15</v>
      </c>
      <c r="R88" s="38">
        <v>13</v>
      </c>
      <c r="S88" s="38">
        <v>4</v>
      </c>
      <c r="T88" s="38">
        <v>11</v>
      </c>
      <c r="U88" s="38">
        <v>128</v>
      </c>
      <c r="V88" s="38">
        <v>117</v>
      </c>
      <c r="W88" s="38">
        <v>640</v>
      </c>
      <c r="X88" s="38">
        <v>277</v>
      </c>
      <c r="Y88" s="38" t="s">
        <v>26</v>
      </c>
      <c r="Z88" s="38">
        <v>618</v>
      </c>
    </row>
    <row r="89" spans="2:26" ht="12">
      <c r="B89" s="3"/>
      <c r="C89" s="3">
        <v>552</v>
      </c>
      <c r="D89" s="3"/>
      <c r="E89" s="46" t="s">
        <v>57</v>
      </c>
      <c r="G89" s="37">
        <v>590</v>
      </c>
      <c r="H89" s="38">
        <v>75</v>
      </c>
      <c r="I89" s="38">
        <v>59</v>
      </c>
      <c r="J89" s="38">
        <v>54</v>
      </c>
      <c r="K89" s="38">
        <v>73</v>
      </c>
      <c r="L89" s="38">
        <v>88</v>
      </c>
      <c r="M89" s="38">
        <v>108</v>
      </c>
      <c r="N89" s="38">
        <v>20</v>
      </c>
      <c r="O89" s="38">
        <v>27</v>
      </c>
      <c r="P89" s="38">
        <v>22</v>
      </c>
      <c r="Q89" s="38">
        <v>18</v>
      </c>
      <c r="R89" s="38">
        <v>36</v>
      </c>
      <c r="S89" s="38">
        <v>10</v>
      </c>
      <c r="T89" s="38">
        <v>38</v>
      </c>
      <c r="U89" s="38">
        <v>138</v>
      </c>
      <c r="V89" s="38">
        <v>11</v>
      </c>
      <c r="W89" s="38">
        <v>403</v>
      </c>
      <c r="X89" s="38">
        <v>264</v>
      </c>
      <c r="Y89" s="38">
        <v>2</v>
      </c>
      <c r="Z89" s="38">
        <v>324</v>
      </c>
    </row>
    <row r="90" spans="2:26" ht="12">
      <c r="B90" s="3"/>
      <c r="C90" s="3">
        <v>553</v>
      </c>
      <c r="D90" s="3"/>
      <c r="E90" s="46" t="s">
        <v>58</v>
      </c>
      <c r="G90" s="37">
        <v>1655</v>
      </c>
      <c r="H90" s="38">
        <v>158</v>
      </c>
      <c r="I90" s="38">
        <v>207</v>
      </c>
      <c r="J90" s="38">
        <v>181</v>
      </c>
      <c r="K90" s="38">
        <v>174</v>
      </c>
      <c r="L90" s="38">
        <v>265</v>
      </c>
      <c r="M90" s="38">
        <v>322</v>
      </c>
      <c r="N90" s="38">
        <v>54</v>
      </c>
      <c r="O90" s="38">
        <v>43</v>
      </c>
      <c r="P90" s="38">
        <v>71</v>
      </c>
      <c r="Q90" s="38">
        <v>51</v>
      </c>
      <c r="R90" s="38">
        <v>86</v>
      </c>
      <c r="S90" s="38">
        <v>43</v>
      </c>
      <c r="T90" s="38">
        <v>101</v>
      </c>
      <c r="U90" s="38">
        <v>39</v>
      </c>
      <c r="V90" s="38">
        <v>55</v>
      </c>
      <c r="W90" s="38">
        <v>1462</v>
      </c>
      <c r="X90" s="38">
        <v>684</v>
      </c>
      <c r="Y90" s="38">
        <v>1</v>
      </c>
      <c r="Z90" s="38">
        <v>970</v>
      </c>
    </row>
    <row r="91" spans="2:26" ht="12">
      <c r="B91" s="3"/>
      <c r="C91" s="3">
        <v>554</v>
      </c>
      <c r="D91" s="3"/>
      <c r="E91" s="46" t="s">
        <v>59</v>
      </c>
      <c r="G91" s="37">
        <v>360</v>
      </c>
      <c r="H91" s="38">
        <v>80</v>
      </c>
      <c r="I91" s="38">
        <v>73</v>
      </c>
      <c r="J91" s="38">
        <v>36</v>
      </c>
      <c r="K91" s="38">
        <v>21</v>
      </c>
      <c r="L91" s="38">
        <v>48</v>
      </c>
      <c r="M91" s="38">
        <v>39</v>
      </c>
      <c r="N91" s="38">
        <v>13</v>
      </c>
      <c r="O91" s="38">
        <v>12</v>
      </c>
      <c r="P91" s="38">
        <v>14</v>
      </c>
      <c r="Q91" s="38">
        <v>8</v>
      </c>
      <c r="R91" s="38">
        <v>10</v>
      </c>
      <c r="S91" s="38">
        <v>6</v>
      </c>
      <c r="T91" s="38">
        <v>50</v>
      </c>
      <c r="U91" s="38">
        <v>1</v>
      </c>
      <c r="V91" s="38">
        <v>3</v>
      </c>
      <c r="W91" s="38">
        <v>306</v>
      </c>
      <c r="X91" s="38">
        <v>155</v>
      </c>
      <c r="Y91" s="38">
        <v>1</v>
      </c>
      <c r="Z91" s="38">
        <v>204</v>
      </c>
    </row>
    <row r="92" spans="2:26" ht="12">
      <c r="B92" s="3"/>
      <c r="C92" s="3">
        <v>559</v>
      </c>
      <c r="D92" s="3"/>
      <c r="E92" s="48" t="s">
        <v>60</v>
      </c>
      <c r="G92" s="37">
        <v>677</v>
      </c>
      <c r="H92" s="38">
        <v>78</v>
      </c>
      <c r="I92" s="38">
        <v>101</v>
      </c>
      <c r="J92" s="38">
        <v>69</v>
      </c>
      <c r="K92" s="38">
        <v>65</v>
      </c>
      <c r="L92" s="38">
        <v>104</v>
      </c>
      <c r="M92" s="38">
        <v>109</v>
      </c>
      <c r="N92" s="38">
        <v>20</v>
      </c>
      <c r="O92" s="38">
        <v>24</v>
      </c>
      <c r="P92" s="38">
        <v>26</v>
      </c>
      <c r="Q92" s="38">
        <v>34</v>
      </c>
      <c r="R92" s="38">
        <v>30</v>
      </c>
      <c r="S92" s="38">
        <v>17</v>
      </c>
      <c r="T92" s="38">
        <v>82</v>
      </c>
      <c r="U92" s="38">
        <v>23</v>
      </c>
      <c r="V92" s="38">
        <v>23</v>
      </c>
      <c r="W92" s="38">
        <v>550</v>
      </c>
      <c r="X92" s="38">
        <v>279</v>
      </c>
      <c r="Y92" s="38">
        <v>3</v>
      </c>
      <c r="Z92" s="38">
        <v>395</v>
      </c>
    </row>
    <row r="93" spans="2:26" ht="11.25" customHeight="1">
      <c r="B93" s="3"/>
      <c r="C93" s="3"/>
      <c r="D93" s="3"/>
      <c r="E93" s="46"/>
      <c r="G93" s="37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2:26" s="36" customFormat="1" ht="12">
      <c r="B94" s="40">
        <v>56</v>
      </c>
      <c r="C94" s="40"/>
      <c r="D94" s="42" t="s">
        <v>61</v>
      </c>
      <c r="E94" s="41"/>
      <c r="G94" s="34">
        <f aca="true" t="shared" si="10" ref="G94:Z94">SUM(G95:G103)</f>
        <v>8255</v>
      </c>
      <c r="H94" s="43">
        <f t="shared" si="10"/>
        <v>1958</v>
      </c>
      <c r="I94" s="43">
        <f t="shared" si="10"/>
        <v>1112</v>
      </c>
      <c r="J94" s="43">
        <f t="shared" si="10"/>
        <v>1095</v>
      </c>
      <c r="K94" s="43">
        <f t="shared" si="10"/>
        <v>987</v>
      </c>
      <c r="L94" s="43">
        <f t="shared" si="10"/>
        <v>1045</v>
      </c>
      <c r="M94" s="43">
        <f t="shared" si="10"/>
        <v>885</v>
      </c>
      <c r="N94" s="43">
        <f t="shared" si="10"/>
        <v>158</v>
      </c>
      <c r="O94" s="43">
        <f t="shared" si="10"/>
        <v>183</v>
      </c>
      <c r="P94" s="43">
        <f t="shared" si="10"/>
        <v>208</v>
      </c>
      <c r="Q94" s="43">
        <f t="shared" si="10"/>
        <v>234</v>
      </c>
      <c r="R94" s="43">
        <f t="shared" si="10"/>
        <v>269</v>
      </c>
      <c r="S94" s="43">
        <f t="shared" si="10"/>
        <v>121</v>
      </c>
      <c r="T94" s="43">
        <f t="shared" si="10"/>
        <v>1657</v>
      </c>
      <c r="U94" s="43">
        <f t="shared" si="10"/>
        <v>1692</v>
      </c>
      <c r="V94" s="43">
        <f t="shared" si="10"/>
        <v>14</v>
      </c>
      <c r="W94" s="43">
        <f t="shared" si="10"/>
        <v>4991</v>
      </c>
      <c r="X94" s="43">
        <f t="shared" si="10"/>
        <v>2155</v>
      </c>
      <c r="Y94" s="43">
        <f t="shared" si="10"/>
        <v>246</v>
      </c>
      <c r="Z94" s="43">
        <f t="shared" si="10"/>
        <v>5854</v>
      </c>
    </row>
    <row r="95" spans="2:26" ht="12">
      <c r="B95" s="3"/>
      <c r="C95" s="3">
        <v>561</v>
      </c>
      <c r="D95" s="3"/>
      <c r="E95" s="46" t="s">
        <v>62</v>
      </c>
      <c r="G95" s="37">
        <v>1445</v>
      </c>
      <c r="H95" s="38">
        <v>337</v>
      </c>
      <c r="I95" s="38">
        <v>221</v>
      </c>
      <c r="J95" s="38">
        <v>222</v>
      </c>
      <c r="K95" s="38">
        <v>186</v>
      </c>
      <c r="L95" s="38">
        <v>184</v>
      </c>
      <c r="M95" s="38">
        <v>125</v>
      </c>
      <c r="N95" s="38">
        <v>17</v>
      </c>
      <c r="O95" s="38">
        <v>25</v>
      </c>
      <c r="P95" s="38">
        <v>41</v>
      </c>
      <c r="Q95" s="38">
        <v>41</v>
      </c>
      <c r="R95" s="38">
        <v>27</v>
      </c>
      <c r="S95" s="38">
        <v>19</v>
      </c>
      <c r="T95" s="38">
        <v>738</v>
      </c>
      <c r="U95" s="38">
        <v>45</v>
      </c>
      <c r="V95" s="38">
        <v>1</v>
      </c>
      <c r="W95" s="38">
        <v>697</v>
      </c>
      <c r="X95" s="38">
        <v>455</v>
      </c>
      <c r="Y95" s="38">
        <v>66</v>
      </c>
      <c r="Z95" s="38">
        <v>924</v>
      </c>
    </row>
    <row r="96" spans="2:26" ht="12">
      <c r="B96" s="3"/>
      <c r="C96" s="3">
        <v>562</v>
      </c>
      <c r="D96" s="3"/>
      <c r="E96" s="46" t="s">
        <v>63</v>
      </c>
      <c r="G96" s="37">
        <v>1331</v>
      </c>
      <c r="H96" s="38">
        <v>632</v>
      </c>
      <c r="I96" s="38">
        <v>138</v>
      </c>
      <c r="J96" s="38">
        <v>124</v>
      </c>
      <c r="K96" s="38">
        <v>144</v>
      </c>
      <c r="L96" s="38">
        <v>113</v>
      </c>
      <c r="M96" s="38">
        <v>91</v>
      </c>
      <c r="N96" s="38">
        <v>16</v>
      </c>
      <c r="O96" s="38">
        <v>18</v>
      </c>
      <c r="P96" s="38">
        <v>18</v>
      </c>
      <c r="Q96" s="38">
        <v>12</v>
      </c>
      <c r="R96" s="38">
        <v>20</v>
      </c>
      <c r="S96" s="38">
        <v>5</v>
      </c>
      <c r="T96" s="38">
        <v>210</v>
      </c>
      <c r="U96" s="38">
        <v>9</v>
      </c>
      <c r="V96" s="38">
        <v>6</v>
      </c>
      <c r="W96" s="38">
        <v>1107</v>
      </c>
      <c r="X96" s="38">
        <v>289</v>
      </c>
      <c r="Y96" s="38">
        <v>6</v>
      </c>
      <c r="Z96" s="38">
        <v>1036</v>
      </c>
    </row>
    <row r="97" spans="2:26" ht="12">
      <c r="B97" s="3"/>
      <c r="C97" s="3">
        <v>563</v>
      </c>
      <c r="D97" s="3"/>
      <c r="E97" s="46" t="s">
        <v>64</v>
      </c>
      <c r="G97" s="37">
        <v>266</v>
      </c>
      <c r="H97" s="38">
        <v>53</v>
      </c>
      <c r="I97" s="38">
        <v>41</v>
      </c>
      <c r="J97" s="38">
        <v>34</v>
      </c>
      <c r="K97" s="38">
        <v>40</v>
      </c>
      <c r="L97" s="38">
        <v>40</v>
      </c>
      <c r="M97" s="38">
        <v>27</v>
      </c>
      <c r="N97" s="38">
        <v>7</v>
      </c>
      <c r="O97" s="38">
        <v>7</v>
      </c>
      <c r="P97" s="38">
        <v>3</v>
      </c>
      <c r="Q97" s="38">
        <v>7</v>
      </c>
      <c r="R97" s="38">
        <v>6</v>
      </c>
      <c r="S97" s="38">
        <v>1</v>
      </c>
      <c r="T97" s="38">
        <v>26</v>
      </c>
      <c r="U97" s="38">
        <v>37</v>
      </c>
      <c r="V97" s="38" t="s">
        <v>26</v>
      </c>
      <c r="W97" s="38">
        <v>205</v>
      </c>
      <c r="X97" s="38">
        <v>80</v>
      </c>
      <c r="Y97" s="38" t="s">
        <v>26</v>
      </c>
      <c r="Z97" s="38">
        <v>186</v>
      </c>
    </row>
    <row r="98" spans="2:26" ht="12">
      <c r="B98" s="3"/>
      <c r="C98" s="3">
        <v>564</v>
      </c>
      <c r="D98" s="3"/>
      <c r="E98" s="46" t="s">
        <v>65</v>
      </c>
      <c r="G98" s="37">
        <v>131</v>
      </c>
      <c r="H98" s="38">
        <v>30</v>
      </c>
      <c r="I98" s="38">
        <v>23</v>
      </c>
      <c r="J98" s="38">
        <v>20</v>
      </c>
      <c r="K98" s="38">
        <v>13</v>
      </c>
      <c r="L98" s="38">
        <v>17</v>
      </c>
      <c r="M98" s="38">
        <v>10</v>
      </c>
      <c r="N98" s="38">
        <v>2</v>
      </c>
      <c r="O98" s="38">
        <v>3</v>
      </c>
      <c r="P98" s="38">
        <v>4</v>
      </c>
      <c r="Q98" s="38">
        <v>6</v>
      </c>
      <c r="R98" s="38">
        <v>2</v>
      </c>
      <c r="S98" s="38">
        <v>1</v>
      </c>
      <c r="T98" s="38">
        <v>16</v>
      </c>
      <c r="U98" s="38">
        <v>4</v>
      </c>
      <c r="V98" s="38" t="s">
        <v>26</v>
      </c>
      <c r="W98" s="38">
        <v>112</v>
      </c>
      <c r="X98" s="38">
        <v>33</v>
      </c>
      <c r="Y98" s="38" t="s">
        <v>26</v>
      </c>
      <c r="Z98" s="38">
        <v>98</v>
      </c>
    </row>
    <row r="99" spans="2:26" ht="12">
      <c r="B99" s="3"/>
      <c r="C99" s="3">
        <v>565</v>
      </c>
      <c r="D99" s="3"/>
      <c r="E99" s="46" t="s">
        <v>66</v>
      </c>
      <c r="G99" s="37">
        <v>46</v>
      </c>
      <c r="H99" s="38">
        <v>7</v>
      </c>
      <c r="I99" s="38">
        <v>12</v>
      </c>
      <c r="J99" s="38">
        <v>5</v>
      </c>
      <c r="K99" s="38">
        <v>7</v>
      </c>
      <c r="L99" s="38">
        <v>4</v>
      </c>
      <c r="M99" s="38">
        <v>5</v>
      </c>
      <c r="N99" s="38">
        <v>1</v>
      </c>
      <c r="O99" s="38">
        <v>2</v>
      </c>
      <c r="P99" s="38">
        <v>1</v>
      </c>
      <c r="Q99" s="38" t="s">
        <v>26</v>
      </c>
      <c r="R99" s="38">
        <v>2</v>
      </c>
      <c r="S99" s="38" t="s">
        <v>26</v>
      </c>
      <c r="T99" s="38">
        <v>5</v>
      </c>
      <c r="U99" s="38">
        <v>1</v>
      </c>
      <c r="V99" s="38" t="s">
        <v>26</v>
      </c>
      <c r="W99" s="38">
        <v>40</v>
      </c>
      <c r="X99" s="38">
        <v>15</v>
      </c>
      <c r="Y99" s="38">
        <v>1</v>
      </c>
      <c r="Z99" s="38">
        <v>30</v>
      </c>
    </row>
    <row r="100" spans="2:26" ht="12">
      <c r="B100" s="3"/>
      <c r="C100" s="3">
        <v>566</v>
      </c>
      <c r="D100" s="3"/>
      <c r="E100" s="46" t="s">
        <v>67</v>
      </c>
      <c r="G100" s="37">
        <v>317</v>
      </c>
      <c r="H100" s="38">
        <v>70</v>
      </c>
      <c r="I100" s="38">
        <v>69</v>
      </c>
      <c r="J100" s="38">
        <v>58</v>
      </c>
      <c r="K100" s="38">
        <v>51</v>
      </c>
      <c r="L100" s="38">
        <v>26</v>
      </c>
      <c r="M100" s="38">
        <v>22</v>
      </c>
      <c r="N100" s="38">
        <v>2</v>
      </c>
      <c r="O100" s="38">
        <v>2</v>
      </c>
      <c r="P100" s="38">
        <v>6</v>
      </c>
      <c r="Q100" s="38">
        <v>6</v>
      </c>
      <c r="R100" s="38">
        <v>4</v>
      </c>
      <c r="S100" s="38">
        <v>1</v>
      </c>
      <c r="T100" s="38">
        <v>50</v>
      </c>
      <c r="U100" s="38" t="s">
        <v>26</v>
      </c>
      <c r="V100" s="38" t="s">
        <v>26</v>
      </c>
      <c r="W100" s="38">
        <v>267</v>
      </c>
      <c r="X100" s="38">
        <v>49</v>
      </c>
      <c r="Y100" s="38">
        <v>10</v>
      </c>
      <c r="Z100" s="38">
        <v>258</v>
      </c>
    </row>
    <row r="101" spans="2:26" ht="12">
      <c r="B101" s="3"/>
      <c r="C101" s="3">
        <v>567</v>
      </c>
      <c r="D101" s="3"/>
      <c r="E101" s="46" t="s">
        <v>68</v>
      </c>
      <c r="G101" s="37">
        <v>1754</v>
      </c>
      <c r="H101" s="38">
        <v>355</v>
      </c>
      <c r="I101" s="38">
        <v>257</v>
      </c>
      <c r="J101" s="38">
        <v>257</v>
      </c>
      <c r="K101" s="38">
        <v>194</v>
      </c>
      <c r="L101" s="38">
        <v>231</v>
      </c>
      <c r="M101" s="38">
        <v>209</v>
      </c>
      <c r="N101" s="38">
        <v>31</v>
      </c>
      <c r="O101" s="38">
        <v>30</v>
      </c>
      <c r="P101" s="38">
        <v>38</v>
      </c>
      <c r="Q101" s="38">
        <v>52</v>
      </c>
      <c r="R101" s="38">
        <v>60</v>
      </c>
      <c r="S101" s="38">
        <v>40</v>
      </c>
      <c r="T101" s="38">
        <v>126</v>
      </c>
      <c r="U101" s="38">
        <v>789</v>
      </c>
      <c r="V101" s="38" t="s">
        <v>26</v>
      </c>
      <c r="W101" s="38">
        <v>874</v>
      </c>
      <c r="X101" s="38">
        <v>459</v>
      </c>
      <c r="Y101" s="38">
        <v>5</v>
      </c>
      <c r="Z101" s="38">
        <v>1290</v>
      </c>
    </row>
    <row r="102" spans="2:26" ht="12">
      <c r="B102" s="3"/>
      <c r="C102" s="3">
        <v>568</v>
      </c>
      <c r="D102" s="3"/>
      <c r="E102" s="46" t="s">
        <v>69</v>
      </c>
      <c r="G102" s="37">
        <v>467</v>
      </c>
      <c r="H102" s="38">
        <v>147</v>
      </c>
      <c r="I102" s="38">
        <v>129</v>
      </c>
      <c r="J102" s="38">
        <v>75</v>
      </c>
      <c r="K102" s="38">
        <v>38</v>
      </c>
      <c r="L102" s="38">
        <v>48</v>
      </c>
      <c r="M102" s="38">
        <v>16</v>
      </c>
      <c r="N102" s="38">
        <v>1</v>
      </c>
      <c r="O102" s="38">
        <v>2</v>
      </c>
      <c r="P102" s="38">
        <v>3</v>
      </c>
      <c r="Q102" s="38">
        <v>3</v>
      </c>
      <c r="R102" s="38">
        <v>4</v>
      </c>
      <c r="S102" s="38">
        <v>1</v>
      </c>
      <c r="T102" s="38">
        <v>10</v>
      </c>
      <c r="U102" s="38">
        <v>30</v>
      </c>
      <c r="V102" s="38">
        <v>3</v>
      </c>
      <c r="W102" s="38">
        <v>424</v>
      </c>
      <c r="X102" s="38">
        <v>95</v>
      </c>
      <c r="Y102" s="38">
        <v>36</v>
      </c>
      <c r="Z102" s="38">
        <v>336</v>
      </c>
    </row>
    <row r="103" spans="2:26" ht="12">
      <c r="B103" s="3"/>
      <c r="C103" s="3">
        <v>569</v>
      </c>
      <c r="D103" s="3"/>
      <c r="E103" s="46" t="s">
        <v>70</v>
      </c>
      <c r="G103" s="37">
        <v>2498</v>
      </c>
      <c r="H103" s="38">
        <v>327</v>
      </c>
      <c r="I103" s="38">
        <v>222</v>
      </c>
      <c r="J103" s="38">
        <v>300</v>
      </c>
      <c r="K103" s="38">
        <v>314</v>
      </c>
      <c r="L103" s="38">
        <v>382</v>
      </c>
      <c r="M103" s="38">
        <v>380</v>
      </c>
      <c r="N103" s="38">
        <v>81</v>
      </c>
      <c r="O103" s="38">
        <v>94</v>
      </c>
      <c r="P103" s="38">
        <v>94</v>
      </c>
      <c r="Q103" s="38">
        <v>107</v>
      </c>
      <c r="R103" s="38">
        <v>144</v>
      </c>
      <c r="S103" s="38">
        <v>53</v>
      </c>
      <c r="T103" s="38">
        <v>476</v>
      </c>
      <c r="U103" s="38">
        <v>777</v>
      </c>
      <c r="V103" s="38">
        <v>4</v>
      </c>
      <c r="W103" s="38">
        <v>1265</v>
      </c>
      <c r="X103" s="38">
        <v>680</v>
      </c>
      <c r="Y103" s="38">
        <v>122</v>
      </c>
      <c r="Z103" s="38">
        <v>1696</v>
      </c>
    </row>
    <row r="104" spans="2:26" ht="11.25" customHeight="1">
      <c r="B104" s="3"/>
      <c r="C104" s="3"/>
      <c r="D104" s="3"/>
      <c r="E104" s="46"/>
      <c r="G104" s="37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2:26" s="36" customFormat="1" ht="12">
      <c r="B105" s="40">
        <v>57</v>
      </c>
      <c r="C105" s="40"/>
      <c r="D105" s="42" t="s">
        <v>91</v>
      </c>
      <c r="E105" s="41"/>
      <c r="G105" s="34">
        <f aca="true" t="shared" si="11" ref="G105:S105">SUM(G106:G107)</f>
        <v>2107</v>
      </c>
      <c r="H105" s="35">
        <f t="shared" si="11"/>
        <v>187</v>
      </c>
      <c r="I105" s="35">
        <f t="shared" si="11"/>
        <v>186</v>
      </c>
      <c r="J105" s="35">
        <f t="shared" si="11"/>
        <v>273</v>
      </c>
      <c r="K105" s="35">
        <f t="shared" si="11"/>
        <v>476</v>
      </c>
      <c r="L105" s="35">
        <f t="shared" si="11"/>
        <v>431</v>
      </c>
      <c r="M105" s="35">
        <f t="shared" si="11"/>
        <v>339</v>
      </c>
      <c r="N105" s="35">
        <f t="shared" si="11"/>
        <v>53</v>
      </c>
      <c r="O105" s="35">
        <f t="shared" si="11"/>
        <v>28</v>
      </c>
      <c r="P105" s="35">
        <f t="shared" si="11"/>
        <v>28</v>
      </c>
      <c r="Q105" s="35">
        <f t="shared" si="11"/>
        <v>41</v>
      </c>
      <c r="R105" s="35">
        <f t="shared" si="11"/>
        <v>47</v>
      </c>
      <c r="S105" s="35">
        <f t="shared" si="11"/>
        <v>18</v>
      </c>
      <c r="T105" s="35" t="s">
        <v>26</v>
      </c>
      <c r="U105" s="35" t="s">
        <v>26</v>
      </c>
      <c r="V105" s="35">
        <f>SUM(V106:V107)</f>
        <v>102</v>
      </c>
      <c r="W105" s="35">
        <f>SUM(W106:W107)</f>
        <v>2005</v>
      </c>
      <c r="X105" s="35">
        <f>SUM(X106:X107)</f>
        <v>1064</v>
      </c>
      <c r="Y105" s="35">
        <f>SUM(Y106:Y107)</f>
        <v>11</v>
      </c>
      <c r="Z105" s="35">
        <f>SUM(Z106:Z107)</f>
        <v>1032</v>
      </c>
    </row>
    <row r="106" spans="2:26" ht="12">
      <c r="B106" s="3"/>
      <c r="C106" s="3">
        <v>571</v>
      </c>
      <c r="D106" s="3"/>
      <c r="E106" s="46" t="s">
        <v>71</v>
      </c>
      <c r="G106" s="37">
        <v>1769</v>
      </c>
      <c r="H106" s="38">
        <v>56</v>
      </c>
      <c r="I106" s="38">
        <v>107</v>
      </c>
      <c r="J106" s="38">
        <v>223</v>
      </c>
      <c r="K106" s="38">
        <v>448</v>
      </c>
      <c r="L106" s="38">
        <v>408</v>
      </c>
      <c r="M106" s="38">
        <v>323</v>
      </c>
      <c r="N106" s="38">
        <v>51</v>
      </c>
      <c r="O106" s="38">
        <v>25</v>
      </c>
      <c r="P106" s="38">
        <v>26</v>
      </c>
      <c r="Q106" s="38">
        <v>40</v>
      </c>
      <c r="R106" s="38">
        <v>45</v>
      </c>
      <c r="S106" s="38">
        <v>17</v>
      </c>
      <c r="T106" s="38" t="s">
        <v>26</v>
      </c>
      <c r="U106" s="38" t="s">
        <v>26</v>
      </c>
      <c r="V106" s="38">
        <v>100</v>
      </c>
      <c r="W106" s="38">
        <v>1669</v>
      </c>
      <c r="X106" s="38">
        <v>1040</v>
      </c>
      <c r="Y106" s="38">
        <v>10</v>
      </c>
      <c r="Z106" s="38">
        <v>719</v>
      </c>
    </row>
    <row r="107" spans="2:26" ht="12">
      <c r="B107" s="3"/>
      <c r="C107" s="3">
        <v>572</v>
      </c>
      <c r="D107" s="3"/>
      <c r="E107" s="46" t="s">
        <v>72</v>
      </c>
      <c r="G107" s="37">
        <v>338</v>
      </c>
      <c r="H107" s="38">
        <v>131</v>
      </c>
      <c r="I107" s="38">
        <v>79</v>
      </c>
      <c r="J107" s="38">
        <v>50</v>
      </c>
      <c r="K107" s="38">
        <v>28</v>
      </c>
      <c r="L107" s="38">
        <v>23</v>
      </c>
      <c r="M107" s="38">
        <v>16</v>
      </c>
      <c r="N107" s="38">
        <v>2</v>
      </c>
      <c r="O107" s="38">
        <v>3</v>
      </c>
      <c r="P107" s="38">
        <v>2</v>
      </c>
      <c r="Q107" s="38">
        <v>1</v>
      </c>
      <c r="R107" s="38">
        <v>2</v>
      </c>
      <c r="S107" s="38">
        <v>1</v>
      </c>
      <c r="T107" s="38" t="s">
        <v>26</v>
      </c>
      <c r="U107" s="38" t="s">
        <v>26</v>
      </c>
      <c r="V107" s="38">
        <v>2</v>
      </c>
      <c r="W107" s="38">
        <v>336</v>
      </c>
      <c r="X107" s="38">
        <v>24</v>
      </c>
      <c r="Y107" s="38">
        <v>1</v>
      </c>
      <c r="Z107" s="38">
        <v>313</v>
      </c>
    </row>
    <row r="108" spans="2:26" ht="11.25" customHeight="1">
      <c r="B108" s="3"/>
      <c r="C108" s="3"/>
      <c r="D108" s="3"/>
      <c r="E108" s="46"/>
      <c r="G108" s="37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2:26" s="36" customFormat="1" ht="12">
      <c r="B109" s="40">
        <v>58</v>
      </c>
      <c r="C109" s="40"/>
      <c r="D109" s="42" t="s">
        <v>92</v>
      </c>
      <c r="E109" s="41"/>
      <c r="G109" s="34">
        <f aca="true" t="shared" si="12" ref="G109:Z109">SUM(G110:G114)</f>
        <v>2801</v>
      </c>
      <c r="H109" s="43">
        <f t="shared" si="12"/>
        <v>429</v>
      </c>
      <c r="I109" s="43">
        <f t="shared" si="12"/>
        <v>386</v>
      </c>
      <c r="J109" s="43">
        <f t="shared" si="12"/>
        <v>443</v>
      </c>
      <c r="K109" s="43">
        <f t="shared" si="12"/>
        <v>509</v>
      </c>
      <c r="L109" s="43">
        <f t="shared" si="12"/>
        <v>508</v>
      </c>
      <c r="M109" s="43">
        <f t="shared" si="12"/>
        <v>288</v>
      </c>
      <c r="N109" s="43">
        <f t="shared" si="12"/>
        <v>35</v>
      </c>
      <c r="O109" s="43">
        <f t="shared" si="12"/>
        <v>32</v>
      </c>
      <c r="P109" s="43">
        <f t="shared" si="12"/>
        <v>46</v>
      </c>
      <c r="Q109" s="43">
        <f t="shared" si="12"/>
        <v>40</v>
      </c>
      <c r="R109" s="43">
        <f t="shared" si="12"/>
        <v>57</v>
      </c>
      <c r="S109" s="43">
        <f t="shared" si="12"/>
        <v>28</v>
      </c>
      <c r="T109" s="43">
        <f t="shared" si="12"/>
        <v>67</v>
      </c>
      <c r="U109" s="43">
        <f t="shared" si="12"/>
        <v>427</v>
      </c>
      <c r="V109" s="43">
        <f t="shared" si="12"/>
        <v>78</v>
      </c>
      <c r="W109" s="43">
        <f t="shared" si="12"/>
        <v>2229</v>
      </c>
      <c r="X109" s="43">
        <f t="shared" si="12"/>
        <v>898</v>
      </c>
      <c r="Y109" s="43">
        <f t="shared" si="12"/>
        <v>17</v>
      </c>
      <c r="Z109" s="43">
        <f t="shared" si="12"/>
        <v>1886</v>
      </c>
    </row>
    <row r="110" spans="2:26" ht="12">
      <c r="B110" s="3"/>
      <c r="C110" s="3">
        <v>581</v>
      </c>
      <c r="D110" s="3"/>
      <c r="E110" s="46" t="s">
        <v>73</v>
      </c>
      <c r="G110" s="37">
        <v>930</v>
      </c>
      <c r="H110" s="38">
        <v>205</v>
      </c>
      <c r="I110" s="38">
        <v>123</v>
      </c>
      <c r="J110" s="38">
        <v>155</v>
      </c>
      <c r="K110" s="38">
        <v>195</v>
      </c>
      <c r="L110" s="38">
        <v>129</v>
      </c>
      <c r="M110" s="38">
        <v>76</v>
      </c>
      <c r="N110" s="38">
        <v>9</v>
      </c>
      <c r="O110" s="38">
        <v>4</v>
      </c>
      <c r="P110" s="38">
        <v>10</v>
      </c>
      <c r="Q110" s="38">
        <v>6</v>
      </c>
      <c r="R110" s="38">
        <v>14</v>
      </c>
      <c r="S110" s="38">
        <v>4</v>
      </c>
      <c r="T110" s="38" t="s">
        <v>26</v>
      </c>
      <c r="U110" s="38">
        <v>403</v>
      </c>
      <c r="V110" s="38">
        <v>8</v>
      </c>
      <c r="W110" s="38">
        <v>519</v>
      </c>
      <c r="X110" s="38">
        <v>256</v>
      </c>
      <c r="Y110" s="38">
        <v>8</v>
      </c>
      <c r="Z110" s="38">
        <v>666</v>
      </c>
    </row>
    <row r="111" spans="2:26" ht="12">
      <c r="B111" s="3"/>
      <c r="C111" s="3">
        <v>582</v>
      </c>
      <c r="D111" s="3"/>
      <c r="E111" s="46" t="s">
        <v>74</v>
      </c>
      <c r="G111" s="37">
        <v>401</v>
      </c>
      <c r="H111" s="38">
        <v>129</v>
      </c>
      <c r="I111" s="38">
        <v>78</v>
      </c>
      <c r="J111" s="38">
        <v>70</v>
      </c>
      <c r="K111" s="38">
        <v>41</v>
      </c>
      <c r="L111" s="38">
        <v>33</v>
      </c>
      <c r="M111" s="38">
        <v>27</v>
      </c>
      <c r="N111" s="38">
        <v>5</v>
      </c>
      <c r="O111" s="38">
        <v>5</v>
      </c>
      <c r="P111" s="38">
        <v>6</v>
      </c>
      <c r="Q111" s="38">
        <v>5</v>
      </c>
      <c r="R111" s="38">
        <v>2</v>
      </c>
      <c r="S111" s="38" t="s">
        <v>26</v>
      </c>
      <c r="T111" s="38">
        <v>62</v>
      </c>
      <c r="U111" s="38">
        <v>12</v>
      </c>
      <c r="V111" s="38">
        <v>2</v>
      </c>
      <c r="W111" s="38">
        <v>325</v>
      </c>
      <c r="X111" s="38">
        <v>119</v>
      </c>
      <c r="Y111" s="38">
        <v>1</v>
      </c>
      <c r="Z111" s="38">
        <v>281</v>
      </c>
    </row>
    <row r="112" spans="2:26" ht="12">
      <c r="B112" s="3"/>
      <c r="C112" s="3">
        <v>583</v>
      </c>
      <c r="D112" s="3"/>
      <c r="E112" s="46" t="s">
        <v>75</v>
      </c>
      <c r="G112" s="37">
        <v>162</v>
      </c>
      <c r="H112" s="38">
        <v>34</v>
      </c>
      <c r="I112" s="38">
        <v>19</v>
      </c>
      <c r="J112" s="38">
        <v>19</v>
      </c>
      <c r="K112" s="38">
        <v>24</v>
      </c>
      <c r="L112" s="38">
        <v>26</v>
      </c>
      <c r="M112" s="38">
        <v>22</v>
      </c>
      <c r="N112" s="38">
        <v>5</v>
      </c>
      <c r="O112" s="38">
        <v>2</v>
      </c>
      <c r="P112" s="38">
        <v>1</v>
      </c>
      <c r="Q112" s="38">
        <v>2</v>
      </c>
      <c r="R112" s="38">
        <v>1</v>
      </c>
      <c r="S112" s="38">
        <v>7</v>
      </c>
      <c r="T112" s="38">
        <v>5</v>
      </c>
      <c r="U112" s="38">
        <v>5</v>
      </c>
      <c r="V112" s="38">
        <v>1</v>
      </c>
      <c r="W112" s="38">
        <v>151</v>
      </c>
      <c r="X112" s="38">
        <v>40</v>
      </c>
      <c r="Y112" s="38">
        <v>2</v>
      </c>
      <c r="Z112" s="38">
        <v>120</v>
      </c>
    </row>
    <row r="113" spans="2:26" ht="12">
      <c r="B113" s="3"/>
      <c r="C113" s="3">
        <v>584</v>
      </c>
      <c r="D113" s="3"/>
      <c r="E113" s="46" t="s">
        <v>76</v>
      </c>
      <c r="G113" s="37">
        <v>1281</v>
      </c>
      <c r="H113" s="38">
        <v>57</v>
      </c>
      <c r="I113" s="38">
        <v>163</v>
      </c>
      <c r="J113" s="38">
        <v>198</v>
      </c>
      <c r="K113" s="38">
        <v>244</v>
      </c>
      <c r="L113" s="38">
        <v>314</v>
      </c>
      <c r="M113" s="38">
        <v>160</v>
      </c>
      <c r="N113" s="38">
        <v>16</v>
      </c>
      <c r="O113" s="38">
        <v>21</v>
      </c>
      <c r="P113" s="38">
        <v>27</v>
      </c>
      <c r="Q113" s="38">
        <v>25</v>
      </c>
      <c r="R113" s="38">
        <v>40</v>
      </c>
      <c r="S113" s="38">
        <v>16</v>
      </c>
      <c r="T113" s="38" t="s">
        <v>26</v>
      </c>
      <c r="U113" s="38" t="s">
        <v>26</v>
      </c>
      <c r="V113" s="38">
        <v>67</v>
      </c>
      <c r="W113" s="38">
        <v>1214</v>
      </c>
      <c r="X113" s="38">
        <v>469</v>
      </c>
      <c r="Y113" s="38">
        <v>6</v>
      </c>
      <c r="Z113" s="38">
        <v>806</v>
      </c>
    </row>
    <row r="114" spans="2:26" ht="12">
      <c r="B114" s="3"/>
      <c r="C114" s="3">
        <v>589</v>
      </c>
      <c r="D114" s="3"/>
      <c r="E114" s="46" t="s">
        <v>77</v>
      </c>
      <c r="G114" s="37">
        <v>27</v>
      </c>
      <c r="H114" s="38">
        <v>4</v>
      </c>
      <c r="I114" s="38">
        <v>3</v>
      </c>
      <c r="J114" s="38">
        <v>1</v>
      </c>
      <c r="K114" s="38">
        <v>5</v>
      </c>
      <c r="L114" s="38">
        <v>6</v>
      </c>
      <c r="M114" s="38">
        <v>3</v>
      </c>
      <c r="N114" s="38" t="s">
        <v>26</v>
      </c>
      <c r="O114" s="38" t="s">
        <v>26</v>
      </c>
      <c r="P114" s="38">
        <v>2</v>
      </c>
      <c r="Q114" s="38">
        <v>2</v>
      </c>
      <c r="R114" s="38" t="s">
        <v>26</v>
      </c>
      <c r="S114" s="38">
        <v>1</v>
      </c>
      <c r="T114" s="38" t="s">
        <v>26</v>
      </c>
      <c r="U114" s="38">
        <v>7</v>
      </c>
      <c r="V114" s="38" t="s">
        <v>26</v>
      </c>
      <c r="W114" s="38">
        <v>20</v>
      </c>
      <c r="X114" s="38">
        <v>14</v>
      </c>
      <c r="Y114" s="38" t="s">
        <v>26</v>
      </c>
      <c r="Z114" s="38">
        <v>13</v>
      </c>
    </row>
    <row r="115" spans="2:26" ht="11.25" customHeight="1">
      <c r="B115" s="3"/>
      <c r="C115" s="3"/>
      <c r="D115" s="3"/>
      <c r="E115" s="46"/>
      <c r="G115" s="37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2:26" s="36" customFormat="1" ht="12">
      <c r="B116" s="40">
        <v>59</v>
      </c>
      <c r="C116" s="40"/>
      <c r="D116" s="42" t="s">
        <v>78</v>
      </c>
      <c r="E116" s="41"/>
      <c r="G116" s="34">
        <f aca="true" t="shared" si="13" ref="G116:Z116">SUM(G117:G125)</f>
        <v>8485</v>
      </c>
      <c r="H116" s="43">
        <f t="shared" si="13"/>
        <v>1308</v>
      </c>
      <c r="I116" s="43">
        <f t="shared" si="13"/>
        <v>995</v>
      </c>
      <c r="J116" s="43">
        <f t="shared" si="13"/>
        <v>1129</v>
      </c>
      <c r="K116" s="43">
        <f t="shared" si="13"/>
        <v>1393</v>
      </c>
      <c r="L116" s="43">
        <f t="shared" si="13"/>
        <v>1447</v>
      </c>
      <c r="M116" s="43">
        <f t="shared" si="13"/>
        <v>1084</v>
      </c>
      <c r="N116" s="43">
        <f t="shared" si="13"/>
        <v>178</v>
      </c>
      <c r="O116" s="43">
        <f t="shared" si="13"/>
        <v>186</v>
      </c>
      <c r="P116" s="43">
        <f t="shared" si="13"/>
        <v>206</v>
      </c>
      <c r="Q116" s="43">
        <f t="shared" si="13"/>
        <v>233</v>
      </c>
      <c r="R116" s="43">
        <f t="shared" si="13"/>
        <v>227</v>
      </c>
      <c r="S116" s="43">
        <f t="shared" si="13"/>
        <v>99</v>
      </c>
      <c r="T116" s="43">
        <f t="shared" si="13"/>
        <v>546</v>
      </c>
      <c r="U116" s="43">
        <f t="shared" si="13"/>
        <v>297</v>
      </c>
      <c r="V116" s="43">
        <f t="shared" si="13"/>
        <v>98</v>
      </c>
      <c r="W116" s="43">
        <f t="shared" si="13"/>
        <v>7557</v>
      </c>
      <c r="X116" s="43">
        <f t="shared" si="13"/>
        <v>3216</v>
      </c>
      <c r="Y116" s="43">
        <f t="shared" si="13"/>
        <v>268</v>
      </c>
      <c r="Z116" s="43">
        <f t="shared" si="13"/>
        <v>5001</v>
      </c>
    </row>
    <row r="117" spans="2:26" ht="12">
      <c r="B117" s="3"/>
      <c r="C117" s="3">
        <v>591</v>
      </c>
      <c r="D117" s="3"/>
      <c r="E117" s="46" t="s">
        <v>79</v>
      </c>
      <c r="G117" s="37">
        <v>1493</v>
      </c>
      <c r="H117" s="38">
        <v>268</v>
      </c>
      <c r="I117" s="38">
        <v>175</v>
      </c>
      <c r="J117" s="38">
        <v>157</v>
      </c>
      <c r="K117" s="38">
        <v>156</v>
      </c>
      <c r="L117" s="38">
        <v>286</v>
      </c>
      <c r="M117" s="38">
        <v>225</v>
      </c>
      <c r="N117" s="38">
        <v>31</v>
      </c>
      <c r="O117" s="38">
        <v>45</v>
      </c>
      <c r="P117" s="38">
        <v>49</v>
      </c>
      <c r="Q117" s="38">
        <v>35</v>
      </c>
      <c r="R117" s="38">
        <v>49</v>
      </c>
      <c r="S117" s="38">
        <v>17</v>
      </c>
      <c r="T117" s="38">
        <v>188</v>
      </c>
      <c r="U117" s="38">
        <v>51</v>
      </c>
      <c r="V117" s="38">
        <v>15</v>
      </c>
      <c r="W117" s="38">
        <v>1244</v>
      </c>
      <c r="X117" s="38">
        <v>510</v>
      </c>
      <c r="Y117" s="38">
        <v>8</v>
      </c>
      <c r="Z117" s="38">
        <v>975</v>
      </c>
    </row>
    <row r="118" spans="2:26" ht="12">
      <c r="B118" s="3"/>
      <c r="C118" s="3">
        <v>592</v>
      </c>
      <c r="D118" s="3"/>
      <c r="E118" s="46" t="s">
        <v>80</v>
      </c>
      <c r="G118" s="37">
        <v>360</v>
      </c>
      <c r="H118" s="38">
        <v>75</v>
      </c>
      <c r="I118" s="38">
        <v>64</v>
      </c>
      <c r="J118" s="38">
        <v>44</v>
      </c>
      <c r="K118" s="38">
        <v>47</v>
      </c>
      <c r="L118" s="38">
        <v>69</v>
      </c>
      <c r="M118" s="38">
        <v>19</v>
      </c>
      <c r="N118" s="38">
        <v>6</v>
      </c>
      <c r="O118" s="38">
        <v>10</v>
      </c>
      <c r="P118" s="38">
        <v>6</v>
      </c>
      <c r="Q118" s="38">
        <v>7</v>
      </c>
      <c r="R118" s="38">
        <v>8</v>
      </c>
      <c r="S118" s="38">
        <v>5</v>
      </c>
      <c r="T118" s="38">
        <v>23</v>
      </c>
      <c r="U118" s="38" t="s">
        <v>26</v>
      </c>
      <c r="V118" s="38">
        <v>5</v>
      </c>
      <c r="W118" s="38">
        <v>332</v>
      </c>
      <c r="X118" s="38">
        <v>96</v>
      </c>
      <c r="Y118" s="38">
        <v>89</v>
      </c>
      <c r="Z118" s="38">
        <v>175</v>
      </c>
    </row>
    <row r="119" spans="2:26" ht="12">
      <c r="B119" s="3"/>
      <c r="C119" s="3">
        <v>593</v>
      </c>
      <c r="D119" s="3"/>
      <c r="E119" s="46" t="s">
        <v>81</v>
      </c>
      <c r="G119" s="37">
        <v>1531</v>
      </c>
      <c r="H119" s="38">
        <v>110</v>
      </c>
      <c r="I119" s="38">
        <v>170</v>
      </c>
      <c r="J119" s="38">
        <v>349</v>
      </c>
      <c r="K119" s="38">
        <v>465</v>
      </c>
      <c r="L119" s="38">
        <v>174</v>
      </c>
      <c r="M119" s="38">
        <v>132</v>
      </c>
      <c r="N119" s="38">
        <v>30</v>
      </c>
      <c r="O119" s="38">
        <v>21</v>
      </c>
      <c r="P119" s="38">
        <v>18</v>
      </c>
      <c r="Q119" s="38">
        <v>30</v>
      </c>
      <c r="R119" s="38">
        <v>20</v>
      </c>
      <c r="S119" s="38">
        <v>12</v>
      </c>
      <c r="T119" s="38" t="s">
        <v>26</v>
      </c>
      <c r="U119" s="38">
        <v>1</v>
      </c>
      <c r="V119" s="38">
        <v>10</v>
      </c>
      <c r="W119" s="38">
        <v>1520</v>
      </c>
      <c r="X119" s="38">
        <v>1067</v>
      </c>
      <c r="Y119" s="38">
        <v>114</v>
      </c>
      <c r="Z119" s="38">
        <v>350</v>
      </c>
    </row>
    <row r="120" spans="2:26" ht="12">
      <c r="B120" s="3"/>
      <c r="C120" s="3">
        <v>594</v>
      </c>
      <c r="D120" s="3"/>
      <c r="E120" s="46" t="s">
        <v>82</v>
      </c>
      <c r="G120" s="37">
        <v>1140</v>
      </c>
      <c r="H120" s="38">
        <v>186</v>
      </c>
      <c r="I120" s="38">
        <v>151</v>
      </c>
      <c r="J120" s="38">
        <v>113</v>
      </c>
      <c r="K120" s="38">
        <v>137</v>
      </c>
      <c r="L120" s="38">
        <v>222</v>
      </c>
      <c r="M120" s="38">
        <v>182</v>
      </c>
      <c r="N120" s="38">
        <v>23</v>
      </c>
      <c r="O120" s="38">
        <v>15</v>
      </c>
      <c r="P120" s="38">
        <v>20</v>
      </c>
      <c r="Q120" s="38">
        <v>42</v>
      </c>
      <c r="R120" s="38">
        <v>29</v>
      </c>
      <c r="S120" s="38">
        <v>20</v>
      </c>
      <c r="T120" s="38">
        <v>97</v>
      </c>
      <c r="U120" s="38">
        <v>13</v>
      </c>
      <c r="V120" s="38">
        <v>10</v>
      </c>
      <c r="W120" s="38">
        <v>1020</v>
      </c>
      <c r="X120" s="38">
        <v>388</v>
      </c>
      <c r="Y120" s="38">
        <v>4</v>
      </c>
      <c r="Z120" s="38">
        <v>748</v>
      </c>
    </row>
    <row r="121" spans="2:26" ht="12">
      <c r="B121" s="3"/>
      <c r="C121" s="3">
        <v>595</v>
      </c>
      <c r="D121" s="3"/>
      <c r="E121" s="48" t="s">
        <v>83</v>
      </c>
      <c r="G121" s="37">
        <v>728</v>
      </c>
      <c r="H121" s="38">
        <v>57</v>
      </c>
      <c r="I121" s="38">
        <v>62</v>
      </c>
      <c r="J121" s="38">
        <v>76</v>
      </c>
      <c r="K121" s="38">
        <v>102</v>
      </c>
      <c r="L121" s="38">
        <v>154</v>
      </c>
      <c r="M121" s="38">
        <v>143</v>
      </c>
      <c r="N121" s="38">
        <v>13</v>
      </c>
      <c r="O121" s="38">
        <v>28</v>
      </c>
      <c r="P121" s="38">
        <v>23</v>
      </c>
      <c r="Q121" s="38">
        <v>33</v>
      </c>
      <c r="R121" s="38">
        <v>27</v>
      </c>
      <c r="S121" s="38">
        <v>10</v>
      </c>
      <c r="T121" s="38">
        <v>92</v>
      </c>
      <c r="U121" s="38">
        <v>11</v>
      </c>
      <c r="V121" s="38">
        <v>5</v>
      </c>
      <c r="W121" s="38">
        <v>621</v>
      </c>
      <c r="X121" s="38">
        <v>301</v>
      </c>
      <c r="Y121" s="38" t="s">
        <v>26</v>
      </c>
      <c r="Z121" s="38">
        <v>427</v>
      </c>
    </row>
    <row r="122" spans="2:26" ht="12">
      <c r="B122" s="3"/>
      <c r="C122" s="3">
        <v>596</v>
      </c>
      <c r="D122" s="3"/>
      <c r="E122" s="46" t="s">
        <v>84</v>
      </c>
      <c r="G122" s="37">
        <v>234</v>
      </c>
      <c r="H122" s="38">
        <v>20</v>
      </c>
      <c r="I122" s="38">
        <v>17</v>
      </c>
      <c r="J122" s="38">
        <v>55</v>
      </c>
      <c r="K122" s="38">
        <v>46</v>
      </c>
      <c r="L122" s="38">
        <v>43</v>
      </c>
      <c r="M122" s="38">
        <v>26</v>
      </c>
      <c r="N122" s="38">
        <v>4</v>
      </c>
      <c r="O122" s="38">
        <v>6</v>
      </c>
      <c r="P122" s="38">
        <v>4</v>
      </c>
      <c r="Q122" s="38">
        <v>4</v>
      </c>
      <c r="R122" s="38">
        <v>5</v>
      </c>
      <c r="S122" s="38">
        <v>4</v>
      </c>
      <c r="T122" s="38">
        <v>2</v>
      </c>
      <c r="U122" s="38">
        <v>5</v>
      </c>
      <c r="V122" s="38">
        <v>1</v>
      </c>
      <c r="W122" s="38">
        <v>226</v>
      </c>
      <c r="X122" s="38">
        <v>75</v>
      </c>
      <c r="Y122" s="38" t="s">
        <v>26</v>
      </c>
      <c r="Z122" s="38">
        <v>159</v>
      </c>
    </row>
    <row r="123" spans="2:26" ht="12">
      <c r="B123" s="3"/>
      <c r="C123" s="3">
        <v>597</v>
      </c>
      <c r="D123" s="3"/>
      <c r="E123" s="46" t="s">
        <v>85</v>
      </c>
      <c r="G123" s="37">
        <v>311</v>
      </c>
      <c r="H123" s="38">
        <v>56</v>
      </c>
      <c r="I123" s="38">
        <v>46</v>
      </c>
      <c r="J123" s="38">
        <v>35</v>
      </c>
      <c r="K123" s="38">
        <v>27</v>
      </c>
      <c r="L123" s="38">
        <v>52</v>
      </c>
      <c r="M123" s="38">
        <v>42</v>
      </c>
      <c r="N123" s="38">
        <v>8</v>
      </c>
      <c r="O123" s="38">
        <v>4</v>
      </c>
      <c r="P123" s="38">
        <v>17</v>
      </c>
      <c r="Q123" s="38">
        <v>12</v>
      </c>
      <c r="R123" s="38">
        <v>7</v>
      </c>
      <c r="S123" s="38">
        <v>5</v>
      </c>
      <c r="T123" s="38" t="s">
        <v>26</v>
      </c>
      <c r="U123" s="38">
        <v>2</v>
      </c>
      <c r="V123" s="38">
        <v>8</v>
      </c>
      <c r="W123" s="38">
        <v>301</v>
      </c>
      <c r="X123" s="38">
        <v>136</v>
      </c>
      <c r="Y123" s="38" t="s">
        <v>26</v>
      </c>
      <c r="Z123" s="38">
        <v>175</v>
      </c>
    </row>
    <row r="124" spans="2:26" ht="12">
      <c r="B124" s="3"/>
      <c r="C124" s="3">
        <v>598</v>
      </c>
      <c r="D124" s="3"/>
      <c r="E124" s="48" t="s">
        <v>86</v>
      </c>
      <c r="G124" s="37">
        <v>170</v>
      </c>
      <c r="H124" s="38">
        <v>20</v>
      </c>
      <c r="I124" s="38">
        <v>11</v>
      </c>
      <c r="J124" s="38">
        <v>14</v>
      </c>
      <c r="K124" s="38">
        <v>25</v>
      </c>
      <c r="L124" s="38">
        <v>33</v>
      </c>
      <c r="M124" s="38">
        <v>27</v>
      </c>
      <c r="N124" s="38">
        <v>5</v>
      </c>
      <c r="O124" s="38">
        <v>4</v>
      </c>
      <c r="P124" s="38">
        <v>3</v>
      </c>
      <c r="Q124" s="38">
        <v>11</v>
      </c>
      <c r="R124" s="38">
        <v>13</v>
      </c>
      <c r="S124" s="38">
        <v>4</v>
      </c>
      <c r="T124" s="38" t="s">
        <v>26</v>
      </c>
      <c r="U124" s="38" t="s">
        <v>26</v>
      </c>
      <c r="V124" s="38">
        <v>2</v>
      </c>
      <c r="W124" s="38">
        <v>168</v>
      </c>
      <c r="X124" s="38">
        <v>27</v>
      </c>
      <c r="Y124" s="38" t="s">
        <v>26</v>
      </c>
      <c r="Z124" s="38">
        <v>143</v>
      </c>
    </row>
    <row r="125" spans="2:26" ht="12">
      <c r="B125" s="3"/>
      <c r="C125" s="3">
        <v>599</v>
      </c>
      <c r="D125" s="3"/>
      <c r="E125" s="46" t="s">
        <v>87</v>
      </c>
      <c r="G125" s="37">
        <v>2518</v>
      </c>
      <c r="H125" s="38">
        <v>516</v>
      </c>
      <c r="I125" s="38">
        <v>299</v>
      </c>
      <c r="J125" s="38">
        <v>286</v>
      </c>
      <c r="K125" s="38">
        <v>388</v>
      </c>
      <c r="L125" s="38">
        <v>414</v>
      </c>
      <c r="M125" s="38">
        <v>288</v>
      </c>
      <c r="N125" s="38">
        <v>58</v>
      </c>
      <c r="O125" s="38">
        <v>53</v>
      </c>
      <c r="P125" s="38">
        <v>66</v>
      </c>
      <c r="Q125" s="38">
        <v>59</v>
      </c>
      <c r="R125" s="38">
        <v>69</v>
      </c>
      <c r="S125" s="38">
        <v>22</v>
      </c>
      <c r="T125" s="38">
        <v>144</v>
      </c>
      <c r="U125" s="38">
        <v>214</v>
      </c>
      <c r="V125" s="38">
        <v>42</v>
      </c>
      <c r="W125" s="38">
        <v>2125</v>
      </c>
      <c r="X125" s="38">
        <v>616</v>
      </c>
      <c r="Y125" s="38">
        <v>53</v>
      </c>
      <c r="Z125" s="38">
        <v>1849</v>
      </c>
    </row>
    <row r="126" ht="7.5" customHeight="1" thickBot="1">
      <c r="G126" s="55"/>
    </row>
    <row r="127" spans="1:26" ht="1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</sheetData>
  <mergeCells count="58">
    <mergeCell ref="D75:E75"/>
    <mergeCell ref="D81:E81"/>
    <mergeCell ref="D83:E83"/>
    <mergeCell ref="D116:E116"/>
    <mergeCell ref="D87:E87"/>
    <mergeCell ref="D94:E94"/>
    <mergeCell ref="D105:E105"/>
    <mergeCell ref="D109:E109"/>
    <mergeCell ref="T67:W67"/>
    <mergeCell ref="D14:E14"/>
    <mergeCell ref="D17:E17"/>
    <mergeCell ref="D21:E21"/>
    <mergeCell ref="D25:E25"/>
    <mergeCell ref="D31:E31"/>
    <mergeCell ref="Y68:Y69"/>
    <mergeCell ref="Z68:Z69"/>
    <mergeCell ref="B81:C81"/>
    <mergeCell ref="T68:T69"/>
    <mergeCell ref="U68:U69"/>
    <mergeCell ref="V68:V69"/>
    <mergeCell ref="W68:W69"/>
    <mergeCell ref="A67:F69"/>
    <mergeCell ref="G67:G69"/>
    <mergeCell ref="H67:S67"/>
    <mergeCell ref="A4:F6"/>
    <mergeCell ref="X67:Z67"/>
    <mergeCell ref="H68:H69"/>
    <mergeCell ref="N68:N69"/>
    <mergeCell ref="O68:O69"/>
    <mergeCell ref="P68:P69"/>
    <mergeCell ref="Q68:Q69"/>
    <mergeCell ref="R68:R69"/>
    <mergeCell ref="S68:S69"/>
    <mergeCell ref="X68:X69"/>
    <mergeCell ref="V5:V6"/>
    <mergeCell ref="O5:O6"/>
    <mergeCell ref="W5:W6"/>
    <mergeCell ref="B12:C12"/>
    <mergeCell ref="A8:F8"/>
    <mergeCell ref="S5:S6"/>
    <mergeCell ref="P5:P6"/>
    <mergeCell ref="Q5:Q6"/>
    <mergeCell ref="D12:E12"/>
    <mergeCell ref="R5:R6"/>
    <mergeCell ref="B10:C10"/>
    <mergeCell ref="D10:E10"/>
    <mergeCell ref="H4:N4"/>
    <mergeCell ref="X4:Z4"/>
    <mergeCell ref="T4:W4"/>
    <mergeCell ref="X5:X6"/>
    <mergeCell ref="Y5:Y6"/>
    <mergeCell ref="Z5:Z6"/>
    <mergeCell ref="T5:T6"/>
    <mergeCell ref="U5:U6"/>
    <mergeCell ref="O4:S4"/>
    <mergeCell ref="H5:H6"/>
    <mergeCell ref="N5:N6"/>
    <mergeCell ref="G4:G6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2001-04-19T07:24:23Z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