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<sst xmlns="http://schemas.openxmlformats.org/spreadsheetml/2006/main" count="97" uniqueCount="47">
  <si>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 xml:space="preserve">   23．産業（大分類）、年齢（５歳階級）、 　男女別15歳以上就業者数</t>
  </si>
  <si>
    <t>　単位：人、％</t>
  </si>
  <si>
    <t>　平成７年（1995）10月１日</t>
  </si>
  <si>
    <t>区分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</si>
  <si>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</si>
  <si>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</si>
  <si>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</si>
  <si>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</si>
  <si>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</si>
  <si>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</si>
  <si>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</si>
  <si>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電気・ガス・熱供給・　　水道業</t>
  </si>
  <si>
    <t>運輸・　　　通信業</t>
  </si>
  <si>
    <t>卸売・　　　小売業,　　　飲食店</t>
  </si>
  <si>
    <t>金融・　　　保険業</t>
  </si>
  <si>
    <t>不動産業</t>
  </si>
  <si>
    <t>サービス業</t>
  </si>
  <si>
    <t>公務　　　（他に分類されないもの）</t>
  </si>
  <si>
    <t>分類不能　の産業</t>
  </si>
  <si>
    <t>(再掲)実数</t>
  </si>
  <si>
    <t>割合</t>
  </si>
  <si>
    <t>第１次産業</t>
  </si>
  <si>
    <t>第２次産業</t>
  </si>
  <si>
    <t>第３次産業</t>
  </si>
  <si>
    <t>第１次</t>
  </si>
  <si>
    <t>第２次</t>
  </si>
  <si>
    <t>第３次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</si>
  <si>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</si>
  <si>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</si>
  <si>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</si>
  <si>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</si>
  <si>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</si>
  <si>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</si>
  <si>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</si>
  <si>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</si>
  <si>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</si>
  <si>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</si>
  <si>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</si>
  <si>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</si>
  <si>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</si>
  <si>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</si>
  <si>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</si>
  <si>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</si>
  <si>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-</t>
  </si>
  <si>
    <t>男</t>
  </si>
  <si>
    <t>女</t>
  </si>
  <si>
    <t>　資料：総務省統計局「平成７年国勢調査」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</si>
</sst>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distributed"/>
    </xf>
    <xf numFmtId="176" fontId="8" fillId="0" borderId="9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80" fontId="8" fillId="0" borderId="0" xfId="15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9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15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00390625" style="1" customWidth="1"/>
    <col min="3" max="3" width="2.00390625" style="1" customWidth="1"/>
    <col min="4" max="4" width="0.875" style="1" customWidth="1"/>
    <col min="5" max="14" width="7.625" style="1" customWidth="1"/>
    <col min="15" max="19" width="8.125" style="1" customWidth="1"/>
    <col min="20" max="22" width="8.25390625" style="1" customWidth="1"/>
    <col min="23" max="25" width="7.125" style="1" customWidth="1"/>
    <col min="26" max="16384" width="9.00390625" style="1" customWidth="1"/>
  </cols>
  <sheetData>
    <row r="1" ht="17.25">
      <c r="H1" s="2" t="s">
        <v>0</v>
      </c>
    </row>
    <row r="2" ht="13.5" customHeight="1"/>
    <row r="3" spans="1:23" ht="12" customHeight="1" thickBot="1">
      <c r="A3" s="3" t="s">
        <v>1</v>
      </c>
      <c r="W3" s="3" t="s">
        <v>2</v>
      </c>
    </row>
    <row r="4" spans="1:25" ht="14.25" thickTop="1">
      <c r="A4" s="4" t="s">
        <v>3</v>
      </c>
      <c r="B4" s="4"/>
      <c r="C4" s="4"/>
      <c r="D4" s="4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6" t="s">
        <v>13</v>
      </c>
      <c r="O4" s="4" t="s">
        <v>14</v>
      </c>
      <c r="P4" s="7" t="s">
        <v>15</v>
      </c>
      <c r="Q4" s="7" t="s">
        <v>16</v>
      </c>
      <c r="R4" s="8" t="s">
        <v>17</v>
      </c>
      <c r="S4" s="7" t="s">
        <v>18</v>
      </c>
      <c r="T4" s="9" t="s">
        <v>19</v>
      </c>
      <c r="U4" s="10"/>
      <c r="V4" s="11"/>
      <c r="W4" s="9" t="s">
        <v>20</v>
      </c>
      <c r="X4" s="10"/>
      <c r="Y4" s="10"/>
    </row>
    <row r="5" spans="1:25" ht="25.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4"/>
      <c r="M5" s="15"/>
      <c r="N5" s="14"/>
      <c r="O5" s="12"/>
      <c r="P5" s="15"/>
      <c r="Q5" s="15"/>
      <c r="R5" s="16"/>
      <c r="S5" s="15"/>
      <c r="T5" s="17" t="s">
        <v>21</v>
      </c>
      <c r="U5" s="17" t="s">
        <v>22</v>
      </c>
      <c r="V5" s="17" t="s">
        <v>23</v>
      </c>
      <c r="W5" s="17" t="s">
        <v>24</v>
      </c>
      <c r="X5" s="17" t="s">
        <v>25</v>
      </c>
      <c r="Y5" s="17" t="s">
        <v>26</v>
      </c>
    </row>
    <row r="6" ht="6" customHeight="1">
      <c r="E6" s="18"/>
    </row>
    <row r="7" spans="2:25" s="19" customFormat="1" ht="12" customHeight="1">
      <c r="B7" s="20" t="s">
        <v>4</v>
      </c>
      <c r="C7" s="20"/>
      <c r="E7" s="21">
        <f aca="true" t="shared" si="0" ref="E7:R7">SUM(E9:E25)</f>
        <v>1111812</v>
      </c>
      <c r="F7" s="22">
        <f t="shared" si="0"/>
        <v>46422</v>
      </c>
      <c r="G7" s="22">
        <f t="shared" si="0"/>
        <v>2966</v>
      </c>
      <c r="H7" s="22">
        <f t="shared" si="0"/>
        <v>304</v>
      </c>
      <c r="I7" s="22">
        <f t="shared" si="0"/>
        <v>1965</v>
      </c>
      <c r="J7" s="22">
        <f t="shared" si="0"/>
        <v>114665</v>
      </c>
      <c r="K7" s="22">
        <f t="shared" si="0"/>
        <v>339437</v>
      </c>
      <c r="L7" s="22">
        <f t="shared" si="0"/>
        <v>6138</v>
      </c>
      <c r="M7" s="22">
        <f t="shared" si="0"/>
        <v>53216</v>
      </c>
      <c r="N7" s="22">
        <f t="shared" si="0"/>
        <v>237018</v>
      </c>
      <c r="O7" s="22">
        <f t="shared" si="0"/>
        <v>29938</v>
      </c>
      <c r="P7" s="22">
        <f t="shared" si="0"/>
        <v>5313</v>
      </c>
      <c r="Q7" s="22">
        <f t="shared" si="0"/>
        <v>241052</v>
      </c>
      <c r="R7" s="22">
        <f t="shared" si="0"/>
        <v>32352</v>
      </c>
      <c r="S7" s="22">
        <f aca="true" t="shared" si="1" ref="S7:S44">E7-SUM(F7:R7)</f>
        <v>1026</v>
      </c>
      <c r="T7" s="22">
        <f>SUM(T9:T25)</f>
        <v>49692</v>
      </c>
      <c r="U7" s="22">
        <f>SUM(U9:U25)</f>
        <v>456067</v>
      </c>
      <c r="V7" s="22">
        <f>SUM(V9:V25)</f>
        <v>605027</v>
      </c>
      <c r="W7" s="23">
        <f>(T7/E7)*100</f>
        <v>4.469460664213014</v>
      </c>
      <c r="X7" s="23">
        <f>(U7/E7)*100</f>
        <v>41.020154486549885</v>
      </c>
      <c r="Y7" s="23">
        <f>(V7/E7)*100</f>
        <v>54.41810306058939</v>
      </c>
    </row>
    <row r="8" spans="2:25" ht="10.5" customHeight="1">
      <c r="B8" s="24"/>
      <c r="C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>
        <f t="shared" si="1"/>
        <v>0</v>
      </c>
      <c r="T8" s="26"/>
      <c r="U8" s="26"/>
      <c r="V8" s="26"/>
      <c r="W8" s="27"/>
      <c r="X8" s="27"/>
      <c r="Y8" s="27"/>
    </row>
    <row r="9" spans="2:25" ht="12" customHeight="1">
      <c r="B9" s="24" t="s">
        <v>27</v>
      </c>
      <c r="C9" s="24" t="s">
        <v>28</v>
      </c>
      <c r="E9" s="25">
        <v>24165</v>
      </c>
      <c r="F9" s="26">
        <v>79</v>
      </c>
      <c r="G9" s="26">
        <v>18</v>
      </c>
      <c r="H9" s="26">
        <v>1</v>
      </c>
      <c r="I9" s="26">
        <v>8</v>
      </c>
      <c r="J9" s="26">
        <v>2969</v>
      </c>
      <c r="K9" s="26">
        <v>7475</v>
      </c>
      <c r="L9" s="26">
        <v>127</v>
      </c>
      <c r="M9" s="26">
        <v>685</v>
      </c>
      <c r="N9" s="26">
        <v>7410</v>
      </c>
      <c r="O9" s="26">
        <v>353</v>
      </c>
      <c r="P9" s="26">
        <v>17</v>
      </c>
      <c r="Q9" s="26">
        <v>4702</v>
      </c>
      <c r="R9" s="26">
        <v>274</v>
      </c>
      <c r="S9" s="26">
        <f t="shared" si="1"/>
        <v>47</v>
      </c>
      <c r="T9" s="26">
        <f aca="true" t="shared" si="2" ref="T9:T40">SUM(F9:H9)</f>
        <v>98</v>
      </c>
      <c r="U9" s="26">
        <f aca="true" t="shared" si="3" ref="U9:U40">SUM(I9:K9)</f>
        <v>10452</v>
      </c>
      <c r="V9" s="26">
        <f aca="true" t="shared" si="4" ref="V9:V40">SUM(L9:R9)</f>
        <v>13568</v>
      </c>
      <c r="W9" s="27">
        <f>(T9/E9)*100</f>
        <v>0.4055452100144838</v>
      </c>
      <c r="X9" s="27">
        <f>(U9/E9)*100</f>
        <v>43.25263811297331</v>
      </c>
      <c r="Y9" s="27">
        <f>(V9/E9)*100</f>
        <v>56.14732050486241</v>
      </c>
    </row>
    <row r="10" spans="2:25" ht="12" customHeight="1">
      <c r="B10" s="24" t="s">
        <v>29</v>
      </c>
      <c r="C10" s="24"/>
      <c r="E10" s="25">
        <v>117911</v>
      </c>
      <c r="F10" s="26">
        <v>438</v>
      </c>
      <c r="G10" s="26">
        <v>88</v>
      </c>
      <c r="H10" s="26">
        <v>8</v>
      </c>
      <c r="I10" s="26">
        <v>112</v>
      </c>
      <c r="J10" s="26">
        <v>11151</v>
      </c>
      <c r="K10" s="26">
        <v>32077</v>
      </c>
      <c r="L10" s="26">
        <v>730</v>
      </c>
      <c r="M10" s="26">
        <v>5480</v>
      </c>
      <c r="N10" s="26">
        <v>28868</v>
      </c>
      <c r="O10" s="26">
        <v>5117</v>
      </c>
      <c r="P10" s="26">
        <v>308</v>
      </c>
      <c r="Q10" s="26">
        <v>30138</v>
      </c>
      <c r="R10" s="26">
        <v>3234</v>
      </c>
      <c r="S10" s="26">
        <f t="shared" si="1"/>
        <v>162</v>
      </c>
      <c r="T10" s="26">
        <f t="shared" si="2"/>
        <v>534</v>
      </c>
      <c r="U10" s="26">
        <f t="shared" si="3"/>
        <v>43340</v>
      </c>
      <c r="V10" s="26">
        <f t="shared" si="4"/>
        <v>73875</v>
      </c>
      <c r="W10" s="27">
        <f>(T10/E10)*100</f>
        <v>0.4528839548473001</v>
      </c>
      <c r="X10" s="27">
        <f>(U10/E10)*100</f>
        <v>36.75653670989136</v>
      </c>
      <c r="Y10" s="27">
        <f>(V10/E10)*100</f>
        <v>62.65318757367845</v>
      </c>
    </row>
    <row r="11" spans="2:25" ht="12" customHeight="1">
      <c r="B11" s="24" t="s">
        <v>30</v>
      </c>
      <c r="C11" s="24"/>
      <c r="E11" s="25">
        <v>103143</v>
      </c>
      <c r="F11" s="26">
        <v>527</v>
      </c>
      <c r="G11" s="26">
        <v>103</v>
      </c>
      <c r="H11" s="26">
        <v>12</v>
      </c>
      <c r="I11" s="26">
        <v>126</v>
      </c>
      <c r="J11" s="26">
        <v>10048</v>
      </c>
      <c r="K11" s="26">
        <v>29283</v>
      </c>
      <c r="L11" s="26">
        <v>772</v>
      </c>
      <c r="M11" s="26">
        <v>5577</v>
      </c>
      <c r="N11" s="26">
        <v>21516</v>
      </c>
      <c r="O11" s="26">
        <v>4439</v>
      </c>
      <c r="P11" s="26">
        <v>395</v>
      </c>
      <c r="Q11" s="26">
        <v>26697</v>
      </c>
      <c r="R11" s="26">
        <v>3531</v>
      </c>
      <c r="S11" s="26">
        <f t="shared" si="1"/>
        <v>117</v>
      </c>
      <c r="T11" s="26">
        <f t="shared" si="2"/>
        <v>642</v>
      </c>
      <c r="U11" s="26">
        <f t="shared" si="3"/>
        <v>39457</v>
      </c>
      <c r="V11" s="26">
        <f t="shared" si="4"/>
        <v>62927</v>
      </c>
      <c r="W11" s="27">
        <f>(T11/E11)*100</f>
        <v>0.6224368110293476</v>
      </c>
      <c r="X11" s="27">
        <f>(U11/E11)*100</f>
        <v>38.25465615698593</v>
      </c>
      <c r="Y11" s="27">
        <f>(V11/E11)*100</f>
        <v>61.00947228604946</v>
      </c>
    </row>
    <row r="12" spans="2:25" ht="12" customHeight="1">
      <c r="B12" s="24" t="s">
        <v>31</v>
      </c>
      <c r="C12" s="24"/>
      <c r="E12" s="25">
        <v>94236</v>
      </c>
      <c r="F12" s="26">
        <v>920</v>
      </c>
      <c r="G12" s="26">
        <v>119</v>
      </c>
      <c r="H12" s="26">
        <v>18</v>
      </c>
      <c r="I12" s="26">
        <v>165</v>
      </c>
      <c r="J12" s="26">
        <v>9121</v>
      </c>
      <c r="K12" s="26">
        <v>27168</v>
      </c>
      <c r="L12" s="26">
        <v>674</v>
      </c>
      <c r="M12" s="26">
        <v>5125</v>
      </c>
      <c r="N12" s="26">
        <v>19751</v>
      </c>
      <c r="O12" s="26">
        <v>3381</v>
      </c>
      <c r="P12" s="26">
        <v>310</v>
      </c>
      <c r="Q12" s="26">
        <v>23797</v>
      </c>
      <c r="R12" s="26">
        <v>3600</v>
      </c>
      <c r="S12" s="26">
        <f t="shared" si="1"/>
        <v>87</v>
      </c>
      <c r="T12" s="26">
        <f t="shared" si="2"/>
        <v>1057</v>
      </c>
      <c r="U12" s="26">
        <f t="shared" si="3"/>
        <v>36454</v>
      </c>
      <c r="V12" s="26">
        <f t="shared" si="4"/>
        <v>56638</v>
      </c>
      <c r="W12" s="27">
        <f>(T12/E12)*100</f>
        <v>1.1216520225816036</v>
      </c>
      <c r="X12" s="27">
        <f>(U12/E12)*100</f>
        <v>38.68373020926185</v>
      </c>
      <c r="Y12" s="27">
        <f>(V12/E12)*100</f>
        <v>60.10229636232438</v>
      </c>
    </row>
    <row r="13" spans="2:25" ht="12" customHeight="1">
      <c r="B13" s="24" t="s">
        <v>32</v>
      </c>
      <c r="C13" s="24"/>
      <c r="E13" s="25">
        <v>101994</v>
      </c>
      <c r="F13" s="26">
        <v>1408</v>
      </c>
      <c r="G13" s="26">
        <v>115</v>
      </c>
      <c r="H13" s="26">
        <v>23</v>
      </c>
      <c r="I13" s="26">
        <v>178</v>
      </c>
      <c r="J13" s="26">
        <v>10118</v>
      </c>
      <c r="K13" s="26">
        <v>28292</v>
      </c>
      <c r="L13" s="26">
        <v>874</v>
      </c>
      <c r="M13" s="26">
        <v>4960</v>
      </c>
      <c r="N13" s="26">
        <v>21730</v>
      </c>
      <c r="O13" s="26">
        <v>3555</v>
      </c>
      <c r="P13" s="26">
        <v>337</v>
      </c>
      <c r="Q13" s="26">
        <v>26000</v>
      </c>
      <c r="R13" s="26">
        <v>4309</v>
      </c>
      <c r="S13" s="26">
        <f t="shared" si="1"/>
        <v>95</v>
      </c>
      <c r="T13" s="26">
        <f t="shared" si="2"/>
        <v>1546</v>
      </c>
      <c r="U13" s="26">
        <f t="shared" si="3"/>
        <v>38588</v>
      </c>
      <c r="V13" s="26">
        <f t="shared" si="4"/>
        <v>61765</v>
      </c>
      <c r="W13" s="27">
        <f>(T13/E13)*100</f>
        <v>1.5157754377708492</v>
      </c>
      <c r="X13" s="27">
        <f>(U13/E13)*100</f>
        <v>37.83359805478754</v>
      </c>
      <c r="Y13" s="27">
        <f>(V13/E13)*100</f>
        <v>60.55748377355531</v>
      </c>
    </row>
    <row r="14" spans="2:25" ht="10.5" customHeight="1">
      <c r="B14" s="24"/>
      <c r="C14" s="24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f t="shared" si="1"/>
        <v>0</v>
      </c>
      <c r="T14" s="26">
        <f t="shared" si="2"/>
        <v>0</v>
      </c>
      <c r="U14" s="26">
        <f t="shared" si="3"/>
        <v>0</v>
      </c>
      <c r="V14" s="26">
        <f t="shared" si="4"/>
        <v>0</v>
      </c>
      <c r="W14" s="27"/>
      <c r="X14" s="27"/>
      <c r="Y14" s="27"/>
    </row>
    <row r="15" spans="2:25" ht="12" customHeight="1">
      <c r="B15" s="24" t="s">
        <v>33</v>
      </c>
      <c r="C15" s="24"/>
      <c r="E15" s="25">
        <v>125073</v>
      </c>
      <c r="F15" s="26">
        <v>1941</v>
      </c>
      <c r="G15" s="26">
        <v>156</v>
      </c>
      <c r="H15" s="26">
        <v>33</v>
      </c>
      <c r="I15" s="26">
        <v>206</v>
      </c>
      <c r="J15" s="26">
        <v>12822</v>
      </c>
      <c r="K15" s="26">
        <v>38309</v>
      </c>
      <c r="L15" s="26">
        <v>692</v>
      </c>
      <c r="M15" s="26">
        <v>5959</v>
      </c>
      <c r="N15" s="26">
        <v>27161</v>
      </c>
      <c r="O15" s="26">
        <v>3831</v>
      </c>
      <c r="P15" s="26">
        <v>433</v>
      </c>
      <c r="Q15" s="26">
        <v>28099</v>
      </c>
      <c r="R15" s="26">
        <v>5315</v>
      </c>
      <c r="S15" s="26">
        <f t="shared" si="1"/>
        <v>116</v>
      </c>
      <c r="T15" s="26">
        <f t="shared" si="2"/>
        <v>2130</v>
      </c>
      <c r="U15" s="26">
        <f t="shared" si="3"/>
        <v>51337</v>
      </c>
      <c r="V15" s="26">
        <f t="shared" si="4"/>
        <v>71490</v>
      </c>
      <c r="W15" s="27">
        <f>(T15/E15)*100</f>
        <v>1.703005444820225</v>
      </c>
      <c r="X15" s="27">
        <f>(U15/E15)*100</f>
        <v>41.045629352458164</v>
      </c>
      <c r="Y15" s="27">
        <f>(V15/E15)*100</f>
        <v>57.15861936629009</v>
      </c>
    </row>
    <row r="16" spans="2:25" ht="12" customHeight="1">
      <c r="B16" s="24" t="s">
        <v>34</v>
      </c>
      <c r="C16" s="24"/>
      <c r="E16" s="25">
        <v>152420</v>
      </c>
      <c r="F16" s="26">
        <v>2357</v>
      </c>
      <c r="G16" s="26">
        <v>215</v>
      </c>
      <c r="H16" s="26">
        <v>23</v>
      </c>
      <c r="I16" s="26">
        <v>297</v>
      </c>
      <c r="J16" s="26">
        <v>15798</v>
      </c>
      <c r="K16" s="26">
        <v>50789</v>
      </c>
      <c r="L16" s="26">
        <v>840</v>
      </c>
      <c r="M16" s="26">
        <v>8890</v>
      </c>
      <c r="N16" s="26">
        <v>34172</v>
      </c>
      <c r="O16" s="26">
        <v>3611</v>
      </c>
      <c r="P16" s="26">
        <v>652</v>
      </c>
      <c r="Q16" s="26">
        <v>29594</v>
      </c>
      <c r="R16" s="26">
        <v>5066</v>
      </c>
      <c r="S16" s="26">
        <f t="shared" si="1"/>
        <v>116</v>
      </c>
      <c r="T16" s="26">
        <f t="shared" si="2"/>
        <v>2595</v>
      </c>
      <c r="U16" s="26">
        <f t="shared" si="3"/>
        <v>66884</v>
      </c>
      <c r="V16" s="26">
        <f t="shared" si="4"/>
        <v>82825</v>
      </c>
      <c r="W16" s="27">
        <f>(T16/E16)*100</f>
        <v>1.7025324760530112</v>
      </c>
      <c r="X16" s="27">
        <f>(U16/E16)*100</f>
        <v>43.88138039627346</v>
      </c>
      <c r="Y16" s="27">
        <f>(V16/E16)*100</f>
        <v>54.33998162970739</v>
      </c>
    </row>
    <row r="17" spans="2:25" ht="12" customHeight="1">
      <c r="B17" s="24" t="s">
        <v>35</v>
      </c>
      <c r="C17" s="24"/>
      <c r="E17" s="25">
        <v>123715</v>
      </c>
      <c r="F17" s="26">
        <v>2557</v>
      </c>
      <c r="G17" s="26">
        <v>295</v>
      </c>
      <c r="H17" s="26">
        <v>30</v>
      </c>
      <c r="I17" s="26">
        <v>313</v>
      </c>
      <c r="J17" s="26">
        <v>12709</v>
      </c>
      <c r="K17" s="26">
        <v>45296</v>
      </c>
      <c r="L17" s="26">
        <v>855</v>
      </c>
      <c r="M17" s="26">
        <v>7553</v>
      </c>
      <c r="N17" s="26">
        <v>25896</v>
      </c>
      <c r="O17" s="26">
        <v>2633</v>
      </c>
      <c r="P17" s="26">
        <v>605</v>
      </c>
      <c r="Q17" s="26">
        <v>21872</v>
      </c>
      <c r="R17" s="26">
        <v>3021</v>
      </c>
      <c r="S17" s="26">
        <f t="shared" si="1"/>
        <v>80</v>
      </c>
      <c r="T17" s="26">
        <f t="shared" si="2"/>
        <v>2882</v>
      </c>
      <c r="U17" s="26">
        <f t="shared" si="3"/>
        <v>58318</v>
      </c>
      <c r="V17" s="26">
        <f t="shared" si="4"/>
        <v>62435</v>
      </c>
      <c r="W17" s="27">
        <f>(T17/E17)*100</f>
        <v>2.3295477508790365</v>
      </c>
      <c r="X17" s="27">
        <f>(U17/E17)*100</f>
        <v>47.138988804914526</v>
      </c>
      <c r="Y17" s="27">
        <f>(V17/E17)*100</f>
        <v>50.46679869053874</v>
      </c>
    </row>
    <row r="18" spans="2:25" ht="12" customHeight="1">
      <c r="B18" s="24" t="s">
        <v>36</v>
      </c>
      <c r="C18" s="24"/>
      <c r="E18" s="25">
        <v>103067</v>
      </c>
      <c r="F18" s="26">
        <v>4029</v>
      </c>
      <c r="G18" s="26">
        <v>551</v>
      </c>
      <c r="H18" s="26">
        <v>26</v>
      </c>
      <c r="I18" s="26">
        <v>243</v>
      </c>
      <c r="J18" s="26">
        <v>11256</v>
      </c>
      <c r="K18" s="26">
        <v>38525</v>
      </c>
      <c r="L18" s="26">
        <v>376</v>
      </c>
      <c r="M18" s="26">
        <v>5338</v>
      </c>
      <c r="N18" s="26">
        <v>19767</v>
      </c>
      <c r="O18" s="26">
        <v>1546</v>
      </c>
      <c r="P18" s="26">
        <v>587</v>
      </c>
      <c r="Q18" s="26">
        <v>18708</v>
      </c>
      <c r="R18" s="26">
        <v>2049</v>
      </c>
      <c r="S18" s="26">
        <f t="shared" si="1"/>
        <v>66</v>
      </c>
      <c r="T18" s="26">
        <f t="shared" si="2"/>
        <v>4606</v>
      </c>
      <c r="U18" s="26">
        <f t="shared" si="3"/>
        <v>50024</v>
      </c>
      <c r="V18" s="26">
        <f t="shared" si="4"/>
        <v>48371</v>
      </c>
      <c r="W18" s="27">
        <f>(T18/E18)*100</f>
        <v>4.468937681314097</v>
      </c>
      <c r="X18" s="27">
        <f>(U18/E18)*100</f>
        <v>48.53541870821893</v>
      </c>
      <c r="Y18" s="27">
        <f>(V18/E18)*100</f>
        <v>46.931607595059525</v>
      </c>
    </row>
    <row r="19" spans="2:25" ht="12" customHeight="1">
      <c r="B19" s="24" t="s">
        <v>37</v>
      </c>
      <c r="C19" s="24"/>
      <c r="E19" s="25">
        <v>73960</v>
      </c>
      <c r="F19" s="26">
        <v>8022</v>
      </c>
      <c r="G19" s="26">
        <v>533</v>
      </c>
      <c r="H19" s="26">
        <v>51</v>
      </c>
      <c r="I19" s="26">
        <v>162</v>
      </c>
      <c r="J19" s="26">
        <v>10244</v>
      </c>
      <c r="K19" s="26">
        <v>22146</v>
      </c>
      <c r="L19" s="26">
        <v>134</v>
      </c>
      <c r="M19" s="26">
        <v>2340</v>
      </c>
      <c r="N19" s="26">
        <v>13046</v>
      </c>
      <c r="O19" s="26">
        <v>820</v>
      </c>
      <c r="P19" s="26">
        <v>586</v>
      </c>
      <c r="Q19" s="26">
        <v>14829</v>
      </c>
      <c r="R19" s="26">
        <v>991</v>
      </c>
      <c r="S19" s="26">
        <f t="shared" si="1"/>
        <v>56</v>
      </c>
      <c r="T19" s="26">
        <f t="shared" si="2"/>
        <v>8606</v>
      </c>
      <c r="U19" s="26">
        <f t="shared" si="3"/>
        <v>32552</v>
      </c>
      <c r="V19" s="26">
        <f t="shared" si="4"/>
        <v>32746</v>
      </c>
      <c r="W19" s="27">
        <f>(T19/E19)*100</f>
        <v>11.636019469983774</v>
      </c>
      <c r="X19" s="27">
        <f>(U19/E19)*100</f>
        <v>44.01297998918334</v>
      </c>
      <c r="Y19" s="27">
        <f>(V19/E19)*100</f>
        <v>44.27528393726339</v>
      </c>
    </row>
    <row r="20" spans="2:25" ht="10.5" customHeight="1">
      <c r="B20" s="24"/>
      <c r="C20" s="24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f t="shared" si="1"/>
        <v>0</v>
      </c>
      <c r="T20" s="26">
        <f t="shared" si="2"/>
        <v>0</v>
      </c>
      <c r="U20" s="26">
        <f t="shared" si="3"/>
        <v>0</v>
      </c>
      <c r="V20" s="26">
        <f t="shared" si="4"/>
        <v>0</v>
      </c>
      <c r="W20" s="27"/>
      <c r="X20" s="27"/>
      <c r="Y20" s="27"/>
    </row>
    <row r="21" spans="2:25" ht="12" customHeight="1">
      <c r="B21" s="24" t="s">
        <v>38</v>
      </c>
      <c r="C21" s="24"/>
      <c r="E21" s="25">
        <v>50393</v>
      </c>
      <c r="F21" s="26">
        <v>10696</v>
      </c>
      <c r="G21" s="26">
        <v>464</v>
      </c>
      <c r="H21" s="26">
        <v>45</v>
      </c>
      <c r="I21" s="26">
        <v>105</v>
      </c>
      <c r="J21" s="26">
        <v>5910</v>
      </c>
      <c r="K21" s="26">
        <v>12004</v>
      </c>
      <c r="L21" s="26">
        <v>45</v>
      </c>
      <c r="M21" s="26">
        <v>1016</v>
      </c>
      <c r="N21" s="26">
        <v>8671</v>
      </c>
      <c r="O21" s="26">
        <v>377</v>
      </c>
      <c r="P21" s="26">
        <v>509</v>
      </c>
      <c r="Q21" s="26">
        <v>9869</v>
      </c>
      <c r="R21" s="26">
        <v>644</v>
      </c>
      <c r="S21" s="26">
        <f t="shared" si="1"/>
        <v>38</v>
      </c>
      <c r="T21" s="26">
        <f t="shared" si="2"/>
        <v>11205</v>
      </c>
      <c r="U21" s="26">
        <f t="shared" si="3"/>
        <v>18019</v>
      </c>
      <c r="V21" s="26">
        <f t="shared" si="4"/>
        <v>21131</v>
      </c>
      <c r="W21" s="27">
        <f>(T21/E21)*100</f>
        <v>22.235231083682258</v>
      </c>
      <c r="X21" s="27">
        <f>(U21/E21)*100</f>
        <v>35.75695037009108</v>
      </c>
      <c r="Y21" s="27">
        <f>(V21/E21)*100</f>
        <v>41.93241124759391</v>
      </c>
    </row>
    <row r="22" spans="2:25" ht="12" customHeight="1">
      <c r="B22" s="24" t="s">
        <v>39</v>
      </c>
      <c r="C22" s="24"/>
      <c r="E22" s="25">
        <v>25233</v>
      </c>
      <c r="F22" s="26">
        <v>7549</v>
      </c>
      <c r="G22" s="26">
        <v>227</v>
      </c>
      <c r="H22" s="26">
        <v>23</v>
      </c>
      <c r="I22" s="26">
        <v>36</v>
      </c>
      <c r="J22" s="26">
        <v>1876</v>
      </c>
      <c r="K22" s="26">
        <v>5252</v>
      </c>
      <c r="L22" s="26">
        <v>15</v>
      </c>
      <c r="M22" s="26">
        <v>215</v>
      </c>
      <c r="N22" s="26">
        <v>4974</v>
      </c>
      <c r="O22" s="26">
        <v>184</v>
      </c>
      <c r="P22" s="26">
        <v>291</v>
      </c>
      <c r="Q22" s="26">
        <v>4325</v>
      </c>
      <c r="R22" s="26">
        <v>246</v>
      </c>
      <c r="S22" s="26">
        <f t="shared" si="1"/>
        <v>20</v>
      </c>
      <c r="T22" s="26">
        <f t="shared" si="2"/>
        <v>7799</v>
      </c>
      <c r="U22" s="26">
        <f t="shared" si="3"/>
        <v>7164</v>
      </c>
      <c r="V22" s="26">
        <f t="shared" si="4"/>
        <v>10250</v>
      </c>
      <c r="W22" s="27">
        <f>(T22/E22)*100</f>
        <v>30.907938017675267</v>
      </c>
      <c r="X22" s="27">
        <f>(U22/E22)*100</f>
        <v>28.39139222446796</v>
      </c>
      <c r="Y22" s="27">
        <f>(V22/E22)*100</f>
        <v>40.621408473031344</v>
      </c>
    </row>
    <row r="23" spans="2:25" ht="12" customHeight="1">
      <c r="B23" s="24" t="s">
        <v>40</v>
      </c>
      <c r="C23" s="24"/>
      <c r="E23" s="25">
        <v>10989</v>
      </c>
      <c r="F23" s="26">
        <v>3907</v>
      </c>
      <c r="G23" s="26">
        <v>61</v>
      </c>
      <c r="H23" s="26">
        <v>9</v>
      </c>
      <c r="I23" s="26">
        <v>10</v>
      </c>
      <c r="J23" s="26">
        <v>477</v>
      </c>
      <c r="K23" s="26">
        <v>1928</v>
      </c>
      <c r="L23" s="26">
        <v>3</v>
      </c>
      <c r="M23" s="26">
        <v>56</v>
      </c>
      <c r="N23" s="26">
        <v>2607</v>
      </c>
      <c r="O23" s="26">
        <v>55</v>
      </c>
      <c r="P23" s="26">
        <v>188</v>
      </c>
      <c r="Q23" s="26">
        <v>1618</v>
      </c>
      <c r="R23" s="26">
        <v>56</v>
      </c>
      <c r="S23" s="26">
        <f t="shared" si="1"/>
        <v>14</v>
      </c>
      <c r="T23" s="26">
        <f t="shared" si="2"/>
        <v>3977</v>
      </c>
      <c r="U23" s="26">
        <f t="shared" si="3"/>
        <v>2415</v>
      </c>
      <c r="V23" s="26">
        <f t="shared" si="4"/>
        <v>4583</v>
      </c>
      <c r="W23" s="27">
        <f>(T23/E23)*100</f>
        <v>36.19073619073619</v>
      </c>
      <c r="X23" s="27">
        <f>(U23/E23)*100</f>
        <v>21.976521976521976</v>
      </c>
      <c r="Y23" s="27">
        <f>(V23/E23)*100</f>
        <v>41.7053417053417</v>
      </c>
    </row>
    <row r="24" spans="2:25" ht="12" customHeight="1">
      <c r="B24" s="24" t="s">
        <v>41</v>
      </c>
      <c r="C24" s="24"/>
      <c r="E24" s="25">
        <v>4308</v>
      </c>
      <c r="F24" s="26">
        <v>1604</v>
      </c>
      <c r="G24" s="26">
        <v>17</v>
      </c>
      <c r="H24" s="26">
        <v>2</v>
      </c>
      <c r="I24" s="26">
        <v>3</v>
      </c>
      <c r="J24" s="26">
        <v>138</v>
      </c>
      <c r="K24" s="26">
        <v>723</v>
      </c>
      <c r="L24" s="26">
        <v>1</v>
      </c>
      <c r="M24" s="26">
        <v>13</v>
      </c>
      <c r="N24" s="26">
        <v>1092</v>
      </c>
      <c r="O24" s="26">
        <v>24</v>
      </c>
      <c r="P24" s="26">
        <v>58</v>
      </c>
      <c r="Q24" s="26">
        <v>613</v>
      </c>
      <c r="R24" s="26">
        <v>11</v>
      </c>
      <c r="S24" s="26">
        <f t="shared" si="1"/>
        <v>9</v>
      </c>
      <c r="T24" s="26">
        <f t="shared" si="2"/>
        <v>1623</v>
      </c>
      <c r="U24" s="26">
        <f t="shared" si="3"/>
        <v>864</v>
      </c>
      <c r="V24" s="26">
        <f t="shared" si="4"/>
        <v>1812</v>
      </c>
      <c r="W24" s="27">
        <f>(T24/E24)*100</f>
        <v>37.67409470752089</v>
      </c>
      <c r="X24" s="27">
        <f>(U24/E24)*100</f>
        <v>20.055710306406684</v>
      </c>
      <c r="Y24" s="27">
        <f>(V24/E24)*100</f>
        <v>42.061281337047355</v>
      </c>
    </row>
    <row r="25" spans="2:25" ht="12" customHeight="1">
      <c r="B25" s="28" t="s">
        <v>42</v>
      </c>
      <c r="C25" s="28"/>
      <c r="E25" s="25">
        <v>1205</v>
      </c>
      <c r="F25" s="26">
        <v>388</v>
      </c>
      <c r="G25" s="26">
        <v>4</v>
      </c>
      <c r="H25" s="26" t="s">
        <v>43</v>
      </c>
      <c r="I25" s="26">
        <v>1</v>
      </c>
      <c r="J25" s="26">
        <v>28</v>
      </c>
      <c r="K25" s="26">
        <v>170</v>
      </c>
      <c r="L25" s="26" t="s">
        <v>43</v>
      </c>
      <c r="M25" s="26">
        <v>9</v>
      </c>
      <c r="N25" s="26">
        <v>357</v>
      </c>
      <c r="O25" s="26">
        <v>12</v>
      </c>
      <c r="P25" s="26">
        <v>37</v>
      </c>
      <c r="Q25" s="26">
        <v>191</v>
      </c>
      <c r="R25" s="26">
        <v>5</v>
      </c>
      <c r="S25" s="26">
        <f t="shared" si="1"/>
        <v>3</v>
      </c>
      <c r="T25" s="26">
        <f t="shared" si="2"/>
        <v>392</v>
      </c>
      <c r="U25" s="26">
        <f t="shared" si="3"/>
        <v>199</v>
      </c>
      <c r="V25" s="26">
        <f t="shared" si="4"/>
        <v>611</v>
      </c>
      <c r="W25" s="27">
        <f>(T25/E25)*100</f>
        <v>32.531120331950206</v>
      </c>
      <c r="X25" s="27">
        <f>(U25/E25)*100</f>
        <v>16.51452282157676</v>
      </c>
      <c r="Y25" s="27">
        <f>(V25/E25)*100</f>
        <v>50.70539419087137</v>
      </c>
    </row>
    <row r="26" spans="2:25" ht="10.5" customHeight="1">
      <c r="B26" s="24"/>
      <c r="C26" s="24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f t="shared" si="1"/>
        <v>0</v>
      </c>
      <c r="T26" s="26">
        <f t="shared" si="2"/>
        <v>0</v>
      </c>
      <c r="U26" s="26">
        <f t="shared" si="3"/>
        <v>0</v>
      </c>
      <c r="V26" s="26">
        <f t="shared" si="4"/>
        <v>0</v>
      </c>
      <c r="W26" s="27"/>
      <c r="X26" s="27"/>
      <c r="Y26" s="27"/>
    </row>
    <row r="27" spans="2:25" s="19" customFormat="1" ht="12" customHeight="1">
      <c r="B27" s="20" t="s">
        <v>44</v>
      </c>
      <c r="C27" s="20"/>
      <c r="E27" s="21">
        <f aca="true" t="shared" si="5" ref="E27:R27">SUM(E29:E45)</f>
        <v>650180</v>
      </c>
      <c r="F27" s="22">
        <f t="shared" si="5"/>
        <v>25787</v>
      </c>
      <c r="G27" s="22">
        <f t="shared" si="5"/>
        <v>2630</v>
      </c>
      <c r="H27" s="22">
        <f t="shared" si="5"/>
        <v>204</v>
      </c>
      <c r="I27" s="22">
        <f t="shared" si="5"/>
        <v>1675</v>
      </c>
      <c r="J27" s="22">
        <f t="shared" si="5"/>
        <v>96331</v>
      </c>
      <c r="K27" s="22">
        <f t="shared" si="5"/>
        <v>199698</v>
      </c>
      <c r="L27" s="22">
        <f t="shared" si="5"/>
        <v>5263</v>
      </c>
      <c r="M27" s="22">
        <f t="shared" si="5"/>
        <v>44673</v>
      </c>
      <c r="N27" s="22">
        <f t="shared" si="5"/>
        <v>118005</v>
      </c>
      <c r="O27" s="22">
        <f t="shared" si="5"/>
        <v>13256</v>
      </c>
      <c r="P27" s="22">
        <f t="shared" si="5"/>
        <v>3402</v>
      </c>
      <c r="Q27" s="22">
        <f t="shared" si="5"/>
        <v>113544</v>
      </c>
      <c r="R27" s="22">
        <f t="shared" si="5"/>
        <v>25199</v>
      </c>
      <c r="S27" s="22">
        <f t="shared" si="1"/>
        <v>513</v>
      </c>
      <c r="T27" s="22">
        <f t="shared" si="2"/>
        <v>28621</v>
      </c>
      <c r="U27" s="22">
        <f t="shared" si="3"/>
        <v>297704</v>
      </c>
      <c r="V27" s="22">
        <f t="shared" si="4"/>
        <v>323342</v>
      </c>
      <c r="W27" s="23">
        <f>(T27/E27)*100</f>
        <v>4.402011750592143</v>
      </c>
      <c r="X27" s="23">
        <f>(U27/E27)*100</f>
        <v>45.787935648589624</v>
      </c>
      <c r="Y27" s="23">
        <f>(V27/E27)*100</f>
        <v>49.731151373465806</v>
      </c>
    </row>
    <row r="28" spans="2:25" ht="10.5" customHeight="1">
      <c r="B28" s="24"/>
      <c r="C28" s="24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 t="shared" si="1"/>
        <v>0</v>
      </c>
      <c r="T28" s="26">
        <f t="shared" si="2"/>
        <v>0</v>
      </c>
      <c r="U28" s="26">
        <f t="shared" si="3"/>
        <v>0</v>
      </c>
      <c r="V28" s="26">
        <f t="shared" si="4"/>
        <v>0</v>
      </c>
      <c r="W28" s="27"/>
      <c r="X28" s="27"/>
      <c r="Y28" s="27"/>
    </row>
    <row r="29" spans="2:25" ht="12" customHeight="1">
      <c r="B29" s="24" t="s">
        <v>27</v>
      </c>
      <c r="C29" s="24" t="s">
        <v>28</v>
      </c>
      <c r="E29" s="25">
        <v>12775</v>
      </c>
      <c r="F29" s="26">
        <v>63</v>
      </c>
      <c r="G29" s="26">
        <v>14</v>
      </c>
      <c r="H29" s="26">
        <v>1</v>
      </c>
      <c r="I29" s="26">
        <v>6</v>
      </c>
      <c r="J29" s="26">
        <v>2728</v>
      </c>
      <c r="K29" s="26">
        <v>4105</v>
      </c>
      <c r="L29" s="26">
        <v>102</v>
      </c>
      <c r="M29" s="26">
        <v>420</v>
      </c>
      <c r="N29" s="26">
        <v>3332</v>
      </c>
      <c r="O29" s="26">
        <v>40</v>
      </c>
      <c r="P29" s="26">
        <v>8</v>
      </c>
      <c r="Q29" s="26">
        <v>1733</v>
      </c>
      <c r="R29" s="26">
        <v>201</v>
      </c>
      <c r="S29" s="26">
        <f t="shared" si="1"/>
        <v>22</v>
      </c>
      <c r="T29" s="26">
        <f t="shared" si="2"/>
        <v>78</v>
      </c>
      <c r="U29" s="26">
        <f t="shared" si="3"/>
        <v>6839</v>
      </c>
      <c r="V29" s="26">
        <f t="shared" si="4"/>
        <v>5836</v>
      </c>
      <c r="W29" s="27">
        <f>(T29/E29)*100</f>
        <v>0.6105675146771037</v>
      </c>
      <c r="X29" s="27">
        <f>(U29/E29)*100</f>
        <v>53.53424657534247</v>
      </c>
      <c r="Y29" s="27">
        <f>(V29/E29)*100</f>
        <v>45.68297455968689</v>
      </c>
    </row>
    <row r="30" spans="2:25" ht="12" customHeight="1">
      <c r="B30" s="24" t="s">
        <v>29</v>
      </c>
      <c r="C30" s="24"/>
      <c r="E30" s="25">
        <v>58296</v>
      </c>
      <c r="F30" s="26">
        <v>331</v>
      </c>
      <c r="G30" s="26">
        <v>73</v>
      </c>
      <c r="H30" s="26">
        <v>8</v>
      </c>
      <c r="I30" s="26">
        <v>79</v>
      </c>
      <c r="J30" s="26">
        <v>9266</v>
      </c>
      <c r="K30" s="26">
        <v>18030</v>
      </c>
      <c r="L30" s="26">
        <v>539</v>
      </c>
      <c r="M30" s="26">
        <v>3693</v>
      </c>
      <c r="N30" s="26">
        <v>13051</v>
      </c>
      <c r="O30" s="26">
        <v>922</v>
      </c>
      <c r="P30" s="26">
        <v>135</v>
      </c>
      <c r="Q30" s="26">
        <v>10088</v>
      </c>
      <c r="R30" s="26">
        <v>1998</v>
      </c>
      <c r="S30" s="26">
        <f t="shared" si="1"/>
        <v>83</v>
      </c>
      <c r="T30" s="26">
        <f t="shared" si="2"/>
        <v>412</v>
      </c>
      <c r="U30" s="26">
        <f t="shared" si="3"/>
        <v>27375</v>
      </c>
      <c r="V30" s="26">
        <f t="shared" si="4"/>
        <v>30426</v>
      </c>
      <c r="W30" s="27">
        <f>(T30/E30)*100</f>
        <v>0.7067380266227529</v>
      </c>
      <c r="X30" s="27">
        <f>(U30/E30)*100</f>
        <v>46.95862494853849</v>
      </c>
      <c r="Y30" s="27">
        <f>(V30/E30)*100</f>
        <v>52.192260189378345</v>
      </c>
    </row>
    <row r="31" spans="2:25" ht="12" customHeight="1">
      <c r="B31" s="24" t="s">
        <v>30</v>
      </c>
      <c r="C31" s="24"/>
      <c r="E31" s="25">
        <v>61946</v>
      </c>
      <c r="F31" s="26">
        <v>336</v>
      </c>
      <c r="G31" s="26">
        <v>94</v>
      </c>
      <c r="H31" s="26">
        <v>10</v>
      </c>
      <c r="I31" s="26">
        <v>108</v>
      </c>
      <c r="J31" s="26">
        <v>8453</v>
      </c>
      <c r="K31" s="26">
        <v>20515</v>
      </c>
      <c r="L31" s="26">
        <v>624</v>
      </c>
      <c r="M31" s="26">
        <v>4367</v>
      </c>
      <c r="N31" s="26">
        <v>11384</v>
      </c>
      <c r="O31" s="26">
        <v>1656</v>
      </c>
      <c r="P31" s="26">
        <v>216</v>
      </c>
      <c r="Q31" s="26">
        <v>11563</v>
      </c>
      <c r="R31" s="26">
        <v>2555</v>
      </c>
      <c r="S31" s="26">
        <f t="shared" si="1"/>
        <v>65</v>
      </c>
      <c r="T31" s="26">
        <f t="shared" si="2"/>
        <v>440</v>
      </c>
      <c r="U31" s="26">
        <f t="shared" si="3"/>
        <v>29076</v>
      </c>
      <c r="V31" s="26">
        <f t="shared" si="4"/>
        <v>32365</v>
      </c>
      <c r="W31" s="27">
        <f>(T31/E31)*100</f>
        <v>0.71029606431408</v>
      </c>
      <c r="X31" s="27">
        <f>(U31/E31)*100</f>
        <v>46.93765537726407</v>
      </c>
      <c r="Y31" s="27">
        <f>(V31/E31)*100</f>
        <v>52.24711845801182</v>
      </c>
    </row>
    <row r="32" spans="2:25" ht="12" customHeight="1">
      <c r="B32" s="24" t="s">
        <v>31</v>
      </c>
      <c r="C32" s="24"/>
      <c r="E32" s="25">
        <v>60895</v>
      </c>
      <c r="F32" s="26">
        <v>438</v>
      </c>
      <c r="G32" s="26">
        <v>99</v>
      </c>
      <c r="H32" s="26">
        <v>10</v>
      </c>
      <c r="I32" s="26">
        <v>151</v>
      </c>
      <c r="J32" s="26">
        <v>7575</v>
      </c>
      <c r="K32" s="26">
        <v>19554</v>
      </c>
      <c r="L32" s="26">
        <v>593</v>
      </c>
      <c r="M32" s="26">
        <v>4412</v>
      </c>
      <c r="N32" s="26">
        <v>11177</v>
      </c>
      <c r="O32" s="26">
        <v>1658</v>
      </c>
      <c r="P32" s="26">
        <v>193</v>
      </c>
      <c r="Q32" s="26">
        <v>12132</v>
      </c>
      <c r="R32" s="26">
        <v>2853</v>
      </c>
      <c r="S32" s="26">
        <f t="shared" si="1"/>
        <v>50</v>
      </c>
      <c r="T32" s="26">
        <f t="shared" si="2"/>
        <v>547</v>
      </c>
      <c r="U32" s="26">
        <f t="shared" si="3"/>
        <v>27280</v>
      </c>
      <c r="V32" s="26">
        <f t="shared" si="4"/>
        <v>33018</v>
      </c>
      <c r="W32" s="27">
        <f>(T32/E32)*100</f>
        <v>0.8982675096477544</v>
      </c>
      <c r="X32" s="27">
        <f>(U32/E32)*100</f>
        <v>44.798423515888004</v>
      </c>
      <c r="Y32" s="27">
        <f>(V32/E32)*100</f>
        <v>54.221200426964444</v>
      </c>
    </row>
    <row r="33" spans="2:25" ht="12" customHeight="1">
      <c r="B33" s="24" t="s">
        <v>32</v>
      </c>
      <c r="C33" s="24"/>
      <c r="E33" s="25">
        <v>60155</v>
      </c>
      <c r="F33" s="26">
        <v>544</v>
      </c>
      <c r="G33" s="26">
        <v>103</v>
      </c>
      <c r="H33" s="26">
        <v>15</v>
      </c>
      <c r="I33" s="26">
        <v>149</v>
      </c>
      <c r="J33" s="26">
        <v>8210</v>
      </c>
      <c r="K33" s="26">
        <v>17402</v>
      </c>
      <c r="L33" s="26">
        <v>767</v>
      </c>
      <c r="M33" s="26">
        <v>4213</v>
      </c>
      <c r="N33" s="26">
        <v>11069</v>
      </c>
      <c r="O33" s="26">
        <v>1708</v>
      </c>
      <c r="P33" s="26">
        <v>200</v>
      </c>
      <c r="Q33" s="26">
        <v>12364</v>
      </c>
      <c r="R33" s="26">
        <v>3363</v>
      </c>
      <c r="S33" s="26">
        <f t="shared" si="1"/>
        <v>48</v>
      </c>
      <c r="T33" s="26">
        <f t="shared" si="2"/>
        <v>662</v>
      </c>
      <c r="U33" s="26">
        <f t="shared" si="3"/>
        <v>25761</v>
      </c>
      <c r="V33" s="26">
        <f t="shared" si="4"/>
        <v>33684</v>
      </c>
      <c r="W33" s="27">
        <f>(T33/E33)*100</f>
        <v>1.1004903998005153</v>
      </c>
      <c r="X33" s="27">
        <f>(U33/E33)*100</f>
        <v>42.824370376527305</v>
      </c>
      <c r="Y33" s="27">
        <f>(V33/E33)*100</f>
        <v>55.99534535782562</v>
      </c>
    </row>
    <row r="34" spans="2:25" ht="10.5" customHeight="1">
      <c r="B34" s="24"/>
      <c r="C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f t="shared" si="1"/>
        <v>0</v>
      </c>
      <c r="T34" s="26">
        <f t="shared" si="2"/>
        <v>0</v>
      </c>
      <c r="U34" s="26">
        <f t="shared" si="3"/>
        <v>0</v>
      </c>
      <c r="V34" s="26">
        <f t="shared" si="4"/>
        <v>0</v>
      </c>
      <c r="W34" s="27"/>
      <c r="X34" s="27"/>
      <c r="Y34" s="27"/>
    </row>
    <row r="35" spans="2:25" ht="12" customHeight="1">
      <c r="B35" s="24" t="s">
        <v>33</v>
      </c>
      <c r="C35" s="24"/>
      <c r="E35" s="25">
        <v>70391</v>
      </c>
      <c r="F35" s="26">
        <v>804</v>
      </c>
      <c r="G35" s="26">
        <v>131</v>
      </c>
      <c r="H35" s="26">
        <v>24</v>
      </c>
      <c r="I35" s="26">
        <v>172</v>
      </c>
      <c r="J35" s="26">
        <v>10433</v>
      </c>
      <c r="K35" s="26">
        <v>21186</v>
      </c>
      <c r="L35" s="26">
        <v>600</v>
      </c>
      <c r="M35" s="26">
        <v>4912</v>
      </c>
      <c r="N35" s="26">
        <v>12851</v>
      </c>
      <c r="O35" s="26">
        <v>1901</v>
      </c>
      <c r="P35" s="26">
        <v>262</v>
      </c>
      <c r="Q35" s="26">
        <v>12830</v>
      </c>
      <c r="R35" s="26">
        <v>4233</v>
      </c>
      <c r="S35" s="26">
        <f t="shared" si="1"/>
        <v>52</v>
      </c>
      <c r="T35" s="26">
        <f t="shared" si="2"/>
        <v>959</v>
      </c>
      <c r="U35" s="26">
        <f t="shared" si="3"/>
        <v>31791</v>
      </c>
      <c r="V35" s="26">
        <f t="shared" si="4"/>
        <v>37589</v>
      </c>
      <c r="W35" s="27">
        <f>(T35/E35)*100</f>
        <v>1.3623900782770526</v>
      </c>
      <c r="X35" s="27">
        <f>(U35/E35)*100</f>
        <v>45.163444190308425</v>
      </c>
      <c r="Y35" s="27">
        <f>(V35/E35)*100</f>
        <v>53.40029265104914</v>
      </c>
    </row>
    <row r="36" spans="2:25" ht="12" customHeight="1">
      <c r="B36" s="24" t="s">
        <v>34</v>
      </c>
      <c r="C36" s="24"/>
      <c r="E36" s="25">
        <v>87016</v>
      </c>
      <c r="F36" s="26">
        <v>977</v>
      </c>
      <c r="G36" s="26">
        <v>179</v>
      </c>
      <c r="H36" s="26">
        <v>14</v>
      </c>
      <c r="I36" s="26">
        <v>256</v>
      </c>
      <c r="J36" s="26">
        <v>12903</v>
      </c>
      <c r="K36" s="26">
        <v>27570</v>
      </c>
      <c r="L36" s="26">
        <v>744</v>
      </c>
      <c r="M36" s="26">
        <v>7713</v>
      </c>
      <c r="N36" s="26">
        <v>16280</v>
      </c>
      <c r="O36" s="26">
        <v>1879</v>
      </c>
      <c r="P36" s="26">
        <v>410</v>
      </c>
      <c r="Q36" s="26">
        <v>13837</v>
      </c>
      <c r="R36" s="26">
        <v>4206</v>
      </c>
      <c r="S36" s="26">
        <f t="shared" si="1"/>
        <v>48</v>
      </c>
      <c r="T36" s="26">
        <f t="shared" si="2"/>
        <v>1170</v>
      </c>
      <c r="U36" s="26">
        <f t="shared" si="3"/>
        <v>40729</v>
      </c>
      <c r="V36" s="26">
        <f t="shared" si="4"/>
        <v>45069</v>
      </c>
      <c r="W36" s="27">
        <f>(T36/E36)*100</f>
        <v>1.3445803070699642</v>
      </c>
      <c r="X36" s="27">
        <f>(U36/E36)*100</f>
        <v>46.80633446722442</v>
      </c>
      <c r="Y36" s="27">
        <f>(V36/E36)*100</f>
        <v>51.793922956697614</v>
      </c>
    </row>
    <row r="37" spans="2:25" ht="12" customHeight="1">
      <c r="B37" s="24" t="s">
        <v>35</v>
      </c>
      <c r="C37" s="24"/>
      <c r="E37" s="25">
        <v>71588</v>
      </c>
      <c r="F37" s="26">
        <v>935</v>
      </c>
      <c r="G37" s="26">
        <v>253</v>
      </c>
      <c r="H37" s="26">
        <v>11</v>
      </c>
      <c r="I37" s="26">
        <v>272</v>
      </c>
      <c r="J37" s="26">
        <v>10584</v>
      </c>
      <c r="K37" s="26">
        <v>24772</v>
      </c>
      <c r="L37" s="26">
        <v>790</v>
      </c>
      <c r="M37" s="26">
        <v>6812</v>
      </c>
      <c r="N37" s="26">
        <v>12484</v>
      </c>
      <c r="O37" s="26">
        <v>1643</v>
      </c>
      <c r="P37" s="26">
        <v>397</v>
      </c>
      <c r="Q37" s="26">
        <v>10145</v>
      </c>
      <c r="R37" s="26">
        <v>2454</v>
      </c>
      <c r="S37" s="26">
        <f t="shared" si="1"/>
        <v>36</v>
      </c>
      <c r="T37" s="26">
        <f t="shared" si="2"/>
        <v>1199</v>
      </c>
      <c r="U37" s="26">
        <f t="shared" si="3"/>
        <v>35628</v>
      </c>
      <c r="V37" s="26">
        <f t="shared" si="4"/>
        <v>34725</v>
      </c>
      <c r="W37" s="27">
        <f>(T37/E37)*100</f>
        <v>1.674861708666257</v>
      </c>
      <c r="X37" s="27">
        <f>(U37/E37)*100</f>
        <v>49.7681175616025</v>
      </c>
      <c r="Y37" s="27">
        <f>(V37/E37)*100</f>
        <v>48.50673297200648</v>
      </c>
    </row>
    <row r="38" spans="2:25" ht="12" customHeight="1">
      <c r="B38" s="24" t="s">
        <v>36</v>
      </c>
      <c r="C38" s="24"/>
      <c r="E38" s="25">
        <v>61777</v>
      </c>
      <c r="F38" s="26">
        <v>1571</v>
      </c>
      <c r="G38" s="26">
        <v>488</v>
      </c>
      <c r="H38" s="26">
        <v>13</v>
      </c>
      <c r="I38" s="26">
        <v>200</v>
      </c>
      <c r="J38" s="26">
        <v>9565</v>
      </c>
      <c r="K38" s="26">
        <v>21788</v>
      </c>
      <c r="L38" s="26">
        <v>327</v>
      </c>
      <c r="M38" s="26">
        <v>4859</v>
      </c>
      <c r="N38" s="26">
        <v>10186</v>
      </c>
      <c r="O38" s="26">
        <v>1028</v>
      </c>
      <c r="P38" s="26">
        <v>416</v>
      </c>
      <c r="Q38" s="26">
        <v>9629</v>
      </c>
      <c r="R38" s="26">
        <v>1675</v>
      </c>
      <c r="S38" s="26">
        <f t="shared" si="1"/>
        <v>32</v>
      </c>
      <c r="T38" s="26">
        <f t="shared" si="2"/>
        <v>2072</v>
      </c>
      <c r="U38" s="26">
        <f t="shared" si="3"/>
        <v>31553</v>
      </c>
      <c r="V38" s="26">
        <f t="shared" si="4"/>
        <v>28120</v>
      </c>
      <c r="W38" s="27">
        <f>(T38/E38)*100</f>
        <v>3.353999061139259</v>
      </c>
      <c r="X38" s="27">
        <f>(U38/E38)*100</f>
        <v>51.075643038671345</v>
      </c>
      <c r="Y38" s="27">
        <f>(V38/E38)*100</f>
        <v>45.518558686889946</v>
      </c>
    </row>
    <row r="39" spans="2:25" ht="12" customHeight="1">
      <c r="B39" s="24" t="s">
        <v>37</v>
      </c>
      <c r="C39" s="24"/>
      <c r="E39" s="25">
        <v>46289</v>
      </c>
      <c r="F39" s="26">
        <v>4237</v>
      </c>
      <c r="G39" s="26">
        <v>482</v>
      </c>
      <c r="H39" s="26">
        <v>35</v>
      </c>
      <c r="I39" s="26">
        <v>144</v>
      </c>
      <c r="J39" s="26">
        <v>9089</v>
      </c>
      <c r="K39" s="26">
        <v>12654</v>
      </c>
      <c r="L39" s="26">
        <v>120</v>
      </c>
      <c r="M39" s="26">
        <v>2118</v>
      </c>
      <c r="N39" s="26">
        <v>6791</v>
      </c>
      <c r="O39" s="26">
        <v>482</v>
      </c>
      <c r="P39" s="26">
        <v>427</v>
      </c>
      <c r="Q39" s="26">
        <v>8869</v>
      </c>
      <c r="R39" s="26">
        <v>809</v>
      </c>
      <c r="S39" s="26">
        <f t="shared" si="1"/>
        <v>32</v>
      </c>
      <c r="T39" s="26">
        <f t="shared" si="2"/>
        <v>4754</v>
      </c>
      <c r="U39" s="26">
        <f t="shared" si="3"/>
        <v>21887</v>
      </c>
      <c r="V39" s="26">
        <f t="shared" si="4"/>
        <v>19616</v>
      </c>
      <c r="W39" s="27">
        <f>(T39/E39)*100</f>
        <v>10.270258592754217</v>
      </c>
      <c r="X39" s="27">
        <f>(U39/E39)*100</f>
        <v>47.283371859405044</v>
      </c>
      <c r="Y39" s="27">
        <f>(V39/E39)*100</f>
        <v>42.377238652811684</v>
      </c>
    </row>
    <row r="40" spans="2:25" ht="10.5" customHeight="1">
      <c r="B40" s="24"/>
      <c r="C40" s="24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f t="shared" si="1"/>
        <v>0</v>
      </c>
      <c r="T40" s="26">
        <f t="shared" si="2"/>
        <v>0</v>
      </c>
      <c r="U40" s="26">
        <f t="shared" si="3"/>
        <v>0</v>
      </c>
      <c r="V40" s="26">
        <f t="shared" si="4"/>
        <v>0</v>
      </c>
      <c r="W40" s="27"/>
      <c r="X40" s="27"/>
      <c r="Y40" s="27"/>
    </row>
    <row r="41" spans="2:25" ht="12" customHeight="1">
      <c r="B41" s="24" t="s">
        <v>38</v>
      </c>
      <c r="C41" s="24"/>
      <c r="E41" s="25">
        <v>32353</v>
      </c>
      <c r="F41" s="26">
        <v>6512</v>
      </c>
      <c r="G41" s="26">
        <v>426</v>
      </c>
      <c r="H41" s="26">
        <v>36</v>
      </c>
      <c r="I41" s="26">
        <v>93</v>
      </c>
      <c r="J41" s="26">
        <v>5301</v>
      </c>
      <c r="K41" s="26">
        <v>7151</v>
      </c>
      <c r="L41" s="26">
        <v>40</v>
      </c>
      <c r="M41" s="26">
        <v>908</v>
      </c>
      <c r="N41" s="26">
        <v>4549</v>
      </c>
      <c r="O41" s="26">
        <v>194</v>
      </c>
      <c r="P41" s="26">
        <v>341</v>
      </c>
      <c r="Q41" s="26">
        <v>6216</v>
      </c>
      <c r="R41" s="26">
        <v>565</v>
      </c>
      <c r="S41" s="26">
        <f t="shared" si="1"/>
        <v>21</v>
      </c>
      <c r="T41" s="26">
        <f aca="true" t="shared" si="6" ref="T41:T65">SUM(F41:H41)</f>
        <v>6974</v>
      </c>
      <c r="U41" s="26">
        <f aca="true" t="shared" si="7" ref="U41:U65">SUM(I41:K41)</f>
        <v>12545</v>
      </c>
      <c r="V41" s="26">
        <f aca="true" t="shared" si="8" ref="V41:V65">SUM(L41:R41)</f>
        <v>12813</v>
      </c>
      <c r="W41" s="27">
        <f>(T41/E41)*100</f>
        <v>21.555960807343986</v>
      </c>
      <c r="X41" s="27">
        <f>(U41/E41)*100</f>
        <v>38.77538404475629</v>
      </c>
      <c r="Y41" s="27">
        <f>(V41/E41)*100</f>
        <v>39.603746175006954</v>
      </c>
    </row>
    <row r="42" spans="2:25" ht="12" customHeight="1">
      <c r="B42" s="24" t="s">
        <v>39</v>
      </c>
      <c r="C42" s="24"/>
      <c r="E42" s="25">
        <v>15875</v>
      </c>
      <c r="F42" s="26">
        <v>4815</v>
      </c>
      <c r="G42" s="26">
        <v>212</v>
      </c>
      <c r="H42" s="26">
        <v>18</v>
      </c>
      <c r="I42" s="26">
        <v>32</v>
      </c>
      <c r="J42" s="26">
        <v>1667</v>
      </c>
      <c r="K42" s="26">
        <v>3208</v>
      </c>
      <c r="L42" s="26">
        <v>13</v>
      </c>
      <c r="M42" s="26">
        <v>180</v>
      </c>
      <c r="N42" s="26">
        <v>2568</v>
      </c>
      <c r="O42" s="26">
        <v>91</v>
      </c>
      <c r="P42" s="26">
        <v>212</v>
      </c>
      <c r="Q42" s="26">
        <v>2629</v>
      </c>
      <c r="R42" s="26">
        <v>219</v>
      </c>
      <c r="S42" s="26">
        <f t="shared" si="1"/>
        <v>11</v>
      </c>
      <c r="T42" s="26">
        <f t="shared" si="6"/>
        <v>5045</v>
      </c>
      <c r="U42" s="26">
        <f t="shared" si="7"/>
        <v>4907</v>
      </c>
      <c r="V42" s="26">
        <f t="shared" si="8"/>
        <v>5912</v>
      </c>
      <c r="W42" s="27">
        <f>(T42/E42)*100</f>
        <v>31.779527559055122</v>
      </c>
      <c r="X42" s="27">
        <f>(U42/E42)*100</f>
        <v>30.91023622047244</v>
      </c>
      <c r="Y42" s="27">
        <f>(V42/E42)*100</f>
        <v>37.24094488188977</v>
      </c>
    </row>
    <row r="43" spans="2:25" ht="12" customHeight="1">
      <c r="B43" s="24" t="s">
        <v>40</v>
      </c>
      <c r="C43" s="24"/>
      <c r="E43" s="25">
        <v>7073</v>
      </c>
      <c r="F43" s="26">
        <v>2708</v>
      </c>
      <c r="G43" s="26">
        <v>56</v>
      </c>
      <c r="H43" s="26">
        <v>7</v>
      </c>
      <c r="I43" s="26">
        <v>10</v>
      </c>
      <c r="J43" s="26">
        <v>410</v>
      </c>
      <c r="K43" s="26">
        <v>1186</v>
      </c>
      <c r="L43" s="26">
        <v>3</v>
      </c>
      <c r="M43" s="26">
        <v>46</v>
      </c>
      <c r="N43" s="26">
        <v>1445</v>
      </c>
      <c r="O43" s="26">
        <v>29</v>
      </c>
      <c r="P43" s="26">
        <v>120</v>
      </c>
      <c r="Q43" s="26">
        <v>991</v>
      </c>
      <c r="R43" s="26">
        <v>54</v>
      </c>
      <c r="S43" s="26">
        <f t="shared" si="1"/>
        <v>8</v>
      </c>
      <c r="T43" s="26">
        <f t="shared" si="6"/>
        <v>2771</v>
      </c>
      <c r="U43" s="26">
        <f t="shared" si="7"/>
        <v>1606</v>
      </c>
      <c r="V43" s="26">
        <f t="shared" si="8"/>
        <v>2688</v>
      </c>
      <c r="W43" s="27">
        <f>(T43/E43)*100</f>
        <v>39.17715255195815</v>
      </c>
      <c r="X43" s="27">
        <f>(U43/E43)*100</f>
        <v>22.70606531881804</v>
      </c>
      <c r="Y43" s="27">
        <f>(V43/E43)*100</f>
        <v>38.00367595079881</v>
      </c>
    </row>
    <row r="44" spans="2:25" ht="12" customHeight="1">
      <c r="B44" s="24" t="s">
        <v>41</v>
      </c>
      <c r="C44" s="24"/>
      <c r="E44" s="25">
        <v>2907</v>
      </c>
      <c r="F44" s="26">
        <v>1204</v>
      </c>
      <c r="G44" s="26">
        <v>16</v>
      </c>
      <c r="H44" s="26">
        <v>2</v>
      </c>
      <c r="I44" s="26">
        <v>2</v>
      </c>
      <c r="J44" s="26">
        <v>119</v>
      </c>
      <c r="K44" s="26">
        <v>469</v>
      </c>
      <c r="L44" s="26">
        <v>1</v>
      </c>
      <c r="M44" s="26">
        <v>11</v>
      </c>
      <c r="N44" s="26">
        <v>625</v>
      </c>
      <c r="O44" s="26">
        <v>16</v>
      </c>
      <c r="P44" s="26">
        <v>39</v>
      </c>
      <c r="Q44" s="26">
        <v>389</v>
      </c>
      <c r="R44" s="26">
        <v>9</v>
      </c>
      <c r="S44" s="26">
        <f t="shared" si="1"/>
        <v>5</v>
      </c>
      <c r="T44" s="26">
        <f t="shared" si="6"/>
        <v>1222</v>
      </c>
      <c r="U44" s="26">
        <f t="shared" si="7"/>
        <v>590</v>
      </c>
      <c r="V44" s="26">
        <f t="shared" si="8"/>
        <v>1090</v>
      </c>
      <c r="W44" s="27">
        <f>(T44/E44)*100</f>
        <v>42.036463708290334</v>
      </c>
      <c r="X44" s="27">
        <f>(U44/E44)*100</f>
        <v>20.295837633298934</v>
      </c>
      <c r="Y44" s="27">
        <f>(V44/E44)*100</f>
        <v>37.495700034399725</v>
      </c>
    </row>
    <row r="45" spans="2:25" ht="12" customHeight="1">
      <c r="B45" s="28" t="s">
        <v>42</v>
      </c>
      <c r="C45" s="28"/>
      <c r="E45" s="25">
        <v>844</v>
      </c>
      <c r="F45" s="26">
        <v>312</v>
      </c>
      <c r="G45" s="26">
        <v>4</v>
      </c>
      <c r="H45" s="26" t="s">
        <v>43</v>
      </c>
      <c r="I45" s="26">
        <v>1</v>
      </c>
      <c r="J45" s="26">
        <v>28</v>
      </c>
      <c r="K45" s="26">
        <v>108</v>
      </c>
      <c r="L45" s="26" t="s">
        <v>43</v>
      </c>
      <c r="M45" s="26">
        <v>9</v>
      </c>
      <c r="N45" s="26">
        <v>213</v>
      </c>
      <c r="O45" s="26">
        <v>9</v>
      </c>
      <c r="P45" s="26">
        <v>26</v>
      </c>
      <c r="Q45" s="26">
        <v>129</v>
      </c>
      <c r="R45" s="26">
        <v>5</v>
      </c>
      <c r="S45" s="26" t="s">
        <v>43</v>
      </c>
      <c r="T45" s="26">
        <f t="shared" si="6"/>
        <v>316</v>
      </c>
      <c r="U45" s="26">
        <f t="shared" si="7"/>
        <v>137</v>
      </c>
      <c r="V45" s="26">
        <f t="shared" si="8"/>
        <v>391</v>
      </c>
      <c r="W45" s="27">
        <f>(T45/E45)*100</f>
        <v>37.44075829383886</v>
      </c>
      <c r="X45" s="27">
        <f>(U45/E45)*100</f>
        <v>16.23222748815166</v>
      </c>
      <c r="Y45" s="27">
        <f>(V45/E45)*100</f>
        <v>46.327014218009474</v>
      </c>
    </row>
    <row r="46" spans="2:25" ht="10.5" customHeight="1">
      <c r="B46" s="24"/>
      <c r="C46" s="24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>
        <f aca="true" t="shared" si="9" ref="S46:S65">E46-SUM(F46:R46)</f>
        <v>0</v>
      </c>
      <c r="T46" s="26">
        <f t="shared" si="6"/>
        <v>0</v>
      </c>
      <c r="U46" s="26">
        <f t="shared" si="7"/>
        <v>0</v>
      </c>
      <c r="V46" s="26">
        <f t="shared" si="8"/>
        <v>0</v>
      </c>
      <c r="W46" s="27"/>
      <c r="X46" s="27"/>
      <c r="Y46" s="27"/>
    </row>
    <row r="47" spans="2:25" s="19" customFormat="1" ht="12" customHeight="1">
      <c r="B47" s="20" t="s">
        <v>45</v>
      </c>
      <c r="C47" s="20"/>
      <c r="E47" s="21">
        <f aca="true" t="shared" si="10" ref="E47:R47">SUM(E49:E65)</f>
        <v>461632</v>
      </c>
      <c r="F47" s="22">
        <f t="shared" si="10"/>
        <v>20635</v>
      </c>
      <c r="G47" s="22">
        <f t="shared" si="10"/>
        <v>336</v>
      </c>
      <c r="H47" s="22">
        <f t="shared" si="10"/>
        <v>100</v>
      </c>
      <c r="I47" s="22">
        <f t="shared" si="10"/>
        <v>290</v>
      </c>
      <c r="J47" s="22">
        <f t="shared" si="10"/>
        <v>18334</v>
      </c>
      <c r="K47" s="22">
        <f t="shared" si="10"/>
        <v>139739</v>
      </c>
      <c r="L47" s="22">
        <f t="shared" si="10"/>
        <v>875</v>
      </c>
      <c r="M47" s="22">
        <f t="shared" si="10"/>
        <v>8543</v>
      </c>
      <c r="N47" s="22">
        <f t="shared" si="10"/>
        <v>119013</v>
      </c>
      <c r="O47" s="22">
        <f t="shared" si="10"/>
        <v>16682</v>
      </c>
      <c r="P47" s="22">
        <f t="shared" si="10"/>
        <v>1911</v>
      </c>
      <c r="Q47" s="22">
        <f t="shared" si="10"/>
        <v>127508</v>
      </c>
      <c r="R47" s="22">
        <f t="shared" si="10"/>
        <v>7153</v>
      </c>
      <c r="S47" s="22">
        <f t="shared" si="9"/>
        <v>513</v>
      </c>
      <c r="T47" s="22">
        <f t="shared" si="6"/>
        <v>21071</v>
      </c>
      <c r="U47" s="22">
        <f t="shared" si="7"/>
        <v>158363</v>
      </c>
      <c r="V47" s="22">
        <f t="shared" si="8"/>
        <v>281685</v>
      </c>
      <c r="W47" s="23">
        <f>(T47/E47)*100</f>
        <v>4.564458269790656</v>
      </c>
      <c r="X47" s="23">
        <f>(U47/E47)*100</f>
        <v>34.30503084708166</v>
      </c>
      <c r="Y47" s="23">
        <f>(V47/E47)*100</f>
        <v>61.01938340496326</v>
      </c>
    </row>
    <row r="48" spans="2:25" ht="10.5" customHeight="1">
      <c r="B48" s="24"/>
      <c r="C48" s="24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f t="shared" si="9"/>
        <v>0</v>
      </c>
      <c r="T48" s="26">
        <f t="shared" si="6"/>
        <v>0</v>
      </c>
      <c r="U48" s="26">
        <f t="shared" si="7"/>
        <v>0</v>
      </c>
      <c r="V48" s="26">
        <f t="shared" si="8"/>
        <v>0</v>
      </c>
      <c r="W48" s="27"/>
      <c r="X48" s="27"/>
      <c r="Y48" s="27"/>
    </row>
    <row r="49" spans="2:25" ht="12" customHeight="1">
      <c r="B49" s="24" t="s">
        <v>27</v>
      </c>
      <c r="C49" s="24" t="s">
        <v>28</v>
      </c>
      <c r="E49" s="25">
        <v>11390</v>
      </c>
      <c r="F49" s="26">
        <v>16</v>
      </c>
      <c r="G49" s="26">
        <v>4</v>
      </c>
      <c r="H49" s="26" t="s">
        <v>43</v>
      </c>
      <c r="I49" s="26">
        <v>2</v>
      </c>
      <c r="J49" s="26">
        <v>241</v>
      </c>
      <c r="K49" s="26">
        <v>3370</v>
      </c>
      <c r="L49" s="26">
        <v>25</v>
      </c>
      <c r="M49" s="26">
        <v>265</v>
      </c>
      <c r="N49" s="26">
        <v>4078</v>
      </c>
      <c r="O49" s="26">
        <v>313</v>
      </c>
      <c r="P49" s="26">
        <v>9</v>
      </c>
      <c r="Q49" s="26">
        <v>2969</v>
      </c>
      <c r="R49" s="26">
        <v>73</v>
      </c>
      <c r="S49" s="26">
        <f t="shared" si="9"/>
        <v>25</v>
      </c>
      <c r="T49" s="26">
        <f t="shared" si="6"/>
        <v>20</v>
      </c>
      <c r="U49" s="26">
        <f t="shared" si="7"/>
        <v>3613</v>
      </c>
      <c r="V49" s="26">
        <f t="shared" si="8"/>
        <v>7732</v>
      </c>
      <c r="W49" s="27">
        <f>(T49/E49)*100</f>
        <v>0.17559262510974538</v>
      </c>
      <c r="X49" s="27">
        <f>(U49/E49)*100</f>
        <v>31.720807726075506</v>
      </c>
      <c r="Y49" s="27">
        <f>(V49/E49)*100</f>
        <v>67.88410886742757</v>
      </c>
    </row>
    <row r="50" spans="2:25" ht="12" customHeight="1">
      <c r="B50" s="24" t="s">
        <v>29</v>
      </c>
      <c r="C50" s="24"/>
      <c r="E50" s="25">
        <v>59615</v>
      </c>
      <c r="F50" s="26">
        <v>107</v>
      </c>
      <c r="G50" s="26">
        <v>15</v>
      </c>
      <c r="H50" s="26" t="s">
        <v>43</v>
      </c>
      <c r="I50" s="26">
        <v>33</v>
      </c>
      <c r="J50" s="26">
        <v>1885</v>
      </c>
      <c r="K50" s="26">
        <v>14047</v>
      </c>
      <c r="L50" s="26">
        <v>191</v>
      </c>
      <c r="M50" s="26">
        <v>1787</v>
      </c>
      <c r="N50" s="26">
        <v>15817</v>
      </c>
      <c r="O50" s="26">
        <v>4195</v>
      </c>
      <c r="P50" s="26">
        <v>173</v>
      </c>
      <c r="Q50" s="26">
        <v>20050</v>
      </c>
      <c r="R50" s="26">
        <v>1236</v>
      </c>
      <c r="S50" s="26">
        <f t="shared" si="9"/>
        <v>79</v>
      </c>
      <c r="T50" s="26">
        <f t="shared" si="6"/>
        <v>122</v>
      </c>
      <c r="U50" s="26">
        <f t="shared" si="7"/>
        <v>15965</v>
      </c>
      <c r="V50" s="26">
        <f t="shared" si="8"/>
        <v>43449</v>
      </c>
      <c r="W50" s="27">
        <f>(T50/E50)*100</f>
        <v>0.20464648159020382</v>
      </c>
      <c r="X50" s="27">
        <f>(U50/E50)*100</f>
        <v>26.780172775308227</v>
      </c>
      <c r="Y50" s="27">
        <f>(V50/E50)*100</f>
        <v>72.88266375912103</v>
      </c>
    </row>
    <row r="51" spans="2:25" ht="12" customHeight="1">
      <c r="B51" s="24" t="s">
        <v>30</v>
      </c>
      <c r="C51" s="24"/>
      <c r="E51" s="25">
        <v>41197</v>
      </c>
      <c r="F51" s="26">
        <v>191</v>
      </c>
      <c r="G51" s="26">
        <v>9</v>
      </c>
      <c r="H51" s="26">
        <v>2</v>
      </c>
      <c r="I51" s="26">
        <v>18</v>
      </c>
      <c r="J51" s="26">
        <v>1595</v>
      </c>
      <c r="K51" s="26">
        <v>8768</v>
      </c>
      <c r="L51" s="26">
        <v>148</v>
      </c>
      <c r="M51" s="26">
        <v>1210</v>
      </c>
      <c r="N51" s="26">
        <v>10132</v>
      </c>
      <c r="O51" s="26">
        <v>2783</v>
      </c>
      <c r="P51" s="26">
        <v>179</v>
      </c>
      <c r="Q51" s="26">
        <v>15134</v>
      </c>
      <c r="R51" s="26">
        <v>976</v>
      </c>
      <c r="S51" s="26">
        <f t="shared" si="9"/>
        <v>52</v>
      </c>
      <c r="T51" s="26">
        <f t="shared" si="6"/>
        <v>202</v>
      </c>
      <c r="U51" s="26">
        <f t="shared" si="7"/>
        <v>10381</v>
      </c>
      <c r="V51" s="26">
        <f t="shared" si="8"/>
        <v>30562</v>
      </c>
      <c r="W51" s="27">
        <f>(T51/E51)*100</f>
        <v>0.49032696555574434</v>
      </c>
      <c r="X51" s="27">
        <f>(U51/E51)*100</f>
        <v>25.198436779377136</v>
      </c>
      <c r="Y51" s="27">
        <f>(V51/E51)*100</f>
        <v>74.18501347185475</v>
      </c>
    </row>
    <row r="52" spans="2:25" ht="12" customHeight="1">
      <c r="B52" s="24" t="s">
        <v>31</v>
      </c>
      <c r="C52" s="24"/>
      <c r="E52" s="25">
        <v>33341</v>
      </c>
      <c r="F52" s="26">
        <v>482</v>
      </c>
      <c r="G52" s="26">
        <v>20</v>
      </c>
      <c r="H52" s="26">
        <v>8</v>
      </c>
      <c r="I52" s="26">
        <v>14</v>
      </c>
      <c r="J52" s="26">
        <v>1546</v>
      </c>
      <c r="K52" s="26">
        <v>7614</v>
      </c>
      <c r="L52" s="26">
        <v>81</v>
      </c>
      <c r="M52" s="26">
        <v>713</v>
      </c>
      <c r="N52" s="26">
        <v>8574</v>
      </c>
      <c r="O52" s="26">
        <v>1723</v>
      </c>
      <c r="P52" s="26">
        <v>117</v>
      </c>
      <c r="Q52" s="26">
        <v>11665</v>
      </c>
      <c r="R52" s="26">
        <v>747</v>
      </c>
      <c r="S52" s="26">
        <f t="shared" si="9"/>
        <v>37</v>
      </c>
      <c r="T52" s="26">
        <f t="shared" si="6"/>
        <v>510</v>
      </c>
      <c r="U52" s="26">
        <f t="shared" si="7"/>
        <v>9174</v>
      </c>
      <c r="V52" s="26">
        <f t="shared" si="8"/>
        <v>23620</v>
      </c>
      <c r="W52" s="27">
        <f>(T52/E52)*100</f>
        <v>1.5296481809183886</v>
      </c>
      <c r="X52" s="27">
        <f>(U52/E52)*100</f>
        <v>27.515671395579016</v>
      </c>
      <c r="Y52" s="27">
        <f>(V52/E52)*100</f>
        <v>70.84370594763205</v>
      </c>
    </row>
    <row r="53" spans="2:25" ht="12" customHeight="1">
      <c r="B53" s="24" t="s">
        <v>32</v>
      </c>
      <c r="C53" s="24"/>
      <c r="E53" s="25">
        <v>41839</v>
      </c>
      <c r="F53" s="26">
        <v>864</v>
      </c>
      <c r="G53" s="26">
        <v>12</v>
      </c>
      <c r="H53" s="26">
        <v>8</v>
      </c>
      <c r="I53" s="26">
        <v>29</v>
      </c>
      <c r="J53" s="26">
        <v>1908</v>
      </c>
      <c r="K53" s="26">
        <v>10890</v>
      </c>
      <c r="L53" s="26">
        <v>107</v>
      </c>
      <c r="M53" s="26">
        <v>747</v>
      </c>
      <c r="N53" s="26">
        <v>10661</v>
      </c>
      <c r="O53" s="26">
        <v>1847</v>
      </c>
      <c r="P53" s="26">
        <v>137</v>
      </c>
      <c r="Q53" s="26">
        <v>13636</v>
      </c>
      <c r="R53" s="26">
        <v>946</v>
      </c>
      <c r="S53" s="26">
        <f t="shared" si="9"/>
        <v>47</v>
      </c>
      <c r="T53" s="26">
        <f t="shared" si="6"/>
        <v>884</v>
      </c>
      <c r="U53" s="26">
        <f t="shared" si="7"/>
        <v>12827</v>
      </c>
      <c r="V53" s="26">
        <f t="shared" si="8"/>
        <v>28081</v>
      </c>
      <c r="W53" s="27">
        <f>(T53/E53)*100</f>
        <v>2.11286120605177</v>
      </c>
      <c r="X53" s="27">
        <f>(U53/E53)*100</f>
        <v>30.65799851812902</v>
      </c>
      <c r="Y53" s="27">
        <f>(V53/E53)*100</f>
        <v>67.11680489495447</v>
      </c>
    </row>
    <row r="54" spans="2:25" ht="10.5" customHeight="1">
      <c r="B54" s="24"/>
      <c r="C54" s="24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>
        <f t="shared" si="9"/>
        <v>0</v>
      </c>
      <c r="T54" s="26">
        <f t="shared" si="6"/>
        <v>0</v>
      </c>
      <c r="U54" s="26">
        <f t="shared" si="7"/>
        <v>0</v>
      </c>
      <c r="V54" s="26">
        <f t="shared" si="8"/>
        <v>0</v>
      </c>
      <c r="W54" s="27"/>
      <c r="X54" s="27"/>
      <c r="Y54" s="27"/>
    </row>
    <row r="55" spans="2:25" ht="12" customHeight="1">
      <c r="B55" s="24" t="s">
        <v>33</v>
      </c>
      <c r="C55" s="24"/>
      <c r="E55" s="25">
        <v>54682</v>
      </c>
      <c r="F55" s="26">
        <v>1137</v>
      </c>
      <c r="G55" s="26">
        <v>25</v>
      </c>
      <c r="H55" s="26">
        <v>9</v>
      </c>
      <c r="I55" s="26">
        <v>34</v>
      </c>
      <c r="J55" s="26">
        <v>2389</v>
      </c>
      <c r="K55" s="26">
        <v>17123</v>
      </c>
      <c r="L55" s="26">
        <v>92</v>
      </c>
      <c r="M55" s="26">
        <v>1047</v>
      </c>
      <c r="N55" s="26">
        <v>14310</v>
      </c>
      <c r="O55" s="26">
        <v>1930</v>
      </c>
      <c r="P55" s="26">
        <v>171</v>
      </c>
      <c r="Q55" s="26">
        <v>15269</v>
      </c>
      <c r="R55" s="26">
        <v>1082</v>
      </c>
      <c r="S55" s="26">
        <f t="shared" si="9"/>
        <v>64</v>
      </c>
      <c r="T55" s="26">
        <f t="shared" si="6"/>
        <v>1171</v>
      </c>
      <c r="U55" s="26">
        <f t="shared" si="7"/>
        <v>19546</v>
      </c>
      <c r="V55" s="26">
        <f t="shared" si="8"/>
        <v>33901</v>
      </c>
      <c r="W55" s="27">
        <f>(T55/E55)*100</f>
        <v>2.141472513807103</v>
      </c>
      <c r="X55" s="27">
        <f>(U55/E55)*100</f>
        <v>35.744852053692256</v>
      </c>
      <c r="Y55" s="27">
        <f>(V55/E55)*100</f>
        <v>61.99663509015764</v>
      </c>
    </row>
    <row r="56" spans="2:25" ht="12" customHeight="1">
      <c r="B56" s="24" t="s">
        <v>34</v>
      </c>
      <c r="C56" s="24"/>
      <c r="E56" s="25">
        <v>65404</v>
      </c>
      <c r="F56" s="26">
        <v>1380</v>
      </c>
      <c r="G56" s="26">
        <v>36</v>
      </c>
      <c r="H56" s="26">
        <v>9</v>
      </c>
      <c r="I56" s="26">
        <v>41</v>
      </c>
      <c r="J56" s="26">
        <v>2895</v>
      </c>
      <c r="K56" s="26">
        <v>23219</v>
      </c>
      <c r="L56" s="26">
        <v>96</v>
      </c>
      <c r="M56" s="26">
        <v>1177</v>
      </c>
      <c r="N56" s="26">
        <v>17892</v>
      </c>
      <c r="O56" s="26">
        <v>1732</v>
      </c>
      <c r="P56" s="26">
        <v>242</v>
      </c>
      <c r="Q56" s="26">
        <v>15757</v>
      </c>
      <c r="R56" s="26">
        <v>860</v>
      </c>
      <c r="S56" s="26">
        <f t="shared" si="9"/>
        <v>68</v>
      </c>
      <c r="T56" s="26">
        <f t="shared" si="6"/>
        <v>1425</v>
      </c>
      <c r="U56" s="26">
        <f t="shared" si="7"/>
        <v>26155</v>
      </c>
      <c r="V56" s="26">
        <f t="shared" si="8"/>
        <v>37756</v>
      </c>
      <c r="W56" s="27">
        <f>(T56/E56)*100</f>
        <v>2.178765824720201</v>
      </c>
      <c r="X56" s="27">
        <f>(U56/E56)*100</f>
        <v>39.98990887407498</v>
      </c>
      <c r="Y56" s="27">
        <f>(V56/E56)*100</f>
        <v>57.727356125007645</v>
      </c>
    </row>
    <row r="57" spans="2:25" ht="12" customHeight="1">
      <c r="B57" s="24" t="s">
        <v>35</v>
      </c>
      <c r="C57" s="24"/>
      <c r="E57" s="25">
        <v>52127</v>
      </c>
      <c r="F57" s="26">
        <v>1622</v>
      </c>
      <c r="G57" s="26">
        <v>42</v>
      </c>
      <c r="H57" s="26">
        <v>19</v>
      </c>
      <c r="I57" s="26">
        <v>41</v>
      </c>
      <c r="J57" s="26">
        <v>2125</v>
      </c>
      <c r="K57" s="26">
        <v>20524</v>
      </c>
      <c r="L57" s="26">
        <v>65</v>
      </c>
      <c r="M57" s="26">
        <v>741</v>
      </c>
      <c r="N57" s="26">
        <v>13412</v>
      </c>
      <c r="O57" s="26">
        <v>990</v>
      </c>
      <c r="P57" s="26">
        <v>208</v>
      </c>
      <c r="Q57" s="26">
        <v>11727</v>
      </c>
      <c r="R57" s="26">
        <v>567</v>
      </c>
      <c r="S57" s="26">
        <f t="shared" si="9"/>
        <v>44</v>
      </c>
      <c r="T57" s="26">
        <f t="shared" si="6"/>
        <v>1683</v>
      </c>
      <c r="U57" s="26">
        <f t="shared" si="7"/>
        <v>22690</v>
      </c>
      <c r="V57" s="26">
        <f t="shared" si="8"/>
        <v>27710</v>
      </c>
      <c r="W57" s="27">
        <f>(T57/E57)*100</f>
        <v>3.228653097243271</v>
      </c>
      <c r="X57" s="27">
        <f>(U57/E57)*100</f>
        <v>43.528305868359965</v>
      </c>
      <c r="Y57" s="27">
        <f>(V57/E57)*100</f>
        <v>53.15863180309628</v>
      </c>
    </row>
    <row r="58" spans="2:25" ht="12" customHeight="1">
      <c r="B58" s="24" t="s">
        <v>36</v>
      </c>
      <c r="C58" s="24"/>
      <c r="E58" s="25">
        <v>41290</v>
      </c>
      <c r="F58" s="26">
        <v>2458</v>
      </c>
      <c r="G58" s="26">
        <v>63</v>
      </c>
      <c r="H58" s="26">
        <v>13</v>
      </c>
      <c r="I58" s="26">
        <v>43</v>
      </c>
      <c r="J58" s="26">
        <v>1691</v>
      </c>
      <c r="K58" s="26">
        <v>16737</v>
      </c>
      <c r="L58" s="26">
        <v>49</v>
      </c>
      <c r="M58" s="26">
        <v>479</v>
      </c>
      <c r="N58" s="26">
        <v>9581</v>
      </c>
      <c r="O58" s="26">
        <v>518</v>
      </c>
      <c r="P58" s="26">
        <v>171</v>
      </c>
      <c r="Q58" s="26">
        <v>9079</v>
      </c>
      <c r="R58" s="26">
        <v>374</v>
      </c>
      <c r="S58" s="26">
        <f t="shared" si="9"/>
        <v>34</v>
      </c>
      <c r="T58" s="26">
        <f t="shared" si="6"/>
        <v>2534</v>
      </c>
      <c r="U58" s="26">
        <f t="shared" si="7"/>
        <v>18471</v>
      </c>
      <c r="V58" s="26">
        <f t="shared" si="8"/>
        <v>20251</v>
      </c>
      <c r="W58" s="27">
        <f>(T58/E58)*100</f>
        <v>6.137079195931218</v>
      </c>
      <c r="X58" s="27">
        <f>(U58/E58)*100</f>
        <v>44.734802615645435</v>
      </c>
      <c r="Y58" s="27">
        <f>(V58/E58)*100</f>
        <v>49.04577379510777</v>
      </c>
    </row>
    <row r="59" spans="2:25" ht="12" customHeight="1">
      <c r="B59" s="24" t="s">
        <v>37</v>
      </c>
      <c r="C59" s="24"/>
      <c r="E59" s="25">
        <v>27671</v>
      </c>
      <c r="F59" s="26">
        <v>3785</v>
      </c>
      <c r="G59" s="26">
        <v>51</v>
      </c>
      <c r="H59" s="26">
        <v>16</v>
      </c>
      <c r="I59" s="26">
        <v>18</v>
      </c>
      <c r="J59" s="26">
        <v>1155</v>
      </c>
      <c r="K59" s="26">
        <v>9492</v>
      </c>
      <c r="L59" s="26">
        <v>14</v>
      </c>
      <c r="M59" s="26">
        <v>222</v>
      </c>
      <c r="N59" s="26">
        <v>6255</v>
      </c>
      <c r="O59" s="26">
        <v>338</v>
      </c>
      <c r="P59" s="26">
        <v>159</v>
      </c>
      <c r="Q59" s="26">
        <v>5960</v>
      </c>
      <c r="R59" s="26">
        <v>182</v>
      </c>
      <c r="S59" s="26">
        <f t="shared" si="9"/>
        <v>24</v>
      </c>
      <c r="T59" s="26">
        <f t="shared" si="6"/>
        <v>3852</v>
      </c>
      <c r="U59" s="26">
        <f t="shared" si="7"/>
        <v>10665</v>
      </c>
      <c r="V59" s="26">
        <f t="shared" si="8"/>
        <v>13130</v>
      </c>
      <c r="W59" s="27">
        <f>(T59/E59)*100</f>
        <v>13.920711213906255</v>
      </c>
      <c r="X59" s="27">
        <f>(U59/E59)*100</f>
        <v>38.542156047847925</v>
      </c>
      <c r="Y59" s="27">
        <f>(V59/E59)*100</f>
        <v>47.450399335043905</v>
      </c>
    </row>
    <row r="60" spans="2:25" ht="10.5" customHeight="1">
      <c r="B60" s="24"/>
      <c r="C60" s="24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>
        <f t="shared" si="9"/>
        <v>0</v>
      </c>
      <c r="T60" s="26">
        <f t="shared" si="6"/>
        <v>0</v>
      </c>
      <c r="U60" s="26">
        <f t="shared" si="7"/>
        <v>0</v>
      </c>
      <c r="V60" s="26">
        <f t="shared" si="8"/>
        <v>0</v>
      </c>
      <c r="W60" s="27"/>
      <c r="X60" s="27"/>
      <c r="Y60" s="27"/>
    </row>
    <row r="61" spans="2:25" ht="12" customHeight="1">
      <c r="B61" s="24" t="s">
        <v>38</v>
      </c>
      <c r="C61" s="24"/>
      <c r="E61" s="25">
        <v>18040</v>
      </c>
      <c r="F61" s="26">
        <v>4184</v>
      </c>
      <c r="G61" s="26">
        <v>38</v>
      </c>
      <c r="H61" s="26">
        <v>9</v>
      </c>
      <c r="I61" s="26">
        <v>12</v>
      </c>
      <c r="J61" s="26">
        <v>609</v>
      </c>
      <c r="K61" s="26">
        <v>4853</v>
      </c>
      <c r="L61" s="26">
        <v>5</v>
      </c>
      <c r="M61" s="26">
        <v>108</v>
      </c>
      <c r="N61" s="26">
        <v>4122</v>
      </c>
      <c r="O61" s="26">
        <v>183</v>
      </c>
      <c r="P61" s="26">
        <v>168</v>
      </c>
      <c r="Q61" s="26">
        <v>3653</v>
      </c>
      <c r="R61" s="26">
        <v>79</v>
      </c>
      <c r="S61" s="26">
        <f t="shared" si="9"/>
        <v>17</v>
      </c>
      <c r="T61" s="26">
        <f t="shared" si="6"/>
        <v>4231</v>
      </c>
      <c r="U61" s="26">
        <f t="shared" si="7"/>
        <v>5474</v>
      </c>
      <c r="V61" s="26">
        <f t="shared" si="8"/>
        <v>8318</v>
      </c>
      <c r="W61" s="27">
        <f>(T61/E61)*100</f>
        <v>23.453436807095343</v>
      </c>
      <c r="X61" s="27">
        <f>(U61/E61)*100</f>
        <v>30.34368070953437</v>
      </c>
      <c r="Y61" s="27">
        <f>(V61/E61)*100</f>
        <v>46.108647450110865</v>
      </c>
    </row>
    <row r="62" spans="2:25" ht="12" customHeight="1">
      <c r="B62" s="24" t="s">
        <v>39</v>
      </c>
      <c r="C62" s="24"/>
      <c r="E62" s="25">
        <v>9358</v>
      </c>
      <c r="F62" s="26">
        <v>2734</v>
      </c>
      <c r="G62" s="26">
        <v>15</v>
      </c>
      <c r="H62" s="26">
        <v>5</v>
      </c>
      <c r="I62" s="26">
        <v>4</v>
      </c>
      <c r="J62" s="26">
        <v>209</v>
      </c>
      <c r="K62" s="26">
        <v>2044</v>
      </c>
      <c r="L62" s="26">
        <v>2</v>
      </c>
      <c r="M62" s="26">
        <v>35</v>
      </c>
      <c r="N62" s="26">
        <v>2406</v>
      </c>
      <c r="O62" s="26">
        <v>93</v>
      </c>
      <c r="P62" s="26">
        <v>79</v>
      </c>
      <c r="Q62" s="26">
        <v>1696</v>
      </c>
      <c r="R62" s="26">
        <v>27</v>
      </c>
      <c r="S62" s="26">
        <f t="shared" si="9"/>
        <v>9</v>
      </c>
      <c r="T62" s="26">
        <f t="shared" si="6"/>
        <v>2754</v>
      </c>
      <c r="U62" s="26">
        <f t="shared" si="7"/>
        <v>2257</v>
      </c>
      <c r="V62" s="26">
        <f t="shared" si="8"/>
        <v>4338</v>
      </c>
      <c r="W62" s="27">
        <f>(T62/E62)*100</f>
        <v>29.429365248984823</v>
      </c>
      <c r="X62" s="27">
        <f>(U62/E62)*100</f>
        <v>24.118401367813636</v>
      </c>
      <c r="Y62" s="27">
        <f>(V62/E62)*100</f>
        <v>46.35605898696303</v>
      </c>
    </row>
    <row r="63" spans="2:25" ht="12" customHeight="1">
      <c r="B63" s="24" t="s">
        <v>40</v>
      </c>
      <c r="C63" s="24"/>
      <c r="E63" s="25">
        <v>3916</v>
      </c>
      <c r="F63" s="26">
        <v>1199</v>
      </c>
      <c r="G63" s="26">
        <v>5</v>
      </c>
      <c r="H63" s="26">
        <v>2</v>
      </c>
      <c r="I63" s="26" t="s">
        <v>43</v>
      </c>
      <c r="J63" s="26">
        <v>67</v>
      </c>
      <c r="K63" s="26">
        <v>742</v>
      </c>
      <c r="L63" s="26" t="s">
        <v>43</v>
      </c>
      <c r="M63" s="26">
        <v>10</v>
      </c>
      <c r="N63" s="26">
        <v>1162</v>
      </c>
      <c r="O63" s="26">
        <v>26</v>
      </c>
      <c r="P63" s="26">
        <v>68</v>
      </c>
      <c r="Q63" s="26">
        <v>627</v>
      </c>
      <c r="R63" s="26">
        <v>2</v>
      </c>
      <c r="S63" s="26">
        <f t="shared" si="9"/>
        <v>6</v>
      </c>
      <c r="T63" s="26">
        <f t="shared" si="6"/>
        <v>1206</v>
      </c>
      <c r="U63" s="26">
        <f t="shared" si="7"/>
        <v>809</v>
      </c>
      <c r="V63" s="26">
        <f t="shared" si="8"/>
        <v>1895</v>
      </c>
      <c r="W63" s="27">
        <f>(T63/E63)*100</f>
        <v>30.79673135852911</v>
      </c>
      <c r="X63" s="27">
        <f>(U63/E63)*100</f>
        <v>20.658835546475995</v>
      </c>
      <c r="Y63" s="27">
        <f>(V63/E63)*100</f>
        <v>48.391215526046985</v>
      </c>
    </row>
    <row r="64" spans="2:25" ht="12" customHeight="1">
      <c r="B64" s="24" t="s">
        <v>41</v>
      </c>
      <c r="C64" s="24"/>
      <c r="E64" s="25">
        <v>1401</v>
      </c>
      <c r="F64" s="26">
        <v>400</v>
      </c>
      <c r="G64" s="26">
        <v>1</v>
      </c>
      <c r="H64" s="26" t="s">
        <v>43</v>
      </c>
      <c r="I64" s="26">
        <v>1</v>
      </c>
      <c r="J64" s="26">
        <v>19</v>
      </c>
      <c r="K64" s="26">
        <v>254</v>
      </c>
      <c r="L64" s="26" t="s">
        <v>43</v>
      </c>
      <c r="M64" s="26">
        <v>2</v>
      </c>
      <c r="N64" s="26">
        <v>467</v>
      </c>
      <c r="O64" s="26">
        <v>8</v>
      </c>
      <c r="P64" s="26">
        <v>19</v>
      </c>
      <c r="Q64" s="26">
        <v>224</v>
      </c>
      <c r="R64" s="26">
        <v>2</v>
      </c>
      <c r="S64" s="26">
        <f t="shared" si="9"/>
        <v>4</v>
      </c>
      <c r="T64" s="26">
        <f t="shared" si="6"/>
        <v>401</v>
      </c>
      <c r="U64" s="26">
        <f t="shared" si="7"/>
        <v>274</v>
      </c>
      <c r="V64" s="26">
        <f t="shared" si="8"/>
        <v>722</v>
      </c>
      <c r="W64" s="27">
        <f>(T64/E64)*100</f>
        <v>28.62241256245539</v>
      </c>
      <c r="X64" s="27">
        <f>(U64/E64)*100</f>
        <v>19.55745895788722</v>
      </c>
      <c r="Y64" s="27">
        <f>(V64/E64)*100</f>
        <v>51.53461812990721</v>
      </c>
    </row>
    <row r="65" spans="2:25" ht="12" customHeight="1">
      <c r="B65" s="28" t="s">
        <v>42</v>
      </c>
      <c r="C65" s="28"/>
      <c r="E65" s="25">
        <v>361</v>
      </c>
      <c r="F65" s="26">
        <v>76</v>
      </c>
      <c r="G65" s="26" t="s">
        <v>43</v>
      </c>
      <c r="H65" s="26" t="s">
        <v>43</v>
      </c>
      <c r="I65" s="26" t="s">
        <v>43</v>
      </c>
      <c r="J65" s="26" t="s">
        <v>43</v>
      </c>
      <c r="K65" s="26">
        <v>62</v>
      </c>
      <c r="L65" s="26" t="s">
        <v>43</v>
      </c>
      <c r="M65" s="26" t="s">
        <v>43</v>
      </c>
      <c r="N65" s="26">
        <v>144</v>
      </c>
      <c r="O65" s="26">
        <v>3</v>
      </c>
      <c r="P65" s="26">
        <v>11</v>
      </c>
      <c r="Q65" s="26">
        <v>62</v>
      </c>
      <c r="R65" s="26" t="s">
        <v>43</v>
      </c>
      <c r="S65" s="26">
        <f t="shared" si="9"/>
        <v>3</v>
      </c>
      <c r="T65" s="26">
        <f t="shared" si="6"/>
        <v>76</v>
      </c>
      <c r="U65" s="26">
        <f t="shared" si="7"/>
        <v>62</v>
      </c>
      <c r="V65" s="26">
        <f t="shared" si="8"/>
        <v>220</v>
      </c>
      <c r="W65" s="27">
        <f>(T65/E65)*100</f>
        <v>21.052631578947366</v>
      </c>
      <c r="X65" s="27">
        <f>(U65/E65)*100</f>
        <v>17.174515235457065</v>
      </c>
      <c r="Y65" s="27">
        <f>(V65/E65)*100</f>
        <v>60.94182825484764</v>
      </c>
    </row>
    <row r="66" ht="6" customHeight="1" thickBot="1">
      <c r="E66" s="29"/>
    </row>
    <row r="67" spans="1:25" ht="12" customHeight="1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</sheetData>
  <mergeCells count="24">
    <mergeCell ref="W4:Y4"/>
    <mergeCell ref="Q4:Q5"/>
    <mergeCell ref="R4:R5"/>
    <mergeCell ref="S4:S5"/>
    <mergeCell ref="T4:V4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B45:C45"/>
    <mergeCell ref="B47:C47"/>
    <mergeCell ref="B65:C65"/>
    <mergeCell ref="A4:D5"/>
    <mergeCell ref="B7:C7"/>
    <mergeCell ref="B25:C25"/>
    <mergeCell ref="B27:C2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2001-03-26T02:24:57Z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