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保険事業費補助金\R7\04要綱改正\01課内協議\様式\"/>
    </mc:Choice>
  </mc:AlternateContent>
  <xr:revisionPtr revIDLastSave="0" documentId="13_ncr:1_{860AB77D-63F7-485E-BE63-75AF3351B8C0}" xr6:coauthVersionLast="47" xr6:coauthVersionMax="47" xr10:uidLastSave="{00000000-0000-0000-0000-000000000000}"/>
  <bookViews>
    <workbookView xWindow="-108" yWindow="-108" windowWidth="23256" windowHeight="12456" xr2:uid="{EE998B0A-25A8-429B-B32E-8644616560B8}"/>
  </bookViews>
  <sheets>
    <sheet name="別記第４号様式" sheetId="5" r:id="rId1"/>
    <sheet name="別紙１" sheetId="22" r:id="rId2"/>
    <sheet name="データセット（別紙１）" sheetId="23" state="hidden" r:id="rId3"/>
    <sheet name="別紙２" sheetId="19" r:id="rId4"/>
    <sheet name="記入見本" sheetId="20" state="hidden" r:id="rId5"/>
    <sheet name="データセット（別紙２）" sheetId="21" state="hidden" r:id="rId6"/>
  </sheets>
  <externalReferences>
    <externalReference r:id="rId7"/>
  </externalReferences>
  <definedNames>
    <definedName name="_xlnm.Print_Area" localSheetId="4">記入見本!$A$1:$F$70</definedName>
    <definedName name="_xlnm.Print_Area" localSheetId="0">別記第４号様式!$A$1:$R$35</definedName>
    <definedName name="_xlnm.Print_Area" localSheetId="1">別紙１!$B$18:$W$94</definedName>
    <definedName name="_xlnm.Print_Area" localSheetId="3">別紙２!$A$1:$F$74</definedName>
    <definedName name="補助率">[1]データリスト!$L$3:$L$6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22" l="1"/>
  <c r="L27" i="22"/>
  <c r="K27" i="22"/>
  <c r="N72" i="22" l="1"/>
  <c r="L72" i="22"/>
  <c r="J72" i="22"/>
  <c r="H72" i="22"/>
  <c r="F72" i="22"/>
  <c r="P66" i="22"/>
  <c r="I72" i="22" l="1"/>
  <c r="P72" i="22"/>
  <c r="G66" i="22"/>
  <c r="G55" i="22"/>
  <c r="G43" i="22"/>
  <c r="G56" i="22" l="1"/>
  <c r="M89" i="22"/>
  <c r="Q45" i="22" l="1"/>
  <c r="I34" i="22"/>
  <c r="I35" i="22"/>
  <c r="I36" i="22"/>
  <c r="I37" i="22"/>
  <c r="I38" i="22"/>
  <c r="I39" i="22"/>
  <c r="I40" i="22"/>
  <c r="I41" i="22"/>
  <c r="I42" i="22"/>
  <c r="I33" i="22"/>
  <c r="M93" i="22" l="1"/>
  <c r="M92" i="22"/>
  <c r="M91" i="22"/>
  <c r="M90" i="22"/>
  <c r="I66" i="22"/>
  <c r="L66" i="22" s="1"/>
  <c r="N66" i="22" s="1"/>
  <c r="R66" i="22" s="1"/>
  <c r="T66" i="22" s="1"/>
  <c r="V66" i="22" s="1"/>
  <c r="Q54" i="22"/>
  <c r="P54" i="22"/>
  <c r="I54" i="22"/>
  <c r="L54" i="22" s="1"/>
  <c r="N54" i="22" s="1"/>
  <c r="Q53" i="22"/>
  <c r="P53" i="22"/>
  <c r="I53" i="22"/>
  <c r="L53" i="22" s="1"/>
  <c r="N53" i="22" s="1"/>
  <c r="Q52" i="22"/>
  <c r="P52" i="22"/>
  <c r="I52" i="22"/>
  <c r="L52" i="22" s="1"/>
  <c r="N52" i="22" s="1"/>
  <c r="Q51" i="22"/>
  <c r="P51" i="22"/>
  <c r="I51" i="22"/>
  <c r="L51" i="22" s="1"/>
  <c r="N51" i="22" s="1"/>
  <c r="Q50" i="22"/>
  <c r="P50" i="22"/>
  <c r="I50" i="22"/>
  <c r="L50" i="22" s="1"/>
  <c r="N50" i="22" s="1"/>
  <c r="Q49" i="22"/>
  <c r="P49" i="22"/>
  <c r="I49" i="22"/>
  <c r="L49" i="22" s="1"/>
  <c r="N49" i="22" s="1"/>
  <c r="P45" i="22"/>
  <c r="L45" i="22"/>
  <c r="N45" i="22" s="1"/>
  <c r="Q42" i="22"/>
  <c r="P42" i="22"/>
  <c r="L42" i="22"/>
  <c r="N42" i="22" s="1"/>
  <c r="R42" i="22" s="1"/>
  <c r="Q41" i="22"/>
  <c r="P41" i="22"/>
  <c r="L41" i="22"/>
  <c r="N41" i="22" s="1"/>
  <c r="R41" i="22" s="1"/>
  <c r="Q40" i="22"/>
  <c r="P40" i="22"/>
  <c r="L40" i="22"/>
  <c r="N40" i="22" s="1"/>
  <c r="Q39" i="22"/>
  <c r="P39" i="22"/>
  <c r="L39" i="22"/>
  <c r="N39" i="22" s="1"/>
  <c r="Q38" i="22"/>
  <c r="P38" i="22"/>
  <c r="L38" i="22"/>
  <c r="N38" i="22" s="1"/>
  <c r="R38" i="22" s="1"/>
  <c r="Q37" i="22"/>
  <c r="P37" i="22"/>
  <c r="L37" i="22"/>
  <c r="N37" i="22" s="1"/>
  <c r="Q36" i="22"/>
  <c r="P36" i="22"/>
  <c r="L36" i="22"/>
  <c r="N36" i="22" s="1"/>
  <c r="Q35" i="22"/>
  <c r="P35" i="22"/>
  <c r="L35" i="22"/>
  <c r="N35" i="22" s="1"/>
  <c r="Q34" i="22"/>
  <c r="P34" i="22"/>
  <c r="L34" i="22"/>
  <c r="N34" i="22" s="1"/>
  <c r="R34" i="22" s="1"/>
  <c r="Q33" i="22"/>
  <c r="P33" i="22"/>
  <c r="N33" i="22"/>
  <c r="R33" i="22" s="1"/>
  <c r="L24" i="22"/>
  <c r="K24" i="22"/>
  <c r="B15" i="22"/>
  <c r="B10" i="22"/>
  <c r="R37" i="22" l="1"/>
  <c r="R54" i="22"/>
  <c r="R35" i="22"/>
  <c r="R52" i="22"/>
  <c r="R40" i="22"/>
  <c r="R49" i="22"/>
  <c r="R53" i="22"/>
  <c r="R39" i="22"/>
  <c r="R45" i="22"/>
  <c r="R50" i="22"/>
  <c r="R36" i="22"/>
  <c r="R51" i="22"/>
  <c r="O17" i="5"/>
  <c r="R55" i="22" l="1"/>
  <c r="R43" i="22"/>
  <c r="R56" i="22" s="1"/>
  <c r="T56" i="22" s="1"/>
  <c r="V56" i="22" s="1"/>
  <c r="T72" i="22" s="1"/>
</calcChain>
</file>

<file path=xl/sharedStrings.xml><?xml version="1.0" encoding="utf-8"?>
<sst xmlns="http://schemas.openxmlformats.org/spreadsheetml/2006/main" count="687" uniqueCount="469">
  <si>
    <t>号</t>
    <rPh sb="0" eb="1">
      <t>ゴウ</t>
    </rPh>
    <phoneticPr fontId="7"/>
  </si>
  <si>
    <t>年</t>
    <rPh sb="0" eb="1">
      <t>ネン</t>
    </rPh>
    <phoneticPr fontId="7"/>
  </si>
  <si>
    <t>月</t>
    <rPh sb="0" eb="1">
      <t>ツキ</t>
    </rPh>
    <phoneticPr fontId="7"/>
  </si>
  <si>
    <t>日</t>
    <rPh sb="0" eb="1">
      <t>ヒ</t>
    </rPh>
    <phoneticPr fontId="7"/>
  </si>
  <si>
    <t xml:space="preserve">   岐阜県知事　　様</t>
    <phoneticPr fontId="7"/>
  </si>
  <si>
    <t>所在地</t>
  </si>
  <si>
    <t>補助事業者名</t>
    <phoneticPr fontId="7"/>
  </si>
  <si>
    <t>代表者職氏名</t>
    <rPh sb="0" eb="3">
      <t>ダイヒョウシャ</t>
    </rPh>
    <rPh sb="3" eb="6">
      <t>ショクシメイ</t>
    </rPh>
    <phoneticPr fontId="7"/>
  </si>
  <si>
    <t>記</t>
  </si>
  <si>
    <t>円</t>
    <rPh sb="0" eb="1">
      <t>エン</t>
    </rPh>
    <phoneticPr fontId="7"/>
  </si>
  <si>
    <t xml:space="preserve"> </t>
    <phoneticPr fontId="7"/>
  </si>
  <si>
    <t>⇒該当する選択肢の横に○印をつけてください</t>
    <rPh sb="1" eb="3">
      <t>ガイトウ</t>
    </rPh>
    <rPh sb="5" eb="8">
      <t>センタクシ</t>
    </rPh>
    <rPh sb="9" eb="10">
      <t>ヨコ</t>
    </rPh>
    <rPh sb="12" eb="13">
      <t>シルシ</t>
    </rPh>
    <phoneticPr fontId="7"/>
  </si>
  <si>
    <t>⇒プルダウンメニューから該当する選択肢を1つ選んでください</t>
    <rPh sb="12" eb="14">
      <t>ガイトウ</t>
    </rPh>
    <rPh sb="16" eb="19">
      <t>センタクシ</t>
    </rPh>
    <rPh sb="22" eb="23">
      <t>エラ</t>
    </rPh>
    <phoneticPr fontId="7"/>
  </si>
  <si>
    <t>⇒文字等を直接入力してください</t>
    <rPh sb="1" eb="3">
      <t>モジ</t>
    </rPh>
    <rPh sb="3" eb="4">
      <t>トウ</t>
    </rPh>
    <rPh sb="5" eb="7">
      <t>チョクセツ</t>
    </rPh>
    <rPh sb="7" eb="9">
      <t>ニュウリョク</t>
    </rPh>
    <phoneticPr fontId="7"/>
  </si>
  <si>
    <t>※どちらかに○を付けてください。</t>
    <phoneticPr fontId="12"/>
  </si>
  <si>
    <t>介護テクノロジー導入支援事業</t>
    <rPh sb="0" eb="2">
      <t>カイゴ</t>
    </rPh>
    <rPh sb="8" eb="10">
      <t>ドウニュウ</t>
    </rPh>
    <rPh sb="10" eb="12">
      <t>シエン</t>
    </rPh>
    <rPh sb="12" eb="14">
      <t>ジギョウ</t>
    </rPh>
    <phoneticPr fontId="12"/>
  </si>
  <si>
    <t>介護テクノロジー定着支援事業　</t>
    <rPh sb="0" eb="2">
      <t>カイゴ</t>
    </rPh>
    <rPh sb="8" eb="10">
      <t>テイチャク</t>
    </rPh>
    <rPh sb="10" eb="12">
      <t>シエン</t>
    </rPh>
    <rPh sb="12" eb="14">
      <t>ジギョウ</t>
    </rPh>
    <phoneticPr fontId="12"/>
  </si>
  <si>
    <t>（ア）事業所の基本情報</t>
    <rPh sb="3" eb="6">
      <t>ジギョウショ</t>
    </rPh>
    <rPh sb="7" eb="9">
      <t>キホン</t>
    </rPh>
    <rPh sb="9" eb="11">
      <t>ジョウホウ</t>
    </rPh>
    <phoneticPr fontId="12"/>
  </si>
  <si>
    <t>(1)</t>
    <phoneticPr fontId="12"/>
  </si>
  <si>
    <t>事業所番号</t>
    <rPh sb="0" eb="3">
      <t>ジギョウショ</t>
    </rPh>
    <rPh sb="3" eb="5">
      <t>バンゴウ</t>
    </rPh>
    <phoneticPr fontId="12"/>
  </si>
  <si>
    <t>(2)</t>
  </si>
  <si>
    <t>事業所名</t>
    <rPh sb="0" eb="4">
      <t>ジギョウショメイ</t>
    </rPh>
    <phoneticPr fontId="12"/>
  </si>
  <si>
    <t>(3)</t>
  </si>
  <si>
    <t>事業所所在都道府県</t>
    <rPh sb="0" eb="3">
      <t>ジギョウショ</t>
    </rPh>
    <rPh sb="3" eb="9">
      <t>ショザイトドウフケン</t>
    </rPh>
    <phoneticPr fontId="12"/>
  </si>
  <si>
    <t>(4)</t>
  </si>
  <si>
    <t>事業所所在住所</t>
    <rPh sb="0" eb="3">
      <t>ジギョウショ</t>
    </rPh>
    <rPh sb="3" eb="5">
      <t>ショザイ</t>
    </rPh>
    <rPh sb="5" eb="7">
      <t>ジュウショ</t>
    </rPh>
    <phoneticPr fontId="12"/>
  </si>
  <si>
    <t>(5)</t>
  </si>
  <si>
    <t>サービス種別</t>
    <rPh sb="4" eb="6">
      <t>シュベツ</t>
    </rPh>
    <phoneticPr fontId="12"/>
  </si>
  <si>
    <t>(6)</t>
  </si>
  <si>
    <t>利用者数（申請時点）</t>
    <rPh sb="0" eb="4">
      <t>リヨウシャスウ</t>
    </rPh>
    <rPh sb="5" eb="7">
      <t>シンセイ</t>
    </rPh>
    <rPh sb="7" eb="9">
      <t>ジテン</t>
    </rPh>
    <phoneticPr fontId="12"/>
  </si>
  <si>
    <t>(7)</t>
  </si>
  <si>
    <t>職員数（申請時点）</t>
    <rPh sb="0" eb="2">
      <t>ショクイン</t>
    </rPh>
    <rPh sb="2" eb="3">
      <t>スウ</t>
    </rPh>
    <phoneticPr fontId="12"/>
  </si>
  <si>
    <t>複数選択可</t>
    <rPh sb="0" eb="2">
      <t>フクスウ</t>
    </rPh>
    <rPh sb="2" eb="4">
      <t>センタク</t>
    </rPh>
    <rPh sb="4" eb="5">
      <t>カ</t>
    </rPh>
    <phoneticPr fontId="12"/>
  </si>
  <si>
    <t>記録業務に要する時間が長い</t>
    <rPh sb="0" eb="2">
      <t>キロク</t>
    </rPh>
    <rPh sb="2" eb="4">
      <t>ギョウム</t>
    </rPh>
    <rPh sb="5" eb="6">
      <t>ヨウ</t>
    </rPh>
    <rPh sb="8" eb="10">
      <t>ジカン</t>
    </rPh>
    <rPh sb="11" eb="12">
      <t>ナガ</t>
    </rPh>
    <phoneticPr fontId="12"/>
  </si>
  <si>
    <t>文書の量が多い</t>
    <rPh sb="0" eb="2">
      <t>ブンショ</t>
    </rPh>
    <rPh sb="3" eb="4">
      <t>リョウ</t>
    </rPh>
    <rPh sb="5" eb="6">
      <t>オオ</t>
    </rPh>
    <phoneticPr fontId="12"/>
  </si>
  <si>
    <t>事業所内の情報共有が非効率</t>
    <rPh sb="0" eb="3">
      <t>ジギョウショ</t>
    </rPh>
    <rPh sb="3" eb="4">
      <t>ナイ</t>
    </rPh>
    <rPh sb="5" eb="7">
      <t>ジョウホウ</t>
    </rPh>
    <rPh sb="7" eb="9">
      <t>キョウユウ</t>
    </rPh>
    <rPh sb="10" eb="13">
      <t>ヒコウリツ</t>
    </rPh>
    <phoneticPr fontId="12"/>
  </si>
  <si>
    <t>他事業所との情報共有が非効率</t>
    <rPh sb="0" eb="1">
      <t>タ</t>
    </rPh>
    <rPh sb="1" eb="4">
      <t>ジギョウショ</t>
    </rPh>
    <rPh sb="6" eb="8">
      <t>ジョウホウ</t>
    </rPh>
    <rPh sb="8" eb="10">
      <t>キョウユウ</t>
    </rPh>
    <rPh sb="11" eb="14">
      <t>ヒコウリツ</t>
    </rPh>
    <phoneticPr fontId="12"/>
  </si>
  <si>
    <t>職員の心理的負担が大きい</t>
    <rPh sb="0" eb="2">
      <t>ショクイン</t>
    </rPh>
    <rPh sb="3" eb="6">
      <t>シンリテキ</t>
    </rPh>
    <rPh sb="6" eb="8">
      <t>フタン</t>
    </rPh>
    <rPh sb="9" eb="10">
      <t>オオ</t>
    </rPh>
    <phoneticPr fontId="12"/>
  </si>
  <si>
    <t>超過勤務が多い</t>
    <rPh sb="0" eb="2">
      <t>チョウカ</t>
    </rPh>
    <rPh sb="2" eb="4">
      <t>キンム</t>
    </rPh>
    <rPh sb="5" eb="6">
      <t>オオ</t>
    </rPh>
    <phoneticPr fontId="12"/>
  </si>
  <si>
    <t>記録が不正確・不十分</t>
    <rPh sb="0" eb="2">
      <t>キロク</t>
    </rPh>
    <rPh sb="3" eb="6">
      <t>フセイカク</t>
    </rPh>
    <rPh sb="7" eb="10">
      <t>フジュウブン</t>
    </rPh>
    <phoneticPr fontId="12"/>
  </si>
  <si>
    <t>その他</t>
    <rPh sb="2" eb="3">
      <t>タ</t>
    </rPh>
    <phoneticPr fontId="12"/>
  </si>
  <si>
    <t>（自由記述）</t>
    <rPh sb="1" eb="3">
      <t>ジユウ</t>
    </rPh>
    <rPh sb="3" eb="5">
      <t>キジュツ</t>
    </rPh>
    <phoneticPr fontId="12"/>
  </si>
  <si>
    <t>介護ソフト等</t>
    <rPh sb="0" eb="2">
      <t>カイゴ</t>
    </rPh>
    <rPh sb="5" eb="6">
      <t>トウ</t>
    </rPh>
    <phoneticPr fontId="12"/>
  </si>
  <si>
    <t>モバイルPC</t>
    <phoneticPr fontId="12"/>
  </si>
  <si>
    <t>タブレット情報端末</t>
    <rPh sb="5" eb="7">
      <t>ジョウホウ</t>
    </rPh>
    <rPh sb="7" eb="9">
      <t>タンマツ</t>
    </rPh>
    <phoneticPr fontId="12"/>
  </si>
  <si>
    <t>スマートフォン</t>
    <phoneticPr fontId="12"/>
  </si>
  <si>
    <t>通信環境機器等</t>
    <rPh sb="0" eb="2">
      <t>ツウシン</t>
    </rPh>
    <rPh sb="2" eb="4">
      <t>カンキョウ</t>
    </rPh>
    <rPh sb="4" eb="6">
      <t>キキ</t>
    </rPh>
    <rPh sb="6" eb="7">
      <t>トウ</t>
    </rPh>
    <phoneticPr fontId="27"/>
  </si>
  <si>
    <t>インカム</t>
    <phoneticPr fontId="12"/>
  </si>
  <si>
    <t>介護ロボット（見守りセンサー以外）</t>
    <rPh sb="0" eb="2">
      <t>カイゴ</t>
    </rPh>
    <rPh sb="7" eb="9">
      <t>ミマモ</t>
    </rPh>
    <rPh sb="14" eb="16">
      <t>イガイ</t>
    </rPh>
    <phoneticPr fontId="12"/>
  </si>
  <si>
    <t>見守りセンサー</t>
    <rPh sb="0" eb="2">
      <t>ミマモ</t>
    </rPh>
    <phoneticPr fontId="12"/>
  </si>
  <si>
    <t>②　参考にした資料等</t>
    <rPh sb="2" eb="4">
      <t>サンコウ</t>
    </rPh>
    <rPh sb="7" eb="9">
      <t>シリョウ</t>
    </rPh>
    <rPh sb="9" eb="10">
      <t>ナド</t>
    </rPh>
    <phoneticPr fontId="12"/>
  </si>
  <si>
    <t>介護サービス事業における生産性向上に資するガイドライン</t>
    <rPh sb="0" eb="2">
      <t>カイゴ</t>
    </rPh>
    <rPh sb="6" eb="8">
      <t>ジギョウ</t>
    </rPh>
    <rPh sb="12" eb="15">
      <t>セイサンセイ</t>
    </rPh>
    <rPh sb="15" eb="17">
      <t>コウジョウ</t>
    </rPh>
    <rPh sb="18" eb="19">
      <t>シ</t>
    </rPh>
    <phoneticPr fontId="12"/>
  </si>
  <si>
    <t>介護サービス事業所におけるICT 機器・ソフトウェア導入に関する手引き</t>
    <phoneticPr fontId="12"/>
  </si>
  <si>
    <t>介護ソフトを選定・導入する際のポイント集</t>
    <phoneticPr fontId="12"/>
  </si>
  <si>
    <t>介護ロボットのパッケージ導入モデル</t>
    <phoneticPr fontId="12"/>
  </si>
  <si>
    <t>介護現場で活用されるテクノロジー便覧</t>
    <phoneticPr fontId="12"/>
  </si>
  <si>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2"/>
  </si>
  <si>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2"/>
  </si>
  <si>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2"/>
  </si>
  <si>
    <t>日本介護福祉士会主催　デジタル・テクノロジー基本研修</t>
    <rPh sb="0" eb="2">
      <t>ニホン</t>
    </rPh>
    <rPh sb="2" eb="4">
      <t>カイゴ</t>
    </rPh>
    <rPh sb="4" eb="7">
      <t>フクシシ</t>
    </rPh>
    <rPh sb="7" eb="8">
      <t>カイ</t>
    </rPh>
    <rPh sb="8" eb="10">
      <t>シュサイ</t>
    </rPh>
    <phoneticPr fontId="12"/>
  </si>
  <si>
    <t>職場の環境整備の見直し（整理整頓等）</t>
    <phoneticPr fontId="12"/>
  </si>
  <si>
    <t>業務の明確化と役割分担の見直し（業務全体の流れの再構築、テクノロジーの活用等）</t>
    <phoneticPr fontId="12"/>
  </si>
  <si>
    <t>業務手順書・マニュアルの作成（申し送り等の標準化等）</t>
    <phoneticPr fontId="12"/>
  </si>
  <si>
    <t>記録・報告様式の見直し</t>
    <phoneticPr fontId="12"/>
  </si>
  <si>
    <t>情報共有の方法の見直し</t>
    <phoneticPr fontId="12"/>
  </si>
  <si>
    <t>ＯＪＴの仕組みづくり（研修の実施等）</t>
    <phoneticPr fontId="12"/>
  </si>
  <si>
    <t>理念・行動指針の徹底</t>
    <phoneticPr fontId="12"/>
  </si>
  <si>
    <t>利用者ごとの計画作成や記録に係る書類　（例：アセスメントシート、サービス担当者会議録）</t>
    <rPh sb="20" eb="21">
      <t>レイ</t>
    </rPh>
    <rPh sb="36" eb="39">
      <t>タントウシャ</t>
    </rPh>
    <rPh sb="39" eb="42">
      <t>カイギロク</t>
    </rPh>
    <phoneticPr fontId="12"/>
  </si>
  <si>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2"/>
  </si>
  <si>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2"/>
  </si>
  <si>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2"/>
  </si>
  <si>
    <t>⑤-2　文書の具体的な枚数</t>
    <rPh sb="4" eb="6">
      <t>ブンショ</t>
    </rPh>
    <rPh sb="7" eb="10">
      <t>グタイテキ</t>
    </rPh>
    <rPh sb="11" eb="13">
      <t>マイスウ</t>
    </rPh>
    <phoneticPr fontId="12"/>
  </si>
  <si>
    <t>択一</t>
    <rPh sb="0" eb="2">
      <t>タクイツ</t>
    </rPh>
    <phoneticPr fontId="12"/>
  </si>
  <si>
    <t>インポート（ＣＳＶ取込）機能の活用</t>
    <phoneticPr fontId="12"/>
  </si>
  <si>
    <t>LIFE上での直接入力</t>
    <rPh sb="4" eb="5">
      <t>ウエ</t>
    </rPh>
    <rPh sb="7" eb="9">
      <t>チョクセツ</t>
    </rPh>
    <rPh sb="9" eb="11">
      <t>ニュウリョク</t>
    </rPh>
    <phoneticPr fontId="12"/>
  </si>
  <si>
    <t>○</t>
  </si>
  <si>
    <t>12千葉県</t>
  </si>
  <si>
    <t>110_訪問介護</t>
  </si>
  <si>
    <t>1～10名</t>
  </si>
  <si>
    <t>利用申請を行っている</t>
    <rPh sb="0" eb="2">
      <t>リヨウ</t>
    </rPh>
    <rPh sb="2" eb="4">
      <t>シンセイ</t>
    </rPh>
    <rPh sb="5" eb="6">
      <t>オコナ</t>
    </rPh>
    <phoneticPr fontId="12"/>
  </si>
  <si>
    <t>講じている</t>
    <rPh sb="0" eb="1">
      <t>コウ</t>
    </rPh>
    <phoneticPr fontId="12"/>
  </si>
  <si>
    <t>　業務改善効果報告様式</t>
    <rPh sb="1" eb="3">
      <t>ギョウム</t>
    </rPh>
    <rPh sb="3" eb="5">
      <t>カイゼン</t>
    </rPh>
    <rPh sb="5" eb="7">
      <t>コウカ</t>
    </rPh>
    <rPh sb="7" eb="9">
      <t>ホウコク</t>
    </rPh>
    <rPh sb="9" eb="11">
      <t>ヨウシキ</t>
    </rPh>
    <phoneticPr fontId="12"/>
  </si>
  <si>
    <t>①-2　導入した機器等</t>
    <rPh sb="4" eb="6">
      <t>ドウニュウ</t>
    </rPh>
    <rPh sb="8" eb="10">
      <t>キキ</t>
    </rPh>
    <rPh sb="10" eb="11">
      <t>トウ</t>
    </rPh>
    <phoneticPr fontId="12"/>
  </si>
  <si>
    <t>受講が証明できる書類や研修資料を提出できる（→添付資料必要。③-3記述不要）</t>
    <rPh sb="23" eb="25">
      <t>テンプ</t>
    </rPh>
    <rPh sb="25" eb="27">
      <t>シリョウ</t>
    </rPh>
    <rPh sb="27" eb="29">
      <t>ヒツヨウ</t>
    </rPh>
    <rPh sb="33" eb="35">
      <t>キジュツ</t>
    </rPh>
    <rPh sb="35" eb="37">
      <t>フヨウ</t>
    </rPh>
    <phoneticPr fontId="6"/>
  </si>
  <si>
    <t>受講が証明できる書類や研修資料を提出できない（→③-3要記述）</t>
    <rPh sb="27" eb="28">
      <t>ヨウ</t>
    </rPh>
    <rPh sb="28" eb="30">
      <t>キジュツ</t>
    </rPh>
    <phoneticPr fontId="6"/>
  </si>
  <si>
    <t>47沖縄県</t>
  </si>
  <si>
    <t>46鹿児島県</t>
  </si>
  <si>
    <t>45宮崎県</t>
  </si>
  <si>
    <t>44大分県</t>
  </si>
  <si>
    <t>43熊本県</t>
  </si>
  <si>
    <t>42長崎県</t>
  </si>
  <si>
    <t>41佐賀県</t>
  </si>
  <si>
    <t>40福岡県</t>
  </si>
  <si>
    <t>39高知県</t>
  </si>
  <si>
    <t>38愛媛県</t>
  </si>
  <si>
    <t>37香川県</t>
  </si>
  <si>
    <t>36徳島県</t>
  </si>
  <si>
    <t>780_地域密着型通所介護</t>
  </si>
  <si>
    <t>35山口県</t>
  </si>
  <si>
    <t>770_看護小規模多機能型居宅介護</t>
  </si>
  <si>
    <t>34広島県</t>
  </si>
  <si>
    <t>760_定期巡回・随時対応型訪問介護看護</t>
  </si>
  <si>
    <t>33岡山県</t>
  </si>
  <si>
    <t>730_小規模多機能型居宅介護</t>
  </si>
  <si>
    <t>32島根県</t>
  </si>
  <si>
    <t>720_認知症対応型通所介護</t>
  </si>
  <si>
    <t>31鳥取県</t>
  </si>
  <si>
    <t>710_夜間対応型訪問介護</t>
  </si>
  <si>
    <t>30和歌山県</t>
  </si>
  <si>
    <t>550_介護医療院</t>
  </si>
  <si>
    <t>29奈良県</t>
  </si>
  <si>
    <t>540_地域密着型介護老人福祉施設入居者生活介護</t>
  </si>
  <si>
    <t>28兵庫県</t>
  </si>
  <si>
    <t>530_介護療養型医療施設</t>
  </si>
  <si>
    <t>27大阪府</t>
  </si>
  <si>
    <t>520_介護老人保健施設</t>
  </si>
  <si>
    <t>26京都府</t>
  </si>
  <si>
    <t>510_介護老人福祉施設</t>
  </si>
  <si>
    <t>25滋賀県</t>
  </si>
  <si>
    <t>430_居宅介護支援</t>
  </si>
  <si>
    <t>24三重県</t>
  </si>
  <si>
    <t>410_特定福祉用具販売</t>
  </si>
  <si>
    <t>23愛知県</t>
  </si>
  <si>
    <t>364_地域密着型特定施設入居者生活介護（サービス付き高齢者向け住宅）</t>
  </si>
  <si>
    <t>22静岡県</t>
  </si>
  <si>
    <t>21岐阜県</t>
  </si>
  <si>
    <t>361_地域密着型特定施設入居者生活介護（有料老人ホーム）</t>
  </si>
  <si>
    <t>20長野県</t>
  </si>
  <si>
    <t>19山梨県</t>
  </si>
  <si>
    <t>336_特定施設入居者生活介護（軽費老人ホーム・外部サービス利用型）</t>
  </si>
  <si>
    <t>18福井県</t>
  </si>
  <si>
    <t>335_特定施設入居者生活介護（有料老人ホーム・外部サービス利用型）</t>
  </si>
  <si>
    <t>17石川県</t>
  </si>
  <si>
    <t>334_特定施設入居者生活介護（サービス付き高齢者向け住宅）</t>
  </si>
  <si>
    <t>16富山県</t>
  </si>
  <si>
    <t>５０１～</t>
    <phoneticPr fontId="12"/>
  </si>
  <si>
    <t>332_特定施設入居者生活介護（軽費老人ホーム）</t>
  </si>
  <si>
    <t>15新潟県</t>
  </si>
  <si>
    <t>４５１～５００</t>
    <phoneticPr fontId="12"/>
  </si>
  <si>
    <t>331_特定施設入居者生活介護（有料老人ホーム）</t>
  </si>
  <si>
    <t>14神奈川県</t>
  </si>
  <si>
    <t>４０１～４５０</t>
    <phoneticPr fontId="12"/>
  </si>
  <si>
    <t>13東京都</t>
  </si>
  <si>
    <t>３５１～４００</t>
    <phoneticPr fontId="12"/>
  </si>
  <si>
    <t>551_短期入所療養介護（介護医療院）</t>
  </si>
  <si>
    <t>３０１～３５０</t>
    <phoneticPr fontId="12"/>
  </si>
  <si>
    <t>101名～</t>
  </si>
  <si>
    <t>230_短期入所療養介護（介護療養型医療施設）</t>
  </si>
  <si>
    <t>11埼玉県</t>
  </si>
  <si>
    <t>２５１～３００</t>
    <phoneticPr fontId="12"/>
  </si>
  <si>
    <t>91名～100名</t>
  </si>
  <si>
    <t>220_短期入所療養介護（介護老人保健施設）</t>
  </si>
  <si>
    <t>10群馬県</t>
  </si>
  <si>
    <t>２０１～２５０</t>
    <phoneticPr fontId="12"/>
  </si>
  <si>
    <t>81名～90名</t>
  </si>
  <si>
    <t>09栃木県</t>
  </si>
  <si>
    <t>１５１～２００</t>
    <phoneticPr fontId="12"/>
  </si>
  <si>
    <t>71名～80名</t>
  </si>
  <si>
    <t>170_福祉用具貸与</t>
  </si>
  <si>
    <t>08茨城県</t>
  </si>
  <si>
    <t>１０１～１５０</t>
    <phoneticPr fontId="12"/>
  </si>
  <si>
    <t>61名～70名</t>
  </si>
  <si>
    <t>160_通所リハビリテーション</t>
  </si>
  <si>
    <t>07福島県</t>
  </si>
  <si>
    <t>５１～１００</t>
    <phoneticPr fontId="12"/>
  </si>
  <si>
    <t>周知していない</t>
    <rPh sb="0" eb="2">
      <t>シュウチ</t>
    </rPh>
    <phoneticPr fontId="12"/>
  </si>
  <si>
    <t>51～60名</t>
  </si>
  <si>
    <t>155_通所介護（療養通所介護）</t>
  </si>
  <si>
    <t>06山形県</t>
  </si>
  <si>
    <t>１～５０</t>
    <phoneticPr fontId="12"/>
  </si>
  <si>
    <t>周知している</t>
    <rPh sb="0" eb="2">
      <t>シュウチ</t>
    </rPh>
    <phoneticPr fontId="12"/>
  </si>
  <si>
    <t>41～50名</t>
    <rPh sb="5" eb="6">
      <t>メイ</t>
    </rPh>
    <phoneticPr fontId="12"/>
  </si>
  <si>
    <t>150_通所介護</t>
  </si>
  <si>
    <t>○</t>
    <phoneticPr fontId="12"/>
  </si>
  <si>
    <t>05秋田県</t>
  </si>
  <si>
    <t>31～40名</t>
  </si>
  <si>
    <t>31名～</t>
    <phoneticPr fontId="12"/>
  </si>
  <si>
    <t>140_訪問リハビリテーション</t>
  </si>
  <si>
    <t>●</t>
    <phoneticPr fontId="12"/>
  </si>
  <si>
    <t>04宮城県</t>
  </si>
  <si>
    <t>21～30名</t>
  </si>
  <si>
    <t>130_訪問看護</t>
  </si>
  <si>
    <t>03岩手県</t>
  </si>
  <si>
    <t>利用申請を行っていない</t>
    <rPh sb="0" eb="2">
      <t>リヨウ</t>
    </rPh>
    <rPh sb="2" eb="4">
      <t>シンセイ</t>
    </rPh>
    <rPh sb="5" eb="6">
      <t>オコナ</t>
    </rPh>
    <phoneticPr fontId="12"/>
  </si>
  <si>
    <t>宣言していない</t>
    <rPh sb="0" eb="2">
      <t>センゲン</t>
    </rPh>
    <phoneticPr fontId="12"/>
  </si>
  <si>
    <t>11～20名</t>
  </si>
  <si>
    <t>120_訪問入浴介護</t>
  </si>
  <si>
    <t>-</t>
    <phoneticPr fontId="12"/>
  </si>
  <si>
    <t>02青森県</t>
  </si>
  <si>
    <t>01北海道</t>
  </si>
  <si>
    <t>セキュリティアクション</t>
    <phoneticPr fontId="12"/>
  </si>
  <si>
    <t>ケアプー</t>
    <phoneticPr fontId="12"/>
  </si>
  <si>
    <t>利用者数</t>
    <rPh sb="0" eb="3">
      <t>リヨウシャ</t>
    </rPh>
    <rPh sb="3" eb="4">
      <t>スウ</t>
    </rPh>
    <phoneticPr fontId="12"/>
  </si>
  <si>
    <t>職員数</t>
    <rPh sb="0" eb="2">
      <t>ショクイン</t>
    </rPh>
    <rPh sb="2" eb="3">
      <t>スウ</t>
    </rPh>
    <phoneticPr fontId="12"/>
  </si>
  <si>
    <t>取組</t>
    <rPh sb="0" eb="2">
      <t>トリクミ</t>
    </rPh>
    <phoneticPr fontId="12"/>
  </si>
  <si>
    <t>都道府県</t>
    <rPh sb="0" eb="4">
      <t>トドウフケン</t>
    </rPh>
    <phoneticPr fontId="12"/>
  </si>
  <si>
    <t>２　添付書類</t>
    <rPh sb="2" eb="6">
      <t>テンプショルイ</t>
    </rPh>
    <phoneticPr fontId="7"/>
  </si>
  <si>
    <t>１　精算額　</t>
    <rPh sb="2" eb="4">
      <t>セイサン</t>
    </rPh>
    <phoneticPr fontId="7"/>
  </si>
  <si>
    <t>年度岐阜県介護テクノロジー定着支援事業費補助金実績報告書</t>
    <rPh sb="0" eb="1">
      <t>ネン</t>
    </rPh>
    <rPh sb="1" eb="2">
      <t>ド</t>
    </rPh>
    <rPh sb="2" eb="5">
      <t>ギフケン</t>
    </rPh>
    <rPh sb="5" eb="7">
      <t>カイゴ</t>
    </rPh>
    <rPh sb="13" eb="15">
      <t>テイチャク</t>
    </rPh>
    <rPh sb="15" eb="17">
      <t>シエン</t>
    </rPh>
    <rPh sb="17" eb="20">
      <t>ジギョウヒ</t>
    </rPh>
    <rPh sb="20" eb="23">
      <t>ホジョキン</t>
    </rPh>
    <rPh sb="23" eb="25">
      <t>ジッセキ</t>
    </rPh>
    <rPh sb="25" eb="28">
      <t>ホウコクショ</t>
    </rPh>
    <phoneticPr fontId="12"/>
  </si>
  <si>
    <t>320_認知症対応型共同生活介護</t>
    <phoneticPr fontId="12"/>
  </si>
  <si>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2"/>
  </si>
  <si>
    <t>337_特定施設入居者生活介護（サービス付き高齢者向け住宅・外部サービス利用型）</t>
    <phoneticPr fontId="12"/>
  </si>
  <si>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2"/>
  </si>
  <si>
    <t>362_地域密着型特定施設入居者生活介護（軽費老人ホーム）</t>
    <phoneticPr fontId="12"/>
  </si>
  <si>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2"/>
  </si>
  <si>
    <t>（別紙２）</t>
    <rPh sb="1" eb="3">
      <t>ベッシ</t>
    </rPh>
    <phoneticPr fontId="6"/>
  </si>
  <si>
    <t>年</t>
    <rPh sb="0" eb="1">
      <t>ネン</t>
    </rPh>
    <phoneticPr fontId="6"/>
  </si>
  <si>
    <t>月</t>
    <rPh sb="0" eb="1">
      <t>ガツ</t>
    </rPh>
    <phoneticPr fontId="6"/>
  </si>
  <si>
    <t>号の</t>
    <rPh sb="0" eb="1">
      <t>ゴウ</t>
    </rPh>
    <phoneticPr fontId="6"/>
  </si>
  <si>
    <t>年度</t>
    <rPh sb="0" eb="2">
      <t>ネンド</t>
    </rPh>
    <phoneticPr fontId="6"/>
  </si>
  <si>
    <t>岐阜県介護テクノロジー定着支援事業費補助金について、岐阜県補助金等交付規則第１３</t>
    <phoneticPr fontId="6"/>
  </si>
  <si>
    <t>第</t>
    <rPh sb="0" eb="1">
      <t>ダイ</t>
    </rPh>
    <phoneticPr fontId="6"/>
  </si>
  <si>
    <t>金</t>
    <rPh sb="0" eb="1">
      <t>キン</t>
    </rPh>
    <phoneticPr fontId="6"/>
  </si>
  <si>
    <t>　（１）所要額調書（別紙１）</t>
    <rPh sb="4" eb="9">
      <t>ショヨウガクチョウショ</t>
    </rPh>
    <rPh sb="10" eb="12">
      <t>ベッシ</t>
    </rPh>
    <phoneticPr fontId="7"/>
  </si>
  <si>
    <t>　（２）業務改善効果報告様式（別紙２）</t>
    <rPh sb="4" eb="6">
      <t>ギョウム</t>
    </rPh>
    <rPh sb="6" eb="8">
      <t>カイゼン</t>
    </rPh>
    <rPh sb="8" eb="10">
      <t>コウカ</t>
    </rPh>
    <rPh sb="10" eb="12">
      <t>ホウコク</t>
    </rPh>
    <rPh sb="12" eb="14">
      <t>ヨウシキ</t>
    </rPh>
    <rPh sb="15" eb="17">
      <t>ベッシ</t>
    </rPh>
    <phoneticPr fontId="7"/>
  </si>
  <si>
    <t>　（３）その他参考となる資料</t>
    <rPh sb="6" eb="7">
      <t>タ</t>
    </rPh>
    <rPh sb="7" eb="9">
      <t>サンコウ</t>
    </rPh>
    <rPh sb="12" eb="14">
      <t>シリョウ</t>
    </rPh>
    <phoneticPr fontId="6"/>
  </si>
  <si>
    <t>で交付決定を受けた</t>
    <phoneticPr fontId="6"/>
  </si>
  <si>
    <t>条の規定により、関係書類を添えて報告します。</t>
    <rPh sb="0" eb="1">
      <t>ジョウ</t>
    </rPh>
    <phoneticPr fontId="6"/>
  </si>
  <si>
    <t>⑧-1　LIFEの利用</t>
    <rPh sb="9" eb="11">
      <t>リヨウ</t>
    </rPh>
    <phoneticPr fontId="12"/>
  </si>
  <si>
    <t>⑧-2　データ登録している方法</t>
    <rPh sb="7" eb="9">
      <t>トウロク</t>
    </rPh>
    <rPh sb="13" eb="15">
      <t>ホウホウ</t>
    </rPh>
    <phoneticPr fontId="12"/>
  </si>
  <si>
    <t>　業務改善計画様式</t>
    <rPh sb="1" eb="3">
      <t>ギョウム</t>
    </rPh>
    <rPh sb="3" eb="5">
      <t>カイゼン</t>
    </rPh>
    <rPh sb="5" eb="7">
      <t>ケイカク</t>
    </rPh>
    <phoneticPr fontId="12"/>
  </si>
  <si>
    <t>※岐阜県報告用</t>
    <rPh sb="1" eb="4">
      <t>ギフケン</t>
    </rPh>
    <rPh sb="4" eb="7">
      <t>ホウコクヨウ</t>
    </rPh>
    <phoneticPr fontId="12"/>
  </si>
  <si>
    <t>（イ）事業計画</t>
    <rPh sb="3" eb="7">
      <t>ジギョウケイカク</t>
    </rPh>
    <phoneticPr fontId="12"/>
  </si>
  <si>
    <t>①-1　本事業により解決できた事業所の課題</t>
    <rPh sb="4" eb="7">
      <t>ホンジギョウ</t>
    </rPh>
    <rPh sb="10" eb="12">
      <t>カイケツ</t>
    </rPh>
    <rPh sb="15" eb="18">
      <t>ジギョウショ</t>
    </rPh>
    <rPh sb="19" eb="21">
      <t>カダイ</t>
    </rPh>
    <phoneticPr fontId="12"/>
  </si>
  <si>
    <t>※導入済み機器は「●」を、
　 今年度導入予定機器は「○」を入力ください</t>
    <rPh sb="16" eb="19">
      <t>コンネンド</t>
    </rPh>
    <phoneticPr fontId="12"/>
  </si>
  <si>
    <t>③　研修等への参加状況</t>
    <rPh sb="2" eb="4">
      <t>ケンシュウ</t>
    </rPh>
    <rPh sb="4" eb="5">
      <t>ナド</t>
    </rPh>
    <rPh sb="7" eb="9">
      <t>サンカ</t>
    </rPh>
    <rPh sb="9" eb="11">
      <t>ジョウキョウ</t>
    </rPh>
    <phoneticPr fontId="12"/>
  </si>
  <si>
    <t>③-2　成果報告資料の提出（択一）</t>
    <phoneticPr fontId="12"/>
  </si>
  <si>
    <t>③-3　研修等の成果（記述）</t>
    <phoneticPr fontId="12"/>
  </si>
  <si>
    <t>　</t>
    <phoneticPr fontId="12"/>
  </si>
  <si>
    <t>④　機器等の導入と併せて実施する取組</t>
    <rPh sb="2" eb="4">
      <t>キキ</t>
    </rPh>
    <rPh sb="4" eb="5">
      <t>トウ</t>
    </rPh>
    <rPh sb="6" eb="8">
      <t>ドウニュウ</t>
    </rPh>
    <rPh sb="9" eb="10">
      <t>アワ</t>
    </rPh>
    <rPh sb="12" eb="14">
      <t>ジッシ</t>
    </rPh>
    <rPh sb="16" eb="18">
      <t>トリクミ</t>
    </rPh>
    <phoneticPr fontId="12"/>
  </si>
  <si>
    <t>利用者ごとの計画作成や記録に係る書類（例：アセスメントシート、サービス担当者会議録）</t>
    <rPh sb="19" eb="20">
      <t>レイ</t>
    </rPh>
    <rPh sb="35" eb="38">
      <t>タントウシャ</t>
    </rPh>
    <rPh sb="38" eb="41">
      <t>カイギロク</t>
    </rPh>
    <phoneticPr fontId="12"/>
  </si>
  <si>
    <t>⑤-2　文書の具体的な枚数</t>
    <phoneticPr fontId="12"/>
  </si>
  <si>
    <t>⑥　　ケアプランデータ連携システムの利用</t>
    <rPh sb="11" eb="13">
      <t>レンケイ</t>
    </rPh>
    <rPh sb="18" eb="20">
      <t>リヨウ</t>
    </rPh>
    <phoneticPr fontId="12"/>
  </si>
  <si>
    <t>同システムの利用開始状況</t>
    <rPh sb="0" eb="1">
      <t>ドウ</t>
    </rPh>
    <rPh sb="6" eb="8">
      <t>リヨウ</t>
    </rPh>
    <rPh sb="8" eb="10">
      <t>カイシ</t>
    </rPh>
    <rPh sb="10" eb="12">
      <t>ジョウキョウ</t>
    </rPh>
    <phoneticPr fontId="12"/>
  </si>
  <si>
    <t>同システムでの連携先事業所数</t>
    <rPh sb="0" eb="1">
      <t>ドウ</t>
    </rPh>
    <rPh sb="7" eb="9">
      <t>レンケイ</t>
    </rPh>
    <rPh sb="9" eb="10">
      <t>サキ</t>
    </rPh>
    <rPh sb="10" eb="13">
      <t>ジギョウショ</t>
    </rPh>
    <rPh sb="13" eb="14">
      <t>スウ</t>
    </rPh>
    <phoneticPr fontId="12"/>
  </si>
  <si>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2"/>
  </si>
  <si>
    <t>設置有無</t>
    <rPh sb="0" eb="2">
      <t>セッチ</t>
    </rPh>
    <rPh sb="2" eb="4">
      <t>ウム</t>
    </rPh>
    <phoneticPr fontId="12"/>
  </si>
  <si>
    <t>⑨　セキュリティ対策</t>
    <rPh sb="8" eb="10">
      <t>タイサク</t>
    </rPh>
    <phoneticPr fontId="12"/>
  </si>
  <si>
    <t>「ＳＥＣＹＲＩＴＹ　ＡＣＴＩＯＮ」宣言　　　択一</t>
    <rPh sb="17" eb="19">
      <t>センゲン</t>
    </rPh>
    <rPh sb="22" eb="24">
      <t>タクイツ</t>
    </rPh>
    <phoneticPr fontId="12"/>
  </si>
  <si>
    <t>○○○○○○○○○○</t>
    <phoneticPr fontId="12"/>
  </si>
  <si>
    <t>○○訪問介護事業所</t>
    <rPh sb="2" eb="4">
      <t>ホウモン</t>
    </rPh>
    <rPh sb="4" eb="6">
      <t>カイゴ</t>
    </rPh>
    <rPh sb="6" eb="9">
      <t>ジギョウショ</t>
    </rPh>
    <phoneticPr fontId="12"/>
  </si>
  <si>
    <t>○○市５－１５</t>
    <rPh sb="2" eb="3">
      <t>シ</t>
    </rPh>
    <phoneticPr fontId="12"/>
  </si>
  <si>
    <t>31名～</t>
  </si>
  <si>
    <t>①-1　事業所の課題</t>
    <rPh sb="4" eb="7">
      <t>ジギョウショ</t>
    </rPh>
    <rPh sb="8" eb="10">
      <t>カダイ</t>
    </rPh>
    <phoneticPr fontId="12"/>
  </si>
  <si>
    <t>①-2　導入する機器等</t>
    <rPh sb="4" eb="6">
      <t>ドウニュウ</t>
    </rPh>
    <rPh sb="8" eb="10">
      <t>キキ</t>
    </rPh>
    <rPh sb="10" eb="11">
      <t>トウ</t>
    </rPh>
    <phoneticPr fontId="12"/>
  </si>
  <si>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</si>
  <si>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12"/>
  </si>
  <si>
    <t>⑤-1　文書量を半減させる予定の文書の書類</t>
    <phoneticPr fontId="12"/>
  </si>
  <si>
    <t>１５１～２００</t>
  </si>
  <si>
    <t>利用開始済み</t>
    <rPh sb="0" eb="2">
      <t>リヨウ</t>
    </rPh>
    <rPh sb="2" eb="4">
      <t>カイシ</t>
    </rPh>
    <rPh sb="4" eb="5">
      <t>ズ</t>
    </rPh>
    <phoneticPr fontId="12"/>
  </si>
  <si>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2"/>
  </si>
  <si>
    <t>設置している</t>
    <rPh sb="0" eb="2">
      <t>セッチ</t>
    </rPh>
    <phoneticPr fontId="12"/>
  </si>
  <si>
    <t>「★一つ星」又は「★★二つ星」のいずれかを宣言している（同等の対策含む）</t>
    <rPh sb="28" eb="30">
      <t>ドウトウ</t>
    </rPh>
    <rPh sb="31" eb="33">
      <t>タイサク</t>
    </rPh>
    <rPh sb="33" eb="34">
      <t>フク</t>
    </rPh>
    <phoneticPr fontId="12"/>
  </si>
  <si>
    <t>委員会</t>
    <rPh sb="0" eb="3">
      <t>イインカイ</t>
    </rPh>
    <phoneticPr fontId="12"/>
  </si>
  <si>
    <t>利用していない</t>
    <rPh sb="0" eb="2">
      <t>リヨウ</t>
    </rPh>
    <phoneticPr fontId="12"/>
  </si>
  <si>
    <t>講じていない</t>
    <rPh sb="0" eb="1">
      <t>コウ</t>
    </rPh>
    <phoneticPr fontId="12"/>
  </si>
  <si>
    <t>210_短期入所生活介護</t>
    <phoneticPr fontId="12"/>
  </si>
  <si>
    <t>310_居宅療養管理指導</t>
    <rPh sb="4" eb="6">
      <t>キョタク</t>
    </rPh>
    <rPh sb="6" eb="8">
      <t>リョウヨウ</t>
    </rPh>
    <rPh sb="8" eb="10">
      <t>カンリ</t>
    </rPh>
    <rPh sb="10" eb="12">
      <t>シドウ</t>
    </rPh>
    <phoneticPr fontId="12"/>
  </si>
  <si>
    <t>居宅サービス計画書</t>
    <rPh sb="0" eb="2">
      <t>キョタク</t>
    </rPh>
    <rPh sb="6" eb="9">
      <t>ケイカクショ</t>
    </rPh>
    <phoneticPr fontId="12"/>
  </si>
  <si>
    <t>サービス利用票</t>
    <rPh sb="4" eb="6">
      <t>リヨウ</t>
    </rPh>
    <rPh sb="6" eb="7">
      <t>ヒョウ</t>
    </rPh>
    <phoneticPr fontId="12"/>
  </si>
  <si>
    <t>居宅サービス計画書とサービス利用票のどちらも</t>
    <rPh sb="0" eb="2">
      <t>キョタク</t>
    </rPh>
    <rPh sb="6" eb="9">
      <t>ケイカクショ</t>
    </rPh>
    <rPh sb="14" eb="16">
      <t>リヨウ</t>
    </rPh>
    <rPh sb="16" eb="17">
      <t>ヒョウ</t>
    </rPh>
    <phoneticPr fontId="12"/>
  </si>
  <si>
    <t>460_介護予防支援</t>
    <rPh sb="6" eb="8">
      <t>ヨボウ</t>
    </rPh>
    <phoneticPr fontId="12"/>
  </si>
  <si>
    <t>620_介護予防訪問入浴介護 </t>
    <phoneticPr fontId="12"/>
  </si>
  <si>
    <t>630_介護予防訪問看護 </t>
    <phoneticPr fontId="12"/>
  </si>
  <si>
    <t>640_介護予防訪問リハビリテーション </t>
    <phoneticPr fontId="12"/>
  </si>
  <si>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</si>
  <si>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</si>
  <si>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</si>
  <si>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</si>
  <si>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</si>
  <si>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</si>
  <si>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</si>
  <si>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</si>
  <si>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</si>
  <si>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</si>
  <si>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</si>
  <si>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</si>
  <si>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</si>
  <si>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</si>
  <si>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</si>
  <si>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</si>
  <si>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</si>
  <si>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</si>
  <si>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</si>
  <si>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</si>
  <si>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</si>
  <si>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2"/>
  </si>
  <si>
    <t>990_軽費老人ホーム</t>
    <phoneticPr fontId="12"/>
  </si>
  <si>
    <t>※本様式に入力する前にまずご確認ください。</t>
    <rPh sb="1" eb="4">
      <t>ホンヨウシキ</t>
    </rPh>
    <rPh sb="5" eb="7">
      <t>ニュウリョク</t>
    </rPh>
    <rPh sb="9" eb="10">
      <t>マエ</t>
    </rPh>
    <rPh sb="14" eb="16">
      <t>カクニン</t>
    </rPh>
    <phoneticPr fontId="12"/>
  </si>
  <si>
    <t>（プルダウンから選択）</t>
    <rPh sb="8" eb="10">
      <t>センタク</t>
    </rPh>
    <phoneticPr fontId="12"/>
  </si>
  <si>
    <t>また、必要に応じて、『（３）導入支援と一体的に行う業務改善支援』の表に入力してください。</t>
    <rPh sb="3" eb="5">
      <t>ヒツヨウ</t>
    </rPh>
    <rPh sb="6" eb="7">
      <t>オウ</t>
    </rPh>
    <phoneticPr fontId="12"/>
  </si>
  <si>
    <t>また、必要に応じて、『（３）導入支援と一体的に行う業務改善支援』の表に入力してください。</t>
    <phoneticPr fontId="12"/>
  </si>
  <si>
    <t>事業所利用定員数（人）（A）</t>
    <phoneticPr fontId="12"/>
  </si>
  <si>
    <t>過去に「岐阜県介護ロボット導入促進事業費補助金」、「岐阜県介護テクノロジー定着支援事業費補助金」により導入した介護ロボットの台数（台）（B）</t>
    <rPh sb="55" eb="57">
      <t>カイゴ</t>
    </rPh>
    <phoneticPr fontId="12"/>
  </si>
  <si>
    <t>介護テクノロジーの導入に付帯して必要となる経費</t>
    <phoneticPr fontId="12"/>
  </si>
  <si>
    <t>（円）</t>
    <rPh sb="1" eb="2">
      <t>エン</t>
    </rPh>
    <phoneticPr fontId="12"/>
  </si>
  <si>
    <t>導入するテクノロジーの種類</t>
    <rPh sb="0" eb="2">
      <t>ドウニュウ</t>
    </rPh>
    <rPh sb="11" eb="13">
      <t>シュルイ</t>
    </rPh>
    <phoneticPr fontId="12"/>
  </si>
  <si>
    <t>機器名
（１セルあたり１機器名のみ記載）</t>
    <rPh sb="0" eb="2">
      <t>キキ</t>
    </rPh>
    <rPh sb="2" eb="3">
      <t>メイ</t>
    </rPh>
    <rPh sb="12" eb="14">
      <t>キキ</t>
    </rPh>
    <rPh sb="14" eb="15">
      <t>メイ</t>
    </rPh>
    <rPh sb="17" eb="19">
      <t>キサイ</t>
    </rPh>
    <phoneticPr fontId="12"/>
  </si>
  <si>
    <t>導入台数</t>
    <rPh sb="0" eb="2">
      <t>ドウニュウ</t>
    </rPh>
    <rPh sb="2" eb="4">
      <t>ダイスウ</t>
    </rPh>
    <phoneticPr fontId="12"/>
  </si>
  <si>
    <t>単価</t>
    <rPh sb="0" eb="2">
      <t>タンカ</t>
    </rPh>
    <phoneticPr fontId="12"/>
  </si>
  <si>
    <t>導入に係る経費</t>
    <rPh sb="0" eb="2">
      <t>ドウニュウ</t>
    </rPh>
    <rPh sb="3" eb="4">
      <t>カカ</t>
    </rPh>
    <rPh sb="5" eb="7">
      <t>ケイヒ</t>
    </rPh>
    <phoneticPr fontId="12"/>
  </si>
  <si>
    <t>介護テクノロジーを利用するためのWi-Fi環境整備等</t>
    <rPh sb="0" eb="2">
      <t>カイゴ</t>
    </rPh>
    <rPh sb="9" eb="11">
      <t>リヨウ</t>
    </rPh>
    <rPh sb="21" eb="23">
      <t>カンキョウ</t>
    </rPh>
    <rPh sb="23" eb="25">
      <t>セイビ</t>
    </rPh>
    <rPh sb="25" eb="26">
      <t>トウ</t>
    </rPh>
    <phoneticPr fontId="12"/>
  </si>
  <si>
    <t>介護テクノロジーの利用にともなって導入するPC、タブレット端末等</t>
    <rPh sb="0" eb="2">
      <t>カイゴ</t>
    </rPh>
    <rPh sb="9" eb="11">
      <t>リヨウ</t>
    </rPh>
    <rPh sb="17" eb="19">
      <t>ドウニュウ</t>
    </rPh>
    <rPh sb="29" eb="31">
      <t>タンマツ</t>
    </rPh>
    <rPh sb="31" eb="32">
      <t>トウ</t>
    </rPh>
    <phoneticPr fontId="12"/>
  </si>
  <si>
    <t>総事業費</t>
    <rPh sb="0" eb="4">
      <t>ソウジギョウヒ</t>
    </rPh>
    <phoneticPr fontId="12"/>
  </si>
  <si>
    <t>差引額×補助率
（千円未満切捨）</t>
    <phoneticPr fontId="12"/>
  </si>
  <si>
    <t>対象経費</t>
    <rPh sb="0" eb="4">
      <t>タイショウケイヒ</t>
    </rPh>
    <phoneticPr fontId="12"/>
  </si>
  <si>
    <t>対象経費×補助率
（千円未満切捨）</t>
    <rPh sb="0" eb="4">
      <t>タイショウケイヒ</t>
    </rPh>
    <rPh sb="5" eb="8">
      <t>ホジョリツ</t>
    </rPh>
    <rPh sb="10" eb="12">
      <t>センエン</t>
    </rPh>
    <rPh sb="12" eb="14">
      <t>ミマン</t>
    </rPh>
    <rPh sb="14" eb="16">
      <t>キリス</t>
    </rPh>
    <phoneticPr fontId="12"/>
  </si>
  <si>
    <t>補助基準額</t>
    <rPh sb="0" eb="5">
      <t>ホジョキジュンガク</t>
    </rPh>
    <phoneticPr fontId="12"/>
  </si>
  <si>
    <t>県補助所要額</t>
    <rPh sb="0" eb="6">
      <t>ケンホジョショヨウガク</t>
    </rPh>
    <phoneticPr fontId="12"/>
  </si>
  <si>
    <t>重点分野に該当する介護テクノロジー</t>
    <rPh sb="0" eb="4">
      <t>ジュウテンブンヤ</t>
    </rPh>
    <rPh sb="5" eb="7">
      <t>ガイトウ</t>
    </rPh>
    <rPh sb="9" eb="11">
      <t>カイゴ</t>
    </rPh>
    <phoneticPr fontId="12"/>
  </si>
  <si>
    <t>移乗支援（装着、非装着）</t>
    <rPh sb="8" eb="9">
      <t>ヒ</t>
    </rPh>
    <rPh sb="9" eb="11">
      <t>ソウチャク</t>
    </rPh>
    <phoneticPr fontId="12"/>
  </si>
  <si>
    <t>移動支援（屋外、屋内、装着）</t>
    <rPh sb="8" eb="10">
      <t>オクナイ</t>
    </rPh>
    <rPh sb="11" eb="13">
      <t>ソウチャク</t>
    </rPh>
    <phoneticPr fontId="12"/>
  </si>
  <si>
    <t>排泄支援（排泄予測・検知、排泄物処理、動作支援）</t>
    <rPh sb="13" eb="18">
      <t>ハイセツブツショリ</t>
    </rPh>
    <rPh sb="19" eb="23">
      <t>ドウサシエン</t>
    </rPh>
    <phoneticPr fontId="12"/>
  </si>
  <si>
    <t>入浴支援</t>
    <rPh sb="0" eb="2">
      <t>ニュウヨク</t>
    </rPh>
    <rPh sb="2" eb="4">
      <t>シエン</t>
    </rPh>
    <phoneticPr fontId="12"/>
  </si>
  <si>
    <t>見守り・コミュニケーション（見守り機器（施設、在宅））</t>
    <rPh sb="14" eb="16">
      <t>ミマモ</t>
    </rPh>
    <rPh sb="17" eb="19">
      <t>キキ</t>
    </rPh>
    <rPh sb="23" eb="25">
      <t>ザイタク</t>
    </rPh>
    <phoneticPr fontId="12"/>
  </si>
  <si>
    <t>見守り・コミュニケーション（コミュニケーションロボット）</t>
    <phoneticPr fontId="12"/>
  </si>
  <si>
    <t>介護業務支援（介護ソフトを除く）</t>
    <rPh sb="7" eb="9">
      <t>カイゴ</t>
    </rPh>
    <rPh sb="13" eb="14">
      <t>ノゾ</t>
    </rPh>
    <phoneticPr fontId="12"/>
  </si>
  <si>
    <t>機能訓練支援</t>
  </si>
  <si>
    <t>食事・栄養管理支援</t>
  </si>
  <si>
    <t>認知症生活支援・認知症ケア支援</t>
  </si>
  <si>
    <t>介護業務支援（介護ソフト）</t>
    <rPh sb="0" eb="6">
      <t>カイゴギョウムシエン</t>
    </rPh>
    <rPh sb="7" eb="9">
      <t>カイゴ</t>
    </rPh>
    <phoneticPr fontId="12"/>
  </si>
  <si>
    <t>（契約方法をプルダウンから選択）</t>
    <rPh sb="1" eb="3">
      <t>ケイヤク</t>
    </rPh>
    <rPh sb="3" eb="5">
      <t>ホウホウ</t>
    </rPh>
    <rPh sb="13" eb="15">
      <t>センタク</t>
    </rPh>
    <phoneticPr fontId="12"/>
  </si>
  <si>
    <t>（職員数をプルダウンから選択）</t>
    <rPh sb="12" eb="14">
      <t>センタク</t>
    </rPh>
    <phoneticPr fontId="12"/>
  </si>
  <si>
    <t>（ケアプランデータ連携システムで５事業所以上とデータ連携する場合のみ選択）</t>
    <rPh sb="17" eb="20">
      <t>ジギョウショ</t>
    </rPh>
    <rPh sb="20" eb="22">
      <t>イジョウ</t>
    </rPh>
    <rPh sb="26" eb="28">
      <t>レンケイ</t>
    </rPh>
    <rPh sb="30" eb="32">
      <t>バアイ</t>
    </rPh>
    <rPh sb="34" eb="36">
      <t>センタク</t>
    </rPh>
    <phoneticPr fontId="12"/>
  </si>
  <si>
    <t>その他</t>
    <rPh sb="2" eb="3">
      <t>ホカ</t>
    </rPh>
    <phoneticPr fontId="12"/>
  </si>
  <si>
    <t>合計</t>
    <rPh sb="0" eb="2">
      <t>ゴウケイ</t>
    </rPh>
    <phoneticPr fontId="12"/>
  </si>
  <si>
    <t>（２）介護テクノロジーのパッケージ型導入支援</t>
    <rPh sb="3" eb="5">
      <t>カイゴ</t>
    </rPh>
    <rPh sb="17" eb="18">
      <t>ガタ</t>
    </rPh>
    <rPh sb="18" eb="20">
      <t>ドウニュウ</t>
    </rPh>
    <rPh sb="20" eb="22">
      <t>シエン</t>
    </rPh>
    <phoneticPr fontId="12"/>
  </si>
  <si>
    <t>機器名
（１セルあたり１機器名のみ記載）</t>
    <phoneticPr fontId="12"/>
  </si>
  <si>
    <t>介護テクノロジーの利用にともなって導入するPC、タブレット端末等</t>
    <phoneticPr fontId="12"/>
  </si>
  <si>
    <t>介護業務支援（介護ソフト含む）</t>
  </si>
  <si>
    <t>介護業務支援と連動することで効果が高まるテクノロジー</t>
    <rPh sb="0" eb="6">
      <t>カイゴギョウムシエン</t>
    </rPh>
    <rPh sb="7" eb="9">
      <t>レンドウ</t>
    </rPh>
    <rPh sb="14" eb="16">
      <t>コウカ</t>
    </rPh>
    <rPh sb="17" eb="18">
      <t>タカ</t>
    </rPh>
    <phoneticPr fontId="12"/>
  </si>
  <si>
    <t>（介護業務支援と連動するテクノロジーをプルダウンから選択）</t>
    <rPh sb="1" eb="7">
      <t>カイゴギョウムシエン</t>
    </rPh>
    <rPh sb="8" eb="10">
      <t>レンドウ</t>
    </rPh>
    <rPh sb="26" eb="28">
      <t>センタク</t>
    </rPh>
    <phoneticPr fontId="12"/>
  </si>
  <si>
    <t>（３）導入支援と一体的に行う業務改善支援</t>
    <rPh sb="3" eb="7">
      <t>ドウニュウシエン</t>
    </rPh>
    <rPh sb="8" eb="11">
      <t>イッタイテキ</t>
    </rPh>
    <rPh sb="12" eb="13">
      <t>オコナ</t>
    </rPh>
    <rPh sb="14" eb="16">
      <t>ギョウム</t>
    </rPh>
    <rPh sb="16" eb="18">
      <t>カイゼン</t>
    </rPh>
    <rPh sb="18" eb="20">
      <t>シエン</t>
    </rPh>
    <phoneticPr fontId="12"/>
  </si>
  <si>
    <t>業務改善支援の内容</t>
    <rPh sb="0" eb="2">
      <t>ギョウム</t>
    </rPh>
    <rPh sb="2" eb="4">
      <t>カイゼン</t>
    </rPh>
    <rPh sb="4" eb="6">
      <t>シエン</t>
    </rPh>
    <rPh sb="7" eb="9">
      <t>ナイヨウ</t>
    </rPh>
    <phoneticPr fontId="12"/>
  </si>
  <si>
    <t>（(１)(２)(３)の合計額）</t>
    <phoneticPr fontId="12"/>
  </si>
  <si>
    <t>ア）介護テクノロジーを利用するためのWi-Fi環境整備等</t>
    <phoneticPr fontId="12"/>
  </si>
  <si>
    <t>付帯経費の例：機器の導⼊に付帯して必要となるWi-Fi環境整備（設置費、設置に必要な工事費（修繕費は除く）、設定費、機器説明費、保守経費等（クラウドサービス、保守・サポート費、セキュリティ対策費））</t>
    <rPh sb="0" eb="2">
      <t>フタイ</t>
    </rPh>
    <rPh sb="2" eb="4">
      <t>ケイヒ</t>
    </rPh>
    <rPh sb="5" eb="6">
      <t>レイ</t>
    </rPh>
    <phoneticPr fontId="12"/>
  </si>
  <si>
    <t>※パッケージ導入支援においては、付帯するテクノロジー欄は「パッケージ型導入支援」を選択してください。</t>
    <rPh sb="16" eb="18">
      <t>フタイ</t>
    </rPh>
    <rPh sb="26" eb="27">
      <t>ラン</t>
    </rPh>
    <phoneticPr fontId="12"/>
  </si>
  <si>
    <t>（円）</t>
    <phoneticPr fontId="12"/>
  </si>
  <si>
    <t>付帯するテクノロジー</t>
    <rPh sb="0" eb="2">
      <t>フタイ</t>
    </rPh>
    <phoneticPr fontId="12"/>
  </si>
  <si>
    <t>機器名</t>
    <rPh sb="0" eb="3">
      <t>キキメイ</t>
    </rPh>
    <phoneticPr fontId="12"/>
  </si>
  <si>
    <t>（どのテクノロジーに付帯するかをプルダウンから選択）</t>
    <rPh sb="10" eb="12">
      <t>フタイ</t>
    </rPh>
    <rPh sb="23" eb="25">
      <t>センタク</t>
    </rPh>
    <phoneticPr fontId="12"/>
  </si>
  <si>
    <t>イ）介護テクノロジーの利用にともなって導入するPC、タブレット端末等</t>
    <phoneticPr fontId="12"/>
  </si>
  <si>
    <t>※パッケージ導入支援においては、付帯するテクノロジー欄は「パッケージ型導入支援」を選択してください。</t>
    <rPh sb="26" eb="27">
      <t>ラン</t>
    </rPh>
    <phoneticPr fontId="12"/>
  </si>
  <si>
    <t>導入する端末</t>
    <rPh sb="0" eb="2">
      <t>ドウニュウ</t>
    </rPh>
    <rPh sb="4" eb="6">
      <t>タンマツ</t>
    </rPh>
    <phoneticPr fontId="12"/>
  </si>
  <si>
    <t>端末単価の上限額</t>
    <rPh sb="0" eb="2">
      <t>タンマツ</t>
    </rPh>
    <rPh sb="2" eb="4">
      <t>タンカ</t>
    </rPh>
    <rPh sb="5" eb="8">
      <t>ジョウゲンガク</t>
    </rPh>
    <phoneticPr fontId="12"/>
  </si>
  <si>
    <t>（端末の種類をプルダウンから選択）</t>
    <rPh sb="1" eb="3">
      <t>タンマツ</t>
    </rPh>
    <rPh sb="4" eb="6">
      <t>シュルイ</t>
    </rPh>
    <rPh sb="14" eb="16">
      <t>センタク</t>
    </rPh>
    <phoneticPr fontId="12"/>
  </si>
  <si>
    <t>①介護業務支援（一気通貫の介護ソフトを含む）を導入しましたか？</t>
    <rPh sb="1" eb="3">
      <t>カイゴ</t>
    </rPh>
    <rPh sb="3" eb="7">
      <t>ギョウムシエン</t>
    </rPh>
    <rPh sb="8" eb="12">
      <t>イッキツウカン</t>
    </rPh>
    <rPh sb="13" eb="15">
      <t>カイゴ</t>
    </rPh>
    <rPh sb="19" eb="20">
      <t>フク</t>
    </rPh>
    <phoneticPr fontId="12"/>
  </si>
  <si>
    <t>②（①「はい」の場合のみ）介護業務支援（一気通貫の介護ソフトを含む）と連動することで効果が高まると判断できるテクノロジーを一緒に導入しましたか？</t>
    <rPh sb="8" eb="10">
      <t>バアイ</t>
    </rPh>
    <rPh sb="13" eb="15">
      <t>カイゴ</t>
    </rPh>
    <rPh sb="15" eb="19">
      <t>ギョウムシエン</t>
    </rPh>
    <rPh sb="20" eb="24">
      <t>イッキツウカン</t>
    </rPh>
    <rPh sb="25" eb="27">
      <t>カイゴ</t>
    </rPh>
    <rPh sb="31" eb="32">
      <t>フク</t>
    </rPh>
    <phoneticPr fontId="12"/>
  </si>
  <si>
    <t>③介護業務支援（一気通貫の介護ソフトを含む）に該当する複数の機器又は介護記録ソフト＋介護請求ソフトを導入しましたか？</t>
    <rPh sb="1" eb="3">
      <t>カイゴ</t>
    </rPh>
    <rPh sb="3" eb="7">
      <t>ギョウムシエン</t>
    </rPh>
    <rPh sb="8" eb="12">
      <t>イッキツウカン</t>
    </rPh>
    <rPh sb="13" eb="15">
      <t>カイゴ</t>
    </rPh>
    <rPh sb="19" eb="20">
      <t>フク</t>
    </rPh>
    <rPh sb="23" eb="25">
      <t>ガイトウ</t>
    </rPh>
    <rPh sb="27" eb="29">
      <t>フクスウ</t>
    </rPh>
    <rPh sb="30" eb="32">
      <t>キキ</t>
    </rPh>
    <rPh sb="32" eb="33">
      <t>マタ</t>
    </rPh>
    <rPh sb="34" eb="38">
      <t>カイゴキロク</t>
    </rPh>
    <rPh sb="42" eb="44">
      <t>カイゴ</t>
    </rPh>
    <rPh sb="44" eb="46">
      <t>セイキュウ</t>
    </rPh>
    <phoneticPr fontId="12"/>
  </si>
  <si>
    <t>所要額調書（報告）</t>
    <rPh sb="3" eb="5">
      <t>チョウショ</t>
    </rPh>
    <rPh sb="6" eb="8">
      <t>ホウコク</t>
    </rPh>
    <phoneticPr fontId="12"/>
  </si>
  <si>
    <t>（別紙１）</t>
    <rPh sb="1" eb="3">
      <t>ベッシ</t>
    </rPh>
    <phoneticPr fontId="12"/>
  </si>
  <si>
    <t>交付決定通知額</t>
    <rPh sb="0" eb="4">
      <t>コウフケッテイ</t>
    </rPh>
    <rPh sb="4" eb="7">
      <t>ツウチガク</t>
    </rPh>
    <phoneticPr fontId="12"/>
  </si>
  <si>
    <t>交付決定額</t>
    <rPh sb="0" eb="4">
      <t>コウフケッテイ</t>
    </rPh>
    <rPh sb="4" eb="5">
      <t>ガク</t>
    </rPh>
    <phoneticPr fontId="12"/>
  </si>
  <si>
    <t>受入済額</t>
    <rPh sb="0" eb="2">
      <t>ウケイレ</t>
    </rPh>
    <rPh sb="2" eb="3">
      <t>ズ</t>
    </rPh>
    <rPh sb="3" eb="4">
      <t>ガク</t>
    </rPh>
    <phoneticPr fontId="12"/>
  </si>
  <si>
    <t>差引過不足額</t>
    <rPh sb="0" eb="2">
      <t>サシヒキ</t>
    </rPh>
    <rPh sb="2" eb="5">
      <t>カブソク</t>
    </rPh>
    <rPh sb="5" eb="6">
      <t>ガク</t>
    </rPh>
    <phoneticPr fontId="12"/>
  </si>
  <si>
    <t>（導入する場合は選択）</t>
    <rPh sb="1" eb="3">
      <t>ドウニュウ</t>
    </rPh>
    <rPh sb="5" eb="7">
      <t>バアイ</t>
    </rPh>
    <rPh sb="8" eb="10">
      <t>センタク</t>
    </rPh>
    <phoneticPr fontId="12"/>
  </si>
  <si>
    <t>（業務改善支援の内容をプルダウンから選択）</t>
    <rPh sb="1" eb="3">
      <t>ギョウム</t>
    </rPh>
    <rPh sb="3" eb="5">
      <t>カイゼン</t>
    </rPh>
    <rPh sb="5" eb="7">
      <t>シエン</t>
    </rPh>
    <rPh sb="8" eb="10">
      <t>ナイヨウ</t>
    </rPh>
    <rPh sb="18" eb="20">
      <t>センタク</t>
    </rPh>
    <phoneticPr fontId="12"/>
  </si>
  <si>
    <t>ＰＣ</t>
    <phoneticPr fontId="12"/>
  </si>
  <si>
    <t>介護記録ソフト</t>
    <rPh sb="0" eb="4">
      <t>カイゴキロク</t>
    </rPh>
    <phoneticPr fontId="12"/>
  </si>
  <si>
    <t>職員数に応じて必要なライセンス数が変動するもの</t>
    <phoneticPr fontId="12"/>
  </si>
  <si>
    <t>１名以上10名以下</t>
    <rPh sb="1" eb="2">
      <t>メイ</t>
    </rPh>
    <rPh sb="2" eb="4">
      <t>イジョウ</t>
    </rPh>
    <rPh sb="6" eb="7">
      <t>メイ</t>
    </rPh>
    <rPh sb="7" eb="9">
      <t>イカ</t>
    </rPh>
    <phoneticPr fontId="12"/>
  </si>
  <si>
    <t>５事業所以上と連携する</t>
    <rPh sb="1" eb="4">
      <t>ジギョウショ</t>
    </rPh>
    <rPh sb="4" eb="6">
      <t>イジョウ</t>
    </rPh>
    <rPh sb="7" eb="9">
      <t>レンケイ</t>
    </rPh>
    <phoneticPr fontId="12"/>
  </si>
  <si>
    <t>はい</t>
    <phoneticPr fontId="12"/>
  </si>
  <si>
    <t>〇</t>
    <phoneticPr fontId="12"/>
  </si>
  <si>
    <t>①事前評価（課題抽出）</t>
  </si>
  <si>
    <t>介護老人福祉施設</t>
  </si>
  <si>
    <t>タブレット</t>
    <phoneticPr fontId="12"/>
  </si>
  <si>
    <t>見守り・コミュニケーション（見守り（施設、在宅））</t>
    <rPh sb="21" eb="23">
      <t>ザイタク</t>
    </rPh>
    <phoneticPr fontId="12"/>
  </si>
  <si>
    <t>職員数に応じて必要なライセンス数が変動しないもの</t>
    <phoneticPr fontId="12"/>
  </si>
  <si>
    <t>11名以上20名以下</t>
    <rPh sb="2" eb="3">
      <t>メイ</t>
    </rPh>
    <rPh sb="3" eb="5">
      <t>イジョウ</t>
    </rPh>
    <rPh sb="7" eb="8">
      <t>メイ</t>
    </rPh>
    <rPh sb="8" eb="10">
      <t>イカ</t>
    </rPh>
    <phoneticPr fontId="12"/>
  </si>
  <si>
    <t>いいえ</t>
    <phoneticPr fontId="12"/>
  </si>
  <si>
    <t>②業務改善に係る助言・指導等</t>
    <phoneticPr fontId="12"/>
  </si>
  <si>
    <t>介護老人保健施設</t>
  </si>
  <si>
    <t>21名以上30名以下</t>
    <rPh sb="2" eb="3">
      <t>メイ</t>
    </rPh>
    <rPh sb="3" eb="5">
      <t>イジョウ</t>
    </rPh>
    <rPh sb="7" eb="8">
      <t>メイ</t>
    </rPh>
    <rPh sb="8" eb="10">
      <t>イカ</t>
    </rPh>
    <phoneticPr fontId="12"/>
  </si>
  <si>
    <t>③事後評価（導入後の定着支援を含む）</t>
    <phoneticPr fontId="12"/>
  </si>
  <si>
    <t>介護医療院</t>
  </si>
  <si>
    <t>介護請求ソフト</t>
    <rPh sb="0" eb="4">
      <t>カイゴセイキュウ</t>
    </rPh>
    <phoneticPr fontId="12"/>
  </si>
  <si>
    <t>31名以上</t>
    <rPh sb="2" eb="3">
      <t>メイ</t>
    </rPh>
    <rPh sb="3" eb="5">
      <t>イジョウ</t>
    </rPh>
    <phoneticPr fontId="12"/>
  </si>
  <si>
    <t>特定施設入居者生活介護</t>
  </si>
  <si>
    <t>地域密着型特定施設入居者生活介護</t>
  </si>
  <si>
    <t>認知症対応型共同生活介護</t>
  </si>
  <si>
    <t>複合型サービス（看護小規模多機能型居宅介護）</t>
  </si>
  <si>
    <t>養護老人ホーム</t>
  </si>
  <si>
    <t>軽費老人ホーム</t>
  </si>
  <si>
    <t>訪問介護</t>
  </si>
  <si>
    <t>訪問入浴介護</t>
  </si>
  <si>
    <t>パッケージ型導入支援</t>
    <rPh sb="5" eb="10">
      <t>ガタドウニュウシエン</t>
    </rPh>
    <phoneticPr fontId="12"/>
  </si>
  <si>
    <t>訪問看護</t>
  </si>
  <si>
    <t>訪問リハビリテーション</t>
  </si>
  <si>
    <t>通所介護</t>
  </si>
  <si>
    <t>通所リハビリテーション</t>
  </si>
  <si>
    <t>福祉用具貸与・販売</t>
  </si>
  <si>
    <t>短期入所生活介護</t>
  </si>
  <si>
    <t>居宅療養管理指導</t>
  </si>
  <si>
    <t>夜間対応型訪問介護</t>
  </si>
  <si>
    <t>認知症対応型通所介護</t>
  </si>
  <si>
    <t>小規模多機能型居宅介護</t>
  </si>
  <si>
    <t>定期巡回・随時対応型訪問介護看護</t>
  </si>
  <si>
    <t>地域密着型通所介護</t>
  </si>
  <si>
    <t>居宅介護支援</t>
  </si>
  <si>
    <t>短期入所療養介護</t>
  </si>
  <si>
    <t>地域密着型介護老人福祉施設</t>
  </si>
  <si>
    <t>看護小規模多機能型居宅介護</t>
  </si>
  <si>
    <t>特定施設入居者生活介護（短期利用）</t>
  </si>
  <si>
    <t>地域密着型特定施設入居者生活介護（短期利用）</t>
  </si>
  <si>
    <t>認知症対応型共同生活介護（短期利用）</t>
  </si>
  <si>
    <t>介護予防特定施設入居者生活介護</t>
  </si>
  <si>
    <t>介護予防認知症対応型共同生活介護</t>
  </si>
  <si>
    <t>介護予防訪問入浴介護</t>
  </si>
  <si>
    <t>介護予防訪問看護</t>
  </si>
  <si>
    <t>介護予防訪問リハビリテーション</t>
  </si>
  <si>
    <t>介護予防通所リハビリテーション</t>
  </si>
  <si>
    <t>介護予防福祉用具貸与・販売</t>
  </si>
  <si>
    <t>介護予防短期入所生活介護</t>
  </si>
  <si>
    <t>介護予防短期入所療養介護</t>
    <phoneticPr fontId="12"/>
  </si>
  <si>
    <t>介護予防居宅療養管理指導</t>
  </si>
  <si>
    <t>介護予防認知症対応型通所介護</t>
  </si>
  <si>
    <t>介護予防小規模多機能型居宅介護</t>
  </si>
  <si>
    <t>介護予防小規模多機能型居宅介護（短期利用）</t>
  </si>
  <si>
    <t>介護予防認知症対応型共同生活介護（短期利用）</t>
  </si>
  <si>
    <t>介護予防支援</t>
  </si>
  <si>
    <t>訪問型サービス（みなし）</t>
  </si>
  <si>
    <t>訪問型サービス（独自）</t>
  </si>
  <si>
    <t>訪問型サービス（独自／定率）</t>
  </si>
  <si>
    <t>訪問型サービス（独自／定額）</t>
  </si>
  <si>
    <t>通所型サービス（みなし）</t>
  </si>
  <si>
    <t>通所型サービス（独自）</t>
  </si>
  <si>
    <t>通所型サービス（独自／定率）</t>
  </si>
  <si>
    <t>通所型サービス（独自／定額）</t>
  </si>
  <si>
    <t>「（１）介護テクノロジー等の導入支援」、「（２）介護テクノロジーのパッケージ型導入支援」において介護テクノロジー等（介護ソフトを除く）を導入する場合のみ記入</t>
    <phoneticPr fontId="12"/>
  </si>
  <si>
    <t>１事業所当たりの補助上限台数（台）（C）
（A-B）</t>
    <phoneticPr fontId="12"/>
  </si>
  <si>
    <t>各年度補助上限台数 （台）（D）
（A×1/5）</t>
    <phoneticPr fontId="12"/>
  </si>
  <si>
    <t>（１）介護テクノロジー等の導入支援</t>
    <rPh sb="3" eb="5">
      <t>カイゴ</t>
    </rPh>
    <rPh sb="11" eb="12">
      <t>ナド</t>
    </rPh>
    <rPh sb="13" eb="17">
      <t>ドウニュウシエン</t>
    </rPh>
    <phoneticPr fontId="12"/>
  </si>
  <si>
    <t>寄付金その他の収入額</t>
    <rPh sb="0" eb="3">
      <t>キフキン</t>
    </rPh>
    <rPh sb="5" eb="6">
      <t>タ</t>
    </rPh>
    <rPh sb="7" eb="9">
      <t>シュウニュウ</t>
    </rPh>
    <rPh sb="9" eb="10">
      <t>ガク</t>
    </rPh>
    <phoneticPr fontId="12"/>
  </si>
  <si>
    <t>介護業務支援（介護ソフト含む）</t>
    <rPh sb="7" eb="9">
      <t>カイゴ</t>
    </rPh>
    <rPh sb="12" eb="13">
      <t>フク</t>
    </rPh>
    <phoneticPr fontId="12"/>
  </si>
  <si>
    <t>見守り・コミュニケーション（コミュニケーション）</t>
    <phoneticPr fontId="6"/>
  </si>
  <si>
    <t>見守り・コミュニケーション（見守り（施設、在宅））</t>
    <rPh sb="14" eb="16">
      <t>ミマモ</t>
    </rPh>
    <rPh sb="21" eb="23">
      <t>ザイタク</t>
    </rPh>
    <phoneticPr fontId="12"/>
  </si>
  <si>
    <t>移乗や移動を支援する機器であり重点分野に該当しない機器（床走行式リフト）</t>
  </si>
  <si>
    <t>介護施設等における調理支援などの職員の負担を軽減する機器（一括で調理支援を行う機器、加熱・冷蔵機能を備えた配膳車や配膳ロボット）</t>
    <rPh sb="4" eb="5">
      <t>ナド</t>
    </rPh>
    <phoneticPr fontId="3"/>
  </si>
  <si>
    <t>生産性向上に資する福祉用具（訪問介護事業所で使用するスライディングボード）</t>
  </si>
  <si>
    <t>職員間の情報共有や職員の移動負担の軽減など効果的・効率的なコミュニケーションを図るための機器（インカム）</t>
  </si>
  <si>
    <t>バックオフィスソフト（電子サインシステム、給与、勤怠管理）</t>
  </si>
  <si>
    <t xml:space="preserve">バイタル測定が可能なウェアラブル端末 </t>
  </si>
  <si>
    <t>機器名等</t>
    <rPh sb="0" eb="3">
      <t>キキメイ</t>
    </rPh>
    <rPh sb="3" eb="4">
      <t>ナド</t>
    </rPh>
    <phoneticPr fontId="12"/>
  </si>
  <si>
    <t>←</t>
    <phoneticPr fontId="12"/>
  </si>
  <si>
    <t>法人において文書番号がある場合のみ入力。無い場合は空欄可。</t>
    <rPh sb="0" eb="2">
      <t>ホウジン</t>
    </rPh>
    <rPh sb="6" eb="10">
      <t>ブンショバンゴウ</t>
    </rPh>
    <rPh sb="13" eb="15">
      <t>バアイ</t>
    </rPh>
    <rPh sb="17" eb="19">
      <t>ニュウリョク</t>
    </rPh>
    <rPh sb="20" eb="21">
      <t>ナ</t>
    </rPh>
    <rPh sb="22" eb="24">
      <t>バアイ</t>
    </rPh>
    <rPh sb="25" eb="27">
      <t>クウラン</t>
    </rPh>
    <rPh sb="27" eb="28">
      <t>カ</t>
    </rPh>
    <phoneticPr fontId="12"/>
  </si>
  <si>
    <t>年号（和暦）、申請日を入力</t>
    <rPh sb="0" eb="1">
      <t>ゴウ</t>
    </rPh>
    <rPh sb="2" eb="4">
      <t>ワレキ</t>
    </rPh>
    <rPh sb="6" eb="9">
      <t>シンセイビ</t>
    </rPh>
    <rPh sb="10" eb="12">
      <t>ニュウリョク</t>
    </rPh>
    <phoneticPr fontId="12"/>
  </si>
  <si>
    <t>申請法人の所在地を入力。</t>
    <rPh sb="0" eb="4">
      <t>シンセイホウジン</t>
    </rPh>
    <rPh sb="5" eb="8">
      <t>ショザイチ</t>
    </rPh>
    <rPh sb="9" eb="11">
      <t>ニュウリョク</t>
    </rPh>
    <phoneticPr fontId="12"/>
  </si>
  <si>
    <r>
      <t>申請法人の名称を入力。</t>
    </r>
    <r>
      <rPr>
        <b/>
        <sz val="11"/>
        <rFont val="BIZ UDゴシック"/>
        <family val="3"/>
        <charset val="128"/>
      </rPr>
      <t>※（株）や（福）といった略称で記載しない。</t>
    </r>
    <rPh sb="0" eb="4">
      <t>シンセイホウジン</t>
    </rPh>
    <rPh sb="5" eb="7">
      <t>メイショウ</t>
    </rPh>
    <rPh sb="8" eb="10">
      <t>ニュウリョク</t>
    </rPh>
    <rPh sb="12" eb="15">
      <t>カブ</t>
    </rPh>
    <rPh sb="17" eb="18">
      <t>フク</t>
    </rPh>
    <rPh sb="23" eb="25">
      <t>リャクショウ</t>
    </rPh>
    <rPh sb="26" eb="28">
      <t>キサイ</t>
    </rPh>
    <phoneticPr fontId="12"/>
  </si>
  <si>
    <r>
      <t>申請法人の代表者の</t>
    </r>
    <r>
      <rPr>
        <b/>
        <sz val="11"/>
        <rFont val="BIZ UDゴシック"/>
        <family val="3"/>
        <charset val="128"/>
      </rPr>
      <t>職名と氏名</t>
    </r>
    <r>
      <rPr>
        <sz val="11"/>
        <rFont val="BIZ UDゴシック"/>
        <family val="3"/>
        <charset val="128"/>
      </rPr>
      <t>を入力。＜例＞代表取締役　岐阜　太郎</t>
    </r>
    <rPh sb="0" eb="4">
      <t>シンセイホウジン</t>
    </rPh>
    <rPh sb="5" eb="8">
      <t>ダイヒョウシャ</t>
    </rPh>
    <rPh sb="9" eb="11">
      <t>ショクメイ</t>
    </rPh>
    <rPh sb="12" eb="14">
      <t>シメイ</t>
    </rPh>
    <rPh sb="15" eb="17">
      <t>ニュウリョク</t>
    </rPh>
    <rPh sb="19" eb="20">
      <t>レイ</t>
    </rPh>
    <rPh sb="21" eb="26">
      <t>ダイ</t>
    </rPh>
    <rPh sb="27" eb="29">
      <t>ギフ</t>
    </rPh>
    <rPh sb="30" eb="32">
      <t>タロウ</t>
    </rPh>
    <phoneticPr fontId="12"/>
  </si>
  <si>
    <t>年度を和暦で入力。</t>
    <rPh sb="0" eb="2">
      <t>ネンド</t>
    </rPh>
    <rPh sb="2" eb="4">
      <t>トウネンド</t>
    </rPh>
    <rPh sb="3" eb="5">
      <t>ワレキ</t>
    </rPh>
    <rPh sb="6" eb="8">
      <t>ニュウリョク</t>
    </rPh>
    <phoneticPr fontId="12"/>
  </si>
  <si>
    <t>所要額調書（別紙１）の「県補助所要額」（複数の事業所で申請する場合は、全事業所分を合算した額）を記入してください。</t>
    <rPh sb="0" eb="3">
      <t>ショヨウガク</t>
    </rPh>
    <rPh sb="3" eb="5">
      <t>チョウショ</t>
    </rPh>
    <rPh sb="6" eb="8">
      <t>ベッシ</t>
    </rPh>
    <rPh sb="12" eb="13">
      <t>ケン</t>
    </rPh>
    <rPh sb="13" eb="18">
      <t>ホジョショヨウガク</t>
    </rPh>
    <rPh sb="20" eb="22">
      <t>フクスウ</t>
    </rPh>
    <rPh sb="23" eb="26">
      <t>ジギョウショ</t>
    </rPh>
    <rPh sb="27" eb="29">
      <t>シンセイ</t>
    </rPh>
    <rPh sb="31" eb="33">
      <t>バアイ</t>
    </rPh>
    <rPh sb="35" eb="39">
      <t>ゼンジギョウショ</t>
    </rPh>
    <rPh sb="39" eb="40">
      <t>ブン</t>
    </rPh>
    <rPh sb="41" eb="43">
      <t>ガッサン</t>
    </rPh>
    <rPh sb="45" eb="46">
      <t>ガク</t>
    </rPh>
    <rPh sb="48" eb="50">
      <t>キニュウ</t>
    </rPh>
    <phoneticPr fontId="6"/>
  </si>
  <si>
    <t>【「介護テクノロジーの導入に付帯して必要となる経費」の実施内容】※「（１）介護テクノロジー等の導入支援」、「（２）介護テクノロジーのパッケージ型導入支援」において介護テクノロジーの導入に付帯して必要となる経費を申請する場合のみ記入</t>
    <phoneticPr fontId="12"/>
  </si>
  <si>
    <t>④　機器等の導入と併せて実施した取組</t>
    <rPh sb="2" eb="4">
      <t>キキ</t>
    </rPh>
    <rPh sb="4" eb="5">
      <t>トウ</t>
    </rPh>
    <rPh sb="6" eb="8">
      <t>ドウニュウ</t>
    </rPh>
    <rPh sb="9" eb="10">
      <t>アワ</t>
    </rPh>
    <rPh sb="12" eb="14">
      <t>ジッシ</t>
    </rPh>
    <rPh sb="16" eb="18">
      <t>トリクミ</t>
    </rPh>
    <phoneticPr fontId="12"/>
  </si>
  <si>
    <t>⑤-1　文書量を半減できた文書の書類</t>
    <rPh sb="4" eb="7">
      <t>ブンショリョウ</t>
    </rPh>
    <rPh sb="8" eb="10">
      <t>ハンゲン</t>
    </rPh>
    <rPh sb="13" eb="15">
      <t>ブンショ</t>
    </rPh>
    <rPh sb="16" eb="18">
      <t>ショルイ</t>
    </rPh>
    <phoneticPr fontId="12"/>
  </si>
  <si>
    <t>○</t>
    <phoneticPr fontId="6"/>
  </si>
  <si>
    <t>小計</t>
    <rPh sb="0" eb="2">
      <t>ショウケイ</t>
    </rPh>
    <phoneticPr fontId="6"/>
  </si>
  <si>
    <t>設置した</t>
    <rPh sb="0" eb="2">
      <t>セッチ</t>
    </rPh>
    <phoneticPr fontId="12"/>
  </si>
  <si>
    <t>日付け　第</t>
    <rPh sb="0" eb="1">
      <t>ニチ</t>
    </rPh>
    <rPh sb="1" eb="2">
      <t>ヅ</t>
    </rPh>
    <rPh sb="4" eb="5">
      <t>ダイ</t>
    </rPh>
    <phoneticPr fontId="6"/>
  </si>
  <si>
    <t>県補助所要額</t>
    <phoneticPr fontId="12"/>
  </si>
  <si>
    <t>事業所利用定員数（人）（A）</t>
  </si>
  <si>
    <t>過去に「岐阜県介護テクノロジー定着支援事業費補助金」により導入したその他の機器の台数（台）（B）</t>
    <rPh sb="35" eb="36">
      <t>タ</t>
    </rPh>
    <rPh sb="37" eb="39">
      <t>キキ</t>
    </rPh>
    <rPh sb="40" eb="42">
      <t>ダイスウ</t>
    </rPh>
    <phoneticPr fontId="12"/>
  </si>
  <si>
    <t>※導入台数の合計は上記「補助上限台数」Ｃ以下かつＤ以下　</t>
    <rPh sb="1" eb="5">
      <t>ドウニュウダイスウ</t>
    </rPh>
    <rPh sb="6" eb="8">
      <t>ゴウケイ</t>
    </rPh>
    <phoneticPr fontId="12"/>
  </si>
  <si>
    <t>第４号様式（第７条関係）</t>
    <rPh sb="0" eb="1">
      <t>ダイ</t>
    </rPh>
    <phoneticPr fontId="7"/>
  </si>
  <si>
    <t>「（１）介護テクノロジー等の導入支援」においてその他の機器等を導入する場合のみ記入</t>
    <phoneticPr fontId="12"/>
  </si>
  <si>
    <t>介護業務支援（介護ソフト）</t>
    <rPh sb="7" eb="9">
      <t>カイゴ</t>
    </rPh>
    <phoneticPr fontId="12"/>
  </si>
  <si>
    <t>５事業所以上とデータ連携を実施</t>
    <rPh sb="1" eb="4">
      <t>ジギョウショ</t>
    </rPh>
    <rPh sb="4" eb="6">
      <t>イジョウ</t>
    </rPh>
    <rPh sb="10" eb="12">
      <t>レンケイ</t>
    </rPh>
    <rPh sb="13" eb="15">
      <t>ジッシ</t>
    </rPh>
    <phoneticPr fontId="12"/>
  </si>
  <si>
    <t>←　介護テクノロジー定着支援事業を選択してください。</t>
    <rPh sb="2" eb="4">
      <t>カイゴ</t>
    </rPh>
    <rPh sb="10" eb="12">
      <t>テイチャク</t>
    </rPh>
    <rPh sb="12" eb="14">
      <t>シエン</t>
    </rPh>
    <rPh sb="14" eb="16">
      <t>ジギョウ</t>
    </rPh>
    <rPh sb="17" eb="19">
      <t>センタク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</si>
</sst>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ＭＳ Ｐゴシック"/>
      <family val="3"/>
      <charset val="128"/>
    </font>
    <font>
      <sz val="11"/>
      <color theme="1"/>
      <name val="ＭＳ 明朝"/>
      <family val="1"/>
      <charset val="128"/>
    </font>
    <font>
      <sz val="12"/>
      <name val="ＭＳ 明朝"/>
      <family val="1"/>
      <charset val="128"/>
    </font>
    <font>
      <sz val="11"/>
      <color indexed="8"/>
      <name val="游ゴシック"/>
      <family val="3"/>
      <charset val="128"/>
      <scheme val="minor"/>
    </font>
    <font>
      <sz val="12"/>
      <color theme="1"/>
      <name val="ＭＳ 明朝"/>
      <family val="1"/>
      <charset val="128"/>
    </font>
    <font>
      <sz val="6"/>
      <name val="游ゴシック"/>
      <family val="2"/>
      <charset val="128"/>
      <scheme val="minor"/>
    </font>
    <font>
      <sz val="10"/>
      <color rgb="FF000000"/>
      <name val="Times New Roman"/>
      <family val="1"/>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b/>
      <sz val="11"/>
      <color rgb="FFFF0000"/>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name val="ＭＳ Ｐゴシック"/>
      <family val="3"/>
      <charset val="128"/>
    </font>
    <font>
      <b/>
      <sz val="11"/>
      <color theme="1"/>
      <name val="ＭＳ Ｐゴシック"/>
      <family val="3"/>
      <charset val="128"/>
    </font>
    <font>
      <sz val="11"/>
      <color theme="1"/>
      <name val="ＭＳ Ｐゴシック"/>
      <family val="3"/>
      <charset val="128"/>
    </font>
    <font>
      <sz val="11"/>
      <name val="ＭＳ Ｐゴシック"/>
      <family val="3"/>
      <charset val="128"/>
    </font>
    <font>
      <sz val="12"/>
      <color theme="1"/>
      <name val="游ゴシック"/>
      <family val="2"/>
      <scheme val="minor"/>
    </font>
    <font>
      <sz val="11"/>
      <color rgb="FFFF0000"/>
      <name val="游ゴシック"/>
      <family val="2"/>
      <charset val="128"/>
      <scheme val="minor"/>
    </font>
    <font>
      <b/>
      <sz val="12"/>
      <color rgb="FFFF0000"/>
      <name val="ＭＳ Ｐゴシック"/>
      <family val="3"/>
      <charset val="128"/>
    </font>
    <font>
      <b/>
      <sz val="16"/>
      <color rgb="FFFF0000"/>
      <name val="ＭＳ Ｐゴシック"/>
      <family val="3"/>
      <charset val="128"/>
    </font>
    <font>
      <sz val="11"/>
      <color rgb="FFFF0000"/>
      <name val="游ゴシック"/>
      <family val="3"/>
      <charset val="128"/>
      <scheme val="minor"/>
    </font>
    <font>
      <sz val="11"/>
      <color rgb="FFFF0000"/>
      <name val="ＭＳ Ｐゴシック"/>
      <family val="3"/>
      <charset val="128"/>
    </font>
    <font>
      <sz val="11"/>
      <color theme="1"/>
      <name val="Meiryo UI"/>
      <family val="3"/>
      <charset val="128"/>
    </font>
    <font>
      <b/>
      <sz val="36"/>
      <color rgb="FFFF0000"/>
      <name val="Meiryo UI"/>
      <family val="3"/>
      <charset val="128"/>
    </font>
    <font>
      <sz val="20"/>
      <color theme="1"/>
      <name val="Meiryo UI"/>
      <family val="3"/>
      <charset val="128"/>
    </font>
    <font>
      <sz val="28"/>
      <color theme="1"/>
      <name val="Meiryo UI"/>
      <family val="3"/>
      <charset val="128"/>
    </font>
    <font>
      <sz val="16"/>
      <color theme="1"/>
      <name val="Meiryo UI"/>
      <family val="3"/>
      <charset val="128"/>
    </font>
    <font>
      <b/>
      <sz val="26"/>
      <color theme="1"/>
      <name val="Meiryo UI"/>
      <family val="3"/>
      <charset val="128"/>
    </font>
    <font>
      <sz val="14"/>
      <color theme="1"/>
      <name val="Meiryo UI"/>
      <family val="3"/>
      <charset val="128"/>
    </font>
    <font>
      <b/>
      <i/>
      <u/>
      <sz val="28"/>
      <color rgb="FFFF0000"/>
      <name val="Meiryo UI"/>
      <family val="3"/>
      <charset val="128"/>
    </font>
    <font>
      <b/>
      <u/>
      <sz val="28"/>
      <color rgb="FFFF0000"/>
      <name val="Meiryo UI"/>
      <family val="3"/>
      <charset val="128"/>
    </font>
    <font>
      <sz val="16"/>
      <color theme="1"/>
      <name val="ＭＳ 明朝"/>
      <family val="1"/>
      <charset val="128"/>
    </font>
    <font>
      <sz val="14"/>
      <color theme="1"/>
      <name val="ＭＳ 明朝"/>
      <family val="1"/>
      <charset val="128"/>
    </font>
    <font>
      <sz val="14"/>
      <name val="ＭＳ 明朝"/>
      <family val="1"/>
      <charset val="128"/>
    </font>
    <font>
      <sz val="22"/>
      <color theme="1"/>
      <name val="ＭＳ 明朝"/>
      <family val="1"/>
      <charset val="128"/>
    </font>
    <font>
      <sz val="28"/>
      <color theme="1"/>
      <name val="ＭＳ 明朝"/>
      <family val="1"/>
      <charset val="128"/>
    </font>
    <font>
      <sz val="11"/>
      <name val="ＭＳ 明朝"/>
      <family val="1"/>
      <charset val="128"/>
    </font>
    <font>
      <sz val="11"/>
      <name val="BIZ UDゴシック"/>
      <family val="3"/>
      <charset val="128"/>
    </font>
    <font>
      <sz val="12"/>
      <color theme="1"/>
      <name val="游ゴシック"/>
      <family val="2"/>
      <charset val="128"/>
      <scheme val="minor"/>
    </font>
    <font>
      <b/>
      <sz val="11"/>
      <name val="BIZ UDゴシック"/>
      <family val="3"/>
      <charset val="128"/>
    </font>
    <font>
      <sz val="11"/>
      <color theme="1"/>
      <name val="BIZ UDゴシック"/>
      <family val="3"/>
      <charset val="128"/>
    </font>
    <font>
      <sz val="12"/>
      <color theme="1"/>
      <name val="BIZ UDPゴシック"/>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CC"/>
        <bgColor indexed="64"/>
      </patternFill>
    </fill>
    <fill>
      <patternFill patternType="lightGray"/>
    </fill>
    <fill>
      <patternFill patternType="lightGray">
        <bgColor theme="0"/>
      </patternFill>
    </fill>
    <fill>
      <patternFill patternType="solid">
        <fgColor indexed="65"/>
        <bgColor indexed="64"/>
      </patternFill>
    </fill>
  </fills>
  <borders count="57">
    <border>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DashDot">
        <color auto="1"/>
      </left>
      <right/>
      <top/>
      <bottom style="mediumDashDot">
        <color auto="1"/>
      </bottom>
      <diagonal/>
    </border>
    <border>
      <left/>
      <right/>
      <top/>
      <bottom style="mediumDashDot">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38" fontId="5" fillId="0" borderId="0" applyFont="0" applyFill="0" applyBorder="0" applyAlignment="0" applyProtection="0">
      <alignment vertical="center"/>
    </xf>
    <xf numFmtId="0" fontId="10" fillId="0" borderId="0">
      <alignment vertical="center"/>
    </xf>
    <xf numFmtId="0" fontId="13" fillId="0" borderId="0"/>
    <xf numFmtId="0" fontId="4"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cellStyleXfs>
  <cellXfs count="409">
    <xf numFmtId="0" fontId="0" fillId="0" borderId="0" xfId="0"/>
    <xf numFmtId="0" fontId="14" fillId="4" borderId="0" xfId="3" applyFont="1" applyFill="1" applyAlignment="1">
      <alignment vertical="center"/>
    </xf>
    <xf numFmtId="0" fontId="15" fillId="0" borderId="0" xfId="3" applyFont="1" applyAlignment="1">
      <alignment vertical="center"/>
    </xf>
    <xf numFmtId="176" fontId="14" fillId="3" borderId="0" xfId="3" applyNumberFormat="1" applyFont="1" applyFill="1" applyAlignment="1">
      <alignment horizontal="right" vertical="center"/>
    </xf>
    <xf numFmtId="0" fontId="14" fillId="5" borderId="0" xfId="3" applyFont="1" applyFill="1" applyAlignment="1">
      <alignment vertical="center"/>
    </xf>
    <xf numFmtId="0" fontId="9" fillId="2" borderId="0" xfId="2" applyFont="1" applyFill="1" applyAlignment="1" applyProtection="1">
      <alignment vertical="center"/>
    </xf>
    <xf numFmtId="0" fontId="11" fillId="2" borderId="0" xfId="2" applyFont="1" applyFill="1" applyAlignment="1" applyProtection="1">
      <alignment vertical="center"/>
    </xf>
    <xf numFmtId="0" fontId="11" fillId="0" borderId="0" xfId="2" applyFont="1" applyAlignment="1" applyProtection="1">
      <alignment vertical="center"/>
    </xf>
    <xf numFmtId="0" fontId="11" fillId="2" borderId="0" xfId="2" applyFont="1" applyFill="1" applyAlignment="1" applyProtection="1">
      <alignment horizontal="center" vertical="center"/>
    </xf>
    <xf numFmtId="0" fontId="9" fillId="2" borderId="0" xfId="2" applyFont="1" applyFill="1" applyAlignment="1" applyProtection="1">
      <alignment horizontal="right" vertical="center"/>
    </xf>
    <xf numFmtId="0" fontId="11" fillId="2" borderId="0" xfId="2" applyFont="1" applyFill="1" applyAlignment="1" applyProtection="1">
      <alignment horizontal="right" vertical="center" shrinkToFit="1"/>
      <protection locked="0"/>
    </xf>
    <xf numFmtId="0" fontId="11" fillId="2" borderId="0" xfId="2" applyFont="1" applyFill="1" applyAlignment="1" applyProtection="1">
      <alignment vertical="center" shrinkToFit="1"/>
      <protection locked="0"/>
    </xf>
    <xf numFmtId="0" fontId="9" fillId="2" borderId="0" xfId="2" applyFont="1" applyFill="1" applyAlignment="1" applyProtection="1">
      <alignment horizontal="justify" vertical="center"/>
    </xf>
    <xf numFmtId="0" fontId="9" fillId="2" borderId="0" xfId="2" applyFont="1" applyFill="1" applyAlignment="1" applyProtection="1">
      <alignment horizontal="center" vertical="center"/>
    </xf>
    <xf numFmtId="0" fontId="9" fillId="2" borderId="0" xfId="0" applyFont="1" applyFill="1" applyAlignment="1" applyProtection="1">
      <alignment vertical="center"/>
    </xf>
    <xf numFmtId="0" fontId="30" fillId="2" borderId="0" xfId="0" applyFont="1" applyFill="1" applyAlignment="1" applyProtection="1">
      <alignment vertical="center"/>
    </xf>
    <xf numFmtId="0" fontId="9" fillId="2" borderId="0" xfId="2" applyFont="1" applyFill="1" applyAlignment="1" applyProtection="1">
      <alignment vertical="center" shrinkToFit="1"/>
      <protection locked="0"/>
    </xf>
    <xf numFmtId="0" fontId="11" fillId="2" borderId="0" xfId="0" applyFont="1" applyFill="1" applyAlignment="1" applyProtection="1">
      <alignment vertical="center"/>
    </xf>
    <xf numFmtId="0" fontId="9" fillId="2" borderId="0" xfId="2" applyFont="1" applyFill="1" applyAlignment="1" applyProtection="1">
      <alignment horizontal="centerContinuous" vertical="center"/>
    </xf>
    <xf numFmtId="0" fontId="11" fillId="2" borderId="0" xfId="2" applyFont="1" applyFill="1" applyAlignment="1" applyProtection="1">
      <alignment horizontal="centerContinuous" vertical="center"/>
    </xf>
    <xf numFmtId="0" fontId="11" fillId="2" borderId="0" xfId="2" applyFont="1" applyFill="1" applyAlignment="1" applyProtection="1">
      <alignment horizontal="left" vertical="center"/>
    </xf>
    <xf numFmtId="0" fontId="11" fillId="2" borderId="0" xfId="2" applyFont="1" applyFill="1" applyAlignment="1" applyProtection="1">
      <alignment horizontal="right" vertical="center"/>
    </xf>
    <xf numFmtId="38" fontId="11" fillId="2" borderId="0" xfId="2" applyNumberFormat="1" applyFont="1" applyFill="1" applyAlignment="1" applyProtection="1">
      <alignment horizontal="right" vertical="center"/>
    </xf>
    <xf numFmtId="38" fontId="11" fillId="2" borderId="0" xfId="2" applyNumberFormat="1" applyFont="1" applyFill="1" applyAlignment="1" applyProtection="1">
      <alignment vertical="center"/>
    </xf>
    <xf numFmtId="0" fontId="9" fillId="2" borderId="0" xfId="2" applyFont="1" applyFill="1" applyAlignment="1" applyProtection="1">
      <alignment horizontal="left" vertical="center"/>
    </xf>
    <xf numFmtId="0" fontId="11" fillId="2" borderId="0" xfId="2" applyFont="1" applyFill="1" applyAlignment="1" applyProtection="1">
      <alignment vertical="center" wrapText="1"/>
    </xf>
    <xf numFmtId="0" fontId="16" fillId="0" borderId="0" xfId="5" applyFont="1">
      <alignment vertical="center"/>
    </xf>
    <xf numFmtId="0" fontId="17" fillId="0" borderId="0" xfId="5" applyFont="1">
      <alignment vertical="center"/>
    </xf>
    <xf numFmtId="0" fontId="18" fillId="0" borderId="0" xfId="5" applyFont="1">
      <alignment vertical="center"/>
    </xf>
    <xf numFmtId="0" fontId="19" fillId="0" borderId="0" xfId="5" applyFont="1">
      <alignment vertical="center"/>
    </xf>
    <xf numFmtId="0" fontId="20" fillId="0" borderId="0" xfId="5" applyFont="1" applyAlignment="1"/>
    <xf numFmtId="0" fontId="21" fillId="4" borderId="21" xfId="5" applyFont="1" applyFill="1" applyBorder="1" applyAlignment="1">
      <alignment horizontal="center" vertical="center"/>
    </xf>
    <xf numFmtId="0" fontId="22" fillId="0" borderId="0" xfId="5" applyFont="1">
      <alignment vertical="center"/>
    </xf>
    <xf numFmtId="0" fontId="21" fillId="0" borderId="0" xfId="5" applyFont="1">
      <alignment vertical="center"/>
    </xf>
    <xf numFmtId="0" fontId="19" fillId="0" borderId="0" xfId="5" applyFont="1" applyAlignment="1">
      <alignment horizontal="right" vertical="center"/>
    </xf>
    <xf numFmtId="0" fontId="23" fillId="6" borderId="18" xfId="5" applyFont="1" applyFill="1" applyBorder="1" applyAlignment="1">
      <alignment horizontal="left" vertical="center"/>
    </xf>
    <xf numFmtId="0" fontId="23" fillId="6" borderId="22" xfId="5" applyFont="1" applyFill="1" applyBorder="1" applyAlignment="1">
      <alignment horizontal="left" vertical="center"/>
    </xf>
    <xf numFmtId="0" fontId="19" fillId="0" borderId="23" xfId="5" applyFont="1" applyBorder="1">
      <alignment vertical="center"/>
    </xf>
    <xf numFmtId="0" fontId="19" fillId="0" borderId="21" xfId="5" quotePrefix="1" applyFont="1" applyBorder="1">
      <alignment vertical="center"/>
    </xf>
    <xf numFmtId="0" fontId="24" fillId="0" borderId="21" xfId="5" applyFont="1" applyBorder="1">
      <alignment vertical="center"/>
    </xf>
    <xf numFmtId="0" fontId="19" fillId="0" borderId="21" xfId="5" applyFont="1" applyBorder="1">
      <alignment vertical="center"/>
    </xf>
    <xf numFmtId="0" fontId="19" fillId="0" borderId="24" xfId="5" applyFont="1" applyBorder="1">
      <alignment vertical="center"/>
    </xf>
    <xf numFmtId="0" fontId="24" fillId="0" borderId="0" xfId="5" applyFont="1">
      <alignment vertical="center"/>
    </xf>
    <xf numFmtId="0" fontId="24" fillId="0" borderId="23" xfId="5" applyFont="1" applyBorder="1">
      <alignment vertical="center"/>
    </xf>
    <xf numFmtId="0" fontId="24" fillId="0" borderId="14" xfId="5" applyFont="1" applyBorder="1" applyAlignment="1">
      <alignment horizontal="right" vertical="center" wrapText="1"/>
    </xf>
    <xf numFmtId="0" fontId="24" fillId="2" borderId="13" xfId="5" applyFont="1" applyFill="1" applyBorder="1" applyAlignment="1">
      <alignment vertical="center" wrapText="1"/>
    </xf>
    <xf numFmtId="0" fontId="24" fillId="0" borderId="21" xfId="5" applyFont="1" applyBorder="1" applyAlignment="1">
      <alignment vertical="center" wrapText="1"/>
    </xf>
    <xf numFmtId="0" fontId="24" fillId="0" borderId="14" xfId="5" applyFont="1" applyBorder="1" applyAlignment="1">
      <alignment vertical="center" wrapText="1"/>
    </xf>
    <xf numFmtId="0" fontId="24" fillId="0" borderId="0" xfId="5" applyFont="1" applyAlignment="1">
      <alignment horizontal="center" vertical="center"/>
    </xf>
    <xf numFmtId="0" fontId="24" fillId="0" borderId="13" xfId="5" applyFont="1" applyBorder="1" applyAlignment="1">
      <alignment vertical="center" wrapText="1"/>
    </xf>
    <xf numFmtId="0" fontId="24" fillId="0" borderId="0" xfId="5" applyFont="1" applyAlignment="1">
      <alignment horizontal="left" vertical="center"/>
    </xf>
    <xf numFmtId="0" fontId="24" fillId="0" borderId="13" xfId="5" applyFont="1" applyBorder="1">
      <alignment vertical="center"/>
    </xf>
    <xf numFmtId="0" fontId="24" fillId="0" borderId="0" xfId="5" applyFont="1" applyAlignment="1">
      <alignment vertical="center" wrapText="1"/>
    </xf>
    <xf numFmtId="0" fontId="24" fillId="0" borderId="0" xfId="5" applyFont="1" applyAlignment="1">
      <alignment horizontal="right" vertical="top" wrapText="1"/>
    </xf>
    <xf numFmtId="0" fontId="19" fillId="0" borderId="14" xfId="5" applyFont="1" applyBorder="1" applyAlignment="1">
      <alignment vertical="center" wrapText="1"/>
    </xf>
    <xf numFmtId="0" fontId="19" fillId="0" borderId="0" xfId="5" applyFont="1" applyAlignment="1">
      <alignment vertical="center" wrapText="1"/>
    </xf>
    <xf numFmtId="0" fontId="19" fillId="0" borderId="21" xfId="5" applyFont="1" applyBorder="1" applyAlignment="1">
      <alignment vertical="center" wrapText="1"/>
    </xf>
    <xf numFmtId="0" fontId="25" fillId="0" borderId="0" xfId="5" applyFont="1" applyAlignment="1">
      <alignment horizontal="center" vertical="center"/>
    </xf>
    <xf numFmtId="0" fontId="19" fillId="0" borderId="14" xfId="5" applyFont="1" applyBorder="1" applyAlignment="1">
      <alignment horizontal="right" vertical="center" wrapText="1"/>
    </xf>
    <xf numFmtId="0" fontId="19" fillId="0" borderId="0" xfId="5" applyFont="1" applyAlignment="1">
      <alignment horizontal="right" vertical="center" wrapText="1"/>
    </xf>
    <xf numFmtId="0" fontId="19" fillId="7" borderId="0" xfId="5" applyFont="1" applyFill="1">
      <alignment vertical="center"/>
    </xf>
    <xf numFmtId="0" fontId="16" fillId="0" borderId="0" xfId="6" applyFont="1">
      <alignment vertical="center"/>
    </xf>
    <xf numFmtId="0" fontId="17" fillId="0" borderId="0" xfId="6" applyFont="1">
      <alignment vertical="center"/>
    </xf>
    <xf numFmtId="0" fontId="18" fillId="0" borderId="0" xfId="6" applyFont="1">
      <alignment vertical="center"/>
    </xf>
    <xf numFmtId="0" fontId="19" fillId="0" borderId="0" xfId="6" applyFont="1">
      <alignment vertical="center"/>
    </xf>
    <xf numFmtId="0" fontId="20" fillId="0" borderId="0" xfId="6" applyFont="1" applyAlignment="1"/>
    <xf numFmtId="0" fontId="32" fillId="0" borderId="0" xfId="6" applyFont="1">
      <alignment vertical="center"/>
    </xf>
    <xf numFmtId="0" fontId="25" fillId="0" borderId="0" xfId="6" applyFont="1">
      <alignment vertical="center"/>
    </xf>
    <xf numFmtId="0" fontId="21" fillId="4" borderId="21" xfId="6" applyFont="1" applyFill="1" applyBorder="1" applyAlignment="1">
      <alignment horizontal="center" vertical="center"/>
    </xf>
    <xf numFmtId="0" fontId="22" fillId="0" borderId="0" xfId="6" applyFont="1">
      <alignment vertical="center"/>
    </xf>
    <xf numFmtId="0" fontId="21" fillId="0" borderId="0" xfId="6" applyFont="1">
      <alignment vertical="center"/>
    </xf>
    <xf numFmtId="0" fontId="33" fillId="4" borderId="21" xfId="6" applyFont="1" applyFill="1" applyBorder="1" applyAlignment="1">
      <alignment horizontal="center" vertical="center"/>
    </xf>
    <xf numFmtId="0" fontId="21" fillId="0" borderId="0" xfId="6" applyFont="1" applyAlignment="1">
      <alignment horizontal="left" vertical="center"/>
    </xf>
    <xf numFmtId="0" fontId="23" fillId="6" borderId="18" xfId="6" applyFont="1" applyFill="1" applyBorder="1" applyAlignment="1">
      <alignment horizontal="left" vertical="center"/>
    </xf>
    <xf numFmtId="0" fontId="23" fillId="6" borderId="22" xfId="6" applyFont="1" applyFill="1" applyBorder="1" applyAlignment="1">
      <alignment horizontal="left" vertical="center"/>
    </xf>
    <xf numFmtId="0" fontId="19" fillId="0" borderId="23" xfId="6" applyFont="1" applyBorder="1">
      <alignment vertical="center"/>
    </xf>
    <xf numFmtId="0" fontId="19" fillId="0" borderId="21" xfId="6" quotePrefix="1" applyFont="1" applyBorder="1">
      <alignment vertical="center"/>
    </xf>
    <xf numFmtId="0" fontId="24" fillId="0" borderId="21" xfId="6" applyFont="1" applyBorder="1">
      <alignment vertical="center"/>
    </xf>
    <xf numFmtId="0" fontId="19" fillId="0" borderId="21" xfId="6" applyFont="1" applyBorder="1">
      <alignment vertical="center"/>
    </xf>
    <xf numFmtId="0" fontId="19" fillId="0" borderId="24" xfId="6" applyFont="1" applyBorder="1">
      <alignment vertical="center"/>
    </xf>
    <xf numFmtId="0" fontId="24" fillId="0" borderId="0" xfId="6" applyFont="1">
      <alignment vertical="center"/>
    </xf>
    <xf numFmtId="0" fontId="24" fillId="0" borderId="23" xfId="6" applyFont="1" applyBorder="1">
      <alignment vertical="center"/>
    </xf>
    <xf numFmtId="0" fontId="24" fillId="0" borderId="14" xfId="6" applyFont="1" applyBorder="1" applyAlignment="1">
      <alignment horizontal="right" vertical="center" wrapText="1"/>
    </xf>
    <xf numFmtId="0" fontId="25" fillId="4" borderId="13" xfId="6" applyFont="1" applyFill="1" applyBorder="1" applyAlignment="1">
      <alignment horizontal="center" vertical="center" wrapText="1"/>
    </xf>
    <xf numFmtId="0" fontId="24" fillId="2" borderId="13" xfId="6" applyFont="1" applyFill="1" applyBorder="1" applyAlignment="1">
      <alignment vertical="center" wrapText="1"/>
    </xf>
    <xf numFmtId="0" fontId="24" fillId="4" borderId="13" xfId="6" applyFont="1" applyFill="1" applyBorder="1" applyAlignment="1">
      <alignment horizontal="center" vertical="center" wrapText="1"/>
    </xf>
    <xf numFmtId="0" fontId="24" fillId="0" borderId="21" xfId="6" applyFont="1" applyBorder="1" applyAlignment="1">
      <alignment vertical="center" wrapText="1"/>
    </xf>
    <xf numFmtId="0" fontId="24" fillId="0" borderId="14" xfId="6" applyFont="1" applyBorder="1" applyAlignment="1">
      <alignment vertical="center" wrapText="1"/>
    </xf>
    <xf numFmtId="0" fontId="24" fillId="0" borderId="0" xfId="6" applyFont="1" applyAlignment="1">
      <alignment horizontal="center" vertical="center"/>
    </xf>
    <xf numFmtId="0" fontId="24" fillId="0" borderId="13" xfId="6" applyFont="1" applyBorder="1" applyAlignment="1">
      <alignment vertical="center" wrapText="1"/>
    </xf>
    <xf numFmtId="0" fontId="24" fillId="0" borderId="13" xfId="6" applyFont="1" applyBorder="1">
      <alignment vertical="center"/>
    </xf>
    <xf numFmtId="0" fontId="24" fillId="4" borderId="21" xfId="6" applyFont="1" applyFill="1" applyBorder="1" applyAlignment="1">
      <alignment horizontal="center" vertical="center" wrapText="1"/>
    </xf>
    <xf numFmtId="0" fontId="19" fillId="0" borderId="14" xfId="6" applyFont="1" applyBorder="1" applyAlignment="1">
      <alignment vertical="center" wrapText="1"/>
    </xf>
    <xf numFmtId="0" fontId="19" fillId="0" borderId="0" xfId="6" applyFont="1" applyAlignment="1">
      <alignment vertical="center" wrapText="1"/>
    </xf>
    <xf numFmtId="0" fontId="25" fillId="4" borderId="21" xfId="6" applyFont="1" applyFill="1" applyBorder="1" applyAlignment="1">
      <alignment horizontal="center" vertical="center" wrapText="1"/>
    </xf>
    <xf numFmtId="0" fontId="19" fillId="0" borderId="21" xfId="6" applyFont="1" applyBorder="1" applyAlignment="1">
      <alignment vertical="center" wrapText="1"/>
    </xf>
    <xf numFmtId="0" fontId="25" fillId="0" borderId="0" xfId="6" applyFont="1" applyAlignment="1">
      <alignment horizontal="center" vertical="center"/>
    </xf>
    <xf numFmtId="0" fontId="19" fillId="0" borderId="14" xfId="6" applyFont="1" applyBorder="1" applyAlignment="1">
      <alignment horizontal="right" vertical="center" wrapText="1"/>
    </xf>
    <xf numFmtId="0" fontId="19" fillId="4" borderId="21" xfId="6" applyFont="1" applyFill="1" applyBorder="1" applyAlignment="1">
      <alignment horizontal="center" vertical="center" wrapText="1"/>
    </xf>
    <xf numFmtId="0" fontId="19" fillId="0" borderId="0" xfId="6" applyFont="1" applyAlignment="1">
      <alignment horizontal="right" vertical="center"/>
    </xf>
    <xf numFmtId="0" fontId="19" fillId="0" borderId="0" xfId="6" applyFont="1" applyAlignment="1">
      <alignment horizontal="right" vertical="center" wrapText="1"/>
    </xf>
    <xf numFmtId="0" fontId="24" fillId="0" borderId="0" xfId="6" applyFont="1" applyAlignment="1">
      <alignment horizontal="left" vertical="center"/>
    </xf>
    <xf numFmtId="0" fontId="19" fillId="7" borderId="0" xfId="6" applyFont="1" applyFill="1">
      <alignment vertical="center"/>
    </xf>
    <xf numFmtId="0" fontId="28" fillId="0" borderId="0" xfId="6" applyFont="1">
      <alignment vertical="center"/>
    </xf>
    <xf numFmtId="0" fontId="3" fillId="0" borderId="0" xfId="6">
      <alignment vertical="center"/>
    </xf>
    <xf numFmtId="0" fontId="31" fillId="0" borderId="0" xfId="6" applyFont="1">
      <alignment vertical="center"/>
    </xf>
    <xf numFmtId="0" fontId="34" fillId="0" borderId="0" xfId="6" applyFont="1">
      <alignment vertical="center"/>
    </xf>
    <xf numFmtId="0" fontId="29" fillId="0" borderId="0" xfId="6" applyFont="1">
      <alignment vertical="center"/>
    </xf>
    <xf numFmtId="0" fontId="35" fillId="0" borderId="0" xfId="6" applyFont="1">
      <alignment vertical="center"/>
    </xf>
    <xf numFmtId="0" fontId="3" fillId="0" borderId="0" xfId="6" applyAlignment="1">
      <alignment horizontal="left" vertical="top"/>
    </xf>
    <xf numFmtId="0" fontId="36" fillId="0" borderId="0" xfId="6" applyFont="1">
      <alignment vertical="center"/>
    </xf>
    <xf numFmtId="0" fontId="37" fillId="8" borderId="27" xfId="6" applyFont="1" applyFill="1" applyBorder="1">
      <alignment vertical="center"/>
    </xf>
    <xf numFmtId="0" fontId="36" fillId="8" borderId="28" xfId="6" applyFont="1" applyFill="1" applyBorder="1">
      <alignment vertical="center"/>
    </xf>
    <xf numFmtId="0" fontId="36" fillId="0" borderId="28" xfId="6" applyFont="1" applyBorder="1">
      <alignment vertical="center"/>
    </xf>
    <xf numFmtId="0" fontId="36" fillId="0" borderId="29" xfId="6" applyFont="1" applyBorder="1">
      <alignment vertical="center"/>
    </xf>
    <xf numFmtId="0" fontId="38" fillId="8" borderId="30" xfId="6" applyFont="1" applyFill="1" applyBorder="1">
      <alignment vertical="center"/>
    </xf>
    <xf numFmtId="0" fontId="36" fillId="8" borderId="0" xfId="6" applyFont="1" applyFill="1">
      <alignment vertical="center"/>
    </xf>
    <xf numFmtId="0" fontId="36" fillId="0" borderId="31" xfId="6" applyFont="1" applyBorder="1">
      <alignment vertical="center"/>
    </xf>
    <xf numFmtId="0" fontId="39" fillId="8" borderId="30" xfId="6" applyFont="1" applyFill="1" applyBorder="1">
      <alignment vertical="center"/>
    </xf>
    <xf numFmtId="0" fontId="40" fillId="8" borderId="0" xfId="6" applyFont="1" applyFill="1">
      <alignment vertical="center"/>
    </xf>
    <xf numFmtId="0" fontId="36" fillId="8" borderId="30" xfId="6" applyFont="1" applyFill="1" applyBorder="1">
      <alignment vertical="center"/>
    </xf>
    <xf numFmtId="0" fontId="42" fillId="8" borderId="0" xfId="6" applyFont="1" applyFill="1">
      <alignment vertical="center"/>
    </xf>
    <xf numFmtId="0" fontId="43" fillId="8" borderId="30" xfId="6" applyFont="1" applyFill="1" applyBorder="1">
      <alignment vertical="center"/>
    </xf>
    <xf numFmtId="0" fontId="44" fillId="8" borderId="35" xfId="6" applyFont="1" applyFill="1" applyBorder="1">
      <alignment vertical="center"/>
    </xf>
    <xf numFmtId="0" fontId="36" fillId="8" borderId="36" xfId="6" applyFont="1" applyFill="1" applyBorder="1">
      <alignment vertical="center"/>
    </xf>
    <xf numFmtId="0" fontId="8" fillId="0" borderId="0" xfId="6" applyFont="1">
      <alignment vertical="center"/>
    </xf>
    <xf numFmtId="0" fontId="45" fillId="0" borderId="0" xfId="6" applyFont="1">
      <alignment vertical="center"/>
    </xf>
    <xf numFmtId="0" fontId="46" fillId="0" borderId="0" xfId="6" applyFont="1" applyAlignment="1">
      <alignment horizontal="center" vertical="center"/>
    </xf>
    <xf numFmtId="0" fontId="11" fillId="0" borderId="0" xfId="6" applyFont="1">
      <alignment vertical="center"/>
    </xf>
    <xf numFmtId="0" fontId="8" fillId="0" borderId="0" xfId="6" applyFont="1" applyAlignment="1">
      <alignment vertical="center" wrapText="1"/>
    </xf>
    <xf numFmtId="0" fontId="46" fillId="0" borderId="0" xfId="6" applyFont="1">
      <alignment vertical="center"/>
    </xf>
    <xf numFmtId="0" fontId="46" fillId="0" borderId="0" xfId="6" applyFont="1" applyAlignment="1">
      <alignment vertical="center" wrapText="1"/>
    </xf>
    <xf numFmtId="0" fontId="8" fillId="0" borderId="0" xfId="6" applyFont="1" applyAlignment="1">
      <alignment horizontal="center" vertical="center" wrapText="1"/>
    </xf>
    <xf numFmtId="0" fontId="46" fillId="0" borderId="21" xfId="6" applyFont="1" applyBorder="1" applyAlignment="1">
      <alignment horizontal="center" vertical="center" wrapText="1"/>
    </xf>
    <xf numFmtId="0" fontId="8" fillId="0" borderId="0" xfId="6" applyFont="1" applyAlignment="1">
      <alignment horizontal="left" vertical="center" wrapText="1"/>
    </xf>
    <xf numFmtId="0" fontId="11" fillId="0" borderId="0" xfId="6" applyFont="1" applyAlignment="1">
      <alignment horizontal="right" vertical="center"/>
    </xf>
    <xf numFmtId="38" fontId="46" fillId="0" borderId="21" xfId="7" applyFont="1" applyFill="1" applyBorder="1" applyAlignment="1">
      <alignment horizontal="center" vertical="center" wrapText="1"/>
    </xf>
    <xf numFmtId="38" fontId="46" fillId="0" borderId="40" xfId="7" applyFont="1" applyFill="1" applyBorder="1" applyAlignment="1">
      <alignment horizontal="center" vertical="center" wrapText="1" shrinkToFit="1"/>
    </xf>
    <xf numFmtId="38" fontId="46" fillId="0" borderId="21" xfId="7" applyFont="1" applyFill="1" applyBorder="1" applyAlignment="1">
      <alignment horizontal="center" vertical="center" wrapText="1" shrinkToFit="1"/>
    </xf>
    <xf numFmtId="38" fontId="8" fillId="0" borderId="18" xfId="7" applyFont="1" applyFill="1" applyBorder="1" applyAlignment="1">
      <alignment vertical="center" wrapText="1"/>
    </xf>
    <xf numFmtId="0" fontId="8" fillId="0" borderId="41" xfId="6" applyFont="1" applyBorder="1" applyAlignment="1">
      <alignment horizontal="center" vertical="center" wrapText="1"/>
    </xf>
    <xf numFmtId="0" fontId="46" fillId="0" borderId="22" xfId="6" applyFont="1" applyBorder="1" applyAlignment="1">
      <alignment vertical="center" wrapText="1"/>
    </xf>
    <xf numFmtId="3" fontId="46" fillId="0" borderId="21" xfId="7" applyNumberFormat="1" applyFont="1" applyFill="1" applyBorder="1" applyAlignment="1">
      <alignment horizontal="right" vertical="center"/>
    </xf>
    <xf numFmtId="3" fontId="47" fillId="0" borderId="21" xfId="7" applyNumberFormat="1" applyFont="1" applyFill="1" applyBorder="1" applyAlignment="1">
      <alignment horizontal="right" vertical="center"/>
    </xf>
    <xf numFmtId="3" fontId="46" fillId="0" borderId="21" xfId="6" applyNumberFormat="1" applyFont="1" applyBorder="1" applyAlignment="1">
      <alignment horizontal="right" vertical="center"/>
    </xf>
    <xf numFmtId="0" fontId="8" fillId="0" borderId="41" xfId="6" applyFont="1" applyBorder="1" applyAlignment="1">
      <alignment horizontal="center" vertical="center"/>
    </xf>
    <xf numFmtId="0" fontId="8" fillId="0" borderId="40" xfId="6" applyFont="1" applyBorder="1" applyAlignment="1">
      <alignment horizontal="center" vertical="center"/>
    </xf>
    <xf numFmtId="0" fontId="46" fillId="0" borderId="18" xfId="6" applyFont="1" applyBorder="1" applyAlignment="1">
      <alignment vertical="center" wrapText="1"/>
    </xf>
    <xf numFmtId="38" fontId="8" fillId="0" borderId="41" xfId="7" applyFont="1" applyFill="1" applyBorder="1" applyAlignment="1">
      <alignment horizontal="left" vertical="center"/>
    </xf>
    <xf numFmtId="38" fontId="46" fillId="0" borderId="22" xfId="7" applyFont="1" applyFill="1" applyBorder="1" applyAlignment="1">
      <alignment vertical="center" wrapText="1"/>
    </xf>
    <xf numFmtId="0" fontId="36" fillId="0" borderId="0" xfId="6" applyFont="1" applyAlignment="1">
      <alignment vertical="center" wrapText="1"/>
    </xf>
    <xf numFmtId="49" fontId="46" fillId="0" borderId="18" xfId="6" applyNumberFormat="1" applyFont="1" applyBorder="1" applyAlignment="1">
      <alignment horizontal="left" vertical="center" wrapText="1"/>
    </xf>
    <xf numFmtId="49" fontId="46" fillId="0" borderId="18" xfId="6" applyNumberFormat="1" applyFont="1" applyBorder="1">
      <alignment vertical="center"/>
    </xf>
    <xf numFmtId="49" fontId="46" fillId="0" borderId="18" xfId="7" applyNumberFormat="1" applyFont="1" applyFill="1" applyBorder="1">
      <alignment vertical="center"/>
    </xf>
    <xf numFmtId="3" fontId="46" fillId="10" borderId="21" xfId="7" applyNumberFormat="1" applyFont="1" applyFill="1" applyBorder="1">
      <alignment vertical="center"/>
    </xf>
    <xf numFmtId="3" fontId="46" fillId="0" borderId="22" xfId="6" applyNumberFormat="1" applyFont="1" applyBorder="1" applyAlignment="1">
      <alignment horizontal="right" vertical="center"/>
    </xf>
    <xf numFmtId="0" fontId="46" fillId="0" borderId="21" xfId="6" applyFont="1" applyBorder="1">
      <alignment vertical="center"/>
    </xf>
    <xf numFmtId="3" fontId="46" fillId="0" borderId="21" xfId="6" applyNumberFormat="1" applyFont="1" applyBorder="1">
      <alignment vertical="center"/>
    </xf>
    <xf numFmtId="38" fontId="8" fillId="0" borderId="0" xfId="6" applyNumberFormat="1" applyFont="1">
      <alignment vertical="center"/>
    </xf>
    <xf numFmtId="38" fontId="46" fillId="0" borderId="18" xfId="7" applyFont="1" applyFill="1" applyBorder="1" applyAlignment="1">
      <alignment vertical="center" wrapText="1"/>
    </xf>
    <xf numFmtId="3" fontId="46" fillId="0" borderId="22" xfId="7" applyNumberFormat="1" applyFont="1" applyFill="1" applyBorder="1" applyAlignment="1">
      <alignment horizontal="right" vertical="center" wrapText="1"/>
    </xf>
    <xf numFmtId="38" fontId="46" fillId="0" borderId="22" xfId="7" applyFont="1" applyFill="1" applyBorder="1" applyAlignment="1">
      <alignment vertical="center" shrinkToFit="1"/>
    </xf>
    <xf numFmtId="38" fontId="46" fillId="0" borderId="21" xfId="7" applyFont="1" applyFill="1" applyBorder="1">
      <alignment vertical="center"/>
    </xf>
    <xf numFmtId="0" fontId="46" fillId="0" borderId="0" xfId="6" applyFont="1" applyAlignment="1">
      <alignment horizontal="right" vertical="center"/>
    </xf>
    <xf numFmtId="0" fontId="46" fillId="0" borderId="11" xfId="6" applyFont="1" applyBorder="1" applyAlignment="1">
      <alignment horizontal="center" vertical="center"/>
    </xf>
    <xf numFmtId="0" fontId="46" fillId="0" borderId="9" xfId="6" applyFont="1" applyBorder="1" applyAlignment="1">
      <alignment horizontal="center" vertical="center"/>
    </xf>
    <xf numFmtId="0" fontId="46" fillId="0" borderId="42" xfId="6" applyFont="1" applyBorder="1" applyAlignment="1">
      <alignment horizontal="center" vertical="center"/>
    </xf>
    <xf numFmtId="3" fontId="46" fillId="0" borderId="42" xfId="6" applyNumberFormat="1" applyFont="1" applyBorder="1">
      <alignment vertical="center"/>
    </xf>
    <xf numFmtId="3" fontId="46" fillId="0" borderId="43" xfId="6" applyNumberFormat="1" applyFont="1" applyBorder="1">
      <alignment vertical="center"/>
    </xf>
    <xf numFmtId="0" fontId="46" fillId="0" borderId="21" xfId="6" applyFont="1" applyBorder="1" applyAlignment="1">
      <alignment horizontal="center" vertical="center"/>
    </xf>
    <xf numFmtId="3" fontId="46" fillId="0" borderId="19" xfId="6" applyNumberFormat="1" applyFont="1" applyBorder="1">
      <alignment vertical="center"/>
    </xf>
    <xf numFmtId="0" fontId="46" fillId="0" borderId="50" xfId="6" applyFont="1" applyBorder="1" applyAlignment="1">
      <alignment horizontal="center" vertical="center"/>
    </xf>
    <xf numFmtId="3" fontId="46" fillId="0" borderId="50" xfId="6" applyNumberFormat="1" applyFont="1" applyBorder="1">
      <alignment vertical="center"/>
    </xf>
    <xf numFmtId="3" fontId="46" fillId="0" borderId="20" xfId="6" applyNumberFormat="1" applyFont="1" applyBorder="1">
      <alignment vertical="center"/>
    </xf>
    <xf numFmtId="0" fontId="45" fillId="0" borderId="0" xfId="6" applyFont="1" applyAlignment="1">
      <alignment horizontal="center" vertical="center"/>
    </xf>
    <xf numFmtId="38" fontId="8" fillId="0" borderId="0" xfId="7" applyFont="1" applyFill="1" applyBorder="1" applyAlignment="1">
      <alignment vertical="center" wrapText="1"/>
    </xf>
    <xf numFmtId="38" fontId="46" fillId="0" borderId="0" xfId="7" applyFont="1" applyFill="1" applyBorder="1">
      <alignment vertical="center"/>
    </xf>
    <xf numFmtId="49" fontId="46" fillId="0" borderId="0" xfId="6" applyNumberFormat="1" applyFont="1" applyBorder="1">
      <alignment vertical="center"/>
    </xf>
    <xf numFmtId="0" fontId="48" fillId="0" borderId="0" xfId="6" applyFont="1" applyBorder="1" applyAlignment="1">
      <alignment horizontal="center" vertical="center"/>
    </xf>
    <xf numFmtId="0" fontId="45" fillId="0" borderId="0" xfId="6" applyFont="1" applyBorder="1" applyAlignment="1">
      <alignment horizontal="center" vertical="center"/>
    </xf>
    <xf numFmtId="38" fontId="49" fillId="0" borderId="0" xfId="6" applyNumberFormat="1" applyFont="1" applyBorder="1" applyAlignment="1">
      <alignment horizontal="center" vertical="center"/>
    </xf>
    <xf numFmtId="38" fontId="8" fillId="0" borderId="24" xfId="7" applyFont="1" applyFill="1" applyBorder="1" applyAlignment="1">
      <alignment vertical="center" wrapText="1"/>
    </xf>
    <xf numFmtId="3" fontId="46" fillId="10" borderId="21" xfId="6" applyNumberFormat="1" applyFont="1" applyFill="1" applyBorder="1" applyAlignment="1">
      <alignment horizontal="right" vertical="center"/>
    </xf>
    <xf numFmtId="0" fontId="46" fillId="2" borderId="21" xfId="6" applyFont="1" applyFill="1" applyBorder="1">
      <alignment vertical="center"/>
    </xf>
    <xf numFmtId="3" fontId="46" fillId="2" borderId="21" xfId="6" applyNumberFormat="1" applyFont="1" applyFill="1" applyBorder="1" applyAlignment="1">
      <alignment horizontal="right" vertical="center"/>
    </xf>
    <xf numFmtId="0" fontId="46" fillId="2" borderId="0" xfId="6" applyFont="1" applyFill="1">
      <alignment vertical="center"/>
    </xf>
    <xf numFmtId="0" fontId="8" fillId="2" borderId="0" xfId="6" applyFont="1" applyFill="1">
      <alignment vertical="center"/>
    </xf>
    <xf numFmtId="0" fontId="8" fillId="0" borderId="0" xfId="8" applyFont="1" applyAlignment="1">
      <alignment vertical="center" shrinkToFit="1"/>
    </xf>
    <xf numFmtId="0" fontId="50" fillId="0" borderId="0" xfId="8" applyFont="1" applyAlignment="1">
      <alignment vertical="center" shrinkToFit="1"/>
    </xf>
    <xf numFmtId="0" fontId="8" fillId="0" borderId="0" xfId="8" applyFont="1">
      <alignment vertical="center"/>
    </xf>
    <xf numFmtId="0" fontId="51" fillId="0" borderId="0" xfId="0" applyFont="1" applyAlignment="1">
      <alignment horizontal="center" vertical="center"/>
    </xf>
    <xf numFmtId="0" fontId="51" fillId="0" borderId="0" xfId="0" applyFont="1" applyAlignment="1">
      <alignment vertical="center"/>
    </xf>
    <xf numFmtId="0" fontId="52" fillId="0" borderId="0" xfId="2" applyFont="1">
      <alignment vertical="center"/>
    </xf>
    <xf numFmtId="0" fontId="9" fillId="0" borderId="0" xfId="2" applyFont="1">
      <alignment vertical="center"/>
    </xf>
    <xf numFmtId="0" fontId="54" fillId="0" borderId="0" xfId="2" applyFont="1">
      <alignment vertical="center"/>
    </xf>
    <xf numFmtId="0" fontId="46" fillId="0" borderId="23" xfId="6" applyFont="1" applyBorder="1">
      <alignment vertical="center"/>
    </xf>
    <xf numFmtId="38" fontId="46" fillId="0" borderId="23" xfId="7" applyFont="1" applyFill="1" applyBorder="1">
      <alignment vertical="center"/>
    </xf>
    <xf numFmtId="0" fontId="46" fillId="11" borderId="21" xfId="6" applyFont="1" applyFill="1" applyBorder="1">
      <alignment vertical="center"/>
    </xf>
    <xf numFmtId="3" fontId="46" fillId="10" borderId="21" xfId="7" applyNumberFormat="1" applyFont="1" applyFill="1" applyBorder="1" applyAlignment="1">
      <alignment horizontal="right" vertical="center"/>
    </xf>
    <xf numFmtId="3" fontId="46" fillId="11" borderId="21" xfId="7" applyNumberFormat="1" applyFont="1" applyFill="1" applyBorder="1" applyAlignment="1">
      <alignment horizontal="right" vertical="center"/>
    </xf>
    <xf numFmtId="3" fontId="47" fillId="10" borderId="21" xfId="7" applyNumberFormat="1" applyFont="1" applyFill="1" applyBorder="1" applyAlignment="1">
      <alignment horizontal="right" vertical="center"/>
    </xf>
    <xf numFmtId="0" fontId="46" fillId="0" borderId="21" xfId="6" applyFont="1" applyFill="1" applyBorder="1">
      <alignment vertical="center"/>
    </xf>
    <xf numFmtId="3" fontId="46" fillId="0" borderId="22" xfId="6" applyNumberFormat="1" applyFont="1" applyFill="1" applyBorder="1" applyAlignment="1">
      <alignment horizontal="right" vertical="center"/>
    </xf>
    <xf numFmtId="0" fontId="46" fillId="10" borderId="21" xfId="6" applyFont="1" applyFill="1" applyBorder="1">
      <alignment vertical="center"/>
    </xf>
    <xf numFmtId="3" fontId="46" fillId="10" borderId="21" xfId="6" applyNumberFormat="1" applyFont="1" applyFill="1" applyBorder="1">
      <alignment vertical="center"/>
    </xf>
    <xf numFmtId="3" fontId="46" fillId="10" borderId="21" xfId="1" applyNumberFormat="1" applyFont="1" applyFill="1" applyBorder="1" applyAlignment="1">
      <alignment horizontal="right" vertical="center" wrapText="1"/>
    </xf>
    <xf numFmtId="3" fontId="46" fillId="0" borderId="21" xfId="0" applyNumberFormat="1" applyFont="1" applyBorder="1" applyAlignment="1">
      <alignment horizontal="right" vertical="center"/>
    </xf>
    <xf numFmtId="3" fontId="46" fillId="0" borderId="21" xfId="1" applyNumberFormat="1" applyFont="1" applyFill="1" applyBorder="1" applyAlignment="1">
      <alignment horizontal="right" vertical="center" wrapText="1"/>
    </xf>
    <xf numFmtId="3" fontId="46" fillId="12" borderId="21" xfId="0" applyNumberFormat="1" applyFont="1" applyFill="1" applyBorder="1" applyAlignment="1">
      <alignment horizontal="right" vertical="center"/>
    </xf>
    <xf numFmtId="0" fontId="46" fillId="2" borderId="18" xfId="0" applyFont="1" applyFill="1" applyBorder="1" applyAlignment="1">
      <alignment horizontal="left" vertical="center"/>
    </xf>
    <xf numFmtId="0" fontId="46" fillId="2" borderId="18" xfId="0" applyFont="1" applyFill="1" applyBorder="1" applyAlignment="1">
      <alignment horizontal="center" vertical="center"/>
    </xf>
    <xf numFmtId="0" fontId="46" fillId="2" borderId="18" xfId="0" applyFont="1" applyFill="1" applyBorder="1" applyAlignment="1">
      <alignment horizontal="center" vertical="center" wrapText="1"/>
    </xf>
    <xf numFmtId="0" fontId="46" fillId="0" borderId="18" xfId="0" applyFont="1" applyBorder="1" applyAlignment="1">
      <alignment horizontal="center" vertical="center" wrapText="1"/>
    </xf>
    <xf numFmtId="0" fontId="46" fillId="0" borderId="40"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 fillId="0" borderId="0" xfId="6" applyFont="1">
      <alignment vertical="center"/>
    </xf>
    <xf numFmtId="0" fontId="55" fillId="0" borderId="0" xfId="5" applyFont="1">
      <alignment vertical="center"/>
    </xf>
    <xf numFmtId="0" fontId="9" fillId="2" borderId="0" xfId="2" applyFont="1" applyFill="1" applyAlignment="1" applyProtection="1">
      <alignment horizontal="right" vertical="center" shrinkToFit="1"/>
      <protection locked="0"/>
    </xf>
    <xf numFmtId="0" fontId="9" fillId="2" borderId="0" xfId="2" applyFont="1" applyFill="1" applyAlignment="1" applyProtection="1">
      <alignment horizontal="center" vertical="center" shrinkToFit="1"/>
    </xf>
    <xf numFmtId="38" fontId="11" fillId="2" borderId="0" xfId="1" applyFont="1" applyFill="1" applyAlignment="1" applyProtection="1">
      <alignment horizontal="center" vertical="center" shrinkToFit="1"/>
      <protection locked="0"/>
    </xf>
    <xf numFmtId="0" fontId="9" fillId="2" borderId="0" xfId="2" applyFont="1" applyFill="1" applyAlignment="1" applyProtection="1">
      <alignment horizontal="right" vertical="center" shrinkToFit="1"/>
      <protection locked="0"/>
    </xf>
    <xf numFmtId="0" fontId="11" fillId="2" borderId="0" xfId="2" applyFont="1" applyFill="1" applyAlignment="1" applyProtection="1">
      <alignment horizontal="center" vertical="center"/>
    </xf>
    <xf numFmtId="0" fontId="9" fillId="2" borderId="0" xfId="2" applyFont="1" applyFill="1" applyAlignment="1" applyProtection="1">
      <alignment horizontal="left" vertical="center" shrinkToFit="1"/>
    </xf>
    <xf numFmtId="0" fontId="11" fillId="2" borderId="0" xfId="2" applyFont="1" applyFill="1" applyAlignment="1" applyProtection="1">
      <alignment horizontal="left" vertical="center" shrinkToFit="1"/>
      <protection locked="0"/>
    </xf>
    <xf numFmtId="0" fontId="11" fillId="2" borderId="0" xfId="2" applyFont="1" applyFill="1" applyAlignment="1" applyProtection="1">
      <alignment horizontal="center" vertical="center" shrinkToFit="1"/>
      <protection locked="0"/>
    </xf>
    <xf numFmtId="0" fontId="46" fillId="0" borderId="17" xfId="6" applyFont="1" applyBorder="1" applyAlignment="1">
      <alignment horizontal="left" vertical="center"/>
    </xf>
    <xf numFmtId="0" fontId="46" fillId="0" borderId="24" xfId="6" applyFont="1" applyBorder="1" applyAlignment="1">
      <alignment horizontal="left" vertical="center"/>
    </xf>
    <xf numFmtId="0" fontId="46" fillId="0" borderId="13" xfId="6" applyFont="1" applyBorder="1" applyAlignment="1">
      <alignment horizontal="center" vertical="center"/>
    </xf>
    <xf numFmtId="0" fontId="46" fillId="0" borderId="18" xfId="6" applyFont="1" applyBorder="1" applyAlignment="1">
      <alignment horizontal="center" vertical="center"/>
    </xf>
    <xf numFmtId="0" fontId="46" fillId="2" borderId="38" xfId="0" applyFont="1" applyFill="1" applyBorder="1" applyAlignment="1">
      <alignment horizontal="center" vertical="center" wrapText="1"/>
    </xf>
    <xf numFmtId="0" fontId="46" fillId="2" borderId="39" xfId="0" applyFont="1" applyFill="1" applyBorder="1" applyAlignment="1">
      <alignment horizontal="center" vertical="center" wrapText="1"/>
    </xf>
    <xf numFmtId="0" fontId="11" fillId="0" borderId="3" xfId="6" applyFont="1" applyBorder="1" applyAlignment="1">
      <alignment horizontal="center" vertical="center" wrapText="1"/>
    </xf>
    <xf numFmtId="0" fontId="11" fillId="0" borderId="8" xfId="6" applyFont="1" applyBorder="1" applyAlignment="1">
      <alignment horizontal="center" vertical="center" wrapText="1"/>
    </xf>
    <xf numFmtId="38" fontId="46" fillId="0" borderId="21" xfId="7" applyFont="1" applyFill="1" applyBorder="1" applyAlignment="1">
      <alignment horizontal="left" vertical="center" wrapText="1"/>
    </xf>
    <xf numFmtId="38" fontId="46" fillId="0" borderId="17" xfId="7" applyFont="1" applyFill="1" applyBorder="1" applyAlignment="1">
      <alignment horizontal="left" vertical="center"/>
    </xf>
    <xf numFmtId="38" fontId="46" fillId="0" borderId="24" xfId="7" applyFont="1" applyFill="1" applyBorder="1" applyAlignment="1">
      <alignment horizontal="left" vertical="center"/>
    </xf>
    <xf numFmtId="0" fontId="46" fillId="0" borderId="21" xfId="6" applyFont="1" applyBorder="1" applyAlignment="1">
      <alignment horizontal="center" vertical="center" wrapText="1"/>
    </xf>
    <xf numFmtId="0" fontId="41" fillId="9" borderId="32" xfId="6" applyFont="1" applyFill="1" applyBorder="1" applyAlignment="1">
      <alignment horizontal="center" vertical="center"/>
    </xf>
    <xf numFmtId="0" fontId="41" fillId="9" borderId="33" xfId="6" applyFont="1" applyFill="1" applyBorder="1" applyAlignment="1">
      <alignment horizontal="center" vertical="center"/>
    </xf>
    <xf numFmtId="0" fontId="41" fillId="9" borderId="34" xfId="6" applyFont="1" applyFill="1" applyBorder="1" applyAlignment="1">
      <alignment horizontal="center" vertical="center"/>
    </xf>
    <xf numFmtId="0" fontId="45" fillId="0" borderId="0" xfId="6" applyFont="1" applyAlignment="1">
      <alignment horizontal="center" vertical="center"/>
    </xf>
    <xf numFmtId="0" fontId="46" fillId="0" borderId="21" xfId="6" applyFont="1" applyBorder="1" applyAlignment="1">
      <alignment horizontal="center" vertical="center"/>
    </xf>
    <xf numFmtId="0" fontId="46" fillId="0" borderId="17" xfId="6" applyFont="1" applyBorder="1" applyAlignment="1">
      <alignment horizontal="center" vertical="center" wrapText="1"/>
    </xf>
    <xf numFmtId="0" fontId="46" fillId="0" borderId="37" xfId="6" applyFont="1" applyBorder="1" applyAlignment="1">
      <alignment horizontal="center" vertical="center" wrapText="1"/>
    </xf>
    <xf numFmtId="0" fontId="46" fillId="0" borderId="38" xfId="6" applyFont="1" applyBorder="1" applyAlignment="1">
      <alignment horizontal="center" vertical="center" wrapText="1"/>
    </xf>
    <xf numFmtId="0" fontId="46" fillId="0" borderId="39" xfId="6" applyFont="1" applyBorder="1" applyAlignment="1">
      <alignment horizontal="center" vertical="center" wrapText="1"/>
    </xf>
    <xf numFmtId="38" fontId="8" fillId="0" borderId="41" xfId="7" applyFont="1" applyFill="1" applyBorder="1" applyAlignment="1">
      <alignment horizontal="left" vertical="center"/>
    </xf>
    <xf numFmtId="3" fontId="46" fillId="0" borderId="21" xfId="7" applyNumberFormat="1" applyFont="1" applyFill="1" applyBorder="1" applyAlignment="1">
      <alignment horizontal="right" vertical="center" wrapText="1"/>
    </xf>
    <xf numFmtId="0" fontId="46" fillId="0" borderId="13" xfId="6" applyFont="1" applyFill="1" applyBorder="1" applyAlignment="1">
      <alignment horizontal="center" vertical="center"/>
    </xf>
    <xf numFmtId="0" fontId="46" fillId="0" borderId="18" xfId="6" applyFont="1" applyFill="1" applyBorder="1" applyAlignment="1">
      <alignment horizontal="center" vertical="center"/>
    </xf>
    <xf numFmtId="0" fontId="46" fillId="0" borderId="22" xfId="6" applyFont="1" applyFill="1" applyBorder="1" applyAlignment="1">
      <alignment horizontal="center" vertical="center"/>
    </xf>
    <xf numFmtId="0" fontId="46" fillId="0" borderId="22" xfId="6" applyFont="1" applyBorder="1" applyAlignment="1">
      <alignment horizontal="center" vertical="center"/>
    </xf>
    <xf numFmtId="38" fontId="46" fillId="10" borderId="21" xfId="7" applyFont="1" applyFill="1" applyBorder="1" applyAlignment="1">
      <alignment horizontal="center" vertical="center" wrapText="1"/>
    </xf>
    <xf numFmtId="38" fontId="46" fillId="0" borderId="13" xfId="7" applyFont="1" applyFill="1" applyBorder="1" applyAlignment="1">
      <alignment horizontal="left" vertical="center"/>
    </xf>
    <xf numFmtId="38" fontId="46" fillId="0" borderId="22" xfId="7" applyFont="1" applyFill="1" applyBorder="1" applyAlignment="1">
      <alignment horizontal="left" vertical="center"/>
    </xf>
    <xf numFmtId="3" fontId="46" fillId="11" borderId="21" xfId="7" applyNumberFormat="1" applyFont="1" applyFill="1" applyBorder="1" applyAlignment="1">
      <alignment horizontal="right" vertical="center" wrapText="1"/>
    </xf>
    <xf numFmtId="0" fontId="48" fillId="0" borderId="54" xfId="0" applyFont="1" applyBorder="1" applyAlignment="1">
      <alignment horizontal="center" vertical="top"/>
    </xf>
    <xf numFmtId="0" fontId="48" fillId="0" borderId="55" xfId="0" applyFont="1" applyBorder="1" applyAlignment="1">
      <alignment horizontal="center" vertical="top"/>
    </xf>
    <xf numFmtId="0" fontId="48" fillId="0" borderId="56" xfId="0" applyFont="1" applyBorder="1" applyAlignment="1">
      <alignment horizontal="center" vertical="top"/>
    </xf>
    <xf numFmtId="0" fontId="46" fillId="0" borderId="21" xfId="6" applyFont="1" applyBorder="1" applyAlignment="1">
      <alignment horizontal="left" vertical="center"/>
    </xf>
    <xf numFmtId="38" fontId="49" fillId="0" borderId="44" xfId="0" applyNumberFormat="1" applyFont="1" applyBorder="1" applyAlignment="1">
      <alignment horizontal="center" vertical="center"/>
    </xf>
    <xf numFmtId="38" fontId="49" fillId="0" borderId="45" xfId="0" applyNumberFormat="1" applyFont="1" applyBorder="1" applyAlignment="1">
      <alignment horizontal="center" vertical="center"/>
    </xf>
    <xf numFmtId="38" fontId="49" fillId="0" borderId="46" xfId="0" applyNumberFormat="1" applyFont="1" applyBorder="1" applyAlignment="1">
      <alignment horizontal="center" vertical="center"/>
    </xf>
    <xf numFmtId="38" fontId="49" fillId="0" borderId="47" xfId="0" applyNumberFormat="1" applyFont="1" applyBorder="1" applyAlignment="1">
      <alignment horizontal="center" vertical="center"/>
    </xf>
    <xf numFmtId="38" fontId="49" fillId="0" borderId="48" xfId="0" applyNumberFormat="1" applyFont="1" applyBorder="1" applyAlignment="1">
      <alignment horizontal="center" vertical="center"/>
    </xf>
    <xf numFmtId="38" fontId="49" fillId="0" borderId="49" xfId="0" applyNumberFormat="1" applyFont="1" applyBorder="1" applyAlignment="1">
      <alignment horizontal="center" vertical="center"/>
    </xf>
    <xf numFmtId="0" fontId="48" fillId="0" borderId="2" xfId="0" applyFont="1" applyBorder="1" applyAlignment="1">
      <alignment horizontal="center" vertical="center"/>
    </xf>
    <xf numFmtId="0" fontId="48" fillId="0" borderId="1" xfId="0" applyFont="1" applyBorder="1" applyAlignment="1">
      <alignment horizontal="center" vertical="center"/>
    </xf>
    <xf numFmtId="0" fontId="48" fillId="0" borderId="51" xfId="0" applyFont="1" applyBorder="1" applyAlignment="1">
      <alignment horizontal="center" vertical="center"/>
    </xf>
    <xf numFmtId="0" fontId="48" fillId="0" borderId="52" xfId="0" applyFont="1" applyBorder="1" applyAlignment="1">
      <alignment horizontal="center" vertical="center"/>
    </xf>
    <xf numFmtId="0" fontId="48" fillId="0" borderId="0" xfId="0" applyFont="1" applyAlignment="1">
      <alignment horizontal="center" vertical="center"/>
    </xf>
    <xf numFmtId="0" fontId="48" fillId="0" borderId="53" xfId="0" applyFont="1" applyBorder="1" applyAlignment="1">
      <alignment horizontal="center" vertical="center"/>
    </xf>
    <xf numFmtId="0" fontId="46" fillId="0" borderId="10" xfId="6" applyFont="1" applyBorder="1" applyAlignment="1">
      <alignment horizontal="center" vertical="center"/>
    </xf>
    <xf numFmtId="0" fontId="46" fillId="0" borderId="9" xfId="6" applyFont="1" applyBorder="1" applyAlignment="1">
      <alignment horizontal="center" vertical="center"/>
    </xf>
    <xf numFmtId="0" fontId="46" fillId="0" borderId="2" xfId="6" applyFont="1" applyBorder="1" applyAlignment="1">
      <alignment horizontal="center" vertical="center"/>
    </xf>
    <xf numFmtId="0" fontId="46" fillId="0" borderId="1" xfId="6" applyFont="1" applyBorder="1" applyAlignment="1">
      <alignment horizontal="center" vertical="center"/>
    </xf>
    <xf numFmtId="0" fontId="46" fillId="0" borderId="15" xfId="6" applyFont="1" applyBorder="1" applyAlignment="1">
      <alignment horizontal="center" vertical="center"/>
    </xf>
    <xf numFmtId="0" fontId="46" fillId="0" borderId="12" xfId="6" applyFont="1" applyBorder="1" applyAlignment="1">
      <alignment horizontal="center" vertical="center"/>
    </xf>
    <xf numFmtId="0" fontId="46" fillId="0" borderId="7" xfId="6" applyFont="1" applyBorder="1" applyAlignment="1">
      <alignment horizontal="center" vertical="center"/>
    </xf>
    <xf numFmtId="0" fontId="46" fillId="0" borderId="6" xfId="6" applyFont="1" applyBorder="1" applyAlignment="1">
      <alignment horizontal="center" vertical="center"/>
    </xf>
    <xf numFmtId="0" fontId="46" fillId="0" borderId="5" xfId="6" applyFont="1" applyBorder="1" applyAlignment="1">
      <alignment horizontal="center" vertical="center"/>
    </xf>
    <xf numFmtId="3" fontId="46" fillId="10" borderId="21" xfId="7" applyNumberFormat="1" applyFont="1" applyFill="1" applyBorder="1" applyAlignment="1">
      <alignment horizontal="right" vertical="center" wrapText="1"/>
    </xf>
    <xf numFmtId="0" fontId="46" fillId="0" borderId="0" xfId="6" applyFont="1" applyAlignment="1">
      <alignment horizontal="center" vertical="center"/>
    </xf>
    <xf numFmtId="3" fontId="46" fillId="0" borderId="16" xfId="7" applyNumberFormat="1" applyFont="1" applyFill="1" applyBorder="1" applyAlignment="1">
      <alignment horizontal="right" vertical="center" wrapText="1"/>
    </xf>
    <xf numFmtId="0" fontId="26" fillId="0" borderId="0" xfId="5" applyFont="1" applyAlignment="1">
      <alignment horizontal="left" vertical="center" wrapText="1"/>
    </xf>
    <xf numFmtId="0" fontId="26" fillId="0" borderId="14" xfId="5" applyFont="1" applyBorder="1" applyAlignment="1">
      <alignment horizontal="left" vertical="center" wrapText="1"/>
    </xf>
    <xf numFmtId="0" fontId="21" fillId="0" borderId="0" xfId="5" applyFont="1" applyAlignment="1">
      <alignment horizontal="left" vertical="center"/>
    </xf>
    <xf numFmtId="0" fontId="23" fillId="6" borderId="13" xfId="5" applyFont="1" applyFill="1" applyBorder="1" applyAlignment="1">
      <alignment horizontal="left" vertical="center"/>
    </xf>
    <xf numFmtId="0" fontId="23" fillId="6" borderId="18" xfId="5" applyFont="1" applyFill="1" applyBorder="1" applyAlignment="1">
      <alignment horizontal="left" vertical="center"/>
    </xf>
    <xf numFmtId="0" fontId="24" fillId="3" borderId="13" xfId="5" applyFont="1" applyFill="1" applyBorder="1" applyAlignment="1">
      <alignment horizontal="left" vertical="center"/>
    </xf>
    <xf numFmtId="0" fontId="24" fillId="3" borderId="18" xfId="5" applyFont="1" applyFill="1" applyBorder="1" applyAlignment="1">
      <alignment horizontal="left" vertical="center"/>
    </xf>
    <xf numFmtId="0" fontId="24" fillId="3" borderId="22" xfId="5" applyFont="1" applyFill="1" applyBorder="1" applyAlignment="1">
      <alignment horizontal="left" vertical="center"/>
    </xf>
    <xf numFmtId="0" fontId="24" fillId="0" borderId="13" xfId="5" applyFont="1" applyBorder="1" applyAlignment="1">
      <alignment horizontal="left" vertical="center" wrapText="1"/>
    </xf>
    <xf numFmtId="0" fontId="24" fillId="0" borderId="18" xfId="5" applyFont="1" applyBorder="1" applyAlignment="1">
      <alignment horizontal="left" vertical="center" wrapText="1"/>
    </xf>
    <xf numFmtId="0" fontId="24" fillId="0" borderId="22" xfId="5" applyFont="1" applyBorder="1" applyAlignment="1">
      <alignment horizontal="left" vertical="center" wrapText="1"/>
    </xf>
    <xf numFmtId="0" fontId="28" fillId="0" borderId="13" xfId="5" applyFont="1" applyBorder="1" applyAlignment="1">
      <alignment horizontal="left" vertical="center" wrapText="1"/>
    </xf>
    <xf numFmtId="0" fontId="28" fillId="0" borderId="18" xfId="5" applyFont="1" applyBorder="1" applyAlignment="1">
      <alignment horizontal="left" vertical="center" wrapText="1"/>
    </xf>
    <xf numFmtId="0" fontId="28" fillId="0" borderId="22" xfId="5" applyFont="1" applyBorder="1" applyAlignment="1">
      <alignment horizontal="left" vertical="center" wrapText="1"/>
    </xf>
    <xf numFmtId="0" fontId="24" fillId="0" borderId="24" xfId="6" applyFont="1" applyBorder="1" applyAlignment="1">
      <alignment horizontal="left" vertical="center" wrapText="1"/>
    </xf>
    <xf numFmtId="0" fontId="29" fillId="0" borderId="13" xfId="5" applyFont="1" applyBorder="1" applyAlignment="1">
      <alignment horizontal="left" vertical="center" wrapText="1"/>
    </xf>
    <xf numFmtId="0" fontId="29" fillId="0" borderId="18" xfId="5" applyFont="1" applyBorder="1" applyAlignment="1">
      <alignment horizontal="left" vertical="center" wrapText="1"/>
    </xf>
    <xf numFmtId="0" fontId="29" fillId="0" borderId="22" xfId="5" applyFont="1" applyBorder="1" applyAlignment="1">
      <alignment horizontal="left" vertical="center" wrapText="1"/>
    </xf>
    <xf numFmtId="0" fontId="19" fillId="0" borderId="13" xfId="5" applyFont="1" applyBorder="1" applyAlignment="1">
      <alignment horizontal="left" vertical="center" wrapText="1"/>
    </xf>
    <xf numFmtId="0" fontId="19" fillId="0" borderId="18" xfId="5" applyFont="1" applyBorder="1" applyAlignment="1">
      <alignment horizontal="left" vertical="center" wrapText="1"/>
    </xf>
    <xf numFmtId="0" fontId="19" fillId="0" borderId="22" xfId="5" applyFont="1" applyBorder="1" applyAlignment="1">
      <alignment horizontal="left" vertical="center" wrapText="1"/>
    </xf>
    <xf numFmtId="0" fontId="19" fillId="0" borderId="0" xfId="5" applyFont="1" applyAlignment="1">
      <alignment horizontal="right" wrapText="1"/>
    </xf>
    <xf numFmtId="0" fontId="19" fillId="0" borderId="14" xfId="5" applyFont="1" applyBorder="1" applyAlignment="1">
      <alignment horizontal="right" wrapText="1"/>
    </xf>
    <xf numFmtId="0" fontId="19" fillId="0" borderId="0" xfId="5" applyFont="1" applyAlignment="1">
      <alignment horizontal="right" vertical="center" wrapText="1"/>
    </xf>
    <xf numFmtId="0" fontId="19" fillId="0" borderId="14" xfId="5" applyFont="1" applyBorder="1" applyAlignment="1">
      <alignment horizontal="right" vertical="center" wrapText="1"/>
    </xf>
    <xf numFmtId="0" fontId="19" fillId="0" borderId="0" xfId="5" applyFont="1" applyAlignment="1">
      <alignment horizontal="left" vertical="center" indent="8"/>
    </xf>
    <xf numFmtId="0" fontId="26" fillId="0" borderId="0" xfId="6" applyFont="1" applyAlignment="1">
      <alignment horizontal="left" vertical="center" wrapText="1"/>
    </xf>
    <xf numFmtId="0" fontId="26" fillId="0" borderId="14" xfId="6" applyFont="1" applyBorder="1" applyAlignment="1">
      <alignment horizontal="left" vertical="center" wrapText="1"/>
    </xf>
    <xf numFmtId="0" fontId="21" fillId="0" borderId="0" xfId="6" applyFont="1" applyAlignment="1">
      <alignment horizontal="left" vertical="center"/>
    </xf>
    <xf numFmtId="0" fontId="23" fillId="6" borderId="13" xfId="6" applyFont="1" applyFill="1" applyBorder="1" applyAlignment="1">
      <alignment horizontal="left" vertical="center"/>
    </xf>
    <xf numFmtId="0" fontId="23" fillId="6" borderId="18" xfId="6" applyFont="1" applyFill="1" applyBorder="1" applyAlignment="1">
      <alignment horizontal="left" vertical="center"/>
    </xf>
    <xf numFmtId="0" fontId="25" fillId="5" borderId="13" xfId="6" applyFont="1" applyFill="1" applyBorder="1" applyAlignment="1">
      <alignment horizontal="left" vertical="center"/>
    </xf>
    <xf numFmtId="0" fontId="25" fillId="5" borderId="18" xfId="6" applyFont="1" applyFill="1" applyBorder="1" applyAlignment="1">
      <alignment horizontal="left" vertical="center"/>
    </xf>
    <xf numFmtId="0" fontId="25" fillId="5" borderId="22" xfId="6" applyFont="1" applyFill="1" applyBorder="1" applyAlignment="1">
      <alignment horizontal="left" vertical="center"/>
    </xf>
    <xf numFmtId="0" fontId="25" fillId="3" borderId="13" xfId="6" applyFont="1" applyFill="1" applyBorder="1" applyAlignment="1">
      <alignment horizontal="left" vertical="center"/>
    </xf>
    <xf numFmtId="0" fontId="25" fillId="3" borderId="18" xfId="6" applyFont="1" applyFill="1" applyBorder="1" applyAlignment="1">
      <alignment horizontal="left" vertical="center"/>
    </xf>
    <xf numFmtId="0" fontId="25" fillId="3" borderId="22" xfId="6" applyFont="1" applyFill="1" applyBorder="1" applyAlignment="1">
      <alignment horizontal="left" vertical="center"/>
    </xf>
    <xf numFmtId="0" fontId="24" fillId="5" borderId="13" xfId="6" applyFont="1" applyFill="1" applyBorder="1" applyAlignment="1">
      <alignment horizontal="left" vertical="center" wrapText="1"/>
    </xf>
    <xf numFmtId="0" fontId="24" fillId="5" borderId="22" xfId="6" applyFont="1" applyFill="1" applyBorder="1" applyAlignment="1">
      <alignment horizontal="left" vertical="center" wrapText="1"/>
    </xf>
    <xf numFmtId="0" fontId="24" fillId="5" borderId="13" xfId="6" applyFont="1" applyFill="1" applyBorder="1" applyAlignment="1">
      <alignment vertical="center" wrapText="1"/>
    </xf>
    <xf numFmtId="0" fontId="24" fillId="5" borderId="22" xfId="6" applyFont="1" applyFill="1" applyBorder="1" applyAlignment="1">
      <alignment vertical="center" wrapText="1"/>
    </xf>
    <xf numFmtId="0" fontId="24" fillId="0" borderId="13" xfId="6" applyFont="1" applyBorder="1" applyAlignment="1">
      <alignment horizontal="left" vertical="center" wrapText="1"/>
    </xf>
    <xf numFmtId="0" fontId="24" fillId="0" borderId="18" xfId="6" applyFont="1" applyBorder="1" applyAlignment="1">
      <alignment horizontal="left" vertical="center" wrapText="1"/>
    </xf>
    <xf numFmtId="0" fontId="24" fillId="0" borderId="22" xfId="6" applyFont="1" applyBorder="1" applyAlignment="1">
      <alignment horizontal="left" vertical="center" wrapText="1"/>
    </xf>
    <xf numFmtId="0" fontId="19" fillId="0" borderId="13" xfId="6" applyFont="1" applyBorder="1" applyAlignment="1">
      <alignment horizontal="left" vertical="center" wrapText="1"/>
    </xf>
    <xf numFmtId="0" fontId="19" fillId="0" borderId="18" xfId="6" applyFont="1" applyBorder="1" applyAlignment="1">
      <alignment horizontal="left" vertical="center" wrapText="1"/>
    </xf>
    <xf numFmtId="0" fontId="19" fillId="0" borderId="22" xfId="6" applyFont="1" applyBorder="1" applyAlignment="1">
      <alignment horizontal="left" vertical="center" wrapText="1"/>
    </xf>
    <xf numFmtId="0" fontId="19" fillId="5" borderId="13" xfId="6" applyFont="1" applyFill="1" applyBorder="1" applyAlignment="1">
      <alignment vertical="center" wrapText="1"/>
    </xf>
    <xf numFmtId="0" fontId="19" fillId="5" borderId="22" xfId="6" applyFont="1" applyFill="1" applyBorder="1" applyAlignment="1">
      <alignment vertical="center" wrapText="1"/>
    </xf>
    <xf numFmtId="0" fontId="28" fillId="0" borderId="13" xfId="6" applyFont="1" applyBorder="1" applyAlignment="1">
      <alignment horizontal="left" vertical="center" wrapText="1"/>
    </xf>
    <xf numFmtId="0" fontId="28" fillId="0" borderId="18" xfId="6" applyFont="1" applyBorder="1" applyAlignment="1">
      <alignment horizontal="left" vertical="center" wrapText="1"/>
    </xf>
    <xf numFmtId="0" fontId="28" fillId="0" borderId="22" xfId="6" applyFont="1" applyBorder="1" applyAlignment="1">
      <alignment horizontal="left" vertical="center" wrapText="1"/>
    </xf>
    <xf numFmtId="0" fontId="19" fillId="7" borderId="0" xfId="6" applyFont="1" applyFill="1" applyAlignment="1">
      <alignment horizontal="left" vertical="center" indent="8"/>
    </xf>
    <xf numFmtId="0" fontId="19" fillId="0" borderId="0" xfId="6" applyFont="1" applyAlignment="1">
      <alignment horizontal="right" wrapText="1"/>
    </xf>
    <xf numFmtId="0" fontId="19" fillId="0" borderId="14" xfId="6" applyFont="1" applyBorder="1" applyAlignment="1">
      <alignment horizontal="right" wrapText="1"/>
    </xf>
    <xf numFmtId="0" fontId="25" fillId="3" borderId="13" xfId="6" applyFont="1" applyFill="1" applyBorder="1" applyAlignment="1">
      <alignment horizontal="left" vertical="center" wrapText="1"/>
    </xf>
    <xf numFmtId="0" fontId="25" fillId="3" borderId="18" xfId="6" applyFont="1" applyFill="1" applyBorder="1" applyAlignment="1">
      <alignment horizontal="left" vertical="center" wrapText="1"/>
    </xf>
    <xf numFmtId="0" fontId="25" fillId="3" borderId="22" xfId="6" applyFont="1" applyFill="1" applyBorder="1" applyAlignment="1">
      <alignment horizontal="left" vertical="center" wrapText="1"/>
    </xf>
    <xf numFmtId="0" fontId="19" fillId="0" borderId="0" xfId="6" applyFont="1" applyAlignment="1">
      <alignment horizontal="right" vertical="center" wrapText="1"/>
    </xf>
    <xf numFmtId="0" fontId="19" fillId="0" borderId="14" xfId="6" applyFont="1" applyBorder="1" applyAlignment="1">
      <alignment horizontal="right" vertical="center" wrapText="1"/>
    </xf>
    <xf numFmtId="0" fontId="46" fillId="2" borderId="21" xfId="6" applyFont="1" applyFill="1" applyBorder="1" applyAlignment="1" applyProtection="1">
      <alignment horizontal="center" vertical="center"/>
      <protection locked="0"/>
    </xf>
    <xf numFmtId="0" fontId="46" fillId="2" borderId="13" xfId="6" applyFont="1" applyFill="1" applyBorder="1" applyAlignment="1" applyProtection="1">
      <alignment horizontal="center" vertical="center" wrapText="1"/>
      <protection locked="0"/>
    </xf>
    <xf numFmtId="0" fontId="46" fillId="2" borderId="22" xfId="6" applyFont="1" applyFill="1" applyBorder="1" applyAlignment="1" applyProtection="1">
      <alignment horizontal="center" vertical="center" wrapText="1"/>
      <protection locked="0"/>
    </xf>
    <xf numFmtId="0" fontId="46" fillId="2" borderId="21" xfId="6" applyFont="1" applyFill="1" applyBorder="1" applyAlignment="1" applyProtection="1">
      <alignment horizontal="center" vertical="center" wrapText="1"/>
      <protection locked="0"/>
    </xf>
    <xf numFmtId="0" fontId="46" fillId="2" borderId="13" xfId="0" applyFont="1" applyFill="1" applyBorder="1" applyAlignment="1" applyProtection="1">
      <alignment horizontal="center" vertical="center" wrapText="1"/>
      <protection locked="0"/>
    </xf>
    <xf numFmtId="0" fontId="46" fillId="2" borderId="22" xfId="0" applyFont="1" applyFill="1" applyBorder="1" applyAlignment="1" applyProtection="1">
      <alignment horizontal="center" vertical="center" wrapText="1"/>
      <protection locked="0"/>
    </xf>
    <xf numFmtId="0" fontId="46" fillId="2" borderId="21" xfId="6" applyFont="1" applyFill="1" applyBorder="1" applyAlignment="1" applyProtection="1">
      <alignment vertical="center" wrapText="1"/>
      <protection locked="0"/>
    </xf>
    <xf numFmtId="0" fontId="46" fillId="2" borderId="21" xfId="6" applyFont="1" applyFill="1" applyBorder="1" applyProtection="1">
      <alignment vertical="center"/>
      <protection locked="0"/>
    </xf>
    <xf numFmtId="3" fontId="46" fillId="2" borderId="21" xfId="7" applyNumberFormat="1" applyFont="1" applyFill="1" applyBorder="1" applyAlignment="1" applyProtection="1">
      <alignment horizontal="right" vertical="center"/>
      <protection locked="0"/>
    </xf>
    <xf numFmtId="38" fontId="46" fillId="2" borderId="21" xfId="7" applyFont="1" applyFill="1" applyBorder="1" applyAlignment="1" applyProtection="1">
      <alignment horizontal="center" vertical="center" wrapText="1"/>
      <protection locked="0"/>
    </xf>
    <xf numFmtId="3" fontId="46" fillId="2" borderId="21" xfId="7" applyNumberFormat="1" applyFont="1" applyFill="1" applyBorder="1" applyAlignment="1" applyProtection="1">
      <alignment horizontal="right" vertical="center" wrapText="1"/>
      <protection locked="0"/>
    </xf>
    <xf numFmtId="3" fontId="46" fillId="2" borderId="21" xfId="6" applyNumberFormat="1" applyFont="1" applyFill="1" applyBorder="1" applyAlignment="1" applyProtection="1">
      <alignment horizontal="right" vertical="center"/>
      <protection locked="0"/>
    </xf>
    <xf numFmtId="38" fontId="46" fillId="2" borderId="21" xfId="7" applyFont="1" applyFill="1" applyBorder="1" applyAlignment="1" applyProtection="1">
      <alignment vertical="center" wrapText="1"/>
      <protection locked="0"/>
    </xf>
    <xf numFmtId="3" fontId="46" fillId="2" borderId="21" xfId="7" applyNumberFormat="1" applyFont="1" applyFill="1" applyBorder="1" applyAlignment="1" applyProtection="1">
      <alignment horizontal="right" vertical="center" wrapText="1"/>
      <protection locked="0"/>
    </xf>
    <xf numFmtId="3" fontId="46" fillId="0" borderId="21" xfId="7" applyNumberFormat="1" applyFont="1" applyFill="1" applyBorder="1" applyAlignment="1" applyProtection="1">
      <alignment horizontal="right" vertical="center"/>
      <protection locked="0"/>
    </xf>
    <xf numFmtId="3" fontId="46" fillId="0" borderId="21" xfId="6" applyNumberFormat="1" applyFont="1" applyBorder="1" applyAlignment="1" applyProtection="1">
      <alignment horizontal="right" vertical="center"/>
      <protection locked="0"/>
    </xf>
    <xf numFmtId="38" fontId="46" fillId="2" borderId="13" xfId="7" applyFont="1" applyFill="1" applyBorder="1" applyAlignment="1" applyProtection="1">
      <alignment horizontal="center" vertical="center"/>
      <protection locked="0"/>
    </xf>
    <xf numFmtId="38" fontId="46" fillId="2" borderId="22" xfId="7" applyFont="1" applyFill="1" applyBorder="1" applyAlignment="1" applyProtection="1">
      <alignment horizontal="center" vertical="center"/>
      <protection locked="0"/>
    </xf>
    <xf numFmtId="3" fontId="46" fillId="2" borderId="21" xfId="1" applyNumberFormat="1" applyFont="1" applyFill="1" applyBorder="1" applyAlignment="1" applyProtection="1">
      <alignment horizontal="right" vertical="center" wrapText="1"/>
      <protection locked="0"/>
    </xf>
    <xf numFmtId="3" fontId="46" fillId="0" borderId="21" xfId="0" applyNumberFormat="1" applyFont="1" applyBorder="1" applyAlignment="1" applyProtection="1">
      <alignment horizontal="right" vertical="center"/>
      <protection locked="0"/>
    </xf>
    <xf numFmtId="3" fontId="46" fillId="0" borderId="21" xfId="6" applyNumberFormat="1" applyFont="1" applyFill="1" applyBorder="1" applyAlignment="1" applyProtection="1">
      <alignment horizontal="right" vertical="center"/>
      <protection locked="0"/>
    </xf>
    <xf numFmtId="0" fontId="46" fillId="2" borderId="42" xfId="6" applyFont="1" applyFill="1" applyBorder="1" applyAlignment="1" applyProtection="1">
      <alignment horizontal="center" vertical="center"/>
      <protection locked="0"/>
    </xf>
    <xf numFmtId="3" fontId="46" fillId="2" borderId="43" xfId="6" applyNumberFormat="1" applyFont="1" applyFill="1" applyBorder="1" applyProtection="1">
      <alignment vertical="center"/>
      <protection locked="0"/>
    </xf>
    <xf numFmtId="3" fontId="46" fillId="2" borderId="19" xfId="6" applyNumberFormat="1" applyFont="1" applyFill="1" applyBorder="1" applyProtection="1">
      <alignment vertical="center"/>
      <protection locked="0"/>
    </xf>
    <xf numFmtId="0" fontId="46" fillId="2" borderId="50" xfId="6" applyFont="1" applyFill="1" applyBorder="1" applyAlignment="1" applyProtection="1">
      <alignment horizontal="center" vertical="center"/>
      <protection locked="0"/>
    </xf>
    <xf numFmtId="3" fontId="46" fillId="2" borderId="20" xfId="6" applyNumberFormat="1" applyFont="1" applyFill="1" applyBorder="1" applyProtection="1">
      <alignment vertical="center"/>
      <protection locked="0"/>
    </xf>
    <xf numFmtId="0" fontId="46" fillId="2" borderId="25" xfId="6" applyFont="1" applyFill="1" applyBorder="1" applyAlignment="1" applyProtection="1">
      <alignment horizontal="center" vertical="center"/>
      <protection locked="0"/>
    </xf>
    <xf numFmtId="0" fontId="46" fillId="2" borderId="1" xfId="6" applyFont="1" applyFill="1" applyBorder="1" applyAlignment="1" applyProtection="1">
      <alignment horizontal="center" vertical="center"/>
      <protection locked="0"/>
    </xf>
    <xf numFmtId="0" fontId="46" fillId="2" borderId="15" xfId="6" applyFont="1" applyFill="1" applyBorder="1" applyAlignment="1" applyProtection="1">
      <alignment horizontal="center" vertical="center"/>
      <protection locked="0"/>
    </xf>
    <xf numFmtId="0" fontId="46" fillId="2" borderId="42" xfId="6" applyFont="1" applyFill="1" applyBorder="1" applyProtection="1">
      <alignment vertical="center"/>
      <protection locked="0"/>
    </xf>
    <xf numFmtId="3" fontId="46" fillId="2" borderId="42" xfId="6" applyNumberFormat="1" applyFont="1" applyFill="1" applyBorder="1" applyProtection="1">
      <alignment vertical="center"/>
      <protection locked="0"/>
    </xf>
    <xf numFmtId="0" fontId="46" fillId="2" borderId="13" xfId="6" applyFont="1" applyFill="1" applyBorder="1" applyAlignment="1" applyProtection="1">
      <alignment horizontal="center" vertical="center"/>
      <protection locked="0"/>
    </xf>
    <xf numFmtId="0" fontId="46" fillId="2" borderId="18" xfId="6" applyFont="1" applyFill="1" applyBorder="1" applyAlignment="1" applyProtection="1">
      <alignment horizontal="center" vertical="center"/>
      <protection locked="0"/>
    </xf>
    <xf numFmtId="0" fontId="46" fillId="2" borderId="22" xfId="6" applyFont="1" applyFill="1" applyBorder="1" applyAlignment="1" applyProtection="1">
      <alignment horizontal="center" vertical="center"/>
      <protection locked="0"/>
    </xf>
    <xf numFmtId="3" fontId="46" fillId="2" borderId="21" xfId="6" applyNumberFormat="1" applyFont="1" applyFill="1" applyBorder="1" applyProtection="1">
      <alignment vertical="center"/>
      <protection locked="0"/>
    </xf>
    <xf numFmtId="0" fontId="46" fillId="2" borderId="4" xfId="6" applyFont="1" applyFill="1" applyBorder="1" applyAlignment="1" applyProtection="1">
      <alignment horizontal="center" vertical="center"/>
      <protection locked="0"/>
    </xf>
    <xf numFmtId="0" fontId="46" fillId="2" borderId="6" xfId="6" applyFont="1" applyFill="1" applyBorder="1" applyAlignment="1" applyProtection="1">
      <alignment horizontal="center" vertical="center"/>
      <protection locked="0"/>
    </xf>
    <xf numFmtId="0" fontId="46" fillId="2" borderId="5" xfId="6" applyFont="1" applyFill="1" applyBorder="1" applyAlignment="1" applyProtection="1">
      <alignment horizontal="center" vertical="center"/>
      <protection locked="0"/>
    </xf>
    <xf numFmtId="0" fontId="46" fillId="2" borderId="50" xfId="6" applyFont="1" applyFill="1" applyBorder="1" applyProtection="1">
      <alignment vertical="center"/>
      <protection locked="0"/>
    </xf>
    <xf numFmtId="3" fontId="46" fillId="2" borderId="50" xfId="6" applyNumberFormat="1" applyFont="1" applyFill="1" applyBorder="1" applyProtection="1">
      <alignment vertical="center"/>
      <protection locked="0"/>
    </xf>
    <xf numFmtId="0" fontId="24" fillId="5" borderId="13" xfId="5" applyFont="1" applyFill="1" applyBorder="1" applyAlignment="1" applyProtection="1">
      <alignment horizontal="left" vertical="center"/>
      <protection locked="0"/>
    </xf>
    <xf numFmtId="0" fontId="24" fillId="5" borderId="18" xfId="5" applyFont="1" applyFill="1" applyBorder="1" applyAlignment="1" applyProtection="1">
      <alignment horizontal="left" vertical="center"/>
      <protection locked="0"/>
    </xf>
    <xf numFmtId="0" fontId="24" fillId="5" borderId="22" xfId="5" applyFont="1" applyFill="1" applyBorder="1" applyAlignment="1" applyProtection="1">
      <alignment horizontal="left" vertical="center"/>
      <protection locked="0"/>
    </xf>
    <xf numFmtId="0" fontId="24" fillId="3" borderId="13" xfId="5" applyFont="1" applyFill="1" applyBorder="1" applyAlignment="1" applyProtection="1">
      <alignment horizontal="left" vertical="center"/>
      <protection locked="0"/>
    </xf>
    <xf numFmtId="0" fontId="24" fillId="3" borderId="18" xfId="5" applyFont="1" applyFill="1" applyBorder="1" applyAlignment="1" applyProtection="1">
      <alignment horizontal="left" vertical="center"/>
      <protection locked="0"/>
    </xf>
    <xf numFmtId="0" fontId="24" fillId="3" borderId="22" xfId="5" applyFont="1" applyFill="1" applyBorder="1" applyAlignment="1" applyProtection="1">
      <alignment horizontal="left" vertical="center"/>
      <protection locked="0"/>
    </xf>
    <xf numFmtId="0" fontId="24" fillId="4" borderId="13" xfId="5" applyFont="1" applyFill="1" applyBorder="1" applyAlignment="1" applyProtection="1">
      <alignment horizontal="center" vertical="center" wrapText="1"/>
      <protection locked="0"/>
    </xf>
    <xf numFmtId="0" fontId="24" fillId="5" borderId="13" xfId="5" applyFont="1" applyFill="1" applyBorder="1" applyAlignment="1" applyProtection="1">
      <alignment horizontal="left" vertical="center" wrapText="1"/>
      <protection locked="0"/>
    </xf>
    <xf numFmtId="0" fontId="24" fillId="5" borderId="22" xfId="5" applyFont="1" applyFill="1" applyBorder="1" applyAlignment="1" applyProtection="1">
      <alignment horizontal="left" vertical="center" wrapText="1"/>
      <protection locked="0"/>
    </xf>
    <xf numFmtId="0" fontId="24" fillId="5" borderId="13" xfId="5" applyFont="1" applyFill="1" applyBorder="1" applyAlignment="1" applyProtection="1">
      <alignment vertical="center" wrapText="1"/>
      <protection locked="0"/>
    </xf>
    <xf numFmtId="0" fontId="24" fillId="5" borderId="22" xfId="5" applyFont="1" applyFill="1" applyBorder="1" applyAlignment="1" applyProtection="1">
      <alignment vertical="center" wrapText="1"/>
      <protection locked="0"/>
    </xf>
    <xf numFmtId="0" fontId="24" fillId="4" borderId="21" xfId="5" applyFont="1" applyFill="1" applyBorder="1" applyAlignment="1" applyProtection="1">
      <alignment horizontal="center" vertical="center" wrapText="1"/>
      <protection locked="0"/>
    </xf>
    <xf numFmtId="0" fontId="24" fillId="4" borderId="26" xfId="5" applyFont="1" applyFill="1" applyBorder="1" applyAlignment="1" applyProtection="1">
      <alignment horizontal="center" vertical="center" wrapText="1"/>
      <protection locked="0"/>
    </xf>
    <xf numFmtId="0" fontId="24" fillId="5" borderId="13" xfId="5" applyFont="1" applyFill="1" applyBorder="1" applyAlignment="1" applyProtection="1">
      <alignment horizontal="left" vertical="top" wrapText="1"/>
      <protection locked="0"/>
    </xf>
    <xf numFmtId="0" fontId="24" fillId="5" borderId="18" xfId="5" applyFont="1" applyFill="1" applyBorder="1" applyAlignment="1" applyProtection="1">
      <alignment horizontal="left" vertical="top" wrapText="1"/>
      <protection locked="0"/>
    </xf>
    <xf numFmtId="0" fontId="24" fillId="5" borderId="22" xfId="5" applyFont="1" applyFill="1" applyBorder="1" applyAlignment="1" applyProtection="1">
      <alignment horizontal="left" vertical="top" wrapText="1"/>
      <protection locked="0"/>
    </xf>
    <xf numFmtId="0" fontId="19" fillId="5" borderId="13" xfId="5" applyFont="1" applyFill="1" applyBorder="1" applyAlignment="1" applyProtection="1">
      <alignment vertical="center" wrapText="1"/>
      <protection locked="0"/>
    </xf>
    <xf numFmtId="0" fontId="19" fillId="5" borderId="22" xfId="5" applyFont="1" applyFill="1" applyBorder="1" applyAlignment="1" applyProtection="1">
      <alignment vertical="center" wrapText="1"/>
      <protection locked="0"/>
    </xf>
    <xf numFmtId="0" fontId="19" fillId="4" borderId="21" xfId="5" applyFont="1" applyFill="1" applyBorder="1" applyAlignment="1" applyProtection="1">
      <alignment horizontal="center" vertical="center" wrapText="1"/>
      <protection locked="0"/>
    </xf>
    <xf numFmtId="0" fontId="24" fillId="3" borderId="13" xfId="5" applyFont="1" applyFill="1" applyBorder="1" applyAlignment="1" applyProtection="1">
      <alignment horizontal="left" vertical="center" wrapText="1"/>
      <protection locked="0"/>
    </xf>
    <xf numFmtId="0" fontId="24" fillId="3" borderId="18" xfId="5" applyFont="1" applyFill="1" applyBorder="1" applyAlignment="1" applyProtection="1">
      <alignment horizontal="left" vertical="center" wrapText="1"/>
      <protection locked="0"/>
    </xf>
    <xf numFmtId="0" fontId="24" fillId="3" borderId="22" xfId="5" applyFont="1" applyFill="1" applyBorder="1" applyAlignment="1" applyProtection="1">
      <alignment horizontal="left" vertical="center" wrapText="1"/>
      <protection locked="0"/>
    </xf>
  </cellXfs>
  <cellStyles count="9">
    <cellStyle name="桁区切り" xfId="1" builtinId="6"/>
    <cellStyle name="桁区切り 2" xfId="7" xr:uid="{EC4E3228-E174-4202-9347-5101A0F84DEB}"/>
    <cellStyle name="標準" xfId="0" builtinId="0"/>
    <cellStyle name="標準 2" xfId="2" xr:uid="{E6910C6E-DF8A-41D6-BD9C-B4D6F653624C}"/>
    <cellStyle name="標準 2 2" xfId="3" xr:uid="{AC08212A-F232-4743-BE74-9553CF8DF40B}"/>
    <cellStyle name="標準 3" xfId="4" xr:uid="{A20D1449-E171-426E-8266-26AA6124462F}"/>
    <cellStyle name="標準 3 2" xfId="6" xr:uid="{05417126-FEEC-483D-B881-2B828D72F088}"/>
    <cellStyle name="標準 4" xfId="5" xr:uid="{FEACC56B-B278-41FA-A0B6-8719E902D527}"/>
    <cellStyle name="標準 5" xfId="8" xr:uid="{1996B78C-684D-4C7D-AA01-79881C88C636}"/>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35&#39640;&#40802;&#31119;&#31049;&#35506;/020%20&#38263;&#23551;&#31038;&#20250;&#25512;&#36914;&#20418;/ICT&#23566;&#20837;&#20107;&#26989;&#36027;&#35036;&#21161;&#37329;/R6/01&#30476;&#35201;&#32177;&#25913;&#27491;/&#12525;&#12508;&#12483;&#12488;/09&#9733;&#31532;&#65300;&#21495;&#23455;&#32318;&#22577;&#21578;&#26360;&#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第４号様式"/>
      <sheetName val="別紙１"/>
      <sheetName val="別紙１(記載例)"/>
      <sheetName val="別紙２"/>
      <sheetName val="データリスト"/>
    </sheetNames>
    <sheetDataSet>
      <sheetData sheetId="0"/>
      <sheetData sheetId="1"/>
      <sheetData sheetId="2"/>
      <sheetData sheetId="3"/>
      <sheetData sheetId="4">
        <row r="3">
          <cell r="L3">
            <v>0.5</v>
          </cell>
        </row>
        <row r="4">
          <cell r="L4">
            <v>0.75</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1F3C-9F68-45C5-B836-0C9DC08694A4}">
  <sheetPr>
    <pageSetUpPr fitToPage="1"/>
  </sheetPr>
  <dimension ref="A1:T35"/>
  <sheetViews>
    <sheetView tabSelected="1" view="pageBreakPreview" zoomScaleNormal="100" zoomScaleSheetLayoutView="100" workbookViewId="0">
      <selection activeCell="F11" sqref="F11"/>
    </sheetView>
  </sheetViews>
  <sheetFormatPr defaultColWidth="8.09765625" defaultRowHeight="18" customHeight="1" x14ac:dyDescent="0.45"/>
  <cols>
    <col min="1" max="1" width="2.19921875" style="7" customWidth="1"/>
    <col min="2" max="2" width="2.5" style="7" customWidth="1"/>
    <col min="3" max="3" width="7" style="7" customWidth="1"/>
    <col min="4" max="4" width="3.3984375" style="7" customWidth="1"/>
    <col min="5" max="5" width="4.19921875" style="7" customWidth="1"/>
    <col min="6" max="6" width="3.69921875" style="7" customWidth="1"/>
    <col min="7" max="7" width="4.19921875" style="7" customWidth="1"/>
    <col min="8" max="8" width="10.8984375" style="7" customWidth="1"/>
    <col min="9" max="9" width="7" style="7" customWidth="1"/>
    <col min="10" max="10" width="5.296875" style="7" customWidth="1"/>
    <col min="11" max="11" width="4.19921875" style="7" customWidth="1"/>
    <col min="12" max="12" width="9.59765625" style="7" customWidth="1"/>
    <col min="13" max="13" width="6.3984375" style="7" customWidth="1"/>
    <col min="14" max="14" width="3" style="7" customWidth="1"/>
    <col min="15" max="15" width="4.19921875" style="7" customWidth="1"/>
    <col min="16" max="16" width="2.5" style="7" customWidth="1"/>
    <col min="17" max="17" width="4.19921875" style="7" customWidth="1"/>
    <col min="18" max="18" width="2.8984375" style="7" customWidth="1"/>
    <col min="19" max="19" width="5.5" style="7" customWidth="1"/>
    <col min="20" max="259" width="8.09765625" style="7"/>
    <col min="260" max="260" width="7" style="7" customWidth="1"/>
    <col min="261" max="261" width="7.8984375" style="7" customWidth="1"/>
    <col min="262" max="262" width="7.09765625" style="7" customWidth="1"/>
    <col min="263" max="263" width="12.69921875" style="7" customWidth="1"/>
    <col min="264" max="264" width="12.09765625" style="7" customWidth="1"/>
    <col min="265" max="265" width="7" style="7" customWidth="1"/>
    <col min="266" max="266" width="7.296875" style="7" customWidth="1"/>
    <col min="267" max="267" width="2.8984375" style="7" customWidth="1"/>
    <col min="268" max="268" width="3" style="7" customWidth="1"/>
    <col min="269" max="269" width="2.5" style="7" customWidth="1"/>
    <col min="270" max="270" width="3" style="7" customWidth="1"/>
    <col min="271" max="271" width="2.69921875" style="7" customWidth="1"/>
    <col min="272" max="515" width="8.09765625" style="7"/>
    <col min="516" max="516" width="7" style="7" customWidth="1"/>
    <col min="517" max="517" width="7.8984375" style="7" customWidth="1"/>
    <col min="518" max="518" width="7.09765625" style="7" customWidth="1"/>
    <col min="519" max="519" width="12.69921875" style="7" customWidth="1"/>
    <col min="520" max="520" width="12.09765625" style="7" customWidth="1"/>
    <col min="521" max="521" width="7" style="7" customWidth="1"/>
    <col min="522" max="522" width="7.296875" style="7" customWidth="1"/>
    <col min="523" max="523" width="2.8984375" style="7" customWidth="1"/>
    <col min="524" max="524" width="3" style="7" customWidth="1"/>
    <col min="525" max="525" width="2.5" style="7" customWidth="1"/>
    <col min="526" max="526" width="3" style="7" customWidth="1"/>
    <col min="527" max="527" width="2.69921875" style="7" customWidth="1"/>
    <col min="528" max="771" width="8.09765625" style="7"/>
    <col min="772" max="772" width="7" style="7" customWidth="1"/>
    <col min="773" max="773" width="7.8984375" style="7" customWidth="1"/>
    <col min="774" max="774" width="7.09765625" style="7" customWidth="1"/>
    <col min="775" max="775" width="12.69921875" style="7" customWidth="1"/>
    <col min="776" max="776" width="12.09765625" style="7" customWidth="1"/>
    <col min="777" max="777" width="7" style="7" customWidth="1"/>
    <col min="778" max="778" width="7.296875" style="7" customWidth="1"/>
    <col min="779" max="779" width="2.8984375" style="7" customWidth="1"/>
    <col min="780" max="780" width="3" style="7" customWidth="1"/>
    <col min="781" max="781" width="2.5" style="7" customWidth="1"/>
    <col min="782" max="782" width="3" style="7" customWidth="1"/>
    <col min="783" max="783" width="2.69921875" style="7" customWidth="1"/>
    <col min="784" max="1027" width="8.09765625" style="7"/>
    <col min="1028" max="1028" width="7" style="7" customWidth="1"/>
    <col min="1029" max="1029" width="7.8984375" style="7" customWidth="1"/>
    <col min="1030" max="1030" width="7.09765625" style="7" customWidth="1"/>
    <col min="1031" max="1031" width="12.69921875" style="7" customWidth="1"/>
    <col min="1032" max="1032" width="12.09765625" style="7" customWidth="1"/>
    <col min="1033" max="1033" width="7" style="7" customWidth="1"/>
    <col min="1034" max="1034" width="7.296875" style="7" customWidth="1"/>
    <col min="1035" max="1035" width="2.8984375" style="7" customWidth="1"/>
    <col min="1036" max="1036" width="3" style="7" customWidth="1"/>
    <col min="1037" max="1037" width="2.5" style="7" customWidth="1"/>
    <col min="1038" max="1038" width="3" style="7" customWidth="1"/>
    <col min="1039" max="1039" width="2.69921875" style="7" customWidth="1"/>
    <col min="1040" max="1283" width="8.09765625" style="7"/>
    <col min="1284" max="1284" width="7" style="7" customWidth="1"/>
    <col min="1285" max="1285" width="7.8984375" style="7" customWidth="1"/>
    <col min="1286" max="1286" width="7.09765625" style="7" customWidth="1"/>
    <col min="1287" max="1287" width="12.69921875" style="7" customWidth="1"/>
    <col min="1288" max="1288" width="12.09765625" style="7" customWidth="1"/>
    <col min="1289" max="1289" width="7" style="7" customWidth="1"/>
    <col min="1290" max="1290" width="7.296875" style="7" customWidth="1"/>
    <col min="1291" max="1291" width="2.8984375" style="7" customWidth="1"/>
    <col min="1292" max="1292" width="3" style="7" customWidth="1"/>
    <col min="1293" max="1293" width="2.5" style="7" customWidth="1"/>
    <col min="1294" max="1294" width="3" style="7" customWidth="1"/>
    <col min="1295" max="1295" width="2.69921875" style="7" customWidth="1"/>
    <col min="1296" max="1539" width="8.09765625" style="7"/>
    <col min="1540" max="1540" width="7" style="7" customWidth="1"/>
    <col min="1541" max="1541" width="7.8984375" style="7" customWidth="1"/>
    <col min="1542" max="1542" width="7.09765625" style="7" customWidth="1"/>
    <col min="1543" max="1543" width="12.69921875" style="7" customWidth="1"/>
    <col min="1544" max="1544" width="12.09765625" style="7" customWidth="1"/>
    <col min="1545" max="1545" width="7" style="7" customWidth="1"/>
    <col min="1546" max="1546" width="7.296875" style="7" customWidth="1"/>
    <col min="1547" max="1547" width="2.8984375" style="7" customWidth="1"/>
    <col min="1548" max="1548" width="3" style="7" customWidth="1"/>
    <col min="1549" max="1549" width="2.5" style="7" customWidth="1"/>
    <col min="1550" max="1550" width="3" style="7" customWidth="1"/>
    <col min="1551" max="1551" width="2.69921875" style="7" customWidth="1"/>
    <col min="1552" max="1795" width="8.09765625" style="7"/>
    <col min="1796" max="1796" width="7" style="7" customWidth="1"/>
    <col min="1797" max="1797" width="7.8984375" style="7" customWidth="1"/>
    <col min="1798" max="1798" width="7.09765625" style="7" customWidth="1"/>
    <col min="1799" max="1799" width="12.69921875" style="7" customWidth="1"/>
    <col min="1800" max="1800" width="12.09765625" style="7" customWidth="1"/>
    <col min="1801" max="1801" width="7" style="7" customWidth="1"/>
    <col min="1802" max="1802" width="7.296875" style="7" customWidth="1"/>
    <col min="1803" max="1803" width="2.8984375" style="7" customWidth="1"/>
    <col min="1804" max="1804" width="3" style="7" customWidth="1"/>
    <col min="1805" max="1805" width="2.5" style="7" customWidth="1"/>
    <col min="1806" max="1806" width="3" style="7" customWidth="1"/>
    <col min="1807" max="1807" width="2.69921875" style="7" customWidth="1"/>
    <col min="1808" max="2051" width="8.09765625" style="7"/>
    <col min="2052" max="2052" width="7" style="7" customWidth="1"/>
    <col min="2053" max="2053" width="7.8984375" style="7" customWidth="1"/>
    <col min="2054" max="2054" width="7.09765625" style="7" customWidth="1"/>
    <col min="2055" max="2055" width="12.69921875" style="7" customWidth="1"/>
    <col min="2056" max="2056" width="12.09765625" style="7" customWidth="1"/>
    <col min="2057" max="2057" width="7" style="7" customWidth="1"/>
    <col min="2058" max="2058" width="7.296875" style="7" customWidth="1"/>
    <col min="2059" max="2059" width="2.8984375" style="7" customWidth="1"/>
    <col min="2060" max="2060" width="3" style="7" customWidth="1"/>
    <col min="2061" max="2061" width="2.5" style="7" customWidth="1"/>
    <col min="2062" max="2062" width="3" style="7" customWidth="1"/>
    <col min="2063" max="2063" width="2.69921875" style="7" customWidth="1"/>
    <col min="2064" max="2307" width="8.09765625" style="7"/>
    <col min="2308" max="2308" width="7" style="7" customWidth="1"/>
    <col min="2309" max="2309" width="7.8984375" style="7" customWidth="1"/>
    <col min="2310" max="2310" width="7.09765625" style="7" customWidth="1"/>
    <col min="2311" max="2311" width="12.69921875" style="7" customWidth="1"/>
    <col min="2312" max="2312" width="12.09765625" style="7" customWidth="1"/>
    <col min="2313" max="2313" width="7" style="7" customWidth="1"/>
    <col min="2314" max="2314" width="7.296875" style="7" customWidth="1"/>
    <col min="2315" max="2315" width="2.8984375" style="7" customWidth="1"/>
    <col min="2316" max="2316" width="3" style="7" customWidth="1"/>
    <col min="2317" max="2317" width="2.5" style="7" customWidth="1"/>
    <col min="2318" max="2318" width="3" style="7" customWidth="1"/>
    <col min="2319" max="2319" width="2.69921875" style="7" customWidth="1"/>
    <col min="2320" max="2563" width="8.09765625" style="7"/>
    <col min="2564" max="2564" width="7" style="7" customWidth="1"/>
    <col min="2565" max="2565" width="7.8984375" style="7" customWidth="1"/>
    <col min="2566" max="2566" width="7.09765625" style="7" customWidth="1"/>
    <col min="2567" max="2567" width="12.69921875" style="7" customWidth="1"/>
    <col min="2568" max="2568" width="12.09765625" style="7" customWidth="1"/>
    <col min="2569" max="2569" width="7" style="7" customWidth="1"/>
    <col min="2570" max="2570" width="7.296875" style="7" customWidth="1"/>
    <col min="2571" max="2571" width="2.8984375" style="7" customWidth="1"/>
    <col min="2572" max="2572" width="3" style="7" customWidth="1"/>
    <col min="2573" max="2573" width="2.5" style="7" customWidth="1"/>
    <col min="2574" max="2574" width="3" style="7" customWidth="1"/>
    <col min="2575" max="2575" width="2.69921875" style="7" customWidth="1"/>
    <col min="2576" max="2819" width="8.09765625" style="7"/>
    <col min="2820" max="2820" width="7" style="7" customWidth="1"/>
    <col min="2821" max="2821" width="7.8984375" style="7" customWidth="1"/>
    <col min="2822" max="2822" width="7.09765625" style="7" customWidth="1"/>
    <col min="2823" max="2823" width="12.69921875" style="7" customWidth="1"/>
    <col min="2824" max="2824" width="12.09765625" style="7" customWidth="1"/>
    <col min="2825" max="2825" width="7" style="7" customWidth="1"/>
    <col min="2826" max="2826" width="7.296875" style="7" customWidth="1"/>
    <col min="2827" max="2827" width="2.8984375" style="7" customWidth="1"/>
    <col min="2828" max="2828" width="3" style="7" customWidth="1"/>
    <col min="2829" max="2829" width="2.5" style="7" customWidth="1"/>
    <col min="2830" max="2830" width="3" style="7" customWidth="1"/>
    <col min="2831" max="2831" width="2.69921875" style="7" customWidth="1"/>
    <col min="2832" max="3075" width="8.09765625" style="7"/>
    <col min="3076" max="3076" width="7" style="7" customWidth="1"/>
    <col min="3077" max="3077" width="7.8984375" style="7" customWidth="1"/>
    <col min="3078" max="3078" width="7.09765625" style="7" customWidth="1"/>
    <col min="3079" max="3079" width="12.69921875" style="7" customWidth="1"/>
    <col min="3080" max="3080" width="12.09765625" style="7" customWidth="1"/>
    <col min="3081" max="3081" width="7" style="7" customWidth="1"/>
    <col min="3082" max="3082" width="7.296875" style="7" customWidth="1"/>
    <col min="3083" max="3083" width="2.8984375" style="7" customWidth="1"/>
    <col min="3084" max="3084" width="3" style="7" customWidth="1"/>
    <col min="3085" max="3085" width="2.5" style="7" customWidth="1"/>
    <col min="3086" max="3086" width="3" style="7" customWidth="1"/>
    <col min="3087" max="3087" width="2.69921875" style="7" customWidth="1"/>
    <col min="3088" max="3331" width="8.09765625" style="7"/>
    <col min="3332" max="3332" width="7" style="7" customWidth="1"/>
    <col min="3333" max="3333" width="7.8984375" style="7" customWidth="1"/>
    <col min="3334" max="3334" width="7.09765625" style="7" customWidth="1"/>
    <col min="3335" max="3335" width="12.69921875" style="7" customWidth="1"/>
    <col min="3336" max="3336" width="12.09765625" style="7" customWidth="1"/>
    <col min="3337" max="3337" width="7" style="7" customWidth="1"/>
    <col min="3338" max="3338" width="7.296875" style="7" customWidth="1"/>
    <col min="3339" max="3339" width="2.8984375" style="7" customWidth="1"/>
    <col min="3340" max="3340" width="3" style="7" customWidth="1"/>
    <col min="3341" max="3341" width="2.5" style="7" customWidth="1"/>
    <col min="3342" max="3342" width="3" style="7" customWidth="1"/>
    <col min="3343" max="3343" width="2.69921875" style="7" customWidth="1"/>
    <col min="3344" max="3587" width="8.09765625" style="7"/>
    <col min="3588" max="3588" width="7" style="7" customWidth="1"/>
    <col min="3589" max="3589" width="7.8984375" style="7" customWidth="1"/>
    <col min="3590" max="3590" width="7.09765625" style="7" customWidth="1"/>
    <col min="3591" max="3591" width="12.69921875" style="7" customWidth="1"/>
    <col min="3592" max="3592" width="12.09765625" style="7" customWidth="1"/>
    <col min="3593" max="3593" width="7" style="7" customWidth="1"/>
    <col min="3594" max="3594" width="7.296875" style="7" customWidth="1"/>
    <col min="3595" max="3595" width="2.8984375" style="7" customWidth="1"/>
    <col min="3596" max="3596" width="3" style="7" customWidth="1"/>
    <col min="3597" max="3597" width="2.5" style="7" customWidth="1"/>
    <col min="3598" max="3598" width="3" style="7" customWidth="1"/>
    <col min="3599" max="3599" width="2.69921875" style="7" customWidth="1"/>
    <col min="3600" max="3843" width="8.09765625" style="7"/>
    <col min="3844" max="3844" width="7" style="7" customWidth="1"/>
    <col min="3845" max="3845" width="7.8984375" style="7" customWidth="1"/>
    <col min="3846" max="3846" width="7.09765625" style="7" customWidth="1"/>
    <col min="3847" max="3847" width="12.69921875" style="7" customWidth="1"/>
    <col min="3848" max="3848" width="12.09765625" style="7" customWidth="1"/>
    <col min="3849" max="3849" width="7" style="7" customWidth="1"/>
    <col min="3850" max="3850" width="7.296875" style="7" customWidth="1"/>
    <col min="3851" max="3851" width="2.8984375" style="7" customWidth="1"/>
    <col min="3852" max="3852" width="3" style="7" customWidth="1"/>
    <col min="3853" max="3853" width="2.5" style="7" customWidth="1"/>
    <col min="3854" max="3854" width="3" style="7" customWidth="1"/>
    <col min="3855" max="3855" width="2.69921875" style="7" customWidth="1"/>
    <col min="3856" max="4099" width="8.09765625" style="7"/>
    <col min="4100" max="4100" width="7" style="7" customWidth="1"/>
    <col min="4101" max="4101" width="7.8984375" style="7" customWidth="1"/>
    <col min="4102" max="4102" width="7.09765625" style="7" customWidth="1"/>
    <col min="4103" max="4103" width="12.69921875" style="7" customWidth="1"/>
    <col min="4104" max="4104" width="12.09765625" style="7" customWidth="1"/>
    <col min="4105" max="4105" width="7" style="7" customWidth="1"/>
    <col min="4106" max="4106" width="7.296875" style="7" customWidth="1"/>
    <col min="4107" max="4107" width="2.8984375" style="7" customWidth="1"/>
    <col min="4108" max="4108" width="3" style="7" customWidth="1"/>
    <col min="4109" max="4109" width="2.5" style="7" customWidth="1"/>
    <col min="4110" max="4110" width="3" style="7" customWidth="1"/>
    <col min="4111" max="4111" width="2.69921875" style="7" customWidth="1"/>
    <col min="4112" max="4355" width="8.09765625" style="7"/>
    <col min="4356" max="4356" width="7" style="7" customWidth="1"/>
    <col min="4357" max="4357" width="7.8984375" style="7" customWidth="1"/>
    <col min="4358" max="4358" width="7.09765625" style="7" customWidth="1"/>
    <col min="4359" max="4359" width="12.69921875" style="7" customWidth="1"/>
    <col min="4360" max="4360" width="12.09765625" style="7" customWidth="1"/>
    <col min="4361" max="4361" width="7" style="7" customWidth="1"/>
    <col min="4362" max="4362" width="7.296875" style="7" customWidth="1"/>
    <col min="4363" max="4363" width="2.8984375" style="7" customWidth="1"/>
    <col min="4364" max="4364" width="3" style="7" customWidth="1"/>
    <col min="4365" max="4365" width="2.5" style="7" customWidth="1"/>
    <col min="4366" max="4366" width="3" style="7" customWidth="1"/>
    <col min="4367" max="4367" width="2.69921875" style="7" customWidth="1"/>
    <col min="4368" max="4611" width="8.09765625" style="7"/>
    <col min="4612" max="4612" width="7" style="7" customWidth="1"/>
    <col min="4613" max="4613" width="7.8984375" style="7" customWidth="1"/>
    <col min="4614" max="4614" width="7.09765625" style="7" customWidth="1"/>
    <col min="4615" max="4615" width="12.69921875" style="7" customWidth="1"/>
    <col min="4616" max="4616" width="12.09765625" style="7" customWidth="1"/>
    <col min="4617" max="4617" width="7" style="7" customWidth="1"/>
    <col min="4618" max="4618" width="7.296875" style="7" customWidth="1"/>
    <col min="4619" max="4619" width="2.8984375" style="7" customWidth="1"/>
    <col min="4620" max="4620" width="3" style="7" customWidth="1"/>
    <col min="4621" max="4621" width="2.5" style="7" customWidth="1"/>
    <col min="4622" max="4622" width="3" style="7" customWidth="1"/>
    <col min="4623" max="4623" width="2.69921875" style="7" customWidth="1"/>
    <col min="4624" max="4867" width="8.09765625" style="7"/>
    <col min="4868" max="4868" width="7" style="7" customWidth="1"/>
    <col min="4869" max="4869" width="7.8984375" style="7" customWidth="1"/>
    <col min="4870" max="4870" width="7.09765625" style="7" customWidth="1"/>
    <col min="4871" max="4871" width="12.69921875" style="7" customWidth="1"/>
    <col min="4872" max="4872" width="12.09765625" style="7" customWidth="1"/>
    <col min="4873" max="4873" width="7" style="7" customWidth="1"/>
    <col min="4874" max="4874" width="7.296875" style="7" customWidth="1"/>
    <col min="4875" max="4875" width="2.8984375" style="7" customWidth="1"/>
    <col min="4876" max="4876" width="3" style="7" customWidth="1"/>
    <col min="4877" max="4877" width="2.5" style="7" customWidth="1"/>
    <col min="4878" max="4878" width="3" style="7" customWidth="1"/>
    <col min="4879" max="4879" width="2.69921875" style="7" customWidth="1"/>
    <col min="4880" max="5123" width="8.09765625" style="7"/>
    <col min="5124" max="5124" width="7" style="7" customWidth="1"/>
    <col min="5125" max="5125" width="7.8984375" style="7" customWidth="1"/>
    <col min="5126" max="5126" width="7.09765625" style="7" customWidth="1"/>
    <col min="5127" max="5127" width="12.69921875" style="7" customWidth="1"/>
    <col min="5128" max="5128" width="12.09765625" style="7" customWidth="1"/>
    <col min="5129" max="5129" width="7" style="7" customWidth="1"/>
    <col min="5130" max="5130" width="7.296875" style="7" customWidth="1"/>
    <col min="5131" max="5131" width="2.8984375" style="7" customWidth="1"/>
    <col min="5132" max="5132" width="3" style="7" customWidth="1"/>
    <col min="5133" max="5133" width="2.5" style="7" customWidth="1"/>
    <col min="5134" max="5134" width="3" style="7" customWidth="1"/>
    <col min="5135" max="5135" width="2.69921875" style="7" customWidth="1"/>
    <col min="5136" max="5379" width="8.09765625" style="7"/>
    <col min="5380" max="5380" width="7" style="7" customWidth="1"/>
    <col min="5381" max="5381" width="7.8984375" style="7" customWidth="1"/>
    <col min="5382" max="5382" width="7.09765625" style="7" customWidth="1"/>
    <col min="5383" max="5383" width="12.69921875" style="7" customWidth="1"/>
    <col min="5384" max="5384" width="12.09765625" style="7" customWidth="1"/>
    <col min="5385" max="5385" width="7" style="7" customWidth="1"/>
    <col min="5386" max="5386" width="7.296875" style="7" customWidth="1"/>
    <col min="5387" max="5387" width="2.8984375" style="7" customWidth="1"/>
    <col min="5388" max="5388" width="3" style="7" customWidth="1"/>
    <col min="5389" max="5389" width="2.5" style="7" customWidth="1"/>
    <col min="5390" max="5390" width="3" style="7" customWidth="1"/>
    <col min="5391" max="5391" width="2.69921875" style="7" customWidth="1"/>
    <col min="5392" max="5635" width="8.09765625" style="7"/>
    <col min="5636" max="5636" width="7" style="7" customWidth="1"/>
    <col min="5637" max="5637" width="7.8984375" style="7" customWidth="1"/>
    <col min="5638" max="5638" width="7.09765625" style="7" customWidth="1"/>
    <col min="5639" max="5639" width="12.69921875" style="7" customWidth="1"/>
    <col min="5640" max="5640" width="12.09765625" style="7" customWidth="1"/>
    <col min="5641" max="5641" width="7" style="7" customWidth="1"/>
    <col min="5642" max="5642" width="7.296875" style="7" customWidth="1"/>
    <col min="5643" max="5643" width="2.8984375" style="7" customWidth="1"/>
    <col min="5644" max="5644" width="3" style="7" customWidth="1"/>
    <col min="5645" max="5645" width="2.5" style="7" customWidth="1"/>
    <col min="5646" max="5646" width="3" style="7" customWidth="1"/>
    <col min="5647" max="5647" width="2.69921875" style="7" customWidth="1"/>
    <col min="5648" max="5891" width="8.09765625" style="7"/>
    <col min="5892" max="5892" width="7" style="7" customWidth="1"/>
    <col min="5893" max="5893" width="7.8984375" style="7" customWidth="1"/>
    <col min="5894" max="5894" width="7.09765625" style="7" customWidth="1"/>
    <col min="5895" max="5895" width="12.69921875" style="7" customWidth="1"/>
    <col min="5896" max="5896" width="12.09765625" style="7" customWidth="1"/>
    <col min="5897" max="5897" width="7" style="7" customWidth="1"/>
    <col min="5898" max="5898" width="7.296875" style="7" customWidth="1"/>
    <col min="5899" max="5899" width="2.8984375" style="7" customWidth="1"/>
    <col min="5900" max="5900" width="3" style="7" customWidth="1"/>
    <col min="5901" max="5901" width="2.5" style="7" customWidth="1"/>
    <col min="5902" max="5902" width="3" style="7" customWidth="1"/>
    <col min="5903" max="5903" width="2.69921875" style="7" customWidth="1"/>
    <col min="5904" max="6147" width="8.09765625" style="7"/>
    <col min="6148" max="6148" width="7" style="7" customWidth="1"/>
    <col min="6149" max="6149" width="7.8984375" style="7" customWidth="1"/>
    <col min="6150" max="6150" width="7.09765625" style="7" customWidth="1"/>
    <col min="6151" max="6151" width="12.69921875" style="7" customWidth="1"/>
    <col min="6152" max="6152" width="12.09765625" style="7" customWidth="1"/>
    <col min="6153" max="6153" width="7" style="7" customWidth="1"/>
    <col min="6154" max="6154" width="7.296875" style="7" customWidth="1"/>
    <col min="6155" max="6155" width="2.8984375" style="7" customWidth="1"/>
    <col min="6156" max="6156" width="3" style="7" customWidth="1"/>
    <col min="6157" max="6157" width="2.5" style="7" customWidth="1"/>
    <col min="6158" max="6158" width="3" style="7" customWidth="1"/>
    <col min="6159" max="6159" width="2.69921875" style="7" customWidth="1"/>
    <col min="6160" max="6403" width="8.09765625" style="7"/>
    <col min="6404" max="6404" width="7" style="7" customWidth="1"/>
    <col min="6405" max="6405" width="7.8984375" style="7" customWidth="1"/>
    <col min="6406" max="6406" width="7.09765625" style="7" customWidth="1"/>
    <col min="6407" max="6407" width="12.69921875" style="7" customWidth="1"/>
    <col min="6408" max="6408" width="12.09765625" style="7" customWidth="1"/>
    <col min="6409" max="6409" width="7" style="7" customWidth="1"/>
    <col min="6410" max="6410" width="7.296875" style="7" customWidth="1"/>
    <col min="6411" max="6411" width="2.8984375" style="7" customWidth="1"/>
    <col min="6412" max="6412" width="3" style="7" customWidth="1"/>
    <col min="6413" max="6413" width="2.5" style="7" customWidth="1"/>
    <col min="6414" max="6414" width="3" style="7" customWidth="1"/>
    <col min="6415" max="6415" width="2.69921875" style="7" customWidth="1"/>
    <col min="6416" max="6659" width="8.09765625" style="7"/>
    <col min="6660" max="6660" width="7" style="7" customWidth="1"/>
    <col min="6661" max="6661" width="7.8984375" style="7" customWidth="1"/>
    <col min="6662" max="6662" width="7.09765625" style="7" customWidth="1"/>
    <col min="6663" max="6663" width="12.69921875" style="7" customWidth="1"/>
    <col min="6664" max="6664" width="12.09765625" style="7" customWidth="1"/>
    <col min="6665" max="6665" width="7" style="7" customWidth="1"/>
    <col min="6666" max="6666" width="7.296875" style="7" customWidth="1"/>
    <col min="6667" max="6667" width="2.8984375" style="7" customWidth="1"/>
    <col min="6668" max="6668" width="3" style="7" customWidth="1"/>
    <col min="6669" max="6669" width="2.5" style="7" customWidth="1"/>
    <col min="6670" max="6670" width="3" style="7" customWidth="1"/>
    <col min="6671" max="6671" width="2.69921875" style="7" customWidth="1"/>
    <col min="6672" max="6915" width="8.09765625" style="7"/>
    <col min="6916" max="6916" width="7" style="7" customWidth="1"/>
    <col min="6917" max="6917" width="7.8984375" style="7" customWidth="1"/>
    <col min="6918" max="6918" width="7.09765625" style="7" customWidth="1"/>
    <col min="6919" max="6919" width="12.69921875" style="7" customWidth="1"/>
    <col min="6920" max="6920" width="12.09765625" style="7" customWidth="1"/>
    <col min="6921" max="6921" width="7" style="7" customWidth="1"/>
    <col min="6922" max="6922" width="7.296875" style="7" customWidth="1"/>
    <col min="6923" max="6923" width="2.8984375" style="7" customWidth="1"/>
    <col min="6924" max="6924" width="3" style="7" customWidth="1"/>
    <col min="6925" max="6925" width="2.5" style="7" customWidth="1"/>
    <col min="6926" max="6926" width="3" style="7" customWidth="1"/>
    <col min="6927" max="6927" width="2.69921875" style="7" customWidth="1"/>
    <col min="6928" max="7171" width="8.09765625" style="7"/>
    <col min="7172" max="7172" width="7" style="7" customWidth="1"/>
    <col min="7173" max="7173" width="7.8984375" style="7" customWidth="1"/>
    <col min="7174" max="7174" width="7.09765625" style="7" customWidth="1"/>
    <col min="7175" max="7175" width="12.69921875" style="7" customWidth="1"/>
    <col min="7176" max="7176" width="12.09765625" style="7" customWidth="1"/>
    <col min="7177" max="7177" width="7" style="7" customWidth="1"/>
    <col min="7178" max="7178" width="7.296875" style="7" customWidth="1"/>
    <col min="7179" max="7179" width="2.8984375" style="7" customWidth="1"/>
    <col min="7180" max="7180" width="3" style="7" customWidth="1"/>
    <col min="7181" max="7181" width="2.5" style="7" customWidth="1"/>
    <col min="7182" max="7182" width="3" style="7" customWidth="1"/>
    <col min="7183" max="7183" width="2.69921875" style="7" customWidth="1"/>
    <col min="7184" max="7427" width="8.09765625" style="7"/>
    <col min="7428" max="7428" width="7" style="7" customWidth="1"/>
    <col min="7429" max="7429" width="7.8984375" style="7" customWidth="1"/>
    <col min="7430" max="7430" width="7.09765625" style="7" customWidth="1"/>
    <col min="7431" max="7431" width="12.69921875" style="7" customWidth="1"/>
    <col min="7432" max="7432" width="12.09765625" style="7" customWidth="1"/>
    <col min="7433" max="7433" width="7" style="7" customWidth="1"/>
    <col min="7434" max="7434" width="7.296875" style="7" customWidth="1"/>
    <col min="7435" max="7435" width="2.8984375" style="7" customWidth="1"/>
    <col min="7436" max="7436" width="3" style="7" customWidth="1"/>
    <col min="7437" max="7437" width="2.5" style="7" customWidth="1"/>
    <col min="7438" max="7438" width="3" style="7" customWidth="1"/>
    <col min="7439" max="7439" width="2.69921875" style="7" customWidth="1"/>
    <col min="7440" max="7683" width="8.09765625" style="7"/>
    <col min="7684" max="7684" width="7" style="7" customWidth="1"/>
    <col min="7685" max="7685" width="7.8984375" style="7" customWidth="1"/>
    <col min="7686" max="7686" width="7.09765625" style="7" customWidth="1"/>
    <col min="7687" max="7687" width="12.69921875" style="7" customWidth="1"/>
    <col min="7688" max="7688" width="12.09765625" style="7" customWidth="1"/>
    <col min="7689" max="7689" width="7" style="7" customWidth="1"/>
    <col min="7690" max="7690" width="7.296875" style="7" customWidth="1"/>
    <col min="7691" max="7691" width="2.8984375" style="7" customWidth="1"/>
    <col min="7692" max="7692" width="3" style="7" customWidth="1"/>
    <col min="7693" max="7693" width="2.5" style="7" customWidth="1"/>
    <col min="7694" max="7694" width="3" style="7" customWidth="1"/>
    <col min="7695" max="7695" width="2.69921875" style="7" customWidth="1"/>
    <col min="7696" max="7939" width="8.09765625" style="7"/>
    <col min="7940" max="7940" width="7" style="7" customWidth="1"/>
    <col min="7941" max="7941" width="7.8984375" style="7" customWidth="1"/>
    <col min="7942" max="7942" width="7.09765625" style="7" customWidth="1"/>
    <col min="7943" max="7943" width="12.69921875" style="7" customWidth="1"/>
    <col min="7944" max="7944" width="12.09765625" style="7" customWidth="1"/>
    <col min="7945" max="7945" width="7" style="7" customWidth="1"/>
    <col min="7946" max="7946" width="7.296875" style="7" customWidth="1"/>
    <col min="7947" max="7947" width="2.8984375" style="7" customWidth="1"/>
    <col min="7948" max="7948" width="3" style="7" customWidth="1"/>
    <col min="7949" max="7949" width="2.5" style="7" customWidth="1"/>
    <col min="7950" max="7950" width="3" style="7" customWidth="1"/>
    <col min="7951" max="7951" width="2.69921875" style="7" customWidth="1"/>
    <col min="7952" max="8195" width="8.09765625" style="7"/>
    <col min="8196" max="8196" width="7" style="7" customWidth="1"/>
    <col min="8197" max="8197" width="7.8984375" style="7" customWidth="1"/>
    <col min="8198" max="8198" width="7.09765625" style="7" customWidth="1"/>
    <col min="8199" max="8199" width="12.69921875" style="7" customWidth="1"/>
    <col min="8200" max="8200" width="12.09765625" style="7" customWidth="1"/>
    <col min="8201" max="8201" width="7" style="7" customWidth="1"/>
    <col min="8202" max="8202" width="7.296875" style="7" customWidth="1"/>
    <col min="8203" max="8203" width="2.8984375" style="7" customWidth="1"/>
    <col min="8204" max="8204" width="3" style="7" customWidth="1"/>
    <col min="8205" max="8205" width="2.5" style="7" customWidth="1"/>
    <col min="8206" max="8206" width="3" style="7" customWidth="1"/>
    <col min="8207" max="8207" width="2.69921875" style="7" customWidth="1"/>
    <col min="8208" max="8451" width="8.09765625" style="7"/>
    <col min="8452" max="8452" width="7" style="7" customWidth="1"/>
    <col min="8453" max="8453" width="7.8984375" style="7" customWidth="1"/>
    <col min="8454" max="8454" width="7.09765625" style="7" customWidth="1"/>
    <col min="8455" max="8455" width="12.69921875" style="7" customWidth="1"/>
    <col min="8456" max="8456" width="12.09765625" style="7" customWidth="1"/>
    <col min="8457" max="8457" width="7" style="7" customWidth="1"/>
    <col min="8458" max="8458" width="7.296875" style="7" customWidth="1"/>
    <col min="8459" max="8459" width="2.8984375" style="7" customWidth="1"/>
    <col min="8460" max="8460" width="3" style="7" customWidth="1"/>
    <col min="8461" max="8461" width="2.5" style="7" customWidth="1"/>
    <col min="8462" max="8462" width="3" style="7" customWidth="1"/>
    <col min="8463" max="8463" width="2.69921875" style="7" customWidth="1"/>
    <col min="8464" max="8707" width="8.09765625" style="7"/>
    <col min="8708" max="8708" width="7" style="7" customWidth="1"/>
    <col min="8709" max="8709" width="7.8984375" style="7" customWidth="1"/>
    <col min="8710" max="8710" width="7.09765625" style="7" customWidth="1"/>
    <col min="8711" max="8711" width="12.69921875" style="7" customWidth="1"/>
    <col min="8712" max="8712" width="12.09765625" style="7" customWidth="1"/>
    <col min="8713" max="8713" width="7" style="7" customWidth="1"/>
    <col min="8714" max="8714" width="7.296875" style="7" customWidth="1"/>
    <col min="8715" max="8715" width="2.8984375" style="7" customWidth="1"/>
    <col min="8716" max="8716" width="3" style="7" customWidth="1"/>
    <col min="8717" max="8717" width="2.5" style="7" customWidth="1"/>
    <col min="8718" max="8718" width="3" style="7" customWidth="1"/>
    <col min="8719" max="8719" width="2.69921875" style="7" customWidth="1"/>
    <col min="8720" max="8963" width="8.09765625" style="7"/>
    <col min="8964" max="8964" width="7" style="7" customWidth="1"/>
    <col min="8965" max="8965" width="7.8984375" style="7" customWidth="1"/>
    <col min="8966" max="8966" width="7.09765625" style="7" customWidth="1"/>
    <col min="8967" max="8967" width="12.69921875" style="7" customWidth="1"/>
    <col min="8968" max="8968" width="12.09765625" style="7" customWidth="1"/>
    <col min="8969" max="8969" width="7" style="7" customWidth="1"/>
    <col min="8970" max="8970" width="7.296875" style="7" customWidth="1"/>
    <col min="8971" max="8971" width="2.8984375" style="7" customWidth="1"/>
    <col min="8972" max="8972" width="3" style="7" customWidth="1"/>
    <col min="8973" max="8973" width="2.5" style="7" customWidth="1"/>
    <col min="8974" max="8974" width="3" style="7" customWidth="1"/>
    <col min="8975" max="8975" width="2.69921875" style="7" customWidth="1"/>
    <col min="8976" max="9219" width="8.09765625" style="7"/>
    <col min="9220" max="9220" width="7" style="7" customWidth="1"/>
    <col min="9221" max="9221" width="7.8984375" style="7" customWidth="1"/>
    <col min="9222" max="9222" width="7.09765625" style="7" customWidth="1"/>
    <col min="9223" max="9223" width="12.69921875" style="7" customWidth="1"/>
    <col min="9224" max="9224" width="12.09765625" style="7" customWidth="1"/>
    <col min="9225" max="9225" width="7" style="7" customWidth="1"/>
    <col min="9226" max="9226" width="7.296875" style="7" customWidth="1"/>
    <col min="9227" max="9227" width="2.8984375" style="7" customWidth="1"/>
    <col min="9228" max="9228" width="3" style="7" customWidth="1"/>
    <col min="9229" max="9229" width="2.5" style="7" customWidth="1"/>
    <col min="9230" max="9230" width="3" style="7" customWidth="1"/>
    <col min="9231" max="9231" width="2.69921875" style="7" customWidth="1"/>
    <col min="9232" max="9475" width="8.09765625" style="7"/>
    <col min="9476" max="9476" width="7" style="7" customWidth="1"/>
    <col min="9477" max="9477" width="7.8984375" style="7" customWidth="1"/>
    <col min="9478" max="9478" width="7.09765625" style="7" customWidth="1"/>
    <col min="9479" max="9479" width="12.69921875" style="7" customWidth="1"/>
    <col min="9480" max="9480" width="12.09765625" style="7" customWidth="1"/>
    <col min="9481" max="9481" width="7" style="7" customWidth="1"/>
    <col min="9482" max="9482" width="7.296875" style="7" customWidth="1"/>
    <col min="9483" max="9483" width="2.8984375" style="7" customWidth="1"/>
    <col min="9484" max="9484" width="3" style="7" customWidth="1"/>
    <col min="9485" max="9485" width="2.5" style="7" customWidth="1"/>
    <col min="9486" max="9486" width="3" style="7" customWidth="1"/>
    <col min="9487" max="9487" width="2.69921875" style="7" customWidth="1"/>
    <col min="9488" max="9731" width="8.09765625" style="7"/>
    <col min="9732" max="9732" width="7" style="7" customWidth="1"/>
    <col min="9733" max="9733" width="7.8984375" style="7" customWidth="1"/>
    <col min="9734" max="9734" width="7.09765625" style="7" customWidth="1"/>
    <col min="9735" max="9735" width="12.69921875" style="7" customWidth="1"/>
    <col min="9736" max="9736" width="12.09765625" style="7" customWidth="1"/>
    <col min="9737" max="9737" width="7" style="7" customWidth="1"/>
    <col min="9738" max="9738" width="7.296875" style="7" customWidth="1"/>
    <col min="9739" max="9739" width="2.8984375" style="7" customWidth="1"/>
    <col min="9740" max="9740" width="3" style="7" customWidth="1"/>
    <col min="9741" max="9741" width="2.5" style="7" customWidth="1"/>
    <col min="9742" max="9742" width="3" style="7" customWidth="1"/>
    <col min="9743" max="9743" width="2.69921875" style="7" customWidth="1"/>
    <col min="9744" max="9987" width="8.09765625" style="7"/>
    <col min="9988" max="9988" width="7" style="7" customWidth="1"/>
    <col min="9989" max="9989" width="7.8984375" style="7" customWidth="1"/>
    <col min="9990" max="9990" width="7.09765625" style="7" customWidth="1"/>
    <col min="9991" max="9991" width="12.69921875" style="7" customWidth="1"/>
    <col min="9992" max="9992" width="12.09765625" style="7" customWidth="1"/>
    <col min="9993" max="9993" width="7" style="7" customWidth="1"/>
    <col min="9994" max="9994" width="7.296875" style="7" customWidth="1"/>
    <col min="9995" max="9995" width="2.8984375" style="7" customWidth="1"/>
    <col min="9996" max="9996" width="3" style="7" customWidth="1"/>
    <col min="9997" max="9997" width="2.5" style="7" customWidth="1"/>
    <col min="9998" max="9998" width="3" style="7" customWidth="1"/>
    <col min="9999" max="9999" width="2.69921875" style="7" customWidth="1"/>
    <col min="10000" max="10243" width="8.09765625" style="7"/>
    <col min="10244" max="10244" width="7" style="7" customWidth="1"/>
    <col min="10245" max="10245" width="7.8984375" style="7" customWidth="1"/>
    <col min="10246" max="10246" width="7.09765625" style="7" customWidth="1"/>
    <col min="10247" max="10247" width="12.69921875" style="7" customWidth="1"/>
    <col min="10248" max="10248" width="12.09765625" style="7" customWidth="1"/>
    <col min="10249" max="10249" width="7" style="7" customWidth="1"/>
    <col min="10250" max="10250" width="7.296875" style="7" customWidth="1"/>
    <col min="10251" max="10251" width="2.8984375" style="7" customWidth="1"/>
    <col min="10252" max="10252" width="3" style="7" customWidth="1"/>
    <col min="10253" max="10253" width="2.5" style="7" customWidth="1"/>
    <col min="10254" max="10254" width="3" style="7" customWidth="1"/>
    <col min="10255" max="10255" width="2.69921875" style="7" customWidth="1"/>
    <col min="10256" max="10499" width="8.09765625" style="7"/>
    <col min="10500" max="10500" width="7" style="7" customWidth="1"/>
    <col min="10501" max="10501" width="7.8984375" style="7" customWidth="1"/>
    <col min="10502" max="10502" width="7.09765625" style="7" customWidth="1"/>
    <col min="10503" max="10503" width="12.69921875" style="7" customWidth="1"/>
    <col min="10504" max="10504" width="12.09765625" style="7" customWidth="1"/>
    <col min="10505" max="10505" width="7" style="7" customWidth="1"/>
    <col min="10506" max="10506" width="7.296875" style="7" customWidth="1"/>
    <col min="10507" max="10507" width="2.8984375" style="7" customWidth="1"/>
    <col min="10508" max="10508" width="3" style="7" customWidth="1"/>
    <col min="10509" max="10509" width="2.5" style="7" customWidth="1"/>
    <col min="10510" max="10510" width="3" style="7" customWidth="1"/>
    <col min="10511" max="10511" width="2.69921875" style="7" customWidth="1"/>
    <col min="10512" max="10755" width="8.09765625" style="7"/>
    <col min="10756" max="10756" width="7" style="7" customWidth="1"/>
    <col min="10757" max="10757" width="7.8984375" style="7" customWidth="1"/>
    <col min="10758" max="10758" width="7.09765625" style="7" customWidth="1"/>
    <col min="10759" max="10759" width="12.69921875" style="7" customWidth="1"/>
    <col min="10760" max="10760" width="12.09765625" style="7" customWidth="1"/>
    <col min="10761" max="10761" width="7" style="7" customWidth="1"/>
    <col min="10762" max="10762" width="7.296875" style="7" customWidth="1"/>
    <col min="10763" max="10763" width="2.8984375" style="7" customWidth="1"/>
    <col min="10764" max="10764" width="3" style="7" customWidth="1"/>
    <col min="10765" max="10765" width="2.5" style="7" customWidth="1"/>
    <col min="10766" max="10766" width="3" style="7" customWidth="1"/>
    <col min="10767" max="10767" width="2.69921875" style="7" customWidth="1"/>
    <col min="10768" max="11011" width="8.09765625" style="7"/>
    <col min="11012" max="11012" width="7" style="7" customWidth="1"/>
    <col min="11013" max="11013" width="7.8984375" style="7" customWidth="1"/>
    <col min="11014" max="11014" width="7.09765625" style="7" customWidth="1"/>
    <col min="11015" max="11015" width="12.69921875" style="7" customWidth="1"/>
    <col min="11016" max="11016" width="12.09765625" style="7" customWidth="1"/>
    <col min="11017" max="11017" width="7" style="7" customWidth="1"/>
    <col min="11018" max="11018" width="7.296875" style="7" customWidth="1"/>
    <col min="11019" max="11019" width="2.8984375" style="7" customWidth="1"/>
    <col min="11020" max="11020" width="3" style="7" customWidth="1"/>
    <col min="11021" max="11021" width="2.5" style="7" customWidth="1"/>
    <col min="11022" max="11022" width="3" style="7" customWidth="1"/>
    <col min="11023" max="11023" width="2.69921875" style="7" customWidth="1"/>
    <col min="11024" max="11267" width="8.09765625" style="7"/>
    <col min="11268" max="11268" width="7" style="7" customWidth="1"/>
    <col min="11269" max="11269" width="7.8984375" style="7" customWidth="1"/>
    <col min="11270" max="11270" width="7.09765625" style="7" customWidth="1"/>
    <col min="11271" max="11271" width="12.69921875" style="7" customWidth="1"/>
    <col min="11272" max="11272" width="12.09765625" style="7" customWidth="1"/>
    <col min="11273" max="11273" width="7" style="7" customWidth="1"/>
    <col min="11274" max="11274" width="7.296875" style="7" customWidth="1"/>
    <col min="11275" max="11275" width="2.8984375" style="7" customWidth="1"/>
    <col min="11276" max="11276" width="3" style="7" customWidth="1"/>
    <col min="11277" max="11277" width="2.5" style="7" customWidth="1"/>
    <col min="11278" max="11278" width="3" style="7" customWidth="1"/>
    <col min="11279" max="11279" width="2.69921875" style="7" customWidth="1"/>
    <col min="11280" max="11523" width="8.09765625" style="7"/>
    <col min="11524" max="11524" width="7" style="7" customWidth="1"/>
    <col min="11525" max="11525" width="7.8984375" style="7" customWidth="1"/>
    <col min="11526" max="11526" width="7.09765625" style="7" customWidth="1"/>
    <col min="11527" max="11527" width="12.69921875" style="7" customWidth="1"/>
    <col min="11528" max="11528" width="12.09765625" style="7" customWidth="1"/>
    <col min="11529" max="11529" width="7" style="7" customWidth="1"/>
    <col min="11530" max="11530" width="7.296875" style="7" customWidth="1"/>
    <col min="11531" max="11531" width="2.8984375" style="7" customWidth="1"/>
    <col min="11532" max="11532" width="3" style="7" customWidth="1"/>
    <col min="11533" max="11533" width="2.5" style="7" customWidth="1"/>
    <col min="11534" max="11534" width="3" style="7" customWidth="1"/>
    <col min="11535" max="11535" width="2.69921875" style="7" customWidth="1"/>
    <col min="11536" max="11779" width="8.09765625" style="7"/>
    <col min="11780" max="11780" width="7" style="7" customWidth="1"/>
    <col min="11781" max="11781" width="7.8984375" style="7" customWidth="1"/>
    <col min="11782" max="11782" width="7.09765625" style="7" customWidth="1"/>
    <col min="11783" max="11783" width="12.69921875" style="7" customWidth="1"/>
    <col min="11784" max="11784" width="12.09765625" style="7" customWidth="1"/>
    <col min="11785" max="11785" width="7" style="7" customWidth="1"/>
    <col min="11786" max="11786" width="7.296875" style="7" customWidth="1"/>
    <col min="11787" max="11787" width="2.8984375" style="7" customWidth="1"/>
    <col min="11788" max="11788" width="3" style="7" customWidth="1"/>
    <col min="11789" max="11789" width="2.5" style="7" customWidth="1"/>
    <col min="11790" max="11790" width="3" style="7" customWidth="1"/>
    <col min="11791" max="11791" width="2.69921875" style="7" customWidth="1"/>
    <col min="11792" max="12035" width="8.09765625" style="7"/>
    <col min="12036" max="12036" width="7" style="7" customWidth="1"/>
    <col min="12037" max="12037" width="7.8984375" style="7" customWidth="1"/>
    <col min="12038" max="12038" width="7.09765625" style="7" customWidth="1"/>
    <col min="12039" max="12039" width="12.69921875" style="7" customWidth="1"/>
    <col min="12040" max="12040" width="12.09765625" style="7" customWidth="1"/>
    <col min="12041" max="12041" width="7" style="7" customWidth="1"/>
    <col min="12042" max="12042" width="7.296875" style="7" customWidth="1"/>
    <col min="12043" max="12043" width="2.8984375" style="7" customWidth="1"/>
    <col min="12044" max="12044" width="3" style="7" customWidth="1"/>
    <col min="12045" max="12045" width="2.5" style="7" customWidth="1"/>
    <col min="12046" max="12046" width="3" style="7" customWidth="1"/>
    <col min="12047" max="12047" width="2.69921875" style="7" customWidth="1"/>
    <col min="12048" max="12291" width="8.09765625" style="7"/>
    <col min="12292" max="12292" width="7" style="7" customWidth="1"/>
    <col min="12293" max="12293" width="7.8984375" style="7" customWidth="1"/>
    <col min="12294" max="12294" width="7.09765625" style="7" customWidth="1"/>
    <col min="12295" max="12295" width="12.69921875" style="7" customWidth="1"/>
    <col min="12296" max="12296" width="12.09765625" style="7" customWidth="1"/>
    <col min="12297" max="12297" width="7" style="7" customWidth="1"/>
    <col min="12298" max="12298" width="7.296875" style="7" customWidth="1"/>
    <col min="12299" max="12299" width="2.8984375" style="7" customWidth="1"/>
    <col min="12300" max="12300" width="3" style="7" customWidth="1"/>
    <col min="12301" max="12301" width="2.5" style="7" customWidth="1"/>
    <col min="12302" max="12302" width="3" style="7" customWidth="1"/>
    <col min="12303" max="12303" width="2.69921875" style="7" customWidth="1"/>
    <col min="12304" max="12547" width="8.09765625" style="7"/>
    <col min="12548" max="12548" width="7" style="7" customWidth="1"/>
    <col min="12549" max="12549" width="7.8984375" style="7" customWidth="1"/>
    <col min="12550" max="12550" width="7.09765625" style="7" customWidth="1"/>
    <col min="12551" max="12551" width="12.69921875" style="7" customWidth="1"/>
    <col min="12552" max="12552" width="12.09765625" style="7" customWidth="1"/>
    <col min="12553" max="12553" width="7" style="7" customWidth="1"/>
    <col min="12554" max="12554" width="7.296875" style="7" customWidth="1"/>
    <col min="12555" max="12555" width="2.8984375" style="7" customWidth="1"/>
    <col min="12556" max="12556" width="3" style="7" customWidth="1"/>
    <col min="12557" max="12557" width="2.5" style="7" customWidth="1"/>
    <col min="12558" max="12558" width="3" style="7" customWidth="1"/>
    <col min="12559" max="12559" width="2.69921875" style="7" customWidth="1"/>
    <col min="12560" max="12803" width="8.09765625" style="7"/>
    <col min="12804" max="12804" width="7" style="7" customWidth="1"/>
    <col min="12805" max="12805" width="7.8984375" style="7" customWidth="1"/>
    <col min="12806" max="12806" width="7.09765625" style="7" customWidth="1"/>
    <col min="12807" max="12807" width="12.69921875" style="7" customWidth="1"/>
    <col min="12808" max="12808" width="12.09765625" style="7" customWidth="1"/>
    <col min="12809" max="12809" width="7" style="7" customWidth="1"/>
    <col min="12810" max="12810" width="7.296875" style="7" customWidth="1"/>
    <col min="12811" max="12811" width="2.8984375" style="7" customWidth="1"/>
    <col min="12812" max="12812" width="3" style="7" customWidth="1"/>
    <col min="12813" max="12813" width="2.5" style="7" customWidth="1"/>
    <col min="12814" max="12814" width="3" style="7" customWidth="1"/>
    <col min="12815" max="12815" width="2.69921875" style="7" customWidth="1"/>
    <col min="12816" max="13059" width="8.09765625" style="7"/>
    <col min="13060" max="13060" width="7" style="7" customWidth="1"/>
    <col min="13061" max="13061" width="7.8984375" style="7" customWidth="1"/>
    <col min="13062" max="13062" width="7.09765625" style="7" customWidth="1"/>
    <col min="13063" max="13063" width="12.69921875" style="7" customWidth="1"/>
    <col min="13064" max="13064" width="12.09765625" style="7" customWidth="1"/>
    <col min="13065" max="13065" width="7" style="7" customWidth="1"/>
    <col min="13066" max="13066" width="7.296875" style="7" customWidth="1"/>
    <col min="13067" max="13067" width="2.8984375" style="7" customWidth="1"/>
    <col min="13068" max="13068" width="3" style="7" customWidth="1"/>
    <col min="13069" max="13069" width="2.5" style="7" customWidth="1"/>
    <col min="13070" max="13070" width="3" style="7" customWidth="1"/>
    <col min="13071" max="13071" width="2.69921875" style="7" customWidth="1"/>
    <col min="13072" max="13315" width="8.09765625" style="7"/>
    <col min="13316" max="13316" width="7" style="7" customWidth="1"/>
    <col min="13317" max="13317" width="7.8984375" style="7" customWidth="1"/>
    <col min="13318" max="13318" width="7.09765625" style="7" customWidth="1"/>
    <col min="13319" max="13319" width="12.69921875" style="7" customWidth="1"/>
    <col min="13320" max="13320" width="12.09765625" style="7" customWidth="1"/>
    <col min="13321" max="13321" width="7" style="7" customWidth="1"/>
    <col min="13322" max="13322" width="7.296875" style="7" customWidth="1"/>
    <col min="13323" max="13323" width="2.8984375" style="7" customWidth="1"/>
    <col min="13324" max="13324" width="3" style="7" customWidth="1"/>
    <col min="13325" max="13325" width="2.5" style="7" customWidth="1"/>
    <col min="13326" max="13326" width="3" style="7" customWidth="1"/>
    <col min="13327" max="13327" width="2.69921875" style="7" customWidth="1"/>
    <col min="13328" max="13571" width="8.09765625" style="7"/>
    <col min="13572" max="13572" width="7" style="7" customWidth="1"/>
    <col min="13573" max="13573" width="7.8984375" style="7" customWidth="1"/>
    <col min="13574" max="13574" width="7.09765625" style="7" customWidth="1"/>
    <col min="13575" max="13575" width="12.69921875" style="7" customWidth="1"/>
    <col min="13576" max="13576" width="12.09765625" style="7" customWidth="1"/>
    <col min="13577" max="13577" width="7" style="7" customWidth="1"/>
    <col min="13578" max="13578" width="7.296875" style="7" customWidth="1"/>
    <col min="13579" max="13579" width="2.8984375" style="7" customWidth="1"/>
    <col min="13580" max="13580" width="3" style="7" customWidth="1"/>
    <col min="13581" max="13581" width="2.5" style="7" customWidth="1"/>
    <col min="13582" max="13582" width="3" style="7" customWidth="1"/>
    <col min="13583" max="13583" width="2.69921875" style="7" customWidth="1"/>
    <col min="13584" max="13827" width="8.09765625" style="7"/>
    <col min="13828" max="13828" width="7" style="7" customWidth="1"/>
    <col min="13829" max="13829" width="7.8984375" style="7" customWidth="1"/>
    <col min="13830" max="13830" width="7.09765625" style="7" customWidth="1"/>
    <col min="13831" max="13831" width="12.69921875" style="7" customWidth="1"/>
    <col min="13832" max="13832" width="12.09765625" style="7" customWidth="1"/>
    <col min="13833" max="13833" width="7" style="7" customWidth="1"/>
    <col min="13834" max="13834" width="7.296875" style="7" customWidth="1"/>
    <col min="13835" max="13835" width="2.8984375" style="7" customWidth="1"/>
    <col min="13836" max="13836" width="3" style="7" customWidth="1"/>
    <col min="13837" max="13837" width="2.5" style="7" customWidth="1"/>
    <col min="13838" max="13838" width="3" style="7" customWidth="1"/>
    <col min="13839" max="13839" width="2.69921875" style="7" customWidth="1"/>
    <col min="13840" max="14083" width="8.09765625" style="7"/>
    <col min="14084" max="14084" width="7" style="7" customWidth="1"/>
    <col min="14085" max="14085" width="7.8984375" style="7" customWidth="1"/>
    <col min="14086" max="14086" width="7.09765625" style="7" customWidth="1"/>
    <col min="14087" max="14087" width="12.69921875" style="7" customWidth="1"/>
    <col min="14088" max="14088" width="12.09765625" style="7" customWidth="1"/>
    <col min="14089" max="14089" width="7" style="7" customWidth="1"/>
    <col min="14090" max="14090" width="7.296875" style="7" customWidth="1"/>
    <col min="14091" max="14091" width="2.8984375" style="7" customWidth="1"/>
    <col min="14092" max="14092" width="3" style="7" customWidth="1"/>
    <col min="14093" max="14093" width="2.5" style="7" customWidth="1"/>
    <col min="14094" max="14094" width="3" style="7" customWidth="1"/>
    <col min="14095" max="14095" width="2.69921875" style="7" customWidth="1"/>
    <col min="14096" max="14339" width="8.09765625" style="7"/>
    <col min="14340" max="14340" width="7" style="7" customWidth="1"/>
    <col min="14341" max="14341" width="7.8984375" style="7" customWidth="1"/>
    <col min="14342" max="14342" width="7.09765625" style="7" customWidth="1"/>
    <col min="14343" max="14343" width="12.69921875" style="7" customWidth="1"/>
    <col min="14344" max="14344" width="12.09765625" style="7" customWidth="1"/>
    <col min="14345" max="14345" width="7" style="7" customWidth="1"/>
    <col min="14346" max="14346" width="7.296875" style="7" customWidth="1"/>
    <col min="14347" max="14347" width="2.8984375" style="7" customWidth="1"/>
    <col min="14348" max="14348" width="3" style="7" customWidth="1"/>
    <col min="14349" max="14349" width="2.5" style="7" customWidth="1"/>
    <col min="14350" max="14350" width="3" style="7" customWidth="1"/>
    <col min="14351" max="14351" width="2.69921875" style="7" customWidth="1"/>
    <col min="14352" max="14595" width="8.09765625" style="7"/>
    <col min="14596" max="14596" width="7" style="7" customWidth="1"/>
    <col min="14597" max="14597" width="7.8984375" style="7" customWidth="1"/>
    <col min="14598" max="14598" width="7.09765625" style="7" customWidth="1"/>
    <col min="14599" max="14599" width="12.69921875" style="7" customWidth="1"/>
    <col min="14600" max="14600" width="12.09765625" style="7" customWidth="1"/>
    <col min="14601" max="14601" width="7" style="7" customWidth="1"/>
    <col min="14602" max="14602" width="7.296875" style="7" customWidth="1"/>
    <col min="14603" max="14603" width="2.8984375" style="7" customWidth="1"/>
    <col min="14604" max="14604" width="3" style="7" customWidth="1"/>
    <col min="14605" max="14605" width="2.5" style="7" customWidth="1"/>
    <col min="14606" max="14606" width="3" style="7" customWidth="1"/>
    <col min="14607" max="14607" width="2.69921875" style="7" customWidth="1"/>
    <col min="14608" max="14851" width="8.09765625" style="7"/>
    <col min="14852" max="14852" width="7" style="7" customWidth="1"/>
    <col min="14853" max="14853" width="7.8984375" style="7" customWidth="1"/>
    <col min="14854" max="14854" width="7.09765625" style="7" customWidth="1"/>
    <col min="14855" max="14855" width="12.69921875" style="7" customWidth="1"/>
    <col min="14856" max="14856" width="12.09765625" style="7" customWidth="1"/>
    <col min="14857" max="14857" width="7" style="7" customWidth="1"/>
    <col min="14858" max="14858" width="7.296875" style="7" customWidth="1"/>
    <col min="14859" max="14859" width="2.8984375" style="7" customWidth="1"/>
    <col min="14860" max="14860" width="3" style="7" customWidth="1"/>
    <col min="14861" max="14861" width="2.5" style="7" customWidth="1"/>
    <col min="14862" max="14862" width="3" style="7" customWidth="1"/>
    <col min="14863" max="14863" width="2.69921875" style="7" customWidth="1"/>
    <col min="14864" max="15107" width="8.09765625" style="7"/>
    <col min="15108" max="15108" width="7" style="7" customWidth="1"/>
    <col min="15109" max="15109" width="7.8984375" style="7" customWidth="1"/>
    <col min="15110" max="15110" width="7.09765625" style="7" customWidth="1"/>
    <col min="15111" max="15111" width="12.69921875" style="7" customWidth="1"/>
    <col min="15112" max="15112" width="12.09765625" style="7" customWidth="1"/>
    <col min="15113" max="15113" width="7" style="7" customWidth="1"/>
    <col min="15114" max="15114" width="7.296875" style="7" customWidth="1"/>
    <col min="15115" max="15115" width="2.8984375" style="7" customWidth="1"/>
    <col min="15116" max="15116" width="3" style="7" customWidth="1"/>
    <col min="15117" max="15117" width="2.5" style="7" customWidth="1"/>
    <col min="15118" max="15118" width="3" style="7" customWidth="1"/>
    <col min="15119" max="15119" width="2.69921875" style="7" customWidth="1"/>
    <col min="15120" max="15363" width="8.09765625" style="7"/>
    <col min="15364" max="15364" width="7" style="7" customWidth="1"/>
    <col min="15365" max="15365" width="7.8984375" style="7" customWidth="1"/>
    <col min="15366" max="15366" width="7.09765625" style="7" customWidth="1"/>
    <col min="15367" max="15367" width="12.69921875" style="7" customWidth="1"/>
    <col min="15368" max="15368" width="12.09765625" style="7" customWidth="1"/>
    <col min="15369" max="15369" width="7" style="7" customWidth="1"/>
    <col min="15370" max="15370" width="7.296875" style="7" customWidth="1"/>
    <col min="15371" max="15371" width="2.8984375" style="7" customWidth="1"/>
    <col min="15372" max="15372" width="3" style="7" customWidth="1"/>
    <col min="15373" max="15373" width="2.5" style="7" customWidth="1"/>
    <col min="15374" max="15374" width="3" style="7" customWidth="1"/>
    <col min="15375" max="15375" width="2.69921875" style="7" customWidth="1"/>
    <col min="15376" max="15619" width="8.09765625" style="7"/>
    <col min="15620" max="15620" width="7" style="7" customWidth="1"/>
    <col min="15621" max="15621" width="7.8984375" style="7" customWidth="1"/>
    <col min="15622" max="15622" width="7.09765625" style="7" customWidth="1"/>
    <col min="15623" max="15623" width="12.69921875" style="7" customWidth="1"/>
    <col min="15624" max="15624" width="12.09765625" style="7" customWidth="1"/>
    <col min="15625" max="15625" width="7" style="7" customWidth="1"/>
    <col min="15626" max="15626" width="7.296875" style="7" customWidth="1"/>
    <col min="15627" max="15627" width="2.8984375" style="7" customWidth="1"/>
    <col min="15628" max="15628" width="3" style="7" customWidth="1"/>
    <col min="15629" max="15629" width="2.5" style="7" customWidth="1"/>
    <col min="15630" max="15630" width="3" style="7" customWidth="1"/>
    <col min="15631" max="15631" width="2.69921875" style="7" customWidth="1"/>
    <col min="15632" max="15875" width="8.09765625" style="7"/>
    <col min="15876" max="15876" width="7" style="7" customWidth="1"/>
    <col min="15877" max="15877" width="7.8984375" style="7" customWidth="1"/>
    <col min="15878" max="15878" width="7.09765625" style="7" customWidth="1"/>
    <col min="15879" max="15879" width="12.69921875" style="7" customWidth="1"/>
    <col min="15880" max="15880" width="12.09765625" style="7" customWidth="1"/>
    <col min="15881" max="15881" width="7" style="7" customWidth="1"/>
    <col min="15882" max="15882" width="7.296875" style="7" customWidth="1"/>
    <col min="15883" max="15883" width="2.8984375" style="7" customWidth="1"/>
    <col min="15884" max="15884" width="3" style="7" customWidth="1"/>
    <col min="15885" max="15885" width="2.5" style="7" customWidth="1"/>
    <col min="15886" max="15886" width="3" style="7" customWidth="1"/>
    <col min="15887" max="15887" width="2.69921875" style="7" customWidth="1"/>
    <col min="15888" max="16131" width="8.09765625" style="7"/>
    <col min="16132" max="16132" width="7" style="7" customWidth="1"/>
    <col min="16133" max="16133" width="7.8984375" style="7" customWidth="1"/>
    <col min="16134" max="16134" width="7.09765625" style="7" customWidth="1"/>
    <col min="16135" max="16135" width="12.69921875" style="7" customWidth="1"/>
    <col min="16136" max="16136" width="12.09765625" style="7" customWidth="1"/>
    <col min="16137" max="16137" width="7" style="7" customWidth="1"/>
    <col min="16138" max="16138" width="7.296875" style="7" customWidth="1"/>
    <col min="16139" max="16139" width="2.8984375" style="7" customWidth="1"/>
    <col min="16140" max="16140" width="3" style="7" customWidth="1"/>
    <col min="16141" max="16141" width="2.5" style="7" customWidth="1"/>
    <col min="16142" max="16142" width="3" style="7" customWidth="1"/>
    <col min="16143" max="16143" width="2.69921875" style="7" customWidth="1"/>
    <col min="16144" max="16384" width="8.09765625" style="7"/>
  </cols>
  <sheetData>
    <row r="1" spans="1:20" ht="18" customHeight="1" x14ac:dyDescent="0.45">
      <c r="A1" s="5" t="s">
        <v>464</v>
      </c>
      <c r="B1" s="6"/>
      <c r="C1" s="5"/>
      <c r="D1" s="5"/>
      <c r="E1" s="6"/>
      <c r="F1" s="6"/>
      <c r="G1" s="6"/>
      <c r="H1" s="6"/>
      <c r="I1" s="6"/>
      <c r="J1" s="6"/>
      <c r="K1" s="6"/>
      <c r="L1" s="6"/>
      <c r="M1" s="6"/>
      <c r="N1" s="6"/>
      <c r="O1" s="6"/>
      <c r="P1" s="6"/>
      <c r="Q1" s="6"/>
      <c r="R1" s="6"/>
    </row>
    <row r="2" spans="1:20" ht="18" customHeight="1" x14ac:dyDescent="0.45">
      <c r="A2" s="6"/>
      <c r="B2" s="5"/>
      <c r="C2" s="5"/>
      <c r="D2" s="5"/>
      <c r="E2" s="5"/>
      <c r="F2" s="6"/>
      <c r="G2" s="6"/>
      <c r="H2" s="6"/>
      <c r="I2" s="6"/>
      <c r="J2" s="6"/>
      <c r="K2" s="6"/>
      <c r="L2" s="6"/>
      <c r="M2" s="6"/>
      <c r="N2" s="6"/>
      <c r="O2" s="6"/>
      <c r="P2" s="6"/>
      <c r="Q2" s="6"/>
      <c r="R2" s="6"/>
    </row>
    <row r="3" spans="1:20" ht="18" customHeight="1" x14ac:dyDescent="0.45">
      <c r="A3" s="6"/>
      <c r="B3" s="6"/>
      <c r="C3" s="6"/>
      <c r="D3" s="6"/>
      <c r="E3" s="6"/>
      <c r="F3" s="6"/>
      <c r="G3" s="6"/>
      <c r="H3" s="6"/>
      <c r="I3" s="6"/>
      <c r="J3" s="6"/>
      <c r="K3" s="6"/>
      <c r="L3" s="224"/>
      <c r="M3" s="224"/>
      <c r="N3" s="8" t="s">
        <v>211</v>
      </c>
      <c r="O3" s="227"/>
      <c r="P3" s="227"/>
      <c r="Q3" s="227"/>
      <c r="R3" s="9" t="s">
        <v>0</v>
      </c>
      <c r="S3" s="190" t="s">
        <v>445</v>
      </c>
      <c r="T3" s="191" t="s">
        <v>446</v>
      </c>
    </row>
    <row r="4" spans="1:20" ht="18" customHeight="1" x14ac:dyDescent="0.45">
      <c r="A4" s="6"/>
      <c r="B4" s="6"/>
      <c r="C4" s="6"/>
      <c r="D4" s="6"/>
      <c r="E4" s="6"/>
      <c r="F4" s="6"/>
      <c r="G4" s="6"/>
      <c r="H4" s="6"/>
      <c r="I4" s="6"/>
      <c r="J4" s="6"/>
      <c r="K4" s="6"/>
      <c r="L4" s="6"/>
      <c r="M4" s="10"/>
      <c r="N4" s="6" t="s">
        <v>1</v>
      </c>
      <c r="O4" s="11"/>
      <c r="P4" s="6" t="s">
        <v>2</v>
      </c>
      <c r="Q4" s="11"/>
      <c r="R4" s="9" t="s">
        <v>3</v>
      </c>
      <c r="S4" s="190" t="s">
        <v>445</v>
      </c>
      <c r="T4" s="191" t="s">
        <v>447</v>
      </c>
    </row>
    <row r="5" spans="1:20" ht="18" customHeight="1" x14ac:dyDescent="0.45">
      <c r="A5" s="6"/>
      <c r="B5" s="12"/>
      <c r="C5" s="12"/>
      <c r="D5" s="12"/>
      <c r="E5" s="6"/>
      <c r="F5" s="6"/>
      <c r="G5" s="6"/>
      <c r="H5" s="6"/>
      <c r="I5" s="6"/>
      <c r="J5" s="6"/>
      <c r="K5" s="6"/>
      <c r="L5" s="6"/>
      <c r="M5" s="6"/>
      <c r="N5" s="6"/>
      <c r="O5" s="6"/>
      <c r="P5" s="6"/>
      <c r="Q5" s="6"/>
      <c r="R5" s="6"/>
      <c r="S5" s="192"/>
      <c r="T5" s="192"/>
    </row>
    <row r="6" spans="1:20" ht="18" customHeight="1" x14ac:dyDescent="0.45">
      <c r="A6" s="6"/>
      <c r="B6" s="5" t="s">
        <v>4</v>
      </c>
      <c r="C6" s="5"/>
      <c r="D6" s="5"/>
      <c r="E6" s="5"/>
      <c r="F6" s="5"/>
      <c r="G6" s="6"/>
      <c r="H6" s="6"/>
      <c r="I6" s="6"/>
      <c r="J6" s="6"/>
      <c r="K6" s="6"/>
      <c r="L6" s="6"/>
      <c r="M6" s="6"/>
      <c r="N6" s="6"/>
      <c r="O6" s="6"/>
      <c r="P6" s="6"/>
      <c r="Q6" s="6"/>
      <c r="R6" s="6"/>
      <c r="S6" s="192"/>
      <c r="T6" s="192"/>
    </row>
    <row r="7" spans="1:20" ht="18" customHeight="1" x14ac:dyDescent="0.45">
      <c r="A7" s="6"/>
      <c r="B7" s="5"/>
      <c r="C7" s="5"/>
      <c r="D7" s="5"/>
      <c r="E7" s="5"/>
      <c r="F7" s="5"/>
      <c r="G7" s="6"/>
      <c r="H7" s="6"/>
      <c r="I7" s="6"/>
      <c r="J7" s="6"/>
      <c r="K7" s="6"/>
      <c r="L7" s="6"/>
      <c r="M7" s="6"/>
      <c r="N7" s="6"/>
      <c r="O7" s="6"/>
      <c r="P7" s="6"/>
      <c r="Q7" s="6"/>
      <c r="R7" s="6"/>
    </row>
    <row r="8" spans="1:20" ht="18" customHeight="1" x14ac:dyDescent="0.45">
      <c r="A8" s="6"/>
      <c r="B8" s="12"/>
      <c r="C8" s="12"/>
      <c r="D8" s="12"/>
      <c r="E8" s="6"/>
      <c r="F8" s="6"/>
      <c r="G8" s="6"/>
      <c r="H8" s="6"/>
      <c r="I8" s="6"/>
      <c r="J8" s="225" t="s">
        <v>5</v>
      </c>
      <c r="K8" s="225"/>
      <c r="L8" s="226"/>
      <c r="M8" s="226"/>
      <c r="N8" s="226"/>
      <c r="O8" s="226"/>
      <c r="P8" s="226"/>
      <c r="Q8" s="226"/>
      <c r="R8" s="226"/>
      <c r="S8" s="190" t="s">
        <v>445</v>
      </c>
      <c r="T8" s="191" t="s">
        <v>448</v>
      </c>
    </row>
    <row r="9" spans="1:20" ht="18" customHeight="1" x14ac:dyDescent="0.45">
      <c r="A9" s="6"/>
      <c r="B9" s="12"/>
      <c r="C9" s="12"/>
      <c r="D9" s="12"/>
      <c r="E9" s="6"/>
      <c r="F9" s="6"/>
      <c r="G9" s="6"/>
      <c r="H9" s="6"/>
      <c r="I9" s="6"/>
      <c r="J9" s="225" t="s">
        <v>6</v>
      </c>
      <c r="K9" s="225"/>
      <c r="L9" s="226"/>
      <c r="M9" s="226"/>
      <c r="N9" s="226"/>
      <c r="O9" s="226"/>
      <c r="P9" s="226"/>
      <c r="Q9" s="226"/>
      <c r="R9" s="226"/>
      <c r="S9" s="190" t="s">
        <v>445</v>
      </c>
      <c r="T9" s="191" t="s">
        <v>449</v>
      </c>
    </row>
    <row r="10" spans="1:20" ht="18" customHeight="1" x14ac:dyDescent="0.45">
      <c r="A10" s="6"/>
      <c r="B10" s="6"/>
      <c r="C10" s="6"/>
      <c r="D10" s="6"/>
      <c r="E10" s="6"/>
      <c r="F10" s="6"/>
      <c r="G10" s="6"/>
      <c r="H10" s="6"/>
      <c r="I10" s="6"/>
      <c r="J10" s="225" t="s">
        <v>7</v>
      </c>
      <c r="K10" s="225"/>
      <c r="L10" s="226"/>
      <c r="M10" s="226"/>
      <c r="N10" s="226"/>
      <c r="O10" s="226"/>
      <c r="P10" s="226"/>
      <c r="Q10" s="226"/>
      <c r="R10" s="226"/>
      <c r="S10" s="190" t="s">
        <v>445</v>
      </c>
      <c r="T10" s="191" t="s">
        <v>450</v>
      </c>
    </row>
    <row r="11" spans="1:20" ht="18" customHeight="1" x14ac:dyDescent="0.45">
      <c r="A11" s="6"/>
      <c r="B11" s="6"/>
      <c r="C11" s="6"/>
      <c r="D11" s="6"/>
      <c r="E11" s="6"/>
      <c r="F11" s="6"/>
      <c r="G11" s="6"/>
      <c r="H11" s="5"/>
      <c r="I11" s="8"/>
      <c r="J11" s="8"/>
      <c r="K11" s="8"/>
      <c r="L11" s="5"/>
      <c r="M11" s="6"/>
      <c r="N11" s="8"/>
      <c r="O11" s="8"/>
      <c r="P11" s="13"/>
      <c r="Q11" s="13"/>
      <c r="R11" s="6"/>
      <c r="S11" s="193"/>
      <c r="T11" s="192"/>
    </row>
    <row r="12" spans="1:20" ht="18" customHeight="1" x14ac:dyDescent="0.45">
      <c r="A12" s="6"/>
      <c r="B12" s="6"/>
      <c r="C12" s="6"/>
      <c r="D12" s="6"/>
      <c r="E12" s="6"/>
      <c r="F12" s="6"/>
      <c r="G12" s="6"/>
      <c r="H12" s="5"/>
      <c r="I12" s="8"/>
      <c r="J12" s="8"/>
      <c r="K12" s="8"/>
      <c r="L12" s="5"/>
      <c r="M12" s="6"/>
      <c r="N12" s="8"/>
      <c r="O12" s="8"/>
      <c r="P12" s="13"/>
      <c r="Q12" s="13"/>
      <c r="R12" s="6"/>
      <c r="S12" s="192"/>
      <c r="T12" s="192"/>
    </row>
    <row r="13" spans="1:20" ht="18" customHeight="1" x14ac:dyDescent="0.45">
      <c r="A13" s="6"/>
      <c r="B13" s="12"/>
      <c r="C13" s="12"/>
      <c r="D13" s="12"/>
      <c r="E13" s="6"/>
      <c r="F13" s="6"/>
      <c r="G13" s="6"/>
      <c r="H13" s="6"/>
      <c r="I13" s="6"/>
      <c r="J13" s="6"/>
      <c r="K13" s="6"/>
      <c r="L13" s="6"/>
      <c r="M13" s="6"/>
      <c r="N13" s="6"/>
      <c r="O13" s="6"/>
      <c r="P13" s="6"/>
      <c r="Q13" s="6"/>
      <c r="R13" s="6"/>
    </row>
    <row r="14" spans="1:20" ht="18" customHeight="1" x14ac:dyDescent="0.45">
      <c r="A14" s="6"/>
      <c r="B14" s="6"/>
      <c r="C14" s="6"/>
      <c r="D14" s="223"/>
      <c r="E14" s="223"/>
      <c r="F14" s="14" t="s">
        <v>198</v>
      </c>
      <c r="G14" s="5"/>
      <c r="H14" s="5"/>
      <c r="I14" s="5"/>
      <c r="J14" s="5"/>
      <c r="K14" s="5"/>
      <c r="L14" s="5"/>
      <c r="M14" s="6"/>
      <c r="N14" s="5"/>
      <c r="O14" s="5"/>
      <c r="P14" s="5"/>
      <c r="Q14" s="5"/>
      <c r="R14" s="6"/>
      <c r="S14" s="190" t="s">
        <v>445</v>
      </c>
      <c r="T14" s="191" t="s">
        <v>451</v>
      </c>
    </row>
    <row r="15" spans="1:20" ht="18" customHeight="1" x14ac:dyDescent="0.45">
      <c r="A15" s="6"/>
      <c r="B15" s="13"/>
      <c r="C15" s="13"/>
      <c r="D15" s="13"/>
      <c r="E15" s="13"/>
      <c r="F15" s="13"/>
      <c r="G15" s="13"/>
      <c r="H15" s="13"/>
      <c r="I15" s="13"/>
      <c r="J15" s="13"/>
      <c r="K15" s="13"/>
      <c r="L15" s="5"/>
      <c r="M15" s="6"/>
      <c r="N15" s="13"/>
      <c r="O15" s="13"/>
      <c r="P15" s="13"/>
      <c r="Q15" s="13"/>
      <c r="R15" s="6"/>
      <c r="S15" s="193"/>
      <c r="T15" s="192"/>
    </row>
    <row r="16" spans="1:20" ht="18" customHeight="1" x14ac:dyDescent="0.45">
      <c r="A16" s="6"/>
      <c r="B16" s="13"/>
      <c r="C16" s="13"/>
      <c r="D16" s="13"/>
      <c r="E16" s="13"/>
      <c r="F16" s="13"/>
      <c r="G16" s="13"/>
      <c r="H16" s="13"/>
      <c r="I16" s="13"/>
      <c r="J16" s="13"/>
      <c r="K16" s="13"/>
      <c r="L16" s="5"/>
      <c r="M16" s="6"/>
      <c r="N16" s="13"/>
      <c r="O16" s="13"/>
      <c r="P16" s="13"/>
      <c r="Q16" s="13"/>
      <c r="R16" s="6"/>
      <c r="S16" s="192"/>
      <c r="T16" s="192"/>
    </row>
    <row r="17" spans="1:20" ht="18" customHeight="1" x14ac:dyDescent="0.45">
      <c r="A17" s="6"/>
      <c r="B17" s="15"/>
      <c r="C17" s="220"/>
      <c r="D17" s="5" t="s">
        <v>206</v>
      </c>
      <c r="E17" s="16"/>
      <c r="F17" s="5" t="s">
        <v>207</v>
      </c>
      <c r="G17" s="16"/>
      <c r="H17" s="5" t="s">
        <v>459</v>
      </c>
      <c r="I17" s="16"/>
      <c r="J17" s="5" t="s">
        <v>208</v>
      </c>
      <c r="K17" s="16"/>
      <c r="L17" s="5" t="s">
        <v>216</v>
      </c>
      <c r="M17" s="6"/>
      <c r="N17" s="6"/>
      <c r="O17" s="221" t="str">
        <f>IF(D14="","",D14)</f>
        <v/>
      </c>
      <c r="P17" s="221"/>
      <c r="Q17" s="5" t="s">
        <v>209</v>
      </c>
      <c r="R17" s="6"/>
      <c r="S17" s="192"/>
      <c r="T17" s="192"/>
    </row>
    <row r="18" spans="1:20" ht="18" customHeight="1" x14ac:dyDescent="0.45">
      <c r="A18" s="6"/>
      <c r="B18" s="5" t="s">
        <v>210</v>
      </c>
      <c r="C18" s="6"/>
      <c r="D18" s="5"/>
      <c r="E18" s="5"/>
      <c r="F18" s="5"/>
      <c r="G18" s="5"/>
      <c r="H18" s="5"/>
      <c r="I18" s="5"/>
      <c r="J18" s="5"/>
      <c r="K18" s="5"/>
      <c r="L18" s="6"/>
      <c r="M18" s="6"/>
      <c r="N18" s="5"/>
      <c r="O18" s="5"/>
      <c r="P18" s="5"/>
      <c r="Q18" s="5"/>
      <c r="R18" s="6"/>
      <c r="S18" s="192"/>
      <c r="T18" s="192"/>
    </row>
    <row r="19" spans="1:20" ht="18" customHeight="1" x14ac:dyDescent="0.45">
      <c r="A19" s="6"/>
      <c r="B19" s="17" t="s">
        <v>217</v>
      </c>
      <c r="C19" s="6"/>
      <c r="D19" s="12"/>
      <c r="E19" s="6"/>
      <c r="F19" s="6"/>
      <c r="G19" s="6"/>
      <c r="H19" s="6"/>
      <c r="I19" s="6"/>
      <c r="J19" s="6"/>
      <c r="K19" s="6"/>
      <c r="L19" s="6"/>
      <c r="M19" s="6"/>
      <c r="N19" s="6"/>
      <c r="O19" s="6"/>
      <c r="P19" s="6"/>
      <c r="Q19" s="6"/>
      <c r="R19" s="6"/>
      <c r="S19" s="192"/>
      <c r="T19" s="192"/>
    </row>
    <row r="20" spans="1:20" ht="18" customHeight="1" x14ac:dyDescent="0.45">
      <c r="A20" s="6"/>
      <c r="B20" s="6"/>
      <c r="C20" s="6"/>
      <c r="D20" s="6"/>
      <c r="E20" s="6"/>
      <c r="F20" s="6"/>
      <c r="G20" s="6"/>
      <c r="H20" s="5"/>
      <c r="I20" s="6"/>
      <c r="J20" s="6"/>
      <c r="K20" s="6"/>
      <c r="L20" s="6"/>
      <c r="M20" s="6"/>
      <c r="N20" s="6"/>
      <c r="O20" s="6"/>
      <c r="P20" s="6"/>
      <c r="Q20" s="6"/>
      <c r="R20" s="6"/>
      <c r="S20" s="192"/>
      <c r="T20" s="192"/>
    </row>
    <row r="21" spans="1:20" ht="18" customHeight="1" x14ac:dyDescent="0.45">
      <c r="A21" s="6"/>
      <c r="B21" s="6"/>
      <c r="C21" s="6"/>
      <c r="D21" s="6"/>
      <c r="E21" s="6"/>
      <c r="F21" s="6"/>
      <c r="G21" s="13"/>
      <c r="H21" s="13"/>
      <c r="I21" s="6"/>
      <c r="J21" s="6"/>
      <c r="K21" s="6"/>
      <c r="L21" s="6"/>
      <c r="M21" s="6"/>
      <c r="N21" s="6"/>
      <c r="O21" s="6"/>
      <c r="P21" s="6"/>
      <c r="Q21" s="6"/>
      <c r="R21" s="6"/>
      <c r="S21" s="192"/>
      <c r="T21" s="192"/>
    </row>
    <row r="22" spans="1:20" ht="18" customHeight="1" x14ac:dyDescent="0.45">
      <c r="A22" s="6"/>
      <c r="B22" s="18" t="s">
        <v>8</v>
      </c>
      <c r="C22" s="18"/>
      <c r="D22" s="18"/>
      <c r="E22" s="19"/>
      <c r="F22" s="19"/>
      <c r="G22" s="19"/>
      <c r="H22" s="19"/>
      <c r="I22" s="19"/>
      <c r="J22" s="19"/>
      <c r="K22" s="19"/>
      <c r="L22" s="19"/>
      <c r="M22" s="19"/>
      <c r="N22" s="19"/>
      <c r="O22" s="19"/>
      <c r="P22" s="19"/>
      <c r="Q22" s="19"/>
      <c r="R22" s="20"/>
      <c r="S22" s="192"/>
      <c r="T22" s="192"/>
    </row>
    <row r="23" spans="1:20" ht="18" customHeight="1" x14ac:dyDescent="0.45">
      <c r="A23" s="6"/>
      <c r="B23" s="6"/>
      <c r="C23" s="6"/>
      <c r="D23" s="6"/>
      <c r="E23" s="6"/>
      <c r="F23" s="6"/>
      <c r="G23" s="6"/>
      <c r="H23" s="6"/>
      <c r="I23" s="6"/>
      <c r="J23" s="6"/>
      <c r="K23" s="6"/>
      <c r="L23" s="6"/>
      <c r="M23" s="6"/>
      <c r="N23" s="6"/>
      <c r="O23" s="6"/>
      <c r="P23" s="6"/>
      <c r="Q23" s="6"/>
      <c r="R23" s="6"/>
    </row>
    <row r="24" spans="1:20" ht="18" customHeight="1" x14ac:dyDescent="0.45">
      <c r="A24" s="6"/>
      <c r="B24" s="13"/>
      <c r="C24" s="13"/>
      <c r="D24" s="6"/>
      <c r="E24" s="6"/>
      <c r="F24" s="6"/>
      <c r="G24" s="6"/>
      <c r="H24" s="6"/>
      <c r="I24" s="6"/>
      <c r="J24" s="6"/>
      <c r="K24" s="6"/>
      <c r="L24" s="6"/>
      <c r="M24" s="6"/>
      <c r="N24" s="6"/>
      <c r="O24" s="6"/>
      <c r="P24" s="6"/>
      <c r="Q24" s="6"/>
      <c r="R24" s="6"/>
    </row>
    <row r="25" spans="1:20" ht="18" customHeight="1" x14ac:dyDescent="0.45">
      <c r="A25" s="6"/>
      <c r="B25" s="12"/>
      <c r="C25" s="5" t="s">
        <v>197</v>
      </c>
      <c r="D25" s="6"/>
      <c r="E25" s="6"/>
      <c r="F25" s="21"/>
      <c r="G25" s="22"/>
      <c r="H25" s="8" t="s">
        <v>212</v>
      </c>
      <c r="I25" s="222"/>
      <c r="J25" s="222"/>
      <c r="K25" s="6" t="s">
        <v>9</v>
      </c>
      <c r="L25" s="6"/>
      <c r="M25" s="6"/>
      <c r="N25" s="6"/>
      <c r="O25" s="6"/>
      <c r="P25" s="6"/>
      <c r="Q25" s="6"/>
      <c r="R25" s="6"/>
      <c r="S25" s="190" t="s">
        <v>445</v>
      </c>
      <c r="T25" s="194" t="s">
        <v>452</v>
      </c>
    </row>
    <row r="26" spans="1:20" ht="18" customHeight="1" x14ac:dyDescent="0.45">
      <c r="A26" s="6"/>
      <c r="B26" s="6"/>
      <c r="C26" s="13"/>
      <c r="D26" s="13"/>
      <c r="E26" s="6"/>
      <c r="F26" s="21"/>
      <c r="G26" s="23"/>
      <c r="H26" s="6"/>
      <c r="I26" s="6"/>
      <c r="J26" s="6"/>
      <c r="K26" s="5"/>
      <c r="L26" s="6"/>
      <c r="M26" s="6"/>
      <c r="N26" s="5"/>
      <c r="O26" s="5"/>
      <c r="P26" s="5"/>
      <c r="Q26" s="5"/>
      <c r="R26" s="6"/>
    </row>
    <row r="27" spans="1:20" ht="18" customHeight="1" x14ac:dyDescent="0.45">
      <c r="A27" s="6"/>
      <c r="B27" s="6"/>
      <c r="C27" s="5" t="s">
        <v>196</v>
      </c>
      <c r="D27" s="6"/>
      <c r="E27" s="5"/>
      <c r="F27" s="5"/>
      <c r="G27" s="5"/>
      <c r="H27" s="5"/>
      <c r="I27" s="5"/>
      <c r="J27" s="6"/>
      <c r="K27" s="24"/>
      <c r="L27" s="6"/>
      <c r="M27" s="6"/>
      <c r="N27" s="24"/>
      <c r="O27" s="24"/>
      <c r="P27" s="24"/>
      <c r="Q27" s="24"/>
      <c r="R27" s="6"/>
    </row>
    <row r="28" spans="1:20" ht="18" customHeight="1" x14ac:dyDescent="0.45">
      <c r="A28" s="6"/>
      <c r="B28" s="6"/>
      <c r="C28" s="24" t="s">
        <v>213</v>
      </c>
      <c r="D28" s="6"/>
      <c r="E28" s="24"/>
      <c r="F28" s="24"/>
      <c r="G28" s="24"/>
      <c r="H28" s="24"/>
      <c r="I28" s="24"/>
      <c r="J28" s="6"/>
      <c r="K28" s="24"/>
      <c r="L28" s="6"/>
      <c r="M28" s="6"/>
      <c r="N28" s="24"/>
      <c r="O28" s="24"/>
      <c r="P28" s="24"/>
      <c r="Q28" s="24"/>
      <c r="R28" s="6"/>
    </row>
    <row r="29" spans="1:20" ht="18" customHeight="1" x14ac:dyDescent="0.45">
      <c r="A29" s="6"/>
      <c r="B29" s="6"/>
      <c r="C29" s="24" t="s">
        <v>214</v>
      </c>
      <c r="D29" s="6"/>
      <c r="E29" s="24"/>
      <c r="F29" s="24"/>
      <c r="G29" s="24"/>
      <c r="H29" s="24"/>
      <c r="I29" s="24"/>
      <c r="J29" s="6"/>
      <c r="K29" s="24"/>
      <c r="L29" s="6"/>
      <c r="M29" s="6"/>
      <c r="N29" s="24"/>
      <c r="O29" s="24"/>
      <c r="P29" s="24"/>
      <c r="Q29" s="24"/>
      <c r="R29" s="6"/>
    </row>
    <row r="30" spans="1:20" ht="18" customHeight="1" x14ac:dyDescent="0.45">
      <c r="A30" s="6"/>
      <c r="B30" s="6"/>
      <c r="C30" s="6" t="s">
        <v>215</v>
      </c>
      <c r="D30" s="6"/>
      <c r="E30" s="24"/>
      <c r="F30" s="24"/>
      <c r="G30" s="24"/>
      <c r="H30" s="24"/>
      <c r="I30" s="24"/>
      <c r="J30" s="20"/>
      <c r="K30" s="5"/>
      <c r="L30" s="6"/>
      <c r="M30" s="6"/>
      <c r="N30" s="5"/>
      <c r="O30" s="5"/>
      <c r="P30" s="5"/>
      <c r="Q30" s="5"/>
      <c r="R30" s="6"/>
    </row>
    <row r="31" spans="1:20" ht="18" customHeight="1" x14ac:dyDescent="0.45">
      <c r="A31" s="6"/>
      <c r="B31" s="6"/>
      <c r="C31" s="6"/>
      <c r="D31" s="6"/>
      <c r="E31" s="6"/>
      <c r="F31" s="6"/>
      <c r="G31" s="6"/>
      <c r="H31" s="6"/>
      <c r="I31" s="6"/>
      <c r="J31" s="5"/>
      <c r="K31" s="5"/>
      <c r="L31" s="6"/>
      <c r="M31" s="6"/>
      <c r="N31" s="5"/>
      <c r="O31" s="5"/>
      <c r="P31" s="5"/>
      <c r="Q31" s="5"/>
      <c r="R31" s="6"/>
    </row>
    <row r="32" spans="1:20" ht="18" customHeight="1" x14ac:dyDescent="0.45">
      <c r="A32" s="6"/>
      <c r="B32" s="6"/>
      <c r="C32" s="6"/>
      <c r="D32" s="6"/>
      <c r="E32" s="6"/>
      <c r="F32" s="5"/>
      <c r="G32" s="5"/>
      <c r="H32" s="5"/>
      <c r="I32" s="5"/>
      <c r="J32" s="5"/>
      <c r="K32" s="5"/>
      <c r="L32" s="6"/>
      <c r="M32" s="6"/>
      <c r="N32" s="5"/>
      <c r="O32" s="5"/>
      <c r="P32" s="5"/>
      <c r="Q32" s="5"/>
      <c r="R32" s="6"/>
    </row>
    <row r="33" spans="1:18" ht="18" customHeight="1" x14ac:dyDescent="0.45">
      <c r="A33" s="6"/>
      <c r="B33" s="6"/>
      <c r="C33" s="6"/>
      <c r="D33" s="6"/>
      <c r="E33" s="6"/>
      <c r="F33" s="6"/>
      <c r="G33" s="6"/>
      <c r="H33" s="6"/>
      <c r="I33" s="6"/>
      <c r="J33" s="6"/>
      <c r="K33" s="6"/>
      <c r="L33" s="6"/>
      <c r="M33" s="6"/>
      <c r="N33" s="6"/>
      <c r="O33" s="6"/>
      <c r="P33" s="6"/>
      <c r="Q33" s="6"/>
      <c r="R33" s="6"/>
    </row>
    <row r="34" spans="1:18" ht="18" customHeight="1" x14ac:dyDescent="0.45">
      <c r="A34" s="6"/>
      <c r="B34" s="6"/>
      <c r="C34" s="6"/>
      <c r="D34" s="6"/>
      <c r="E34" s="25"/>
      <c r="F34" s="25"/>
      <c r="G34" s="25"/>
      <c r="H34" s="25"/>
      <c r="I34" s="25"/>
      <c r="J34" s="25"/>
      <c r="K34" s="25"/>
      <c r="L34" s="6"/>
      <c r="M34" s="6"/>
      <c r="N34" s="25"/>
      <c r="O34" s="25"/>
      <c r="P34" s="25"/>
      <c r="Q34" s="25"/>
      <c r="R34" s="6"/>
    </row>
    <row r="35" spans="1:18" ht="18" customHeight="1" x14ac:dyDescent="0.45">
      <c r="A35" s="6"/>
      <c r="B35" s="6" t="s">
        <v>10</v>
      </c>
      <c r="C35" s="6"/>
      <c r="D35" s="6"/>
      <c r="E35" s="6"/>
      <c r="F35" s="6"/>
      <c r="G35" s="6"/>
      <c r="H35" s="6"/>
      <c r="I35" s="6"/>
      <c r="J35" s="6"/>
      <c r="K35" s="6"/>
      <c r="L35" s="6"/>
      <c r="M35" s="6"/>
      <c r="N35" s="6"/>
      <c r="O35" s="6"/>
      <c r="P35" s="6"/>
      <c r="Q35" s="6"/>
      <c r="R35" s="6"/>
    </row>
  </sheetData>
  <sheetProtection algorithmName="SHA-512" hashValue="+8h6CY6ymt5+8GYCr/hsPP4elEnIk59SVF61YnFjlEZYe19mkjpODlAOpzVAp4iSNWyGyGfUCb2ZESNAQ9pN5A==" saltValue="W8Fwc8OCXUu6MhSGnMe01A==" spinCount="100000" sheet="1" objects="1" scenarios="1"/>
  <mergeCells count="12">
    <mergeCell ref="O17:P17"/>
    <mergeCell ref="I25:J25"/>
    <mergeCell ref="D14:E14"/>
    <mergeCell ref="L3:M3"/>
    <mergeCell ref="J8:K8"/>
    <mergeCell ref="J9:K9"/>
    <mergeCell ref="J10:K10"/>
    <mergeCell ref="L8:R8"/>
    <mergeCell ref="L9:R9"/>
    <mergeCell ref="N10:R10"/>
    <mergeCell ref="L10:M10"/>
    <mergeCell ref="O3:Q3"/>
  </mergeCells>
  <phoneticPr fontId="6"/>
  <conditionalFormatting sqref="M4 O4 Q4 L8:R9 L10 N10 D14 C17 E17 G17 I17 K17 I25">
    <cfRule type="containsBlanks" dxfId="39" priority="1">
      <formula>LEN(TRIM(C4))=0</formula>
    </cfRule>
  </conditionalFormatting>
  <pageMargins left="0.7" right="0.7"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D2502-39F8-4F6D-83FF-91FE5681D9D4}">
  <sheetPr>
    <pageSetUpPr fitToPage="1"/>
  </sheetPr>
  <dimension ref="A1:X218"/>
  <sheetViews>
    <sheetView showGridLines="0" view="pageBreakPreview" topLeftCell="A18" zoomScale="30" zoomScaleNormal="70" zoomScaleSheetLayoutView="30" workbookViewId="0">
      <selection activeCell="D22" sqref="D22:E22"/>
    </sheetView>
  </sheetViews>
  <sheetFormatPr defaultColWidth="8.69921875" defaultRowHeight="15" x14ac:dyDescent="0.45"/>
  <cols>
    <col min="1" max="2" width="2.8984375" style="110" customWidth="1"/>
    <col min="3" max="3" width="2.59765625" style="110" customWidth="1"/>
    <col min="4" max="4" width="2.09765625" style="110" customWidth="1"/>
    <col min="5" max="5" width="70.8984375" style="110" customWidth="1"/>
    <col min="6" max="6" width="48.69921875" style="110" bestFit="1" customWidth="1"/>
    <col min="7" max="9" width="22.09765625" style="110" customWidth="1"/>
    <col min="10" max="10" width="37.19921875" style="110" customWidth="1"/>
    <col min="11" max="11" width="28.69921875" style="110" customWidth="1"/>
    <col min="12" max="22" width="22.09765625" style="110" customWidth="1"/>
    <col min="23" max="23" width="2.59765625" style="110" customWidth="1"/>
    <col min="24" max="16384" width="8.69921875" style="110"/>
  </cols>
  <sheetData>
    <row r="1" spans="2:23" ht="15.6" hidden="1" thickBot="1" x14ac:dyDescent="0.5"/>
    <row r="2" spans="2:23" ht="49.2" hidden="1" x14ac:dyDescent="0.45">
      <c r="B2" s="111" t="s">
        <v>288</v>
      </c>
      <c r="C2" s="112"/>
      <c r="D2" s="112"/>
      <c r="E2" s="112"/>
      <c r="F2" s="112"/>
      <c r="G2" s="112"/>
      <c r="H2" s="112"/>
      <c r="I2" s="112"/>
      <c r="J2" s="112"/>
      <c r="K2" s="112"/>
      <c r="L2" s="112"/>
      <c r="M2" s="112"/>
      <c r="N2" s="113"/>
      <c r="O2" s="113"/>
      <c r="P2" s="113"/>
      <c r="Q2" s="113"/>
      <c r="R2" s="113"/>
      <c r="S2" s="113"/>
      <c r="T2" s="113"/>
      <c r="U2" s="113"/>
      <c r="V2" s="113"/>
      <c r="W2" s="114"/>
    </row>
    <row r="3" spans="2:23" ht="15.6" hidden="1" customHeight="1" x14ac:dyDescent="0.45">
      <c r="B3" s="115"/>
      <c r="C3" s="116"/>
      <c r="D3" s="116"/>
      <c r="E3" s="116"/>
      <c r="F3" s="116"/>
      <c r="G3" s="116"/>
      <c r="H3" s="116"/>
      <c r="I3" s="116"/>
      <c r="J3" s="116"/>
      <c r="K3" s="116"/>
      <c r="L3" s="116"/>
      <c r="M3" s="116"/>
      <c r="W3" s="117"/>
    </row>
    <row r="4" spans="2:23" ht="39" hidden="1" thickBot="1" x14ac:dyDescent="0.5">
      <c r="B4" s="118" t="s">
        <v>347</v>
      </c>
      <c r="C4" s="119"/>
      <c r="D4" s="119"/>
      <c r="E4" s="116"/>
      <c r="F4" s="116"/>
      <c r="G4" s="116"/>
      <c r="H4" s="116"/>
      <c r="I4" s="116"/>
      <c r="J4" s="116"/>
      <c r="K4" s="116"/>
      <c r="L4" s="116"/>
      <c r="M4" s="116"/>
      <c r="W4" s="117"/>
    </row>
    <row r="5" spans="2:23" ht="36.6" hidden="1" thickTop="1" thickBot="1" x14ac:dyDescent="0.5">
      <c r="B5" s="240" t="s">
        <v>289</v>
      </c>
      <c r="C5" s="241"/>
      <c r="D5" s="241"/>
      <c r="E5" s="242"/>
      <c r="F5" s="116"/>
      <c r="G5" s="116"/>
      <c r="H5" s="116"/>
      <c r="I5" s="116"/>
      <c r="J5" s="116"/>
      <c r="K5" s="116"/>
      <c r="L5" s="116"/>
      <c r="M5" s="116"/>
      <c r="W5" s="117"/>
    </row>
    <row r="6" spans="2:23" ht="15.6" hidden="1" thickTop="1" x14ac:dyDescent="0.45">
      <c r="B6" s="120"/>
      <c r="C6" s="116"/>
      <c r="D6" s="116"/>
      <c r="E6" s="116"/>
      <c r="F6" s="116"/>
      <c r="G6" s="116"/>
      <c r="H6" s="116"/>
      <c r="I6" s="116"/>
      <c r="J6" s="116"/>
      <c r="K6" s="116"/>
      <c r="L6" s="116"/>
      <c r="M6" s="116"/>
      <c r="W6" s="117"/>
    </row>
    <row r="7" spans="2:23" ht="39" hidden="1" thickBot="1" x14ac:dyDescent="0.5">
      <c r="B7" s="118" t="s">
        <v>348</v>
      </c>
      <c r="C7" s="121"/>
      <c r="D7" s="121"/>
      <c r="E7" s="116"/>
      <c r="F7" s="116"/>
      <c r="G7" s="116"/>
      <c r="H7" s="116"/>
      <c r="I7" s="116"/>
      <c r="J7" s="116"/>
      <c r="K7" s="116"/>
      <c r="L7" s="116"/>
      <c r="M7" s="116"/>
      <c r="W7" s="117"/>
    </row>
    <row r="8" spans="2:23" ht="36.6" hidden="1" thickTop="1" thickBot="1" x14ac:dyDescent="0.5">
      <c r="B8" s="240" t="s">
        <v>289</v>
      </c>
      <c r="C8" s="241"/>
      <c r="D8" s="241"/>
      <c r="E8" s="242"/>
      <c r="F8" s="116"/>
      <c r="G8" s="116"/>
      <c r="H8" s="116"/>
      <c r="I8" s="116"/>
      <c r="J8" s="116"/>
      <c r="K8" s="116"/>
      <c r="L8" s="116"/>
      <c r="M8" s="116"/>
      <c r="W8" s="117"/>
    </row>
    <row r="9" spans="2:23" ht="15.6" hidden="1" thickTop="1" x14ac:dyDescent="0.45">
      <c r="B9" s="120"/>
      <c r="C9" s="116"/>
      <c r="D9" s="116"/>
      <c r="E9" s="116"/>
      <c r="F9" s="116"/>
      <c r="G9" s="116"/>
      <c r="H9" s="116"/>
      <c r="I9" s="116"/>
      <c r="J9" s="116"/>
      <c r="K9" s="116"/>
      <c r="L9" s="116"/>
      <c r="M9" s="116"/>
      <c r="W9" s="117"/>
    </row>
    <row r="10" spans="2:23" ht="38.4" hidden="1" x14ac:dyDescent="0.45">
      <c r="B10" s="122" t="str">
        <f>IF(B5="（プルダウンから選択）", "", IF(B5="いいえ", "『（１）介護テクノロジーの導入支援』の表に入力してください。", IF(AND(B5="はい", B8="いいえ"), "『（１）介護テクノロジーの導入支援』の表に入力してください。", IF(AND(B5="はい", B8="はい"), "『（２）介護テクノロジーのパッケージ型導入支援』の表に入力してください。（ただし、介護ソフトと連動しないテクノロジーについては『（１）介護テクノロジーの導入支援』の表に入力してください。）", "②に回答してください。"))))</f>
        <v/>
      </c>
      <c r="C10" s="116"/>
      <c r="D10" s="116"/>
      <c r="E10" s="116"/>
      <c r="F10" s="116"/>
      <c r="G10" s="116"/>
      <c r="H10" s="116"/>
      <c r="I10" s="116"/>
      <c r="J10" s="116"/>
      <c r="K10" s="116"/>
      <c r="L10" s="116"/>
      <c r="M10" s="116"/>
      <c r="W10" s="117"/>
    </row>
    <row r="11" spans="2:23" ht="39" hidden="1" thickBot="1" x14ac:dyDescent="0.5">
      <c r="B11" s="123" t="s">
        <v>290</v>
      </c>
      <c r="C11" s="124"/>
      <c r="D11" s="116"/>
      <c r="E11" s="116"/>
      <c r="F11" s="116"/>
      <c r="G11" s="116"/>
      <c r="H11" s="116"/>
      <c r="I11" s="116"/>
      <c r="J11" s="116"/>
      <c r="K11" s="116"/>
      <c r="L11" s="116"/>
      <c r="M11" s="116"/>
      <c r="W11" s="117"/>
    </row>
    <row r="12" spans="2:23" hidden="1" x14ac:dyDescent="0.45">
      <c r="B12" s="120"/>
      <c r="C12" s="116"/>
      <c r="D12" s="116"/>
      <c r="E12" s="116"/>
      <c r="F12" s="116"/>
      <c r="G12" s="116"/>
      <c r="H12" s="116"/>
      <c r="I12" s="116"/>
      <c r="J12" s="116"/>
      <c r="K12" s="116"/>
      <c r="L12" s="116"/>
      <c r="M12" s="116"/>
      <c r="W12" s="117"/>
    </row>
    <row r="13" spans="2:23" ht="39" hidden="1" thickBot="1" x14ac:dyDescent="0.5">
      <c r="B13" s="118" t="s">
        <v>349</v>
      </c>
      <c r="C13" s="116"/>
      <c r="D13" s="116"/>
      <c r="E13" s="116"/>
      <c r="F13" s="116"/>
      <c r="G13" s="116"/>
      <c r="H13" s="116"/>
      <c r="I13" s="116"/>
      <c r="J13" s="116"/>
      <c r="K13" s="116"/>
      <c r="L13" s="116"/>
      <c r="M13" s="116"/>
      <c r="W13" s="117"/>
    </row>
    <row r="14" spans="2:23" ht="36.6" hidden="1" thickTop="1" thickBot="1" x14ac:dyDescent="0.5">
      <c r="B14" s="240" t="s">
        <v>289</v>
      </c>
      <c r="C14" s="241"/>
      <c r="D14" s="241"/>
      <c r="E14" s="242"/>
      <c r="F14" s="116"/>
      <c r="G14" s="116"/>
      <c r="H14" s="116"/>
      <c r="I14" s="116"/>
      <c r="J14" s="116"/>
      <c r="K14" s="116"/>
      <c r="L14" s="116"/>
      <c r="M14" s="116"/>
      <c r="W14" s="117"/>
    </row>
    <row r="15" spans="2:23" ht="39" hidden="1" thickTop="1" x14ac:dyDescent="0.45">
      <c r="B15" s="122" t="str">
        <f>IF(B14="（プルダウンから選択）","",IF(B14="はい","『（１）介護テクノロジーの導入支援』の表に入力してください。","『（２）介護テクノロジーのパッケージ型導入支援』の表に入力してください。（ただし、介護ソフトと連動しないテクノロジーについては『（１）介護テクノロジーの導入支援』の表に入力してください。）"))</f>
        <v/>
      </c>
      <c r="C15" s="116"/>
      <c r="D15" s="116"/>
      <c r="E15" s="116"/>
      <c r="F15" s="116"/>
      <c r="G15" s="116"/>
      <c r="H15" s="116"/>
      <c r="I15" s="116"/>
      <c r="J15" s="116"/>
      <c r="K15" s="116"/>
      <c r="L15" s="116"/>
      <c r="M15" s="116"/>
      <c r="W15" s="117"/>
    </row>
    <row r="16" spans="2:23" ht="38.4" hidden="1" x14ac:dyDescent="0.45">
      <c r="B16" s="122" t="s">
        <v>291</v>
      </c>
      <c r="C16" s="116"/>
      <c r="D16" s="116"/>
      <c r="E16" s="116"/>
      <c r="F16" s="116"/>
      <c r="G16" s="116"/>
      <c r="H16" s="116"/>
      <c r="I16" s="116"/>
      <c r="J16" s="116"/>
      <c r="K16" s="116"/>
      <c r="L16" s="116"/>
      <c r="M16" s="116"/>
      <c r="W16" s="117"/>
    </row>
    <row r="17" spans="1:23" hidden="1" x14ac:dyDescent="0.45">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ht="30" customHeight="1" x14ac:dyDescent="0.45">
      <c r="A18" s="125"/>
      <c r="B18" s="125"/>
      <c r="C18" s="126" t="s">
        <v>351</v>
      </c>
      <c r="D18" s="125"/>
      <c r="E18" s="125"/>
      <c r="F18" s="125"/>
      <c r="G18" s="125"/>
      <c r="H18" s="125"/>
      <c r="I18" s="125"/>
      <c r="J18" s="125"/>
      <c r="K18" s="125"/>
      <c r="L18" s="125"/>
      <c r="M18" s="125"/>
      <c r="N18" s="125"/>
      <c r="O18" s="125"/>
      <c r="P18" s="125"/>
      <c r="Q18" s="125"/>
      <c r="R18" s="125"/>
      <c r="S18" s="125"/>
      <c r="T18" s="125"/>
      <c r="U18" s="125"/>
      <c r="V18" s="125"/>
      <c r="W18" s="125"/>
    </row>
    <row r="19" spans="1:23" ht="30" customHeight="1" x14ac:dyDescent="0.45">
      <c r="A19" s="125"/>
      <c r="B19" s="125"/>
      <c r="C19" s="243" t="s">
        <v>350</v>
      </c>
      <c r="D19" s="243"/>
      <c r="E19" s="243"/>
      <c r="F19" s="243"/>
      <c r="G19" s="243"/>
      <c r="H19" s="243"/>
      <c r="I19" s="243"/>
      <c r="J19" s="243"/>
      <c r="K19" s="243"/>
      <c r="L19" s="243"/>
      <c r="M19" s="243"/>
      <c r="N19" s="243"/>
      <c r="O19" s="243"/>
      <c r="P19" s="243"/>
      <c r="Q19" s="243"/>
      <c r="R19" s="243"/>
      <c r="S19" s="174"/>
      <c r="T19" s="174"/>
      <c r="U19" s="174"/>
      <c r="V19" s="174"/>
      <c r="W19" s="125"/>
    </row>
    <row r="20" spans="1:23" ht="10.050000000000001" customHeight="1" x14ac:dyDescent="0.45">
      <c r="A20" s="125"/>
      <c r="B20" s="125"/>
      <c r="C20" s="127"/>
      <c r="D20" s="127"/>
      <c r="E20" s="127"/>
      <c r="F20" s="127"/>
      <c r="G20" s="127"/>
      <c r="H20" s="127"/>
      <c r="I20" s="127"/>
      <c r="J20" s="127"/>
      <c r="K20" s="127"/>
      <c r="L20" s="127"/>
      <c r="M20" s="127"/>
      <c r="N20" s="127"/>
      <c r="O20" s="127"/>
      <c r="P20" s="127"/>
      <c r="Q20" s="127"/>
      <c r="R20" s="127"/>
      <c r="S20" s="127"/>
      <c r="T20" s="127"/>
      <c r="U20" s="127"/>
      <c r="V20" s="127"/>
      <c r="W20" s="125"/>
    </row>
    <row r="21" spans="1:23" ht="30" customHeight="1" x14ac:dyDescent="0.45">
      <c r="A21" s="125"/>
      <c r="B21" s="125"/>
      <c r="C21" s="128"/>
      <c r="D21" s="244" t="s">
        <v>21</v>
      </c>
      <c r="E21" s="244"/>
      <c r="F21" s="129"/>
      <c r="G21" s="130" t="s">
        <v>430</v>
      </c>
      <c r="H21" s="130"/>
      <c r="I21" s="131"/>
      <c r="J21" s="131"/>
      <c r="K21" s="131"/>
      <c r="L21" s="131"/>
      <c r="M21" s="125"/>
      <c r="N21" s="125"/>
      <c r="O21" s="125"/>
      <c r="P21" s="125"/>
      <c r="Q21" s="125"/>
      <c r="R21" s="125"/>
      <c r="S21" s="125"/>
      <c r="T21" s="125"/>
      <c r="U21" s="125"/>
      <c r="V21" s="125"/>
      <c r="W21" s="125"/>
    </row>
    <row r="22" spans="1:23" ht="30" customHeight="1" x14ac:dyDescent="0.45">
      <c r="A22" s="125"/>
      <c r="B22" s="125"/>
      <c r="C22" s="128"/>
      <c r="D22" s="347"/>
      <c r="E22" s="347"/>
      <c r="F22" s="129"/>
      <c r="G22" s="245" t="s">
        <v>292</v>
      </c>
      <c r="H22" s="246"/>
      <c r="I22" s="239" t="s">
        <v>293</v>
      </c>
      <c r="J22" s="239"/>
      <c r="K22" s="239" t="s">
        <v>431</v>
      </c>
      <c r="L22" s="239" t="s">
        <v>432</v>
      </c>
      <c r="M22" s="125"/>
      <c r="N22" s="125"/>
      <c r="O22" s="125"/>
      <c r="P22" s="125"/>
      <c r="Q22" s="125"/>
      <c r="R22" s="125"/>
      <c r="S22" s="125"/>
      <c r="T22" s="125"/>
      <c r="U22" s="125"/>
      <c r="V22" s="125"/>
      <c r="W22" s="125"/>
    </row>
    <row r="23" spans="1:23" ht="30" customHeight="1" x14ac:dyDescent="0.45">
      <c r="A23" s="125"/>
      <c r="B23" s="125"/>
      <c r="C23" s="125"/>
      <c r="D23" s="125"/>
      <c r="E23" s="125"/>
      <c r="F23" s="129"/>
      <c r="G23" s="247"/>
      <c r="H23" s="248"/>
      <c r="I23" s="239"/>
      <c r="J23" s="239"/>
      <c r="K23" s="239"/>
      <c r="L23" s="239"/>
      <c r="M23" s="125"/>
      <c r="N23" s="125"/>
      <c r="O23" s="125"/>
      <c r="P23" s="125"/>
      <c r="Q23" s="125"/>
      <c r="R23" s="125"/>
      <c r="S23" s="125"/>
      <c r="T23" s="125"/>
      <c r="U23" s="125"/>
      <c r="V23" s="125"/>
      <c r="W23" s="125"/>
    </row>
    <row r="24" spans="1:23" ht="30" customHeight="1" x14ac:dyDescent="0.45">
      <c r="A24" s="125"/>
      <c r="B24" s="125"/>
      <c r="C24" s="125"/>
      <c r="D24" s="125"/>
      <c r="E24" s="125"/>
      <c r="F24" s="132"/>
      <c r="G24" s="348"/>
      <c r="H24" s="349"/>
      <c r="I24" s="350"/>
      <c r="J24" s="350"/>
      <c r="K24" s="133">
        <f>G24-I24</f>
        <v>0</v>
      </c>
      <c r="L24" s="133">
        <f>ROUNDDOWN(G24/5,0)</f>
        <v>0</v>
      </c>
      <c r="M24" s="125"/>
      <c r="N24" s="125"/>
      <c r="O24" s="125"/>
      <c r="P24" s="125"/>
      <c r="Q24" s="125"/>
      <c r="R24" s="125"/>
      <c r="S24" s="125"/>
      <c r="T24" s="125"/>
      <c r="U24" s="125"/>
      <c r="V24" s="125"/>
      <c r="W24" s="125"/>
    </row>
    <row r="25" spans="1:23" ht="31.8" customHeight="1" x14ac:dyDescent="0.45">
      <c r="A25" s="125"/>
      <c r="B25" s="125"/>
      <c r="C25" s="125"/>
      <c r="D25" s="125"/>
      <c r="E25" s="125"/>
      <c r="F25" s="132"/>
      <c r="G25" s="209" t="s">
        <v>465</v>
      </c>
      <c r="H25" s="210"/>
      <c r="I25" s="211"/>
      <c r="J25" s="211"/>
      <c r="K25" s="212"/>
      <c r="L25" s="212"/>
      <c r="M25" s="125"/>
      <c r="N25" s="125"/>
      <c r="O25" s="125"/>
      <c r="P25" s="125"/>
      <c r="Q25" s="125"/>
      <c r="R25" s="125"/>
      <c r="S25" s="125"/>
      <c r="T25" s="125"/>
      <c r="U25" s="125"/>
      <c r="V25" s="125"/>
      <c r="W25" s="125"/>
    </row>
    <row r="26" spans="1:23" ht="49.8" customHeight="1" x14ac:dyDescent="0.45">
      <c r="A26" s="125"/>
      <c r="B26" s="125"/>
      <c r="C26" s="125"/>
      <c r="D26" s="125"/>
      <c r="E26" s="125"/>
      <c r="F26" s="132"/>
      <c r="G26" s="232" t="s">
        <v>461</v>
      </c>
      <c r="H26" s="233"/>
      <c r="I26" s="232" t="s">
        <v>462</v>
      </c>
      <c r="J26" s="233"/>
      <c r="K26" s="213" t="s">
        <v>431</v>
      </c>
      <c r="L26" s="213" t="s">
        <v>432</v>
      </c>
      <c r="M26" s="125"/>
      <c r="N26" s="125"/>
      <c r="O26" s="125"/>
      <c r="P26" s="125"/>
      <c r="Q26" s="125"/>
      <c r="R26" s="125"/>
      <c r="S26" s="125"/>
      <c r="T26" s="125"/>
      <c r="U26" s="125"/>
      <c r="V26" s="125"/>
      <c r="W26" s="125"/>
    </row>
    <row r="27" spans="1:23" ht="40.200000000000003" customHeight="1" x14ac:dyDescent="0.45">
      <c r="A27" s="125"/>
      <c r="B27" s="125"/>
      <c r="C27" s="125"/>
      <c r="D27" s="125"/>
      <c r="E27" s="125"/>
      <c r="F27" s="132"/>
      <c r="G27" s="351"/>
      <c r="H27" s="352"/>
      <c r="I27" s="351"/>
      <c r="J27" s="352"/>
      <c r="K27" s="214">
        <f>G27-I27</f>
        <v>0</v>
      </c>
      <c r="L27" s="214">
        <f>ROUNDDOWN(G27/5,0)</f>
        <v>0</v>
      </c>
      <c r="M27" s="125"/>
      <c r="N27" s="125"/>
      <c r="O27" s="125"/>
      <c r="P27" s="125"/>
      <c r="Q27" s="125"/>
      <c r="R27" s="125"/>
      <c r="S27" s="125"/>
      <c r="T27" s="125"/>
      <c r="U27" s="125"/>
      <c r="V27" s="125"/>
      <c r="W27" s="125"/>
    </row>
    <row r="28" spans="1:23" ht="30" customHeight="1" x14ac:dyDescent="0.45">
      <c r="A28" s="125"/>
      <c r="B28" s="125"/>
      <c r="C28" s="125"/>
      <c r="D28" s="125"/>
      <c r="E28" s="125"/>
      <c r="F28" s="132"/>
      <c r="G28" s="215" t="s">
        <v>463</v>
      </c>
      <c r="H28" s="215"/>
      <c r="I28" s="216"/>
      <c r="J28" s="216"/>
      <c r="K28" s="217"/>
      <c r="L28" s="217"/>
      <c r="M28" s="125"/>
      <c r="N28" s="125"/>
      <c r="O28" s="125"/>
      <c r="P28" s="125"/>
      <c r="Q28" s="125"/>
      <c r="R28" s="125"/>
      <c r="S28" s="125"/>
      <c r="T28" s="125"/>
      <c r="U28" s="125"/>
      <c r="V28" s="125"/>
      <c r="W28" s="125"/>
    </row>
    <row r="29" spans="1:23" ht="20.399999999999999" customHeight="1" thickBot="1" x14ac:dyDescent="0.5">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ht="40.049999999999997" customHeight="1" thickBot="1" x14ac:dyDescent="0.5">
      <c r="A30" s="125"/>
      <c r="B30" s="125"/>
      <c r="C30" s="125"/>
      <c r="D30" s="126" t="s">
        <v>433</v>
      </c>
      <c r="E30" s="125"/>
      <c r="F30" s="125"/>
      <c r="G30" s="125"/>
      <c r="H30" s="125"/>
      <c r="I30" s="125"/>
      <c r="J30" s="234" t="s">
        <v>294</v>
      </c>
      <c r="K30" s="235"/>
      <c r="L30" s="134"/>
      <c r="M30" s="134"/>
      <c r="N30" s="134"/>
      <c r="O30" s="134"/>
      <c r="P30" s="134"/>
      <c r="Q30" s="125"/>
      <c r="S30" s="135"/>
      <c r="T30" s="135"/>
      <c r="U30" s="135"/>
      <c r="V30" s="135" t="s">
        <v>295</v>
      </c>
      <c r="W30" s="125"/>
    </row>
    <row r="31" spans="1:23" ht="48.6" x14ac:dyDescent="0.45">
      <c r="A31" s="125"/>
      <c r="B31" s="125"/>
      <c r="C31" s="125"/>
      <c r="D31" s="236" t="s">
        <v>296</v>
      </c>
      <c r="E31" s="236"/>
      <c r="F31" s="136" t="s">
        <v>297</v>
      </c>
      <c r="G31" s="136" t="s">
        <v>298</v>
      </c>
      <c r="H31" s="136" t="s">
        <v>299</v>
      </c>
      <c r="I31" s="136" t="s">
        <v>300</v>
      </c>
      <c r="J31" s="137" t="s">
        <v>301</v>
      </c>
      <c r="K31" s="137" t="s">
        <v>302</v>
      </c>
      <c r="L31" s="138" t="s">
        <v>303</v>
      </c>
      <c r="M31" s="138" t="s">
        <v>434</v>
      </c>
      <c r="N31" s="138" t="s">
        <v>304</v>
      </c>
      <c r="O31" s="138" t="s">
        <v>305</v>
      </c>
      <c r="P31" s="138" t="s">
        <v>306</v>
      </c>
      <c r="Q31" s="136" t="s">
        <v>307</v>
      </c>
      <c r="R31" s="136" t="s">
        <v>308</v>
      </c>
      <c r="S31" s="138" t="s">
        <v>352</v>
      </c>
      <c r="T31" s="138" t="s">
        <v>353</v>
      </c>
      <c r="U31" s="136" t="s">
        <v>354</v>
      </c>
      <c r="V31" s="136" t="s">
        <v>355</v>
      </c>
      <c r="W31" s="125"/>
    </row>
    <row r="32" spans="1:23" ht="40.049999999999997" customHeight="1" x14ac:dyDescent="0.45">
      <c r="A32" s="125"/>
      <c r="B32" s="125"/>
      <c r="C32" s="125"/>
      <c r="D32" s="237" t="s">
        <v>309</v>
      </c>
      <c r="E32" s="238"/>
      <c r="F32" s="139"/>
      <c r="G32" s="139"/>
      <c r="H32" s="139"/>
      <c r="I32" s="139"/>
      <c r="J32" s="139"/>
      <c r="K32" s="139"/>
      <c r="L32" s="139"/>
      <c r="M32" s="139"/>
      <c r="N32" s="139"/>
      <c r="O32" s="139"/>
      <c r="P32" s="139"/>
      <c r="Q32" s="139"/>
      <c r="R32" s="139"/>
      <c r="S32" s="181"/>
      <c r="T32" s="175"/>
      <c r="U32" s="175"/>
      <c r="V32" s="175"/>
      <c r="W32" s="125"/>
    </row>
    <row r="33" spans="1:24" ht="40.049999999999997" customHeight="1" x14ac:dyDescent="0.45">
      <c r="A33" s="125"/>
      <c r="B33" s="125"/>
      <c r="C33" s="125"/>
      <c r="D33" s="140"/>
      <c r="E33" s="141" t="s">
        <v>310</v>
      </c>
      <c r="F33" s="353"/>
      <c r="G33" s="354"/>
      <c r="H33" s="354"/>
      <c r="I33" s="142">
        <f>G33*H33</f>
        <v>0</v>
      </c>
      <c r="J33" s="355"/>
      <c r="K33" s="355"/>
      <c r="L33" s="142">
        <f>SUM(I33:K33)</f>
        <v>0</v>
      </c>
      <c r="M33" s="355"/>
      <c r="N33" s="142">
        <f>ROUNDDOWN((L33-M33)*4/5,-3)</f>
        <v>0</v>
      </c>
      <c r="O33" s="355"/>
      <c r="P33" s="142">
        <f>ROUNDDOWN(O33*4/5,-3)</f>
        <v>0</v>
      </c>
      <c r="Q33" s="143">
        <f>G33*1000000</f>
        <v>0</v>
      </c>
      <c r="R33" s="144">
        <f>MIN(N33,P33,Q33)</f>
        <v>0</v>
      </c>
      <c r="S33" s="182"/>
      <c r="T33" s="182"/>
      <c r="U33" s="182"/>
      <c r="V33" s="182"/>
      <c r="W33" s="125"/>
    </row>
    <row r="34" spans="1:24" ht="40.049999999999997" customHeight="1" x14ac:dyDescent="0.45">
      <c r="A34" s="125"/>
      <c r="B34" s="125"/>
      <c r="C34" s="125"/>
      <c r="D34" s="145"/>
      <c r="E34" s="141" t="s">
        <v>311</v>
      </c>
      <c r="F34" s="353"/>
      <c r="G34" s="354"/>
      <c r="H34" s="354"/>
      <c r="I34" s="142">
        <f t="shared" ref="I34:I42" si="0">G34*H34</f>
        <v>0</v>
      </c>
      <c r="J34" s="355"/>
      <c r="K34" s="355"/>
      <c r="L34" s="142">
        <f t="shared" ref="L34:L42" si="1">SUM(I34:K34)</f>
        <v>0</v>
      </c>
      <c r="M34" s="355"/>
      <c r="N34" s="142">
        <f>ROUNDDOWN((L34-M34)*4/5,-3)</f>
        <v>0</v>
      </c>
      <c r="O34" s="355"/>
      <c r="P34" s="142">
        <f>ROUNDDOWN(O34*4/5,-3)</f>
        <v>0</v>
      </c>
      <c r="Q34" s="143">
        <f>G34*300000</f>
        <v>0</v>
      </c>
      <c r="R34" s="144">
        <f>MIN(N34,P34,Q34)</f>
        <v>0</v>
      </c>
      <c r="S34" s="182"/>
      <c r="T34" s="182"/>
      <c r="U34" s="182"/>
      <c r="V34" s="182"/>
      <c r="W34" s="125"/>
    </row>
    <row r="35" spans="1:24" ht="40.049999999999997" customHeight="1" x14ac:dyDescent="0.45">
      <c r="A35" s="125"/>
      <c r="B35" s="125"/>
      <c r="C35" s="125"/>
      <c r="D35" s="145"/>
      <c r="E35" s="141" t="s">
        <v>312</v>
      </c>
      <c r="F35" s="353"/>
      <c r="G35" s="354"/>
      <c r="H35" s="354"/>
      <c r="I35" s="142">
        <f t="shared" si="0"/>
        <v>0</v>
      </c>
      <c r="J35" s="355"/>
      <c r="K35" s="355"/>
      <c r="L35" s="142">
        <f t="shared" si="1"/>
        <v>0</v>
      </c>
      <c r="M35" s="355"/>
      <c r="N35" s="142">
        <f t="shared" ref="N35:N39" si="2">ROUNDDOWN((L35-M35)*4/5,-3)</f>
        <v>0</v>
      </c>
      <c r="O35" s="355"/>
      <c r="P35" s="142">
        <f>ROUNDDOWN(O35*4/5,-3)</f>
        <v>0</v>
      </c>
      <c r="Q35" s="143">
        <f>G35*300000</f>
        <v>0</v>
      </c>
      <c r="R35" s="144">
        <f>MIN(N35,P35,Q35)</f>
        <v>0</v>
      </c>
      <c r="S35" s="182"/>
      <c r="T35" s="182"/>
      <c r="U35" s="182"/>
      <c r="V35" s="182"/>
      <c r="W35" s="125"/>
    </row>
    <row r="36" spans="1:24" ht="40.049999999999997" customHeight="1" x14ac:dyDescent="0.45">
      <c r="A36" s="125"/>
      <c r="B36" s="125"/>
      <c r="C36" s="125"/>
      <c r="D36" s="145"/>
      <c r="E36" s="141" t="s">
        <v>313</v>
      </c>
      <c r="F36" s="353"/>
      <c r="G36" s="354"/>
      <c r="H36" s="354"/>
      <c r="I36" s="142">
        <f t="shared" si="0"/>
        <v>0</v>
      </c>
      <c r="J36" s="355"/>
      <c r="K36" s="355"/>
      <c r="L36" s="142">
        <f t="shared" si="1"/>
        <v>0</v>
      </c>
      <c r="M36" s="355"/>
      <c r="N36" s="142">
        <f>ROUNDDOWN((L36-M36)*4/5,-3)</f>
        <v>0</v>
      </c>
      <c r="O36" s="355"/>
      <c r="P36" s="142">
        <f t="shared" ref="P36:P40" si="3">ROUNDDOWN(O36*4/5,-3)</f>
        <v>0</v>
      </c>
      <c r="Q36" s="143">
        <f>G36*1000000</f>
        <v>0</v>
      </c>
      <c r="R36" s="144">
        <f>MIN(N36,P36,Q36)</f>
        <v>0</v>
      </c>
      <c r="S36" s="182"/>
      <c r="T36" s="182"/>
      <c r="U36" s="182"/>
      <c r="V36" s="182"/>
      <c r="W36" s="125"/>
    </row>
    <row r="37" spans="1:24" ht="40.049999999999997" customHeight="1" x14ac:dyDescent="0.45">
      <c r="A37" s="125"/>
      <c r="B37" s="125"/>
      <c r="C37" s="125"/>
      <c r="D37" s="145"/>
      <c r="E37" s="141" t="s">
        <v>314</v>
      </c>
      <c r="F37" s="353"/>
      <c r="G37" s="354"/>
      <c r="H37" s="354"/>
      <c r="I37" s="142">
        <f t="shared" si="0"/>
        <v>0</v>
      </c>
      <c r="J37" s="355"/>
      <c r="K37" s="355"/>
      <c r="L37" s="142">
        <f t="shared" si="1"/>
        <v>0</v>
      </c>
      <c r="M37" s="355"/>
      <c r="N37" s="142">
        <f>ROUNDDOWN((L37-M37)*4/5,-3)</f>
        <v>0</v>
      </c>
      <c r="O37" s="355"/>
      <c r="P37" s="142">
        <f>ROUNDDOWN(O37*4/5,-3)</f>
        <v>0</v>
      </c>
      <c r="Q37" s="143">
        <f t="shared" ref="Q37:Q42" si="4">G37*300000</f>
        <v>0</v>
      </c>
      <c r="R37" s="144">
        <f t="shared" ref="R37" si="5">MIN(N37,P37,Q37)</f>
        <v>0</v>
      </c>
      <c r="S37" s="182"/>
      <c r="T37" s="182"/>
      <c r="U37" s="182"/>
      <c r="V37" s="182"/>
      <c r="W37" s="125"/>
    </row>
    <row r="38" spans="1:24" ht="40.049999999999997" customHeight="1" x14ac:dyDescent="0.45">
      <c r="A38" s="125"/>
      <c r="B38" s="125"/>
      <c r="C38" s="125"/>
      <c r="D38" s="145"/>
      <c r="E38" s="141" t="s">
        <v>315</v>
      </c>
      <c r="F38" s="353"/>
      <c r="G38" s="354"/>
      <c r="H38" s="354"/>
      <c r="I38" s="142">
        <f t="shared" si="0"/>
        <v>0</v>
      </c>
      <c r="J38" s="355"/>
      <c r="K38" s="355"/>
      <c r="L38" s="142">
        <f t="shared" si="1"/>
        <v>0</v>
      </c>
      <c r="M38" s="355"/>
      <c r="N38" s="142">
        <f>ROUNDDOWN((L38-M38)*4/5,-3)</f>
        <v>0</v>
      </c>
      <c r="O38" s="355"/>
      <c r="P38" s="142">
        <f>ROUNDDOWN(O38*4/5,-3)</f>
        <v>0</v>
      </c>
      <c r="Q38" s="143">
        <f t="shared" si="4"/>
        <v>0</v>
      </c>
      <c r="R38" s="144">
        <f>MIN(N38,P38,Q38)</f>
        <v>0</v>
      </c>
      <c r="S38" s="182"/>
      <c r="T38" s="182"/>
      <c r="U38" s="182"/>
      <c r="V38" s="182"/>
      <c r="W38" s="125"/>
    </row>
    <row r="39" spans="1:24" ht="40.049999999999997" customHeight="1" x14ac:dyDescent="0.45">
      <c r="A39" s="125"/>
      <c r="B39" s="125"/>
      <c r="C39" s="125"/>
      <c r="D39" s="145"/>
      <c r="E39" s="141" t="s">
        <v>316</v>
      </c>
      <c r="F39" s="353"/>
      <c r="G39" s="354"/>
      <c r="H39" s="354"/>
      <c r="I39" s="142">
        <f t="shared" si="0"/>
        <v>0</v>
      </c>
      <c r="J39" s="355"/>
      <c r="K39" s="355"/>
      <c r="L39" s="142">
        <f t="shared" si="1"/>
        <v>0</v>
      </c>
      <c r="M39" s="355"/>
      <c r="N39" s="142">
        <f t="shared" si="2"/>
        <v>0</v>
      </c>
      <c r="O39" s="355"/>
      <c r="P39" s="142">
        <f>ROUNDDOWN(O39*4/5,-3)</f>
        <v>0</v>
      </c>
      <c r="Q39" s="143">
        <f t="shared" si="4"/>
        <v>0</v>
      </c>
      <c r="R39" s="144">
        <f>MIN(N39,P39,Q39)</f>
        <v>0</v>
      </c>
      <c r="S39" s="182"/>
      <c r="T39" s="182"/>
      <c r="U39" s="182"/>
      <c r="V39" s="182"/>
      <c r="W39" s="125"/>
    </row>
    <row r="40" spans="1:24" ht="40.049999999999997" customHeight="1" x14ac:dyDescent="0.45">
      <c r="A40" s="125"/>
      <c r="B40" s="125"/>
      <c r="C40" s="125"/>
      <c r="D40" s="145"/>
      <c r="E40" s="141" t="s">
        <v>317</v>
      </c>
      <c r="F40" s="353"/>
      <c r="G40" s="354"/>
      <c r="H40" s="354"/>
      <c r="I40" s="142">
        <f t="shared" si="0"/>
        <v>0</v>
      </c>
      <c r="J40" s="355"/>
      <c r="K40" s="355"/>
      <c r="L40" s="142">
        <f t="shared" si="1"/>
        <v>0</v>
      </c>
      <c r="M40" s="355"/>
      <c r="N40" s="142">
        <f>ROUNDDOWN((L40-M40)*4/5,-3)</f>
        <v>0</v>
      </c>
      <c r="O40" s="355"/>
      <c r="P40" s="142">
        <f t="shared" si="3"/>
        <v>0</v>
      </c>
      <c r="Q40" s="143">
        <f>G40*300000</f>
        <v>0</v>
      </c>
      <c r="R40" s="144">
        <f>MIN(N40,P40,Q40)</f>
        <v>0</v>
      </c>
      <c r="S40" s="182"/>
      <c r="T40" s="182"/>
      <c r="U40" s="182"/>
      <c r="V40" s="182"/>
      <c r="W40" s="125"/>
    </row>
    <row r="41" spans="1:24" ht="40.049999999999997" customHeight="1" x14ac:dyDescent="0.45">
      <c r="A41" s="125"/>
      <c r="B41" s="125"/>
      <c r="C41" s="125"/>
      <c r="D41" s="145"/>
      <c r="E41" s="141" t="s">
        <v>318</v>
      </c>
      <c r="F41" s="353"/>
      <c r="G41" s="354"/>
      <c r="H41" s="354"/>
      <c r="I41" s="142">
        <f t="shared" si="0"/>
        <v>0</v>
      </c>
      <c r="J41" s="355"/>
      <c r="K41" s="355"/>
      <c r="L41" s="142">
        <f t="shared" si="1"/>
        <v>0</v>
      </c>
      <c r="M41" s="355"/>
      <c r="N41" s="142">
        <f>ROUNDDOWN((L41-M41)*4/5,-3)</f>
        <v>0</v>
      </c>
      <c r="O41" s="355"/>
      <c r="P41" s="142">
        <f>ROUNDDOWN(O41*4/5,-3)</f>
        <v>0</v>
      </c>
      <c r="Q41" s="143">
        <f t="shared" si="4"/>
        <v>0</v>
      </c>
      <c r="R41" s="144">
        <f>MIN(N41,P41,Q41)</f>
        <v>0</v>
      </c>
      <c r="S41" s="182"/>
      <c r="T41" s="182"/>
      <c r="U41" s="182"/>
      <c r="V41" s="182"/>
      <c r="W41" s="125"/>
    </row>
    <row r="42" spans="1:24" ht="40.049999999999997" customHeight="1" x14ac:dyDescent="0.45">
      <c r="A42" s="125"/>
      <c r="B42" s="125"/>
      <c r="C42" s="125"/>
      <c r="D42" s="146"/>
      <c r="E42" s="141" t="s">
        <v>319</v>
      </c>
      <c r="F42" s="353"/>
      <c r="G42" s="354"/>
      <c r="H42" s="354"/>
      <c r="I42" s="142">
        <f t="shared" si="0"/>
        <v>0</v>
      </c>
      <c r="J42" s="355"/>
      <c r="K42" s="355"/>
      <c r="L42" s="142">
        <f t="shared" si="1"/>
        <v>0</v>
      </c>
      <c r="M42" s="355"/>
      <c r="N42" s="142">
        <f>ROUNDDOWN((L42-M42)*4/5,-3)</f>
        <v>0</v>
      </c>
      <c r="O42" s="355"/>
      <c r="P42" s="142">
        <f>ROUNDDOWN(O42*4/5,-3)</f>
        <v>0</v>
      </c>
      <c r="Q42" s="143">
        <f t="shared" si="4"/>
        <v>0</v>
      </c>
      <c r="R42" s="144">
        <f>MIN(N42,P42,Q42)</f>
        <v>0</v>
      </c>
      <c r="S42" s="182"/>
      <c r="T42" s="182"/>
      <c r="U42" s="182"/>
      <c r="V42" s="182"/>
      <c r="W42" s="125"/>
    </row>
    <row r="43" spans="1:24" ht="40.049999999999997" customHeight="1" x14ac:dyDescent="0.45">
      <c r="A43" s="125"/>
      <c r="B43" s="125"/>
      <c r="C43" s="125"/>
      <c r="D43" s="230" t="s">
        <v>457</v>
      </c>
      <c r="E43" s="231"/>
      <c r="F43" s="231"/>
      <c r="G43" s="183">
        <f>SUM(G33:G42)</f>
        <v>0</v>
      </c>
      <c r="H43" s="197"/>
      <c r="I43" s="198"/>
      <c r="J43" s="199"/>
      <c r="K43" s="199"/>
      <c r="L43" s="198"/>
      <c r="M43" s="199"/>
      <c r="N43" s="198"/>
      <c r="O43" s="199"/>
      <c r="P43" s="198"/>
      <c r="Q43" s="200"/>
      <c r="R43" s="144">
        <f>SUM(R33:R42)</f>
        <v>0</v>
      </c>
      <c r="S43" s="182"/>
      <c r="T43" s="182"/>
      <c r="U43" s="182"/>
      <c r="V43" s="182"/>
      <c r="W43" s="125"/>
    </row>
    <row r="44" spans="1:24" ht="40.049999999999997" customHeight="1" x14ac:dyDescent="0.45">
      <c r="A44" s="125"/>
      <c r="B44" s="125"/>
      <c r="C44" s="125"/>
      <c r="D44" s="228" t="s">
        <v>320</v>
      </c>
      <c r="E44" s="229"/>
      <c r="F44" s="147"/>
      <c r="G44" s="195"/>
      <c r="H44" s="195"/>
      <c r="I44" s="196"/>
      <c r="J44" s="196"/>
      <c r="K44" s="196"/>
      <c r="L44" s="196"/>
      <c r="M44" s="196"/>
      <c r="N44" s="196"/>
      <c r="O44" s="196"/>
      <c r="P44" s="196"/>
      <c r="Q44" s="196"/>
      <c r="R44" s="196"/>
      <c r="S44" s="196"/>
      <c r="T44" s="176"/>
      <c r="U44" s="176"/>
      <c r="V44" s="176"/>
      <c r="W44" s="125"/>
    </row>
    <row r="45" spans="1:24" ht="40.049999999999997" customHeight="1" x14ac:dyDescent="0.45">
      <c r="A45" s="125"/>
      <c r="B45" s="125"/>
      <c r="C45" s="125"/>
      <c r="D45" s="148"/>
      <c r="E45" s="149" t="s">
        <v>321</v>
      </c>
      <c r="F45" s="356"/>
      <c r="G45" s="255"/>
      <c r="H45" s="255"/>
      <c r="I45" s="357"/>
      <c r="J45" s="357"/>
      <c r="K45" s="357"/>
      <c r="L45" s="250">
        <f>SUM(I45:K47)</f>
        <v>0</v>
      </c>
      <c r="M45" s="357"/>
      <c r="N45" s="250">
        <f>ROUNDDOWN((L45-M45)*4/5,-3)</f>
        <v>0</v>
      </c>
      <c r="O45" s="357"/>
      <c r="P45" s="250">
        <f>ROUNDDOWN(O45*4/5,-3)</f>
        <v>0</v>
      </c>
      <c r="Q45" s="250" t="str">
        <f>IF(E45="（契約方法を選択する）", 0, IF(OR(E46="", E47="", E47="ケアプランデータ連携システムのデータ連携について選択"), "条件が不正です", IF(AND(E45="職員数に応じて必要なライセンス数が変動するもの", E46="（職員数をプルダウンから選択）"), "条件が不正です", IF(E45="職員数に応じて必要なライセンス数が変動しないもの", 2500000 + IF(E47="5事業所以上と連携する", 50000, 0), IF(E45="職員数に応じて必要なライセンス数が変動するもの", IF(E46="１名以上10名以下", 1000000, IF(E46="11名以上20名以下", 1500000, IF(E46="21名以上30名以下", 2000000, IF(E46="31名以上", 2500000, "条件が不正です")))) + IF(E47="５事業所以上と連携する", 50000, 0), "条件が不正です")))))</f>
        <v>条件が不正です</v>
      </c>
      <c r="R45" s="250">
        <f>MIN(N45,P45,Q45)</f>
        <v>0</v>
      </c>
      <c r="S45" s="284"/>
      <c r="T45" s="284"/>
      <c r="U45" s="284"/>
      <c r="V45" s="284"/>
      <c r="W45" s="286"/>
      <c r="X45" s="150"/>
    </row>
    <row r="46" spans="1:24" ht="40.049999999999997" customHeight="1" x14ac:dyDescent="0.45">
      <c r="A46" s="125"/>
      <c r="B46" s="125"/>
      <c r="C46" s="125"/>
      <c r="D46" s="249"/>
      <c r="E46" s="149" t="s">
        <v>322</v>
      </c>
      <c r="F46" s="356"/>
      <c r="G46" s="255"/>
      <c r="H46" s="255"/>
      <c r="I46" s="357"/>
      <c r="J46" s="357"/>
      <c r="K46" s="357"/>
      <c r="L46" s="250"/>
      <c r="M46" s="357"/>
      <c r="N46" s="250"/>
      <c r="O46" s="357"/>
      <c r="P46" s="250"/>
      <c r="Q46" s="250"/>
      <c r="R46" s="250"/>
      <c r="S46" s="284"/>
      <c r="T46" s="284"/>
      <c r="U46" s="284"/>
      <c r="V46" s="284"/>
      <c r="W46" s="286"/>
    </row>
    <row r="47" spans="1:24" ht="40.049999999999997" customHeight="1" x14ac:dyDescent="0.45">
      <c r="A47" s="125"/>
      <c r="B47" s="125"/>
      <c r="C47" s="125"/>
      <c r="D47" s="249"/>
      <c r="E47" s="149" t="s">
        <v>323</v>
      </c>
      <c r="F47" s="356"/>
      <c r="G47" s="255"/>
      <c r="H47" s="255"/>
      <c r="I47" s="357"/>
      <c r="J47" s="357"/>
      <c r="K47" s="357"/>
      <c r="L47" s="250"/>
      <c r="M47" s="357"/>
      <c r="N47" s="250"/>
      <c r="O47" s="357"/>
      <c r="P47" s="250"/>
      <c r="Q47" s="250"/>
      <c r="R47" s="250"/>
      <c r="S47" s="284"/>
      <c r="T47" s="284"/>
      <c r="U47" s="284"/>
      <c r="V47" s="284"/>
      <c r="W47" s="286"/>
    </row>
    <row r="48" spans="1:24" ht="40.049999999999997" customHeight="1" x14ac:dyDescent="0.45">
      <c r="A48" s="125"/>
      <c r="B48" s="125"/>
      <c r="C48" s="125"/>
      <c r="D48" s="228" t="s">
        <v>324</v>
      </c>
      <c r="E48" s="229"/>
      <c r="F48" s="151"/>
      <c r="G48" s="152"/>
      <c r="H48" s="152"/>
      <c r="I48" s="153"/>
      <c r="J48" s="153"/>
      <c r="K48" s="153"/>
      <c r="L48" s="153"/>
      <c r="M48" s="153"/>
      <c r="N48" s="153"/>
      <c r="O48" s="153"/>
      <c r="P48" s="153"/>
      <c r="Q48" s="152"/>
      <c r="R48" s="152"/>
      <c r="S48" s="152"/>
      <c r="T48" s="177"/>
      <c r="U48" s="177"/>
      <c r="V48" s="177"/>
      <c r="W48" s="125"/>
    </row>
    <row r="49" spans="1:23" ht="40.049999999999997" customHeight="1" x14ac:dyDescent="0.45">
      <c r="A49" s="125"/>
      <c r="B49" s="125"/>
      <c r="C49" s="125"/>
      <c r="D49" s="145"/>
      <c r="E49" s="141" t="s">
        <v>438</v>
      </c>
      <c r="F49" s="353"/>
      <c r="G49" s="354"/>
      <c r="H49" s="354"/>
      <c r="I49" s="142">
        <f>G49*H49</f>
        <v>0</v>
      </c>
      <c r="J49" s="154"/>
      <c r="K49" s="154"/>
      <c r="L49" s="142">
        <f>I49</f>
        <v>0</v>
      </c>
      <c r="M49" s="355"/>
      <c r="N49" s="142">
        <f>ROUNDDOWN((L49-M49)*4/5,-3)</f>
        <v>0</v>
      </c>
      <c r="O49" s="355"/>
      <c r="P49" s="142">
        <f>ROUNDDOWN((O49*4/5),-3)</f>
        <v>0</v>
      </c>
      <c r="Q49" s="143">
        <f>G49*1000000</f>
        <v>0</v>
      </c>
      <c r="R49" s="155">
        <f>MIN(N49,P49,Q49)</f>
        <v>0</v>
      </c>
      <c r="S49" s="182"/>
      <c r="T49" s="182"/>
      <c r="U49" s="182"/>
      <c r="V49" s="182"/>
      <c r="W49" s="125"/>
    </row>
    <row r="50" spans="1:23" ht="48.6" x14ac:dyDescent="0.45">
      <c r="A50" s="125"/>
      <c r="B50" s="125"/>
      <c r="C50" s="125"/>
      <c r="D50" s="145"/>
      <c r="E50" s="141" t="s">
        <v>439</v>
      </c>
      <c r="F50" s="353"/>
      <c r="G50" s="354"/>
      <c r="H50" s="354"/>
      <c r="I50" s="142">
        <f t="shared" ref="I50:I54" si="6">G50*H50</f>
        <v>0</v>
      </c>
      <c r="J50" s="154"/>
      <c r="K50" s="154"/>
      <c r="L50" s="142">
        <f t="shared" ref="L50:L54" si="7">I50</f>
        <v>0</v>
      </c>
      <c r="M50" s="355"/>
      <c r="N50" s="142">
        <f t="shared" ref="N50:N54" si="8">ROUNDDOWN((L50-M50)*4/5,-3)</f>
        <v>0</v>
      </c>
      <c r="O50" s="355"/>
      <c r="P50" s="142">
        <f t="shared" ref="P50:P54" si="9">ROUNDDOWN((O50*4/5),-3)</f>
        <v>0</v>
      </c>
      <c r="Q50" s="143">
        <f t="shared" ref="Q50:Q54" si="10">G50*1000000</f>
        <v>0</v>
      </c>
      <c r="R50" s="155">
        <f t="shared" ref="R50:R53" si="11">MIN(N50,P50,Q50)</f>
        <v>0</v>
      </c>
      <c r="S50" s="182"/>
      <c r="T50" s="182"/>
      <c r="U50" s="182"/>
      <c r="V50" s="182"/>
      <c r="W50" s="125"/>
    </row>
    <row r="51" spans="1:23" ht="40.049999999999997" customHeight="1" x14ac:dyDescent="0.45">
      <c r="A51" s="125"/>
      <c r="B51" s="125"/>
      <c r="C51" s="125"/>
      <c r="D51" s="145"/>
      <c r="E51" s="141" t="s">
        <v>440</v>
      </c>
      <c r="F51" s="353"/>
      <c r="G51" s="354"/>
      <c r="H51" s="354"/>
      <c r="I51" s="142">
        <f t="shared" si="6"/>
        <v>0</v>
      </c>
      <c r="J51" s="154"/>
      <c r="K51" s="154"/>
      <c r="L51" s="142">
        <f t="shared" si="7"/>
        <v>0</v>
      </c>
      <c r="M51" s="355"/>
      <c r="N51" s="142">
        <f t="shared" si="8"/>
        <v>0</v>
      </c>
      <c r="O51" s="355"/>
      <c r="P51" s="142">
        <f t="shared" si="9"/>
        <v>0</v>
      </c>
      <c r="Q51" s="143">
        <f t="shared" si="10"/>
        <v>0</v>
      </c>
      <c r="R51" s="155">
        <f t="shared" si="11"/>
        <v>0</v>
      </c>
      <c r="S51" s="182"/>
      <c r="T51" s="182"/>
      <c r="U51" s="182"/>
      <c r="V51" s="182"/>
      <c r="W51" s="125"/>
    </row>
    <row r="52" spans="1:23" ht="40.049999999999997" customHeight="1" x14ac:dyDescent="0.45">
      <c r="A52" s="125"/>
      <c r="B52" s="125"/>
      <c r="C52" s="125"/>
      <c r="D52" s="145"/>
      <c r="E52" s="141" t="s">
        <v>441</v>
      </c>
      <c r="F52" s="353"/>
      <c r="G52" s="354"/>
      <c r="H52" s="354"/>
      <c r="I52" s="142">
        <f t="shared" si="6"/>
        <v>0</v>
      </c>
      <c r="J52" s="154"/>
      <c r="K52" s="154"/>
      <c r="L52" s="142">
        <f t="shared" si="7"/>
        <v>0</v>
      </c>
      <c r="M52" s="355"/>
      <c r="N52" s="142">
        <f t="shared" si="8"/>
        <v>0</v>
      </c>
      <c r="O52" s="355"/>
      <c r="P52" s="142">
        <f t="shared" si="9"/>
        <v>0</v>
      </c>
      <c r="Q52" s="143">
        <f t="shared" si="10"/>
        <v>0</v>
      </c>
      <c r="R52" s="155">
        <f t="shared" si="11"/>
        <v>0</v>
      </c>
      <c r="S52" s="182"/>
      <c r="T52" s="182"/>
      <c r="U52" s="182"/>
      <c r="V52" s="182"/>
      <c r="W52" s="125"/>
    </row>
    <row r="53" spans="1:23" ht="40.049999999999997" customHeight="1" x14ac:dyDescent="0.45">
      <c r="A53" s="125"/>
      <c r="B53" s="125"/>
      <c r="C53" s="125"/>
      <c r="D53" s="145"/>
      <c r="E53" s="141" t="s">
        <v>442</v>
      </c>
      <c r="F53" s="353"/>
      <c r="G53" s="354"/>
      <c r="H53" s="354"/>
      <c r="I53" s="142">
        <f t="shared" si="6"/>
        <v>0</v>
      </c>
      <c r="J53" s="154"/>
      <c r="K53" s="154"/>
      <c r="L53" s="142">
        <f t="shared" si="7"/>
        <v>0</v>
      </c>
      <c r="M53" s="355"/>
      <c r="N53" s="142">
        <f t="shared" si="8"/>
        <v>0</v>
      </c>
      <c r="O53" s="355"/>
      <c r="P53" s="142">
        <f t="shared" si="9"/>
        <v>0</v>
      </c>
      <c r="Q53" s="143">
        <f t="shared" si="10"/>
        <v>0</v>
      </c>
      <c r="R53" s="155">
        <f t="shared" si="11"/>
        <v>0</v>
      </c>
      <c r="S53" s="182"/>
      <c r="T53" s="182"/>
      <c r="U53" s="182"/>
      <c r="V53" s="182"/>
      <c r="W53" s="125"/>
    </row>
    <row r="54" spans="1:23" ht="40.049999999999997" customHeight="1" x14ac:dyDescent="0.45">
      <c r="A54" s="125"/>
      <c r="B54" s="125"/>
      <c r="C54" s="125"/>
      <c r="D54" s="146"/>
      <c r="E54" s="141" t="s">
        <v>443</v>
      </c>
      <c r="F54" s="353"/>
      <c r="G54" s="354"/>
      <c r="H54" s="354"/>
      <c r="I54" s="142">
        <f t="shared" si="6"/>
        <v>0</v>
      </c>
      <c r="J54" s="154"/>
      <c r="K54" s="154"/>
      <c r="L54" s="142">
        <f t="shared" si="7"/>
        <v>0</v>
      </c>
      <c r="M54" s="355"/>
      <c r="N54" s="142">
        <f t="shared" si="8"/>
        <v>0</v>
      </c>
      <c r="O54" s="355"/>
      <c r="P54" s="142">
        <f t="shared" si="9"/>
        <v>0</v>
      </c>
      <c r="Q54" s="143">
        <f t="shared" si="10"/>
        <v>0</v>
      </c>
      <c r="R54" s="155">
        <f>MIN(N54,P54,Q54)</f>
        <v>0</v>
      </c>
      <c r="S54" s="182"/>
      <c r="T54" s="182"/>
      <c r="U54" s="182"/>
      <c r="V54" s="182"/>
      <c r="W54" s="125"/>
    </row>
    <row r="55" spans="1:23" ht="40.049999999999997" customHeight="1" x14ac:dyDescent="0.45">
      <c r="A55" s="125"/>
      <c r="B55" s="125"/>
      <c r="C55" s="125"/>
      <c r="D55" s="251" t="s">
        <v>457</v>
      </c>
      <c r="E55" s="252"/>
      <c r="F55" s="253"/>
      <c r="G55" s="201">
        <f>SUM(G49:G54)</f>
        <v>0</v>
      </c>
      <c r="H55" s="203"/>
      <c r="I55" s="198"/>
      <c r="J55" s="154"/>
      <c r="K55" s="154"/>
      <c r="L55" s="198"/>
      <c r="M55" s="198"/>
      <c r="N55" s="198"/>
      <c r="O55" s="198"/>
      <c r="P55" s="198"/>
      <c r="Q55" s="200"/>
      <c r="R55" s="202">
        <f>SUM(R49:R54)</f>
        <v>0</v>
      </c>
      <c r="S55" s="182"/>
      <c r="T55" s="182"/>
      <c r="U55" s="182"/>
      <c r="V55" s="182"/>
      <c r="W55" s="125"/>
    </row>
    <row r="56" spans="1:23" ht="40.049999999999997" customHeight="1" x14ac:dyDescent="0.45">
      <c r="A56" s="125"/>
      <c r="B56" s="125"/>
      <c r="C56" s="125"/>
      <c r="D56" s="230" t="s">
        <v>325</v>
      </c>
      <c r="E56" s="231"/>
      <c r="F56" s="254"/>
      <c r="G56" s="156">
        <f>G43+G55</f>
        <v>0</v>
      </c>
      <c r="H56" s="203"/>
      <c r="I56" s="154"/>
      <c r="J56" s="204"/>
      <c r="K56" s="204"/>
      <c r="L56" s="182"/>
      <c r="M56" s="182"/>
      <c r="N56" s="182"/>
      <c r="O56" s="182"/>
      <c r="P56" s="182"/>
      <c r="Q56" s="182"/>
      <c r="R56" s="144">
        <f>R43+R45+R55</f>
        <v>0</v>
      </c>
      <c r="S56" s="358"/>
      <c r="T56" s="144">
        <f>MIN(R56,S56)</f>
        <v>0</v>
      </c>
      <c r="U56" s="184">
        <v>0</v>
      </c>
      <c r="V56" s="144">
        <f>T56-U56</f>
        <v>0</v>
      </c>
      <c r="W56" s="125"/>
    </row>
    <row r="57" spans="1:23" ht="10.050000000000001" customHeight="1" thickBot="1" x14ac:dyDescent="0.5">
      <c r="A57" s="125"/>
      <c r="B57" s="125"/>
      <c r="C57" s="125"/>
      <c r="D57" s="125"/>
      <c r="E57" s="125"/>
      <c r="F57" s="125"/>
      <c r="G57" s="125"/>
      <c r="H57" s="125"/>
      <c r="I57" s="125"/>
      <c r="J57" s="125"/>
      <c r="K57" s="125"/>
      <c r="L57" s="125"/>
      <c r="M57" s="125"/>
      <c r="N57" s="125"/>
      <c r="O57" s="125"/>
      <c r="P57" s="125"/>
      <c r="Q57" s="125"/>
      <c r="R57" s="158"/>
      <c r="S57" s="158"/>
      <c r="T57" s="158"/>
      <c r="U57" s="158"/>
      <c r="V57" s="158"/>
      <c r="W57" s="125"/>
    </row>
    <row r="58" spans="1:23" ht="40.049999999999997" customHeight="1" thickBot="1" x14ac:dyDescent="0.5">
      <c r="A58" s="125"/>
      <c r="B58" s="125"/>
      <c r="C58" s="125"/>
      <c r="D58" s="126" t="s">
        <v>326</v>
      </c>
      <c r="E58" s="125"/>
      <c r="F58" s="125"/>
      <c r="G58" s="125"/>
      <c r="H58" s="125"/>
      <c r="I58" s="125"/>
      <c r="J58" s="234" t="s">
        <v>294</v>
      </c>
      <c r="K58" s="235"/>
      <c r="L58" s="134"/>
      <c r="M58" s="134"/>
      <c r="N58" s="134"/>
      <c r="O58" s="134"/>
      <c r="P58" s="134"/>
      <c r="Q58" s="125"/>
      <c r="S58" s="135"/>
      <c r="T58" s="135"/>
      <c r="U58" s="135"/>
      <c r="V58" s="135" t="s">
        <v>295</v>
      </c>
      <c r="W58" s="125"/>
    </row>
    <row r="59" spans="1:23" ht="48.6" x14ac:dyDescent="0.45">
      <c r="A59" s="125"/>
      <c r="B59" s="125"/>
      <c r="C59" s="125"/>
      <c r="D59" s="236" t="s">
        <v>296</v>
      </c>
      <c r="E59" s="236"/>
      <c r="F59" s="136" t="s">
        <v>327</v>
      </c>
      <c r="G59" s="136" t="s">
        <v>298</v>
      </c>
      <c r="H59" s="136" t="s">
        <v>299</v>
      </c>
      <c r="I59" s="136" t="s">
        <v>300</v>
      </c>
      <c r="J59" s="137" t="s">
        <v>301</v>
      </c>
      <c r="K59" s="137" t="s">
        <v>328</v>
      </c>
      <c r="L59" s="138" t="s">
        <v>303</v>
      </c>
      <c r="M59" s="138" t="s">
        <v>434</v>
      </c>
      <c r="N59" s="138" t="s">
        <v>304</v>
      </c>
      <c r="O59" s="138" t="s">
        <v>305</v>
      </c>
      <c r="P59" s="138" t="s">
        <v>306</v>
      </c>
      <c r="Q59" s="136" t="s">
        <v>307</v>
      </c>
      <c r="R59" s="136" t="s">
        <v>308</v>
      </c>
      <c r="S59" s="138" t="s">
        <v>352</v>
      </c>
      <c r="T59" s="138" t="s">
        <v>353</v>
      </c>
      <c r="U59" s="136" t="s">
        <v>354</v>
      </c>
      <c r="V59" s="136" t="s">
        <v>355</v>
      </c>
      <c r="W59" s="125"/>
    </row>
    <row r="60" spans="1:23" ht="40.049999999999997" customHeight="1" x14ac:dyDescent="0.45">
      <c r="A60" s="125"/>
      <c r="B60" s="125"/>
      <c r="C60" s="125"/>
      <c r="D60" s="256" t="s">
        <v>329</v>
      </c>
      <c r="E60" s="257"/>
      <c r="F60" s="359"/>
      <c r="G60" s="359"/>
      <c r="H60" s="359"/>
      <c r="I60" s="360"/>
      <c r="J60" s="258"/>
      <c r="K60" s="258"/>
      <c r="L60" s="258"/>
      <c r="M60" s="258"/>
      <c r="N60" s="258"/>
      <c r="O60" s="258"/>
      <c r="P60" s="258"/>
      <c r="Q60" s="258"/>
      <c r="R60" s="258"/>
      <c r="S60" s="258"/>
      <c r="T60" s="258"/>
      <c r="U60" s="258"/>
      <c r="V60" s="258"/>
      <c r="W60" s="125"/>
    </row>
    <row r="61" spans="1:23" ht="40.049999999999997" customHeight="1" x14ac:dyDescent="0.45">
      <c r="A61" s="125"/>
      <c r="B61" s="125"/>
      <c r="C61" s="125"/>
      <c r="D61" s="237" t="s">
        <v>330</v>
      </c>
      <c r="E61" s="238"/>
      <c r="F61" s="159"/>
      <c r="G61" s="159"/>
      <c r="H61" s="159"/>
      <c r="I61" s="160"/>
      <c r="J61" s="258"/>
      <c r="K61" s="258"/>
      <c r="L61" s="258"/>
      <c r="M61" s="258"/>
      <c r="N61" s="258"/>
      <c r="O61" s="258"/>
      <c r="P61" s="258"/>
      <c r="Q61" s="258"/>
      <c r="R61" s="258"/>
      <c r="S61" s="258"/>
      <c r="T61" s="258"/>
      <c r="U61" s="258"/>
      <c r="V61" s="258"/>
      <c r="W61" s="125"/>
    </row>
    <row r="62" spans="1:23" ht="40.049999999999997" customHeight="1" x14ac:dyDescent="0.45">
      <c r="A62" s="125"/>
      <c r="B62" s="125"/>
      <c r="C62" s="125"/>
      <c r="D62" s="148"/>
      <c r="E62" s="161" t="s">
        <v>331</v>
      </c>
      <c r="F62" s="359"/>
      <c r="G62" s="359"/>
      <c r="H62" s="359"/>
      <c r="I62" s="359"/>
      <c r="J62" s="258"/>
      <c r="K62" s="258"/>
      <c r="L62" s="258"/>
      <c r="M62" s="258"/>
      <c r="N62" s="258"/>
      <c r="O62" s="258"/>
      <c r="P62" s="258"/>
      <c r="Q62" s="258"/>
      <c r="R62" s="258"/>
      <c r="S62" s="258"/>
      <c r="T62" s="258"/>
      <c r="U62" s="258"/>
      <c r="V62" s="258"/>
      <c r="W62" s="125"/>
    </row>
    <row r="63" spans="1:23" ht="40.049999999999997" customHeight="1" x14ac:dyDescent="0.45">
      <c r="A63" s="125"/>
      <c r="B63" s="125"/>
      <c r="C63" s="125"/>
      <c r="D63" s="148"/>
      <c r="E63" s="161" t="s">
        <v>331</v>
      </c>
      <c r="F63" s="359"/>
      <c r="G63" s="359"/>
      <c r="H63" s="359"/>
      <c r="I63" s="359"/>
      <c r="J63" s="258"/>
      <c r="K63" s="258"/>
      <c r="L63" s="258"/>
      <c r="M63" s="258"/>
      <c r="N63" s="258"/>
      <c r="O63" s="258"/>
      <c r="P63" s="258"/>
      <c r="Q63" s="258"/>
      <c r="R63" s="258"/>
      <c r="S63" s="258"/>
      <c r="T63" s="258"/>
      <c r="U63" s="258"/>
      <c r="V63" s="258"/>
      <c r="W63" s="125"/>
    </row>
    <row r="64" spans="1:23" ht="40.049999999999997" customHeight="1" x14ac:dyDescent="0.45">
      <c r="A64" s="125"/>
      <c r="B64" s="125"/>
      <c r="C64" s="125"/>
      <c r="D64" s="148"/>
      <c r="E64" s="161" t="s">
        <v>331</v>
      </c>
      <c r="F64" s="359"/>
      <c r="G64" s="359"/>
      <c r="H64" s="359"/>
      <c r="I64" s="359"/>
      <c r="J64" s="258"/>
      <c r="K64" s="258"/>
      <c r="L64" s="258"/>
      <c r="M64" s="258"/>
      <c r="N64" s="258"/>
      <c r="O64" s="258"/>
      <c r="P64" s="258"/>
      <c r="Q64" s="258"/>
      <c r="R64" s="258"/>
      <c r="S64" s="258"/>
      <c r="T64" s="258"/>
      <c r="U64" s="258"/>
      <c r="V64" s="258"/>
      <c r="W64" s="125"/>
    </row>
    <row r="65" spans="1:23" ht="40.049999999999997" customHeight="1" x14ac:dyDescent="0.45">
      <c r="A65" s="125"/>
      <c r="B65" s="125"/>
      <c r="C65" s="125"/>
      <c r="D65" s="148"/>
      <c r="E65" s="161" t="s">
        <v>331</v>
      </c>
      <c r="F65" s="359"/>
      <c r="G65" s="359"/>
      <c r="H65" s="359"/>
      <c r="I65" s="359"/>
      <c r="J65" s="258"/>
      <c r="K65" s="258"/>
      <c r="L65" s="258"/>
      <c r="M65" s="258"/>
      <c r="N65" s="258"/>
      <c r="O65" s="258"/>
      <c r="P65" s="258"/>
      <c r="Q65" s="258"/>
      <c r="R65" s="258"/>
      <c r="S65" s="258"/>
      <c r="T65" s="258"/>
      <c r="U65" s="258"/>
      <c r="V65" s="258"/>
      <c r="W65" s="125"/>
    </row>
    <row r="66" spans="1:23" ht="40.049999999999997" customHeight="1" x14ac:dyDescent="0.45">
      <c r="A66" s="125"/>
      <c r="B66" s="125"/>
      <c r="C66" s="125"/>
      <c r="D66" s="230" t="s">
        <v>325</v>
      </c>
      <c r="E66" s="231"/>
      <c r="F66" s="254"/>
      <c r="G66" s="162">
        <f>SUM(G62:G65)</f>
        <v>0</v>
      </c>
      <c r="H66" s="162"/>
      <c r="I66" s="142">
        <f>SUBTOTAL(9,I60,I62:I65)</f>
        <v>0</v>
      </c>
      <c r="J66" s="361"/>
      <c r="K66" s="361"/>
      <c r="L66" s="142">
        <f>SUM(I66:K66)</f>
        <v>0</v>
      </c>
      <c r="M66" s="361"/>
      <c r="N66" s="142">
        <f>ROUNDDOWN((L66-M66)*4/5,-3)</f>
        <v>0</v>
      </c>
      <c r="O66" s="361"/>
      <c r="P66" s="142">
        <f>ROUNDDOWN(O66*4/5,-3)</f>
        <v>0</v>
      </c>
      <c r="Q66" s="142">
        <v>10000000</v>
      </c>
      <c r="R66" s="144">
        <f>MIN(N66,P66,Q66)</f>
        <v>0</v>
      </c>
      <c r="S66" s="362"/>
      <c r="T66" s="144">
        <f>MIN(R66,S66)</f>
        <v>0</v>
      </c>
      <c r="U66" s="144">
        <v>0</v>
      </c>
      <c r="V66" s="144">
        <f>T66-U66</f>
        <v>0</v>
      </c>
      <c r="W66" s="125"/>
    </row>
    <row r="67" spans="1:23" ht="10.050000000000001" customHeight="1" x14ac:dyDescent="0.45">
      <c r="A67" s="125"/>
      <c r="B67" s="125"/>
      <c r="C67" s="125"/>
      <c r="D67" s="125"/>
      <c r="E67" s="125"/>
      <c r="F67" s="125"/>
      <c r="G67" s="125"/>
      <c r="H67" s="125"/>
      <c r="I67" s="125"/>
      <c r="J67" s="125"/>
      <c r="K67" s="125"/>
      <c r="L67" s="125"/>
      <c r="M67" s="125"/>
      <c r="N67" s="125"/>
      <c r="O67" s="125"/>
      <c r="P67" s="125"/>
      <c r="Q67" s="125"/>
      <c r="R67" s="125"/>
      <c r="S67" s="125"/>
      <c r="T67" s="125"/>
      <c r="U67" s="125"/>
      <c r="V67" s="125"/>
      <c r="W67" s="125"/>
    </row>
    <row r="68" spans="1:23" ht="40.049999999999997" customHeight="1" thickBot="1" x14ac:dyDescent="0.5">
      <c r="A68" s="125"/>
      <c r="B68" s="125"/>
      <c r="C68" s="125"/>
      <c r="D68" s="126" t="s">
        <v>332</v>
      </c>
      <c r="E68" s="125"/>
      <c r="F68" s="125"/>
      <c r="G68" s="125"/>
      <c r="H68" s="125"/>
      <c r="I68" s="125"/>
      <c r="J68" s="125"/>
      <c r="K68" s="125"/>
      <c r="N68" s="125"/>
      <c r="O68" s="125"/>
      <c r="P68" s="135" t="s">
        <v>295</v>
      </c>
      <c r="Q68" s="125"/>
      <c r="R68" s="125"/>
      <c r="S68" s="125"/>
      <c r="T68" s="125"/>
      <c r="U68" s="125"/>
      <c r="V68" s="125"/>
      <c r="W68" s="125"/>
    </row>
    <row r="69" spans="1:23" ht="40.049999999999997" customHeight="1" x14ac:dyDescent="0.45">
      <c r="A69" s="125"/>
      <c r="B69" s="125"/>
      <c r="C69" s="125"/>
      <c r="D69" s="236" t="s">
        <v>333</v>
      </c>
      <c r="E69" s="236"/>
      <c r="F69" s="136" t="s">
        <v>303</v>
      </c>
      <c r="G69" s="138" t="s">
        <v>434</v>
      </c>
      <c r="H69" s="138" t="s">
        <v>304</v>
      </c>
      <c r="I69" s="138" t="s">
        <v>305</v>
      </c>
      <c r="J69" s="138" t="s">
        <v>306</v>
      </c>
      <c r="K69" s="136" t="s">
        <v>307</v>
      </c>
      <c r="L69" s="136" t="s">
        <v>308</v>
      </c>
      <c r="M69" s="138" t="s">
        <v>352</v>
      </c>
      <c r="N69" s="138" t="s">
        <v>353</v>
      </c>
      <c r="O69" s="136" t="s">
        <v>354</v>
      </c>
      <c r="P69" s="136" t="s">
        <v>355</v>
      </c>
      <c r="S69" s="178"/>
      <c r="T69" s="269" t="s">
        <v>460</v>
      </c>
      <c r="U69" s="270"/>
      <c r="V69" s="271"/>
      <c r="W69" s="125"/>
    </row>
    <row r="70" spans="1:23" ht="40.049999999999997" customHeight="1" x14ac:dyDescent="0.45">
      <c r="A70" s="125"/>
      <c r="B70" s="125"/>
      <c r="C70" s="125"/>
      <c r="D70" s="363"/>
      <c r="E70" s="364"/>
      <c r="F70" s="365"/>
      <c r="G70" s="205"/>
      <c r="H70" s="205"/>
      <c r="I70" s="365"/>
      <c r="J70" s="205"/>
      <c r="K70" s="205"/>
      <c r="L70" s="205"/>
      <c r="M70" s="205"/>
      <c r="N70" s="205"/>
      <c r="O70" s="205"/>
      <c r="P70" s="205"/>
      <c r="S70" s="178"/>
      <c r="T70" s="272"/>
      <c r="U70" s="273"/>
      <c r="V70" s="274"/>
      <c r="W70" s="125"/>
    </row>
    <row r="71" spans="1:23" ht="40.049999999999997" customHeight="1" thickBot="1" x14ac:dyDescent="0.5">
      <c r="A71" s="125"/>
      <c r="B71" s="125"/>
      <c r="C71" s="125"/>
      <c r="D71" s="363"/>
      <c r="E71" s="364"/>
      <c r="F71" s="365"/>
      <c r="G71" s="205"/>
      <c r="H71" s="205"/>
      <c r="I71" s="365"/>
      <c r="J71" s="205"/>
      <c r="K71" s="205"/>
      <c r="L71" s="205"/>
      <c r="M71" s="205"/>
      <c r="N71" s="205"/>
      <c r="O71" s="205"/>
      <c r="P71" s="205"/>
      <c r="S71" s="179"/>
      <c r="T71" s="259" t="s">
        <v>334</v>
      </c>
      <c r="U71" s="260"/>
      <c r="V71" s="261"/>
      <c r="W71" s="125"/>
    </row>
    <row r="72" spans="1:23" ht="40.049999999999997" customHeight="1" thickBot="1" x14ac:dyDescent="0.5">
      <c r="A72" s="125"/>
      <c r="B72" s="125"/>
      <c r="C72" s="125"/>
      <c r="D72" s="262" t="s">
        <v>325</v>
      </c>
      <c r="E72" s="262"/>
      <c r="F72" s="206">
        <f>SUM(F70:F71)</f>
        <v>0</v>
      </c>
      <c r="G72" s="366"/>
      <c r="H72" s="207">
        <f>ROUNDDOWN((F72-G72)*4/5,-3)</f>
        <v>0</v>
      </c>
      <c r="I72" s="206">
        <f>SUM(I70:I71)</f>
        <v>0</v>
      </c>
      <c r="J72" s="207">
        <f>ROUNDDOWN((I72*4/5),-3)</f>
        <v>0</v>
      </c>
      <c r="K72" s="208">
        <v>480000</v>
      </c>
      <c r="L72" s="206">
        <f>MIN(H72,J72,K72)</f>
        <v>0</v>
      </c>
      <c r="M72" s="367"/>
      <c r="N72" s="144">
        <f>MIN(L72,M72)</f>
        <v>0</v>
      </c>
      <c r="O72" s="144">
        <v>0</v>
      </c>
      <c r="P72" s="144">
        <f>N72-O72</f>
        <v>0</v>
      </c>
      <c r="S72" s="180"/>
      <c r="T72" s="263">
        <f>V56+V66+P72</f>
        <v>0</v>
      </c>
      <c r="U72" s="264"/>
      <c r="V72" s="265"/>
      <c r="W72" s="125"/>
    </row>
    <row r="73" spans="1:23" ht="40.049999999999997" customHeight="1" thickTop="1" thickBot="1" x14ac:dyDescent="0.5">
      <c r="A73" s="125"/>
      <c r="B73" s="125"/>
      <c r="C73" s="125"/>
      <c r="D73" s="125"/>
      <c r="E73" s="125"/>
      <c r="F73" s="125"/>
      <c r="G73" s="125"/>
      <c r="H73" s="125"/>
      <c r="I73" s="125"/>
      <c r="J73" s="125"/>
      <c r="K73" s="125"/>
      <c r="L73" s="125"/>
      <c r="M73" s="125"/>
      <c r="N73" s="125"/>
      <c r="O73" s="125"/>
      <c r="S73" s="180"/>
      <c r="T73" s="266"/>
      <c r="U73" s="267"/>
      <c r="V73" s="268"/>
      <c r="W73" s="125"/>
    </row>
    <row r="74" spans="1:23" ht="10.050000000000001" customHeight="1" x14ac:dyDescent="0.45">
      <c r="A74" s="125"/>
      <c r="B74" s="125"/>
      <c r="C74" s="125"/>
      <c r="D74" s="125"/>
      <c r="E74" s="125"/>
      <c r="F74" s="125"/>
      <c r="G74" s="125"/>
      <c r="H74" s="125"/>
      <c r="I74" s="125"/>
      <c r="J74" s="125"/>
      <c r="K74" s="186"/>
      <c r="L74" s="125"/>
      <c r="M74" s="125"/>
      <c r="N74" s="125"/>
      <c r="O74" s="125"/>
      <c r="P74" s="125"/>
      <c r="Q74" s="125"/>
      <c r="R74" s="125"/>
      <c r="S74" s="125"/>
      <c r="T74" s="125"/>
      <c r="U74" s="125"/>
      <c r="V74" s="125"/>
      <c r="W74" s="125"/>
    </row>
    <row r="75" spans="1:23" ht="40.049999999999997" customHeight="1" x14ac:dyDescent="0.45">
      <c r="A75" s="125"/>
      <c r="B75" s="125"/>
      <c r="C75" s="125"/>
      <c r="D75" s="130" t="s">
        <v>453</v>
      </c>
      <c r="E75" s="185"/>
      <c r="F75" s="130"/>
      <c r="G75" s="130"/>
      <c r="H75" s="130"/>
      <c r="I75" s="130"/>
      <c r="J75" s="130"/>
      <c r="K75" s="130"/>
      <c r="L75" s="130"/>
      <c r="M75" s="130"/>
      <c r="N75" s="130"/>
      <c r="O75" s="130"/>
      <c r="P75" s="130"/>
      <c r="Q75" s="130"/>
      <c r="R75" s="130"/>
      <c r="S75" s="130"/>
      <c r="T75" s="130"/>
      <c r="U75" s="130"/>
      <c r="V75" s="130"/>
      <c r="W75" s="130"/>
    </row>
    <row r="76" spans="1:23" ht="25.05" customHeight="1" x14ac:dyDescent="0.45">
      <c r="A76" s="125"/>
      <c r="B76" s="125"/>
      <c r="C76" s="125"/>
      <c r="D76" s="130" t="s">
        <v>335</v>
      </c>
      <c r="E76" s="130"/>
      <c r="F76" s="130"/>
      <c r="G76" s="130"/>
      <c r="H76" s="130"/>
      <c r="I76" s="130"/>
      <c r="J76" s="130"/>
      <c r="K76" s="130"/>
      <c r="L76" s="130"/>
      <c r="M76" s="130"/>
      <c r="N76" s="130"/>
      <c r="O76" s="130"/>
      <c r="P76" s="130"/>
      <c r="Q76" s="130"/>
      <c r="R76" s="130"/>
      <c r="S76" s="130"/>
      <c r="T76" s="130"/>
      <c r="U76" s="130"/>
      <c r="V76" s="130"/>
      <c r="W76" s="130"/>
    </row>
    <row r="77" spans="1:23" ht="25.05" customHeight="1" x14ac:dyDescent="0.45">
      <c r="A77" s="125"/>
      <c r="B77" s="125"/>
      <c r="C77" s="125"/>
      <c r="D77" s="130" t="s">
        <v>336</v>
      </c>
      <c r="E77" s="130"/>
      <c r="F77" s="130"/>
      <c r="G77" s="130"/>
      <c r="H77" s="130"/>
      <c r="I77" s="130"/>
      <c r="J77" s="130"/>
      <c r="K77" s="130"/>
      <c r="L77" s="130"/>
      <c r="M77" s="130"/>
      <c r="N77" s="130"/>
      <c r="O77" s="130"/>
      <c r="P77" s="130"/>
      <c r="Q77" s="130"/>
      <c r="R77" s="130"/>
      <c r="S77" s="130"/>
      <c r="T77" s="130"/>
      <c r="U77" s="130"/>
      <c r="V77" s="130"/>
      <c r="W77" s="130"/>
    </row>
    <row r="78" spans="1:23" ht="25.05" customHeight="1" thickBot="1" x14ac:dyDescent="0.5">
      <c r="A78" s="125"/>
      <c r="B78" s="125"/>
      <c r="C78" s="125"/>
      <c r="D78" s="130" t="s">
        <v>337</v>
      </c>
      <c r="E78" s="130"/>
      <c r="F78" s="130"/>
      <c r="G78" s="130"/>
      <c r="H78" s="130"/>
      <c r="I78" s="130"/>
      <c r="J78" s="163" t="s">
        <v>338</v>
      </c>
      <c r="K78" s="130"/>
      <c r="L78" s="130"/>
      <c r="M78" s="130"/>
      <c r="N78" s="130"/>
      <c r="O78" s="130"/>
      <c r="P78" s="130"/>
      <c r="Q78" s="130"/>
      <c r="R78" s="130"/>
      <c r="S78" s="130"/>
      <c r="T78" s="130"/>
      <c r="U78" s="130"/>
      <c r="V78" s="130"/>
      <c r="W78" s="130"/>
    </row>
    <row r="79" spans="1:23" ht="40.049999999999997" customHeight="1" thickBot="1" x14ac:dyDescent="0.5">
      <c r="A79" s="125"/>
      <c r="B79" s="125"/>
      <c r="C79" s="125"/>
      <c r="D79" s="275" t="s">
        <v>339</v>
      </c>
      <c r="E79" s="276"/>
      <c r="F79" s="276"/>
      <c r="G79" s="276" t="s">
        <v>444</v>
      </c>
      <c r="H79" s="276"/>
      <c r="I79" s="276"/>
      <c r="J79" s="164" t="s">
        <v>300</v>
      </c>
      <c r="K79" s="130"/>
      <c r="L79" s="130"/>
      <c r="M79" s="130"/>
      <c r="N79" s="130"/>
      <c r="O79" s="130"/>
      <c r="P79" s="130"/>
      <c r="Q79" s="130"/>
      <c r="R79" s="130"/>
      <c r="S79" s="130"/>
      <c r="T79" s="130"/>
      <c r="U79" s="130"/>
      <c r="V79" s="130"/>
      <c r="W79" s="130"/>
    </row>
    <row r="80" spans="1:23" ht="40.049999999999997" customHeight="1" x14ac:dyDescent="0.45">
      <c r="A80" s="125"/>
      <c r="B80" s="125"/>
      <c r="C80" s="126"/>
      <c r="D80" s="277" t="s">
        <v>341</v>
      </c>
      <c r="E80" s="278"/>
      <c r="F80" s="279"/>
      <c r="G80" s="368"/>
      <c r="H80" s="368"/>
      <c r="I80" s="368"/>
      <c r="J80" s="369"/>
      <c r="K80" s="130"/>
      <c r="L80" s="130"/>
      <c r="M80" s="130"/>
      <c r="N80" s="130"/>
      <c r="O80" s="185"/>
      <c r="P80" s="130"/>
      <c r="Q80" s="130"/>
      <c r="R80" s="130"/>
      <c r="S80" s="130"/>
      <c r="T80" s="130"/>
      <c r="U80" s="130"/>
      <c r="V80" s="130"/>
      <c r="W80" s="130"/>
    </row>
    <row r="81" spans="1:23" ht="40.049999999999997" customHeight="1" x14ac:dyDescent="0.45">
      <c r="A81" s="125"/>
      <c r="B81" s="125"/>
      <c r="C81" s="126"/>
      <c r="D81" s="280" t="s">
        <v>341</v>
      </c>
      <c r="E81" s="231"/>
      <c r="F81" s="254"/>
      <c r="G81" s="347"/>
      <c r="H81" s="347"/>
      <c r="I81" s="347"/>
      <c r="J81" s="370"/>
      <c r="K81" s="130"/>
      <c r="L81" s="130"/>
      <c r="M81" s="130"/>
      <c r="N81" s="130"/>
      <c r="O81" s="130"/>
      <c r="P81" s="130"/>
      <c r="Q81" s="130"/>
      <c r="R81" s="130"/>
      <c r="S81" s="130"/>
      <c r="T81" s="130"/>
      <c r="U81" s="130"/>
      <c r="V81" s="130"/>
      <c r="W81" s="130"/>
    </row>
    <row r="82" spans="1:23" ht="40.049999999999997" customHeight="1" x14ac:dyDescent="0.45">
      <c r="A82" s="125"/>
      <c r="B82" s="125"/>
      <c r="C82" s="126"/>
      <c r="D82" s="280" t="s">
        <v>341</v>
      </c>
      <c r="E82" s="231"/>
      <c r="F82" s="254"/>
      <c r="G82" s="347"/>
      <c r="H82" s="347"/>
      <c r="I82" s="347"/>
      <c r="J82" s="370"/>
      <c r="K82" s="130"/>
      <c r="L82" s="130"/>
      <c r="M82" s="130"/>
      <c r="N82" s="130"/>
      <c r="O82" s="130"/>
      <c r="P82" s="130"/>
      <c r="Q82" s="130"/>
      <c r="R82" s="130"/>
      <c r="S82" s="130"/>
      <c r="T82" s="130"/>
      <c r="U82" s="130"/>
      <c r="V82" s="130"/>
      <c r="W82" s="130"/>
    </row>
    <row r="83" spans="1:23" ht="40.049999999999997" customHeight="1" x14ac:dyDescent="0.45">
      <c r="A83" s="125"/>
      <c r="B83" s="125"/>
      <c r="C83" s="126"/>
      <c r="D83" s="280" t="s">
        <v>341</v>
      </c>
      <c r="E83" s="231"/>
      <c r="F83" s="254"/>
      <c r="G83" s="347"/>
      <c r="H83" s="347"/>
      <c r="I83" s="347"/>
      <c r="J83" s="370"/>
      <c r="K83" s="130"/>
      <c r="L83" s="130"/>
      <c r="M83" s="130"/>
      <c r="N83" s="130"/>
      <c r="O83" s="130"/>
      <c r="P83" s="130"/>
      <c r="Q83" s="130"/>
      <c r="R83" s="130"/>
      <c r="S83" s="130"/>
      <c r="T83" s="130"/>
      <c r="U83" s="130"/>
      <c r="V83" s="130"/>
      <c r="W83" s="130"/>
    </row>
    <row r="84" spans="1:23" ht="40.049999999999997" customHeight="1" thickBot="1" x14ac:dyDescent="0.5">
      <c r="A84" s="125"/>
      <c r="B84" s="125"/>
      <c r="C84" s="126"/>
      <c r="D84" s="281" t="s">
        <v>341</v>
      </c>
      <c r="E84" s="282"/>
      <c r="F84" s="283"/>
      <c r="G84" s="371"/>
      <c r="H84" s="371"/>
      <c r="I84" s="371"/>
      <c r="J84" s="372"/>
      <c r="K84" s="130"/>
      <c r="L84" s="130"/>
      <c r="M84" s="130"/>
      <c r="N84" s="130"/>
      <c r="O84" s="130"/>
      <c r="P84" s="130"/>
      <c r="Q84" s="130"/>
      <c r="R84" s="130"/>
      <c r="S84" s="130"/>
      <c r="T84" s="130"/>
      <c r="U84" s="130"/>
      <c r="V84" s="130"/>
      <c r="W84" s="130"/>
    </row>
    <row r="85" spans="1:23" ht="10.050000000000001" customHeight="1" x14ac:dyDescent="0.45">
      <c r="A85" s="125"/>
      <c r="B85" s="125"/>
      <c r="C85" s="125"/>
      <c r="D85" s="130"/>
      <c r="E85" s="285"/>
      <c r="F85" s="285"/>
      <c r="G85" s="285"/>
      <c r="H85" s="285"/>
      <c r="I85" s="285"/>
      <c r="J85" s="130"/>
      <c r="K85" s="130"/>
      <c r="L85" s="130"/>
      <c r="M85" s="130"/>
      <c r="N85" s="130"/>
      <c r="O85" s="130"/>
      <c r="P85" s="130"/>
      <c r="Q85" s="130"/>
      <c r="R85" s="130"/>
      <c r="S85" s="130"/>
      <c r="T85" s="130"/>
      <c r="U85" s="130"/>
      <c r="V85" s="130"/>
      <c r="W85" s="130"/>
    </row>
    <row r="86" spans="1:23" ht="22.8" customHeight="1" x14ac:dyDescent="0.45">
      <c r="A86" s="125"/>
      <c r="B86" s="125"/>
      <c r="C86" s="125"/>
      <c r="D86" s="130" t="s">
        <v>342</v>
      </c>
      <c r="E86" s="130"/>
      <c r="F86" s="130"/>
      <c r="G86" s="130"/>
      <c r="H86" s="130"/>
      <c r="I86" s="130"/>
      <c r="J86" s="130"/>
      <c r="K86" s="130"/>
      <c r="L86" s="130"/>
      <c r="M86" s="130"/>
      <c r="N86" s="130"/>
      <c r="O86" s="130"/>
      <c r="P86" s="130"/>
      <c r="Q86" s="130"/>
      <c r="R86" s="130"/>
      <c r="S86" s="130"/>
      <c r="T86" s="130"/>
      <c r="U86" s="130"/>
      <c r="V86" s="130"/>
      <c r="W86" s="130"/>
    </row>
    <row r="87" spans="1:23" ht="25.05" customHeight="1" thickBot="1" x14ac:dyDescent="0.5">
      <c r="A87" s="125"/>
      <c r="B87" s="125"/>
      <c r="C87" s="125"/>
      <c r="D87" s="130"/>
      <c r="E87" s="130" t="s">
        <v>343</v>
      </c>
      <c r="F87" s="130"/>
      <c r="G87" s="130"/>
      <c r="H87" s="130"/>
      <c r="I87" s="130"/>
      <c r="J87" s="130"/>
      <c r="K87" s="130"/>
      <c r="M87" s="163" t="s">
        <v>295</v>
      </c>
      <c r="N87" s="130"/>
      <c r="O87" s="130"/>
      <c r="P87" s="130"/>
      <c r="Q87" s="130"/>
      <c r="R87" s="130"/>
      <c r="S87" s="130"/>
      <c r="T87" s="130"/>
      <c r="U87" s="130"/>
      <c r="V87" s="130"/>
      <c r="W87" s="130"/>
    </row>
    <row r="88" spans="1:23" ht="40.049999999999997" customHeight="1" thickBot="1" x14ac:dyDescent="0.5">
      <c r="B88" s="125"/>
      <c r="C88" s="125"/>
      <c r="D88" s="275" t="s">
        <v>339</v>
      </c>
      <c r="E88" s="276"/>
      <c r="F88" s="165" t="s">
        <v>344</v>
      </c>
      <c r="G88" s="276" t="s">
        <v>340</v>
      </c>
      <c r="H88" s="276"/>
      <c r="I88" s="276"/>
      <c r="J88" s="165" t="s">
        <v>298</v>
      </c>
      <c r="K88" s="165" t="s">
        <v>299</v>
      </c>
      <c r="L88" s="165" t="s">
        <v>345</v>
      </c>
      <c r="M88" s="164" t="s">
        <v>300</v>
      </c>
      <c r="N88" s="130"/>
      <c r="O88" s="130"/>
      <c r="P88" s="130"/>
      <c r="Q88" s="130"/>
      <c r="R88" s="130"/>
      <c r="S88" s="130"/>
      <c r="T88" s="130"/>
      <c r="U88" s="130"/>
      <c r="V88" s="130"/>
      <c r="W88" s="130"/>
    </row>
    <row r="89" spans="1:23" ht="40.049999999999997" customHeight="1" x14ac:dyDescent="0.45">
      <c r="B89" s="125"/>
      <c r="C89" s="125"/>
      <c r="D89" s="277" t="s">
        <v>341</v>
      </c>
      <c r="E89" s="279"/>
      <c r="F89" s="166" t="s">
        <v>346</v>
      </c>
      <c r="G89" s="373"/>
      <c r="H89" s="374"/>
      <c r="I89" s="375"/>
      <c r="J89" s="376"/>
      <c r="K89" s="377"/>
      <c r="L89" s="167">
        <v>125000</v>
      </c>
      <c r="M89" s="168">
        <f>J89*MIN(K89,L89)</f>
        <v>0</v>
      </c>
      <c r="N89" s="130"/>
      <c r="O89" s="130"/>
      <c r="P89" s="130"/>
      <c r="Q89" s="130"/>
      <c r="R89" s="130"/>
      <c r="S89" s="130"/>
      <c r="T89" s="130"/>
      <c r="U89" s="130"/>
      <c r="V89" s="130"/>
      <c r="W89" s="130"/>
    </row>
    <row r="90" spans="1:23" ht="40.049999999999997" customHeight="1" x14ac:dyDescent="0.45">
      <c r="B90" s="125"/>
      <c r="C90" s="125"/>
      <c r="D90" s="280" t="s">
        <v>341</v>
      </c>
      <c r="E90" s="254"/>
      <c r="F90" s="169" t="s">
        <v>346</v>
      </c>
      <c r="G90" s="378"/>
      <c r="H90" s="379"/>
      <c r="I90" s="380"/>
      <c r="J90" s="354"/>
      <c r="K90" s="381"/>
      <c r="L90" s="157">
        <v>125000</v>
      </c>
      <c r="M90" s="170">
        <f>J90*MIN(K90,L90)</f>
        <v>0</v>
      </c>
      <c r="N90" s="130"/>
      <c r="O90" s="130"/>
      <c r="P90" s="130"/>
      <c r="Q90" s="130"/>
      <c r="R90" s="130"/>
      <c r="S90" s="130"/>
      <c r="T90" s="130"/>
      <c r="U90" s="130"/>
      <c r="V90" s="130"/>
      <c r="W90" s="130"/>
    </row>
    <row r="91" spans="1:23" ht="39.6" customHeight="1" x14ac:dyDescent="0.45">
      <c r="B91" s="125"/>
      <c r="C91" s="125"/>
      <c r="D91" s="280" t="s">
        <v>341</v>
      </c>
      <c r="E91" s="254"/>
      <c r="F91" s="169" t="s">
        <v>346</v>
      </c>
      <c r="G91" s="378"/>
      <c r="H91" s="379"/>
      <c r="I91" s="380"/>
      <c r="J91" s="354"/>
      <c r="K91" s="381"/>
      <c r="L91" s="157">
        <v>125000</v>
      </c>
      <c r="M91" s="170">
        <f t="shared" ref="M91:M93" si="12">J91*MIN(K91,L91)</f>
        <v>0</v>
      </c>
      <c r="N91" s="130"/>
      <c r="O91" s="130"/>
      <c r="P91" s="130"/>
      <c r="Q91" s="130"/>
      <c r="R91" s="130"/>
      <c r="S91" s="130"/>
      <c r="T91" s="130"/>
      <c r="U91" s="130"/>
      <c r="V91" s="130"/>
      <c r="W91" s="130"/>
    </row>
    <row r="92" spans="1:23" ht="40.049999999999997" customHeight="1" x14ac:dyDescent="0.45">
      <c r="B92" s="125"/>
      <c r="C92" s="125"/>
      <c r="D92" s="280" t="s">
        <v>341</v>
      </c>
      <c r="E92" s="254"/>
      <c r="F92" s="169" t="s">
        <v>346</v>
      </c>
      <c r="G92" s="378"/>
      <c r="H92" s="379"/>
      <c r="I92" s="380"/>
      <c r="J92" s="354"/>
      <c r="K92" s="381"/>
      <c r="L92" s="157">
        <v>125000</v>
      </c>
      <c r="M92" s="170">
        <f t="shared" si="12"/>
        <v>0</v>
      </c>
      <c r="N92" s="130"/>
      <c r="O92" s="130"/>
      <c r="P92" s="130"/>
      <c r="Q92" s="130"/>
      <c r="R92" s="130"/>
      <c r="S92" s="130"/>
      <c r="T92" s="130"/>
      <c r="U92" s="130"/>
      <c r="V92" s="130"/>
      <c r="W92" s="130"/>
    </row>
    <row r="93" spans="1:23" ht="40.049999999999997" customHeight="1" thickBot="1" x14ac:dyDescent="0.5">
      <c r="B93" s="125"/>
      <c r="C93" s="125"/>
      <c r="D93" s="281" t="s">
        <v>341</v>
      </c>
      <c r="E93" s="283"/>
      <c r="F93" s="171" t="s">
        <v>346</v>
      </c>
      <c r="G93" s="382"/>
      <c r="H93" s="383"/>
      <c r="I93" s="384"/>
      <c r="J93" s="385"/>
      <c r="K93" s="386"/>
      <c r="L93" s="172">
        <v>125000</v>
      </c>
      <c r="M93" s="173">
        <f t="shared" si="12"/>
        <v>0</v>
      </c>
      <c r="N93" s="130"/>
      <c r="O93" s="130"/>
      <c r="P93" s="130"/>
      <c r="Q93" s="130"/>
      <c r="R93" s="130"/>
      <c r="S93" s="130"/>
      <c r="T93" s="130"/>
      <c r="U93" s="130"/>
      <c r="V93" s="130"/>
      <c r="W93" s="130"/>
    </row>
    <row r="94" spans="1:23" ht="14.4" customHeight="1" x14ac:dyDescent="0.45"/>
    <row r="95" spans="1:23" ht="40.049999999999997" customHeight="1" x14ac:dyDescent="0.45"/>
    <row r="96" spans="1:23" ht="40.049999999999997" customHeight="1" x14ac:dyDescent="0.45"/>
    <row r="97" ht="40.049999999999997" customHeight="1" x14ac:dyDescent="0.45"/>
    <row r="98" ht="40.049999999999997" customHeight="1" x14ac:dyDescent="0.45"/>
    <row r="99" ht="40.049999999999997" customHeight="1" x14ac:dyDescent="0.45"/>
    <row r="100" ht="40.049999999999997" customHeight="1" x14ac:dyDescent="0.45"/>
    <row r="101" ht="40.049999999999997" customHeight="1" x14ac:dyDescent="0.45"/>
    <row r="102" ht="40.049999999999997" customHeight="1" x14ac:dyDescent="0.45"/>
    <row r="103" ht="40.049999999999997" customHeight="1" x14ac:dyDescent="0.45"/>
    <row r="104" ht="40.049999999999997" customHeight="1" x14ac:dyDescent="0.45"/>
    <row r="105" ht="40.049999999999997" customHeight="1" x14ac:dyDescent="0.45"/>
    <row r="106" ht="40.049999999999997" customHeight="1" x14ac:dyDescent="0.45"/>
    <row r="107" ht="40.049999999999997" customHeight="1" x14ac:dyDescent="0.45"/>
    <row r="108" ht="40.049999999999997" customHeight="1" x14ac:dyDescent="0.45"/>
    <row r="109" ht="40.049999999999997" customHeight="1" x14ac:dyDescent="0.45"/>
    <row r="110" ht="40.049999999999997" customHeight="1" x14ac:dyDescent="0.45"/>
    <row r="111" ht="40.049999999999997" customHeight="1" x14ac:dyDescent="0.45"/>
    <row r="112" ht="40.049999999999997" customHeight="1" x14ac:dyDescent="0.45"/>
    <row r="113" ht="40.049999999999997" customHeight="1" x14ac:dyDescent="0.45"/>
    <row r="114" ht="40.049999999999997" customHeight="1" x14ac:dyDescent="0.45"/>
    <row r="115" ht="40.049999999999997" customHeight="1" x14ac:dyDescent="0.45"/>
    <row r="116" ht="40.049999999999997" customHeight="1" x14ac:dyDescent="0.45"/>
    <row r="117" ht="40.049999999999997" customHeight="1" x14ac:dyDescent="0.45"/>
    <row r="118" ht="40.049999999999997" customHeight="1" x14ac:dyDescent="0.45"/>
    <row r="119" ht="40.049999999999997" customHeight="1" x14ac:dyDescent="0.45"/>
    <row r="120" ht="40.049999999999997" customHeight="1" x14ac:dyDescent="0.45"/>
    <row r="121" ht="40.049999999999997" customHeight="1" x14ac:dyDescent="0.45"/>
    <row r="122" ht="40.049999999999997" customHeight="1" x14ac:dyDescent="0.45"/>
    <row r="123" ht="40.049999999999997" customHeight="1" x14ac:dyDescent="0.45"/>
    <row r="124" ht="40.049999999999997" customHeight="1" x14ac:dyDescent="0.45"/>
    <row r="125" ht="40.049999999999997" customHeight="1" x14ac:dyDescent="0.45"/>
    <row r="126" ht="40.049999999999997" customHeight="1" x14ac:dyDescent="0.45"/>
    <row r="127" ht="40.049999999999997" customHeight="1" x14ac:dyDescent="0.45"/>
    <row r="128" ht="40.049999999999997" customHeight="1" x14ac:dyDescent="0.45"/>
    <row r="129" ht="40.049999999999997" customHeight="1" x14ac:dyDescent="0.45"/>
    <row r="130" ht="40.049999999999997" customHeight="1" x14ac:dyDescent="0.45"/>
    <row r="131" ht="40.049999999999997" customHeight="1" x14ac:dyDescent="0.45"/>
    <row r="132" ht="40.049999999999997" customHeight="1" x14ac:dyDescent="0.45"/>
    <row r="133" ht="40.049999999999997" customHeight="1" x14ac:dyDescent="0.45"/>
    <row r="134" ht="40.049999999999997" customHeight="1" x14ac:dyDescent="0.45"/>
    <row r="135" ht="40.049999999999997" customHeight="1" x14ac:dyDescent="0.45"/>
    <row r="136" ht="40.049999999999997" customHeight="1" x14ac:dyDescent="0.45"/>
    <row r="137" ht="40.049999999999997" customHeight="1" x14ac:dyDescent="0.45"/>
    <row r="138" ht="40.049999999999997" customHeight="1" x14ac:dyDescent="0.45"/>
    <row r="139" ht="40.049999999999997" customHeight="1" x14ac:dyDescent="0.45"/>
    <row r="140" ht="40.049999999999997" customHeight="1" x14ac:dyDescent="0.45"/>
    <row r="141" ht="40.049999999999997" customHeight="1" x14ac:dyDescent="0.45"/>
    <row r="142" ht="40.049999999999997" customHeight="1" x14ac:dyDescent="0.45"/>
    <row r="143" ht="40.049999999999997" customHeight="1" x14ac:dyDescent="0.45"/>
    <row r="144" ht="40.049999999999997" customHeight="1" x14ac:dyDescent="0.45"/>
    <row r="145" ht="40.049999999999997" customHeight="1" x14ac:dyDescent="0.45"/>
    <row r="146" ht="40.049999999999997" customHeight="1" x14ac:dyDescent="0.45"/>
    <row r="147" ht="40.049999999999997" customHeight="1" x14ac:dyDescent="0.45"/>
    <row r="148" ht="40.049999999999997" customHeight="1" x14ac:dyDescent="0.45"/>
    <row r="149" ht="40.049999999999997" customHeight="1" x14ac:dyDescent="0.45"/>
    <row r="150" ht="40.049999999999997" customHeight="1" x14ac:dyDescent="0.45"/>
    <row r="151" ht="40.049999999999997" customHeight="1" x14ac:dyDescent="0.45"/>
    <row r="152" ht="40.049999999999997" customHeight="1" x14ac:dyDescent="0.45"/>
    <row r="153" ht="40.049999999999997" customHeight="1" x14ac:dyDescent="0.45"/>
    <row r="154" ht="40.049999999999997" customHeight="1" x14ac:dyDescent="0.45"/>
    <row r="155" ht="40.049999999999997" customHeight="1" x14ac:dyDescent="0.45"/>
    <row r="156" ht="40.049999999999997" customHeight="1" x14ac:dyDescent="0.45"/>
    <row r="157" ht="40.049999999999997" customHeight="1" x14ac:dyDescent="0.45"/>
    <row r="158" ht="40.049999999999997" customHeight="1" x14ac:dyDescent="0.45"/>
    <row r="159" ht="40.049999999999997" customHeight="1" x14ac:dyDescent="0.45"/>
    <row r="160" ht="40.049999999999997" customHeight="1" x14ac:dyDescent="0.45"/>
    <row r="161" ht="40.049999999999997" customHeight="1" x14ac:dyDescent="0.45"/>
    <row r="162" ht="40.049999999999997" customHeight="1" x14ac:dyDescent="0.45"/>
    <row r="163" ht="40.049999999999997" customHeight="1" x14ac:dyDescent="0.45"/>
    <row r="164" ht="40.049999999999997" customHeight="1" x14ac:dyDescent="0.45"/>
    <row r="165" ht="40.049999999999997" customHeight="1" x14ac:dyDescent="0.45"/>
    <row r="166" ht="40.049999999999997" customHeight="1" x14ac:dyDescent="0.45"/>
    <row r="167" ht="40.049999999999997" customHeight="1" x14ac:dyDescent="0.45"/>
    <row r="168" ht="40.049999999999997" customHeight="1" x14ac:dyDescent="0.45"/>
    <row r="169" ht="40.049999999999997" customHeight="1" x14ac:dyDescent="0.45"/>
    <row r="170" ht="40.049999999999997" customHeight="1" x14ac:dyDescent="0.45"/>
    <row r="171" ht="40.049999999999997" customHeight="1" x14ac:dyDescent="0.45"/>
    <row r="172" ht="40.049999999999997" customHeight="1" x14ac:dyDescent="0.45"/>
    <row r="173" ht="40.049999999999997" customHeight="1" x14ac:dyDescent="0.45"/>
    <row r="174" ht="40.049999999999997" customHeight="1" x14ac:dyDescent="0.45"/>
    <row r="175" ht="40.049999999999997" customHeight="1" x14ac:dyDescent="0.45"/>
    <row r="176" ht="40.049999999999997" customHeight="1" x14ac:dyDescent="0.45"/>
    <row r="177" ht="40.049999999999997" customHeight="1" x14ac:dyDescent="0.45"/>
    <row r="178" ht="40.049999999999997" customHeight="1" x14ac:dyDescent="0.45"/>
    <row r="179" ht="40.049999999999997" customHeight="1" x14ac:dyDescent="0.45"/>
    <row r="180" ht="40.049999999999997" customHeight="1" x14ac:dyDescent="0.45"/>
    <row r="181" ht="40.049999999999997" customHeight="1" x14ac:dyDescent="0.45"/>
    <row r="182" ht="40.049999999999997" customHeight="1" x14ac:dyDescent="0.45"/>
    <row r="183" ht="40.049999999999997" customHeight="1" x14ac:dyDescent="0.45"/>
    <row r="184" ht="40.049999999999997" customHeight="1" x14ac:dyDescent="0.45"/>
    <row r="185" ht="40.049999999999997" customHeight="1" x14ac:dyDescent="0.45"/>
    <row r="186" ht="40.049999999999997" customHeight="1" x14ac:dyDescent="0.45"/>
    <row r="187" ht="40.049999999999997" customHeight="1" x14ac:dyDescent="0.45"/>
    <row r="188" ht="40.049999999999997" customHeight="1" x14ac:dyDescent="0.45"/>
    <row r="189" ht="40.049999999999997" customHeight="1" x14ac:dyDescent="0.45"/>
    <row r="190" ht="40.049999999999997" customHeight="1" x14ac:dyDescent="0.45"/>
    <row r="191" ht="40.049999999999997" customHeight="1" x14ac:dyDescent="0.45"/>
    <row r="192" ht="40.049999999999997" customHeight="1" x14ac:dyDescent="0.45"/>
    <row r="193" ht="40.049999999999997" customHeight="1" x14ac:dyDescent="0.45"/>
    <row r="194" ht="40.049999999999997" customHeight="1" x14ac:dyDescent="0.45"/>
    <row r="195" ht="40.049999999999997" customHeight="1" x14ac:dyDescent="0.45"/>
    <row r="196" ht="40.049999999999997" customHeight="1" x14ac:dyDescent="0.45"/>
    <row r="197" ht="40.049999999999997" customHeight="1" x14ac:dyDescent="0.45"/>
    <row r="198" ht="40.049999999999997" customHeight="1" x14ac:dyDescent="0.45"/>
    <row r="199" ht="40.049999999999997" customHeight="1" x14ac:dyDescent="0.45"/>
    <row r="200" ht="40.049999999999997" customHeight="1" x14ac:dyDescent="0.45"/>
    <row r="201" ht="40.049999999999997" customHeight="1" x14ac:dyDescent="0.45"/>
    <row r="202" ht="40.049999999999997" customHeight="1" x14ac:dyDescent="0.45"/>
    <row r="203" ht="40.049999999999997" customHeight="1" x14ac:dyDescent="0.45"/>
    <row r="204" ht="40.049999999999997" customHeight="1" x14ac:dyDescent="0.45"/>
    <row r="205" ht="40.049999999999997" customHeight="1" x14ac:dyDescent="0.45"/>
    <row r="206" ht="40.049999999999997" customHeight="1" x14ac:dyDescent="0.45"/>
    <row r="207" ht="40.049999999999997" customHeight="1" x14ac:dyDescent="0.45"/>
    <row r="208" ht="40.049999999999997" customHeight="1" x14ac:dyDescent="0.45"/>
    <row r="209" ht="40.049999999999997" customHeight="1" x14ac:dyDescent="0.45"/>
    <row r="210" ht="40.049999999999997" customHeight="1" x14ac:dyDescent="0.45"/>
    <row r="211" ht="40.049999999999997" customHeight="1" x14ac:dyDescent="0.45"/>
    <row r="212" ht="40.049999999999997" customHeight="1" x14ac:dyDescent="0.45"/>
    <row r="213" ht="40.049999999999997" customHeight="1" x14ac:dyDescent="0.45"/>
    <row r="214" ht="40.049999999999997" customHeight="1" x14ac:dyDescent="0.45"/>
    <row r="215" ht="40.049999999999997" customHeight="1" x14ac:dyDescent="0.45"/>
    <row r="216" ht="40.049999999999997" customHeight="1" x14ac:dyDescent="0.45"/>
    <row r="217" ht="40.049999999999997" customHeight="1" x14ac:dyDescent="0.45"/>
    <row r="218" ht="40.049999999999997" customHeight="1" x14ac:dyDescent="0.45"/>
  </sheetData>
  <sheetProtection algorithmName="SHA-512" hashValue="iMeGi7pqoLA2Ucu1lNkFkg+ymt4hHlcgPslJNaroigJBxaC3TgZwMh6OFUsnZaEkvHQU2sMFmP0cdpTSOo7NIg==" saltValue="uiZJXCc8/0IVbmE/LddQXg==" spinCount="100000" sheet="1" objects="1" scenarios="1"/>
  <mergeCells count="94">
    <mergeCell ref="R45:R47"/>
    <mergeCell ref="M45:M47"/>
    <mergeCell ref="P60:P65"/>
    <mergeCell ref="Q60:Q65"/>
    <mergeCell ref="R60:R65"/>
    <mergeCell ref="M60:M65"/>
    <mergeCell ref="N60:N65"/>
    <mergeCell ref="N45:N47"/>
    <mergeCell ref="O45:O47"/>
    <mergeCell ref="P45:P47"/>
    <mergeCell ref="Q45:Q47"/>
    <mergeCell ref="W45:W47"/>
    <mergeCell ref="S60:S65"/>
    <mergeCell ref="T60:T65"/>
    <mergeCell ref="U60:U65"/>
    <mergeCell ref="V60:V65"/>
    <mergeCell ref="U45:U47"/>
    <mergeCell ref="V45:V47"/>
    <mergeCell ref="D93:E93"/>
    <mergeCell ref="G93:I93"/>
    <mergeCell ref="S45:S47"/>
    <mergeCell ref="T45:T47"/>
    <mergeCell ref="D66:F66"/>
    <mergeCell ref="D90:E90"/>
    <mergeCell ref="G90:I90"/>
    <mergeCell ref="D91:E91"/>
    <mergeCell ref="G91:I91"/>
    <mergeCell ref="D92:E92"/>
    <mergeCell ref="G92:I92"/>
    <mergeCell ref="E85:F85"/>
    <mergeCell ref="G85:I85"/>
    <mergeCell ref="D88:E88"/>
    <mergeCell ref="G88:I88"/>
    <mergeCell ref="O60:O65"/>
    <mergeCell ref="D89:E89"/>
    <mergeCell ref="G89:I89"/>
    <mergeCell ref="D82:F82"/>
    <mergeCell ref="G82:I82"/>
    <mergeCell ref="D83:F83"/>
    <mergeCell ref="G83:I83"/>
    <mergeCell ref="D84:F84"/>
    <mergeCell ref="G84:I84"/>
    <mergeCell ref="D79:F79"/>
    <mergeCell ref="G79:I79"/>
    <mergeCell ref="D80:F80"/>
    <mergeCell ref="G80:I80"/>
    <mergeCell ref="D81:F81"/>
    <mergeCell ref="G81:I81"/>
    <mergeCell ref="D69:E69"/>
    <mergeCell ref="D71:E71"/>
    <mergeCell ref="T71:V71"/>
    <mergeCell ref="D72:E72"/>
    <mergeCell ref="T72:V73"/>
    <mergeCell ref="D70:E70"/>
    <mergeCell ref="T69:V70"/>
    <mergeCell ref="D61:E61"/>
    <mergeCell ref="D60:E60"/>
    <mergeCell ref="J60:J65"/>
    <mergeCell ref="K60:K65"/>
    <mergeCell ref="L60:L65"/>
    <mergeCell ref="D46:D47"/>
    <mergeCell ref="D48:E48"/>
    <mergeCell ref="J58:K58"/>
    <mergeCell ref="D59:E59"/>
    <mergeCell ref="L45:L47"/>
    <mergeCell ref="D55:F55"/>
    <mergeCell ref="D56:F56"/>
    <mergeCell ref="F45:F47"/>
    <mergeCell ref="G45:G47"/>
    <mergeCell ref="H45:H47"/>
    <mergeCell ref="I45:I47"/>
    <mergeCell ref="J45:J47"/>
    <mergeCell ref="K45:K47"/>
    <mergeCell ref="L22:L23"/>
    <mergeCell ref="B5:E5"/>
    <mergeCell ref="B8:E8"/>
    <mergeCell ref="B14:E14"/>
    <mergeCell ref="C19:R19"/>
    <mergeCell ref="D21:E21"/>
    <mergeCell ref="D22:E22"/>
    <mergeCell ref="G22:H23"/>
    <mergeCell ref="I22:J23"/>
    <mergeCell ref="K22:K23"/>
    <mergeCell ref="G24:H24"/>
    <mergeCell ref="I24:J24"/>
    <mergeCell ref="J30:K30"/>
    <mergeCell ref="D31:E31"/>
    <mergeCell ref="D32:E32"/>
    <mergeCell ref="I27:J27"/>
    <mergeCell ref="D44:E44"/>
    <mergeCell ref="D43:F43"/>
    <mergeCell ref="G26:H26"/>
    <mergeCell ref="I26:J26"/>
    <mergeCell ref="G27:H27"/>
  </mergeCells>
  <phoneticPr fontId="6"/>
  <conditionalFormatting sqref="D22:E22 G24:J24">
    <cfRule type="containsBlanks" dxfId="38" priority="12">
      <formula>LEN(TRIM(D22))=0</formula>
    </cfRule>
  </conditionalFormatting>
  <conditionalFormatting sqref="D70:F71 I70:I71">
    <cfRule type="containsBlanks" dxfId="37" priority="10">
      <formula>LEN(TRIM(D70))=0</formula>
    </cfRule>
  </conditionalFormatting>
  <conditionalFormatting sqref="E46">
    <cfRule type="expression" dxfId="36" priority="32">
      <formula>$E$45="職員数に応じて必要なライセンス数が変動しないもの"</formula>
    </cfRule>
  </conditionalFormatting>
  <conditionalFormatting sqref="E47">
    <cfRule type="expression" dxfId="35" priority="43">
      <formula>$F$21="介護老人福祉施設"</formula>
    </cfRule>
    <cfRule type="expression" dxfId="34" priority="42">
      <formula>$F$21="介護老人保健施設"</formula>
    </cfRule>
    <cfRule type="expression" dxfId="33" priority="41">
      <formula>$F$21="特定施設入居者生活介護"</formula>
    </cfRule>
    <cfRule type="expression" dxfId="32" priority="40">
      <formula>$F$21="地域密着型特定施設入居者生活介護"</formula>
    </cfRule>
    <cfRule type="expression" dxfId="31" priority="39">
      <formula>$F$21="認知症対応型共同生活介護"</formula>
    </cfRule>
    <cfRule type="expression" dxfId="30" priority="38">
      <formula>$F$21="複合型サービス（看護小規模多機能型居宅介護）"</formula>
    </cfRule>
    <cfRule type="expression" dxfId="29" priority="37">
      <formula>$F$21="養護老人ホーム"</formula>
    </cfRule>
    <cfRule type="expression" dxfId="28" priority="36">
      <formula>$F$21="軽費老人ホーム"</formula>
    </cfRule>
    <cfRule type="expression" dxfId="27" priority="35">
      <formula>$F$21="介護医療院"</formula>
    </cfRule>
    <cfRule type="expression" dxfId="26" priority="34">
      <formula>$F$21="介護予防特定施設入居者生活介護"</formula>
    </cfRule>
    <cfRule type="expression" dxfId="25" priority="33">
      <formula>$F$21="介護予防認知症対応型共同生活介護"</formula>
    </cfRule>
  </conditionalFormatting>
  <conditionalFormatting sqref="F45:F47 I45:K47 M45:M47 O45:O47">
    <cfRule type="containsBlanks" dxfId="24" priority="22">
      <formula>LEN(TRIM(F45))=0</formula>
    </cfRule>
  </conditionalFormatting>
  <conditionalFormatting sqref="F33:H42">
    <cfRule type="containsBlanks" dxfId="23" priority="26">
      <formula>LEN(TRIM(F33))=0</formula>
    </cfRule>
  </conditionalFormatting>
  <conditionalFormatting sqref="F49:H54">
    <cfRule type="containsBlanks" dxfId="22" priority="20">
      <formula>LEN(TRIM(F49))=0</formula>
    </cfRule>
  </conditionalFormatting>
  <conditionalFormatting sqref="G27 I27">
    <cfRule type="containsBlanks" dxfId="21" priority="1">
      <formula>LEN(TRIM(G27))=0</formula>
    </cfRule>
  </conditionalFormatting>
  <conditionalFormatting sqref="G66">
    <cfRule type="cellIs" dxfId="20" priority="27" operator="greaterThan">
      <formula>$L$24</formula>
    </cfRule>
  </conditionalFormatting>
  <conditionalFormatting sqref="G72">
    <cfRule type="containsBlanks" dxfId="19" priority="9">
      <formula>LEN(TRIM(G72))=0</formula>
    </cfRule>
  </conditionalFormatting>
  <conditionalFormatting sqref="G62:H63 I62:I65">
    <cfRule type="expression" dxfId="18" priority="31">
      <formula>$E$62="介護業務支援"</formula>
    </cfRule>
  </conditionalFormatting>
  <conditionalFormatting sqref="G64:H64">
    <cfRule type="expression" dxfId="17" priority="30">
      <formula>$E$64="介護業務支援"</formula>
    </cfRule>
  </conditionalFormatting>
  <conditionalFormatting sqref="G65:H65">
    <cfRule type="expression" dxfId="16" priority="29">
      <formula>$E$65="介護業務支援"</formula>
    </cfRule>
  </conditionalFormatting>
  <conditionalFormatting sqref="G80:J84">
    <cfRule type="containsBlanks" dxfId="15" priority="14">
      <formula>LEN(TRIM(G80))=0</formula>
    </cfRule>
  </conditionalFormatting>
  <conditionalFormatting sqref="G89:K93">
    <cfRule type="containsBlanks" dxfId="14" priority="13">
      <formula>LEN(TRIM(G89))=0</formula>
    </cfRule>
  </conditionalFormatting>
  <conditionalFormatting sqref="J33:K42">
    <cfRule type="containsBlanks" dxfId="13" priority="25">
      <formula>LEN(TRIM(J33))=0</formula>
    </cfRule>
  </conditionalFormatting>
  <conditionalFormatting sqref="J66:K66">
    <cfRule type="containsBlanks" dxfId="12" priority="6">
      <formula>LEN(TRIM(J66))=0</formula>
    </cfRule>
  </conditionalFormatting>
  <conditionalFormatting sqref="M33:M42">
    <cfRule type="containsBlanks" dxfId="11" priority="24">
      <formula>LEN(TRIM(M33))=0</formula>
    </cfRule>
  </conditionalFormatting>
  <conditionalFormatting sqref="M49:M54">
    <cfRule type="containsBlanks" dxfId="10" priority="19">
      <formula>LEN(TRIM(M49))=0</formula>
    </cfRule>
  </conditionalFormatting>
  <conditionalFormatting sqref="M66">
    <cfRule type="containsBlanks" dxfId="9" priority="5">
      <formula>LEN(TRIM(M66))=0</formula>
    </cfRule>
  </conditionalFormatting>
  <conditionalFormatting sqref="M72">
    <cfRule type="containsBlanks" dxfId="8" priority="8">
      <formula>LEN(TRIM(M72))=0</formula>
    </cfRule>
  </conditionalFormatting>
  <conditionalFormatting sqref="O33:O42">
    <cfRule type="containsBlanks" dxfId="7" priority="23">
      <formula>LEN(TRIM(O33))=0</formula>
    </cfRule>
  </conditionalFormatting>
  <conditionalFormatting sqref="O49:O54">
    <cfRule type="containsBlanks" dxfId="6" priority="18">
      <formula>LEN(TRIM(O49))=0</formula>
    </cfRule>
  </conditionalFormatting>
  <conditionalFormatting sqref="O66">
    <cfRule type="containsBlanks" dxfId="5" priority="4">
      <formula>LEN(TRIM(O66))=0</formula>
    </cfRule>
  </conditionalFormatting>
  <conditionalFormatting sqref="O72">
    <cfRule type="containsBlanks" dxfId="4" priority="7">
      <formula>LEN(TRIM(O72))=0</formula>
    </cfRule>
  </conditionalFormatting>
  <conditionalFormatting sqref="S56 U56">
    <cfRule type="containsBlanks" dxfId="3" priority="17">
      <formula>LEN(TRIM(S56))=0</formula>
    </cfRule>
  </conditionalFormatting>
  <conditionalFormatting sqref="S66">
    <cfRule type="containsBlanks" dxfId="2" priority="3">
      <formula>LEN(TRIM(S66))=0</formula>
    </cfRule>
  </conditionalFormatting>
  <conditionalFormatting sqref="U59 F60:I60 F62:I65">
    <cfRule type="containsBlanks" dxfId="1" priority="16">
      <formula>LEN(TRIM(F59))=0</formula>
    </cfRule>
  </conditionalFormatting>
  <conditionalFormatting sqref="U66">
    <cfRule type="containsBlanks" dxfId="0" priority="2">
      <formula>LEN(TRIM(U66))=0</formula>
    </cfRule>
  </conditionalFormatting>
  <dataValidations count="2">
    <dataValidation type="whole" operator="greaterThanOrEqual" allowBlank="1" showInputMessage="1" showErrorMessage="1" sqref="F70:F71" xr:uid="{1A0B2EAD-CB89-462E-B6B6-0C8FB6DF97B5}">
      <formula1>1</formula1>
    </dataValidation>
    <dataValidation type="whole" allowBlank="1" showInputMessage="1" showErrorMessage="1" sqref="G62:G65 G33:G42 G49:G54" xr:uid="{6D266400-0481-4911-BA0F-4A4A4D4CD356}">
      <formula1>1</formula1>
      <formula2>1000</formula2>
    </dataValidation>
  </dataValidations>
  <pageMargins left="0.25" right="0.25" top="0.75" bottom="0.75" header="0.3" footer="0.3"/>
  <pageSetup paperSize="9" scale="26" fitToHeight="0" orientation="landscape" r:id="rId1"/>
  <rowBreaks count="2" manualBreakCount="2">
    <brk id="57" min="1" max="17" man="1"/>
    <brk id="95" min="1" max="17" man="1"/>
  </rowBreaks>
  <extLst>
    <ext xmlns:x14="http://schemas.microsoft.com/office/spreadsheetml/2009/9/main" uri="{CCE6A557-97BC-4b89-ADB6-D9C93CAAB3DF}">
      <x14:dataValidations xmlns:xm="http://schemas.microsoft.com/office/excel/2006/main" count="7">
        <x14:dataValidation type="list" allowBlank="1" showInputMessage="1" showErrorMessage="1" xr:uid="{09A745DB-CEA2-4080-9AD0-72965F1DC128}">
          <x14:formula1>
            <xm:f>'データセット（別紙１）'!$E$3:$E$5</xm:f>
          </x14:formula1>
          <xm:sqref>E45</xm:sqref>
        </x14:dataValidation>
        <x14:dataValidation type="list" allowBlank="1" showInputMessage="1" showErrorMessage="1" xr:uid="{BABB047E-86A9-46FB-9FB2-30A311B8B3E3}">
          <x14:formula1>
            <xm:f>'データセット（別紙１）'!$F$3:$F$7</xm:f>
          </x14:formula1>
          <xm:sqref>E46</xm:sqref>
        </x14:dataValidation>
        <x14:dataValidation type="list" allowBlank="1" showInputMessage="1" showErrorMessage="1" xr:uid="{443B7F3C-1038-489D-AB46-2C54F1340E91}">
          <x14:formula1>
            <xm:f>'データセット（別紙１）'!$G$3:$G$4</xm:f>
          </x14:formula1>
          <xm:sqref>E47</xm:sqref>
        </x14:dataValidation>
        <x14:dataValidation type="list" allowBlank="1" showInputMessage="1" showErrorMessage="1" xr:uid="{B603DA7F-CC22-4360-8A52-FA4E4B3E495C}">
          <x14:formula1>
            <xm:f>'データセット（別紙１）'!$D$3:$D$4</xm:f>
          </x14:formula1>
          <xm:sqref>D60:E60</xm:sqref>
        </x14:dataValidation>
        <x14:dataValidation type="list" allowBlank="1" showInputMessage="1" showErrorMessage="1" xr:uid="{02A6002F-1130-45E7-8F03-39EB931A133E}">
          <x14:formula1>
            <xm:f>'データセット（別紙１）'!$C$3:$C$7</xm:f>
          </x14:formula1>
          <xm:sqref>E62:E65</xm:sqref>
        </x14:dataValidation>
        <x14:dataValidation type="list" allowBlank="1" showInputMessage="1" showErrorMessage="1" xr:uid="{7A7B14B5-AD8B-40AF-AC77-FEAC56C429B0}">
          <x14:formula1>
            <xm:f>'データセット（別紙１）'!$B$3:$B$6</xm:f>
          </x14:formula1>
          <xm:sqref>F89:F93</xm:sqref>
        </x14:dataValidation>
        <x14:dataValidation type="list" allowBlank="1" showInputMessage="1" showErrorMessage="1" xr:uid="{18B4D17D-90E5-4138-A75B-36DCC5B4F6C9}">
          <x14:formula1>
            <xm:f>'データセット（別紙１）'!$J$3:$J$15</xm:f>
          </x14:formula1>
          <xm:sqref>D80:F84 D89:E93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91675-262F-4E03-8AB7-24D10265AB80}">
  <dimension ref="B3:L57"/>
  <sheetViews>
    <sheetView topLeftCell="E1" zoomScaleNormal="100" workbookViewId="0">
      <selection activeCell="G23" sqref="G23"/>
    </sheetView>
  </sheetViews>
  <sheetFormatPr defaultColWidth="8.69921875" defaultRowHeight="13.2" x14ac:dyDescent="0.45"/>
  <cols>
    <col min="1" max="1" width="8.69921875" style="187"/>
    <col min="2" max="2" width="22.3984375" style="187" customWidth="1"/>
    <col min="3" max="4" width="35.69921875" style="187" customWidth="1"/>
    <col min="5" max="5" width="43.59765625" style="187" bestFit="1" customWidth="1"/>
    <col min="6" max="6" width="28.69921875" style="187" customWidth="1"/>
    <col min="7" max="7" width="64.8984375" style="187" bestFit="1" customWidth="1"/>
    <col min="8" max="8" width="37.3984375" style="187" customWidth="1"/>
    <col min="9" max="9" width="8.69921875" style="187"/>
    <col min="10" max="10" width="23.59765625" style="187" customWidth="1"/>
    <col min="11" max="11" width="35.09765625" style="187" hidden="1" customWidth="1"/>
    <col min="12" max="12" width="0" style="187" hidden="1" customWidth="1"/>
    <col min="13" max="16384" width="8.69921875" style="187"/>
  </cols>
  <sheetData>
    <row r="3" spans="2:12" x14ac:dyDescent="0.45">
      <c r="B3" s="187" t="s">
        <v>346</v>
      </c>
      <c r="C3" s="187" t="s">
        <v>331</v>
      </c>
      <c r="D3" s="187" t="s">
        <v>329</v>
      </c>
      <c r="E3" s="187" t="s">
        <v>321</v>
      </c>
      <c r="F3" s="187" t="s">
        <v>322</v>
      </c>
      <c r="G3" s="188" t="s">
        <v>323</v>
      </c>
      <c r="H3" s="187" t="s">
        <v>289</v>
      </c>
      <c r="I3" s="187" t="s">
        <v>356</v>
      </c>
      <c r="J3" s="187" t="s">
        <v>341</v>
      </c>
      <c r="K3" s="187" t="s">
        <v>357</v>
      </c>
      <c r="L3" s="187" t="s">
        <v>289</v>
      </c>
    </row>
    <row r="4" spans="2:12" x14ac:dyDescent="0.45">
      <c r="B4" s="187" t="s">
        <v>358</v>
      </c>
      <c r="C4" s="187" t="s">
        <v>435</v>
      </c>
      <c r="D4" s="187" t="s">
        <v>359</v>
      </c>
      <c r="E4" s="187" t="s">
        <v>360</v>
      </c>
      <c r="F4" s="187" t="s">
        <v>361</v>
      </c>
      <c r="G4" s="187" t="s">
        <v>362</v>
      </c>
      <c r="H4" s="187" t="s">
        <v>363</v>
      </c>
      <c r="I4" s="187" t="s">
        <v>364</v>
      </c>
      <c r="J4" s="187" t="s">
        <v>310</v>
      </c>
      <c r="K4" s="187" t="s">
        <v>365</v>
      </c>
      <c r="L4" s="189" t="s">
        <v>366</v>
      </c>
    </row>
    <row r="5" spans="2:12" x14ac:dyDescent="0.45">
      <c r="B5" s="187" t="s">
        <v>367</v>
      </c>
      <c r="C5" s="187" t="s">
        <v>368</v>
      </c>
      <c r="E5" s="187" t="s">
        <v>369</v>
      </c>
      <c r="F5" s="187" t="s">
        <v>370</v>
      </c>
      <c r="H5" s="187" t="s">
        <v>371</v>
      </c>
      <c r="J5" s="187" t="s">
        <v>311</v>
      </c>
      <c r="K5" s="187" t="s">
        <v>372</v>
      </c>
      <c r="L5" s="189" t="s">
        <v>373</v>
      </c>
    </row>
    <row r="6" spans="2:12" x14ac:dyDescent="0.45">
      <c r="B6" s="187" t="s">
        <v>45</v>
      </c>
      <c r="C6" s="187" t="s">
        <v>436</v>
      </c>
      <c r="F6" s="187" t="s">
        <v>374</v>
      </c>
      <c r="J6" s="187" t="s">
        <v>312</v>
      </c>
      <c r="K6" s="187" t="s">
        <v>375</v>
      </c>
      <c r="L6" s="189" t="s">
        <v>376</v>
      </c>
    </row>
    <row r="7" spans="2:12" x14ac:dyDescent="0.45">
      <c r="C7" s="187" t="s">
        <v>377</v>
      </c>
      <c r="F7" s="187" t="s">
        <v>378</v>
      </c>
      <c r="J7" s="187" t="s">
        <v>313</v>
      </c>
      <c r="L7" s="189" t="s">
        <v>379</v>
      </c>
    </row>
    <row r="8" spans="2:12" x14ac:dyDescent="0.45">
      <c r="J8" s="187" t="s">
        <v>437</v>
      </c>
      <c r="L8" s="189" t="s">
        <v>380</v>
      </c>
    </row>
    <row r="9" spans="2:12" x14ac:dyDescent="0.45">
      <c r="J9" s="187" t="s">
        <v>436</v>
      </c>
      <c r="L9" s="189" t="s">
        <v>381</v>
      </c>
    </row>
    <row r="10" spans="2:12" x14ac:dyDescent="0.45">
      <c r="J10" s="187" t="s">
        <v>316</v>
      </c>
      <c r="L10" s="189" t="s">
        <v>382</v>
      </c>
    </row>
    <row r="11" spans="2:12" x14ac:dyDescent="0.45">
      <c r="J11" s="187" t="s">
        <v>466</v>
      </c>
      <c r="L11" s="189"/>
    </row>
    <row r="12" spans="2:12" x14ac:dyDescent="0.45">
      <c r="J12" s="187" t="s">
        <v>317</v>
      </c>
      <c r="L12" s="189" t="s">
        <v>383</v>
      </c>
    </row>
    <row r="13" spans="2:12" x14ac:dyDescent="0.45">
      <c r="J13" s="187" t="s">
        <v>318</v>
      </c>
      <c r="L13" s="189" t="s">
        <v>384</v>
      </c>
    </row>
    <row r="14" spans="2:12" x14ac:dyDescent="0.45">
      <c r="J14" s="187" t="s">
        <v>319</v>
      </c>
      <c r="L14" s="189" t="s">
        <v>385</v>
      </c>
    </row>
    <row r="15" spans="2:12" x14ac:dyDescent="0.45">
      <c r="J15" s="187" t="s">
        <v>387</v>
      </c>
      <c r="L15" s="189" t="s">
        <v>386</v>
      </c>
    </row>
    <row r="16" spans="2:12" x14ac:dyDescent="0.45">
      <c r="L16" s="189" t="s">
        <v>388</v>
      </c>
    </row>
    <row r="17" spans="12:12" x14ac:dyDescent="0.45">
      <c r="L17" s="189" t="s">
        <v>389</v>
      </c>
    </row>
    <row r="18" spans="12:12" x14ac:dyDescent="0.45">
      <c r="L18" s="189" t="s">
        <v>390</v>
      </c>
    </row>
    <row r="19" spans="12:12" x14ac:dyDescent="0.45">
      <c r="L19" s="189" t="s">
        <v>391</v>
      </c>
    </row>
    <row r="20" spans="12:12" x14ac:dyDescent="0.45">
      <c r="L20" s="189" t="s">
        <v>392</v>
      </c>
    </row>
    <row r="21" spans="12:12" x14ac:dyDescent="0.45">
      <c r="L21" s="189" t="s">
        <v>393</v>
      </c>
    </row>
    <row r="22" spans="12:12" x14ac:dyDescent="0.45">
      <c r="L22" s="189" t="s">
        <v>394</v>
      </c>
    </row>
    <row r="23" spans="12:12" x14ac:dyDescent="0.45">
      <c r="L23" s="189" t="s">
        <v>395</v>
      </c>
    </row>
    <row r="24" spans="12:12" x14ac:dyDescent="0.45">
      <c r="L24" s="189" t="s">
        <v>396</v>
      </c>
    </row>
    <row r="25" spans="12:12" x14ac:dyDescent="0.45">
      <c r="L25" s="189" t="s">
        <v>397</v>
      </c>
    </row>
    <row r="26" spans="12:12" x14ac:dyDescent="0.45">
      <c r="L26" s="189" t="s">
        <v>398</v>
      </c>
    </row>
    <row r="27" spans="12:12" x14ac:dyDescent="0.45">
      <c r="L27" s="189" t="s">
        <v>399</v>
      </c>
    </row>
    <row r="28" spans="12:12" x14ac:dyDescent="0.45">
      <c r="L28" s="189" t="s">
        <v>400</v>
      </c>
    </row>
    <row r="29" spans="12:12" x14ac:dyDescent="0.45">
      <c r="L29" s="189" t="s">
        <v>401</v>
      </c>
    </row>
    <row r="30" spans="12:12" x14ac:dyDescent="0.45">
      <c r="L30" s="189" t="s">
        <v>402</v>
      </c>
    </row>
    <row r="31" spans="12:12" x14ac:dyDescent="0.45">
      <c r="L31" s="189" t="s">
        <v>403</v>
      </c>
    </row>
    <row r="32" spans="12:12" x14ac:dyDescent="0.45">
      <c r="L32" s="189" t="s">
        <v>404</v>
      </c>
    </row>
    <row r="33" spans="12:12" x14ac:dyDescent="0.45">
      <c r="L33" s="189" t="s">
        <v>405</v>
      </c>
    </row>
    <row r="34" spans="12:12" x14ac:dyDescent="0.45">
      <c r="L34" s="189" t="s">
        <v>406</v>
      </c>
    </row>
    <row r="35" spans="12:12" x14ac:dyDescent="0.45">
      <c r="L35" s="189" t="s">
        <v>407</v>
      </c>
    </row>
    <row r="36" spans="12:12" x14ac:dyDescent="0.45">
      <c r="L36" s="189" t="s">
        <v>408</v>
      </c>
    </row>
    <row r="37" spans="12:12" x14ac:dyDescent="0.45">
      <c r="L37" s="189" t="s">
        <v>409</v>
      </c>
    </row>
    <row r="38" spans="12:12" x14ac:dyDescent="0.45">
      <c r="L38" s="189" t="s">
        <v>410</v>
      </c>
    </row>
    <row r="39" spans="12:12" x14ac:dyDescent="0.45">
      <c r="L39" s="189" t="s">
        <v>411</v>
      </c>
    </row>
    <row r="40" spans="12:12" x14ac:dyDescent="0.45">
      <c r="L40" s="189" t="s">
        <v>412</v>
      </c>
    </row>
    <row r="41" spans="12:12" x14ac:dyDescent="0.45">
      <c r="L41" s="189" t="s">
        <v>413</v>
      </c>
    </row>
    <row r="42" spans="12:12" x14ac:dyDescent="0.45">
      <c r="L42" s="189" t="s">
        <v>414</v>
      </c>
    </row>
    <row r="43" spans="12:12" x14ac:dyDescent="0.45">
      <c r="L43" s="189" t="s">
        <v>415</v>
      </c>
    </row>
    <row r="44" spans="12:12" x14ac:dyDescent="0.45">
      <c r="L44" s="189" t="s">
        <v>416</v>
      </c>
    </row>
    <row r="45" spans="12:12" x14ac:dyDescent="0.45">
      <c r="L45" s="189" t="s">
        <v>417</v>
      </c>
    </row>
    <row r="46" spans="12:12" x14ac:dyDescent="0.45">
      <c r="L46" s="189" t="s">
        <v>418</v>
      </c>
    </row>
    <row r="47" spans="12:12" x14ac:dyDescent="0.45">
      <c r="L47" s="189" t="s">
        <v>419</v>
      </c>
    </row>
    <row r="48" spans="12:12" x14ac:dyDescent="0.45">
      <c r="L48" s="189" t="s">
        <v>420</v>
      </c>
    </row>
    <row r="49" spans="12:12" x14ac:dyDescent="0.45">
      <c r="L49" s="189" t="s">
        <v>421</v>
      </c>
    </row>
    <row r="50" spans="12:12" x14ac:dyDescent="0.45">
      <c r="L50" s="189" t="s">
        <v>422</v>
      </c>
    </row>
    <row r="51" spans="12:12" x14ac:dyDescent="0.45">
      <c r="L51" s="189" t="s">
        <v>423</v>
      </c>
    </row>
    <row r="52" spans="12:12" x14ac:dyDescent="0.45">
      <c r="L52" s="189" t="s">
        <v>424</v>
      </c>
    </row>
    <row r="53" spans="12:12" x14ac:dyDescent="0.45">
      <c r="L53" s="189" t="s">
        <v>425</v>
      </c>
    </row>
    <row r="54" spans="12:12" x14ac:dyDescent="0.45">
      <c r="L54" s="189" t="s">
        <v>426</v>
      </c>
    </row>
    <row r="55" spans="12:12" x14ac:dyDescent="0.45">
      <c r="L55" s="189" t="s">
        <v>427</v>
      </c>
    </row>
    <row r="56" spans="12:12" x14ac:dyDescent="0.45">
      <c r="L56" s="189" t="s">
        <v>428</v>
      </c>
    </row>
    <row r="57" spans="12:12" x14ac:dyDescent="0.45">
      <c r="L57" s="189" t="s">
        <v>429</v>
      </c>
    </row>
  </sheetData>
  <phoneticPr fontId="6"/>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2F4AF-B856-4560-9033-522AC8497134}">
  <sheetPr>
    <pageSetUpPr fitToPage="1"/>
  </sheetPr>
  <dimension ref="A1:I74"/>
  <sheetViews>
    <sheetView showGridLines="0" view="pageBreakPreview" zoomScaleNormal="100" zoomScaleSheetLayoutView="100" workbookViewId="0">
      <selection activeCell="C10" sqref="C10:F10"/>
    </sheetView>
  </sheetViews>
  <sheetFormatPr defaultColWidth="8.69921875" defaultRowHeight="14.4" x14ac:dyDescent="0.45"/>
  <cols>
    <col min="1" max="1" width="8.69921875" style="29"/>
    <col min="2" max="2" width="30.69921875" style="29" customWidth="1"/>
    <col min="3" max="3" width="4.8984375" style="29" customWidth="1"/>
    <col min="4" max="4" width="33.8984375" style="29" customWidth="1"/>
    <col min="5" max="5" width="4.8984375" style="29" customWidth="1"/>
    <col min="6" max="6" width="33.8984375" style="29" customWidth="1"/>
    <col min="7" max="16384" width="8.69921875" style="29"/>
  </cols>
  <sheetData>
    <row r="1" spans="1:7" ht="16.2" x14ac:dyDescent="0.45">
      <c r="A1" s="1"/>
      <c r="B1" s="2" t="s">
        <v>11</v>
      </c>
      <c r="C1" s="26"/>
      <c r="D1" s="27"/>
      <c r="E1" s="28"/>
      <c r="F1" s="34" t="s">
        <v>205</v>
      </c>
    </row>
    <row r="2" spans="1:7" ht="16.2" x14ac:dyDescent="0.45">
      <c r="A2" s="3"/>
      <c r="B2" s="2" t="s">
        <v>12</v>
      </c>
      <c r="C2" s="26"/>
      <c r="D2" s="27"/>
      <c r="E2" s="28"/>
    </row>
    <row r="3" spans="1:7" ht="16.2" x14ac:dyDescent="0.45">
      <c r="A3" s="4"/>
      <c r="B3" s="2" t="s">
        <v>13</v>
      </c>
      <c r="C3" s="26"/>
      <c r="D3" s="27"/>
      <c r="E3" s="28"/>
    </row>
    <row r="4" spans="1:7" ht="22.5" customHeight="1" x14ac:dyDescent="0.2">
      <c r="A4" s="30" t="s">
        <v>14</v>
      </c>
      <c r="B4" s="28"/>
      <c r="C4" s="28"/>
      <c r="E4" s="28"/>
    </row>
    <row r="5" spans="1:7" ht="18" customHeight="1" x14ac:dyDescent="0.45">
      <c r="A5" s="31"/>
      <c r="B5" s="32" t="s">
        <v>15</v>
      </c>
      <c r="C5" s="33"/>
      <c r="D5" s="289" t="s">
        <v>81</v>
      </c>
      <c r="E5" s="28"/>
    </row>
    <row r="6" spans="1:7" ht="18" customHeight="1" x14ac:dyDescent="0.45">
      <c r="A6" s="31" t="s">
        <v>456</v>
      </c>
      <c r="B6" s="32" t="s">
        <v>16</v>
      </c>
      <c r="C6" s="33"/>
      <c r="D6" s="289"/>
      <c r="E6" s="28"/>
      <c r="G6" s="219" t="s">
        <v>468</v>
      </c>
    </row>
    <row r="7" spans="1:7" ht="10.5" customHeight="1" x14ac:dyDescent="0.45">
      <c r="A7" s="28"/>
      <c r="B7" s="28"/>
      <c r="C7" s="28"/>
      <c r="E7" s="28"/>
      <c r="F7" s="34" t="s">
        <v>221</v>
      </c>
    </row>
    <row r="8" spans="1:7" x14ac:dyDescent="0.45">
      <c r="A8" s="290" t="s">
        <v>17</v>
      </c>
      <c r="B8" s="291"/>
      <c r="C8" s="291"/>
      <c r="D8" s="291"/>
      <c r="E8" s="35"/>
      <c r="F8" s="36"/>
    </row>
    <row r="9" spans="1:7" ht="9.75" customHeight="1" x14ac:dyDescent="0.45">
      <c r="A9" s="37"/>
      <c r="B9" s="37"/>
      <c r="C9" s="37"/>
      <c r="D9" s="37"/>
      <c r="E9" s="37"/>
      <c r="F9" s="37"/>
    </row>
    <row r="10" spans="1:7" x14ac:dyDescent="0.45">
      <c r="A10" s="38" t="s">
        <v>18</v>
      </c>
      <c r="B10" s="39" t="s">
        <v>19</v>
      </c>
      <c r="C10" s="387"/>
      <c r="D10" s="388"/>
      <c r="E10" s="388"/>
      <c r="F10" s="389"/>
    </row>
    <row r="11" spans="1:7" x14ac:dyDescent="0.45">
      <c r="A11" s="38" t="s">
        <v>20</v>
      </c>
      <c r="B11" s="39" t="s">
        <v>21</v>
      </c>
      <c r="C11" s="387"/>
      <c r="D11" s="388"/>
      <c r="E11" s="388"/>
      <c r="F11" s="389"/>
    </row>
    <row r="12" spans="1:7" x14ac:dyDescent="0.45">
      <c r="A12" s="38" t="s">
        <v>22</v>
      </c>
      <c r="B12" s="39" t="s">
        <v>23</v>
      </c>
      <c r="C12" s="292" t="s">
        <v>125</v>
      </c>
      <c r="D12" s="293"/>
      <c r="E12" s="293"/>
      <c r="F12" s="294"/>
    </row>
    <row r="13" spans="1:7" x14ac:dyDescent="0.45">
      <c r="A13" s="38" t="s">
        <v>24</v>
      </c>
      <c r="B13" s="40" t="s">
        <v>25</v>
      </c>
      <c r="C13" s="387"/>
      <c r="D13" s="388"/>
      <c r="E13" s="388"/>
      <c r="F13" s="389"/>
    </row>
    <row r="14" spans="1:7" x14ac:dyDescent="0.45">
      <c r="A14" s="38" t="s">
        <v>26</v>
      </c>
      <c r="B14" s="40" t="s">
        <v>27</v>
      </c>
      <c r="C14" s="390"/>
      <c r="D14" s="391"/>
      <c r="E14" s="391"/>
      <c r="F14" s="392"/>
    </row>
    <row r="15" spans="1:7" x14ac:dyDescent="0.45">
      <c r="A15" s="38" t="s">
        <v>28</v>
      </c>
      <c r="B15" s="40" t="s">
        <v>29</v>
      </c>
      <c r="C15" s="390"/>
      <c r="D15" s="391"/>
      <c r="E15" s="391"/>
      <c r="F15" s="392"/>
    </row>
    <row r="16" spans="1:7" x14ac:dyDescent="0.45">
      <c r="A16" s="38" t="s">
        <v>30</v>
      </c>
      <c r="B16" s="40" t="s">
        <v>31</v>
      </c>
      <c r="C16" s="390"/>
      <c r="D16" s="391"/>
      <c r="E16" s="391"/>
      <c r="F16" s="392"/>
    </row>
    <row r="17" spans="1:9" ht="9.75" customHeight="1" x14ac:dyDescent="0.45">
      <c r="A17" s="41"/>
      <c r="B17" s="41"/>
      <c r="C17" s="41"/>
      <c r="D17" s="41"/>
      <c r="E17" s="41"/>
      <c r="F17" s="41"/>
    </row>
    <row r="18" spans="1:9" x14ac:dyDescent="0.45">
      <c r="A18" s="290" t="s">
        <v>222</v>
      </c>
      <c r="B18" s="291"/>
      <c r="C18" s="291"/>
      <c r="D18" s="291"/>
      <c r="E18" s="35"/>
      <c r="F18" s="36"/>
    </row>
    <row r="19" spans="1:9" x14ac:dyDescent="0.45">
      <c r="A19" s="42" t="s">
        <v>223</v>
      </c>
      <c r="B19" s="42"/>
      <c r="C19" s="42"/>
      <c r="D19" s="42"/>
      <c r="E19" s="43"/>
      <c r="F19" s="43"/>
    </row>
    <row r="20" spans="1:9" x14ac:dyDescent="0.45">
      <c r="A20" s="42"/>
      <c r="B20" s="44" t="s">
        <v>32</v>
      </c>
      <c r="C20" s="393"/>
      <c r="D20" s="45" t="s">
        <v>33</v>
      </c>
      <c r="E20" s="393"/>
      <c r="F20" s="46" t="s">
        <v>34</v>
      </c>
    </row>
    <row r="21" spans="1:9" x14ac:dyDescent="0.45">
      <c r="A21" s="42"/>
      <c r="B21" s="47"/>
      <c r="C21" s="393"/>
      <c r="D21" s="45" t="s">
        <v>35</v>
      </c>
      <c r="E21" s="393"/>
      <c r="F21" s="46" t="s">
        <v>36</v>
      </c>
    </row>
    <row r="22" spans="1:9" x14ac:dyDescent="0.45">
      <c r="A22" s="42"/>
      <c r="B22" s="47"/>
      <c r="C22" s="393"/>
      <c r="D22" s="45" t="s">
        <v>37</v>
      </c>
      <c r="E22" s="393"/>
      <c r="F22" s="46" t="s">
        <v>38</v>
      </c>
    </row>
    <row r="23" spans="1:9" x14ac:dyDescent="0.45">
      <c r="A23" s="42"/>
      <c r="B23" s="47"/>
      <c r="C23" s="393"/>
      <c r="D23" s="45" t="s">
        <v>39</v>
      </c>
      <c r="E23" s="393"/>
      <c r="F23" s="46"/>
    </row>
    <row r="24" spans="1:9" x14ac:dyDescent="0.45">
      <c r="A24" s="42"/>
      <c r="B24" s="47"/>
      <c r="C24" s="393"/>
      <c r="D24" s="45" t="s">
        <v>40</v>
      </c>
      <c r="E24" s="394" t="s">
        <v>41</v>
      </c>
      <c r="F24" s="395"/>
    </row>
    <row r="25" spans="1:9" x14ac:dyDescent="0.45">
      <c r="A25" s="42" t="s">
        <v>82</v>
      </c>
      <c r="B25" s="42"/>
      <c r="C25" s="48"/>
      <c r="D25" s="43"/>
      <c r="E25" s="42"/>
      <c r="F25" s="43"/>
    </row>
    <row r="26" spans="1:9" x14ac:dyDescent="0.45">
      <c r="B26" s="44" t="s">
        <v>32</v>
      </c>
      <c r="C26" s="393"/>
      <c r="D26" s="49" t="s">
        <v>42</v>
      </c>
      <c r="E26" s="393"/>
      <c r="F26" s="46" t="s">
        <v>43</v>
      </c>
      <c r="I26" s="50"/>
    </row>
    <row r="27" spans="1:9" ht="14.25" customHeight="1" x14ac:dyDescent="0.45">
      <c r="A27" s="287" t="s">
        <v>224</v>
      </c>
      <c r="B27" s="288"/>
      <c r="C27" s="393"/>
      <c r="D27" s="49" t="s">
        <v>44</v>
      </c>
      <c r="E27" s="393"/>
      <c r="F27" s="46" t="s">
        <v>45</v>
      </c>
    </row>
    <row r="28" spans="1:9" x14ac:dyDescent="0.45">
      <c r="A28" s="287"/>
      <c r="B28" s="288"/>
      <c r="C28" s="393"/>
      <c r="D28" s="51" t="s">
        <v>46</v>
      </c>
      <c r="E28" s="393"/>
      <c r="F28" s="46" t="s">
        <v>47</v>
      </c>
    </row>
    <row r="29" spans="1:9" x14ac:dyDescent="0.45">
      <c r="A29" s="42"/>
      <c r="B29" s="44"/>
      <c r="C29" s="393"/>
      <c r="D29" s="49" t="s">
        <v>48</v>
      </c>
      <c r="E29" s="393"/>
      <c r="F29" s="46" t="s">
        <v>49</v>
      </c>
    </row>
    <row r="30" spans="1:9" x14ac:dyDescent="0.45">
      <c r="A30" s="42"/>
      <c r="B30" s="44"/>
      <c r="C30" s="393"/>
      <c r="D30" s="46" t="s">
        <v>40</v>
      </c>
      <c r="E30" s="396" t="s">
        <v>41</v>
      </c>
      <c r="F30" s="397"/>
    </row>
    <row r="31" spans="1:9" x14ac:dyDescent="0.45">
      <c r="A31" s="42" t="s">
        <v>50</v>
      </c>
      <c r="B31" s="42"/>
      <c r="C31" s="48"/>
      <c r="D31" s="43"/>
      <c r="E31" s="42"/>
      <c r="F31" s="43"/>
    </row>
    <row r="32" spans="1:9" x14ac:dyDescent="0.45">
      <c r="A32" s="42"/>
      <c r="B32" s="44" t="s">
        <v>32</v>
      </c>
      <c r="C32" s="393"/>
      <c r="D32" s="295" t="s">
        <v>51</v>
      </c>
      <c r="E32" s="296"/>
      <c r="F32" s="297"/>
    </row>
    <row r="33" spans="1:6" x14ac:dyDescent="0.45">
      <c r="A33" s="42"/>
      <c r="B33" s="44"/>
      <c r="C33" s="393"/>
      <c r="D33" s="295" t="s">
        <v>52</v>
      </c>
      <c r="E33" s="296"/>
      <c r="F33" s="297"/>
    </row>
    <row r="34" spans="1:6" x14ac:dyDescent="0.45">
      <c r="A34" s="42"/>
      <c r="B34" s="44"/>
      <c r="C34" s="393"/>
      <c r="D34" s="295" t="s">
        <v>53</v>
      </c>
      <c r="E34" s="296"/>
      <c r="F34" s="297"/>
    </row>
    <row r="35" spans="1:6" x14ac:dyDescent="0.45">
      <c r="A35" s="42"/>
      <c r="B35" s="44"/>
      <c r="C35" s="393"/>
      <c r="D35" s="295" t="s">
        <v>54</v>
      </c>
      <c r="E35" s="296"/>
      <c r="F35" s="297"/>
    </row>
    <row r="36" spans="1:6" x14ac:dyDescent="0.45">
      <c r="A36" s="42"/>
      <c r="B36" s="44"/>
      <c r="C36" s="393"/>
      <c r="D36" s="295" t="s">
        <v>55</v>
      </c>
      <c r="E36" s="296"/>
      <c r="F36" s="297"/>
    </row>
    <row r="37" spans="1:6" x14ac:dyDescent="0.45">
      <c r="A37" s="42"/>
      <c r="B37" s="44"/>
      <c r="C37" s="393"/>
      <c r="D37" s="295" t="s">
        <v>56</v>
      </c>
      <c r="E37" s="296"/>
      <c r="F37" s="297"/>
    </row>
    <row r="38" spans="1:6" x14ac:dyDescent="0.45">
      <c r="A38" s="42"/>
      <c r="B38" s="47"/>
      <c r="C38" s="398"/>
      <c r="D38" s="46" t="s">
        <v>40</v>
      </c>
      <c r="E38" s="396" t="s">
        <v>41</v>
      </c>
      <c r="F38" s="397"/>
    </row>
    <row r="39" spans="1:6" x14ac:dyDescent="0.45">
      <c r="A39" s="42" t="s">
        <v>225</v>
      </c>
      <c r="B39" s="42"/>
      <c r="C39" s="48"/>
      <c r="D39" s="43"/>
      <c r="E39" s="42"/>
      <c r="F39" s="43"/>
    </row>
    <row r="40" spans="1:6" ht="30" customHeight="1" x14ac:dyDescent="0.45">
      <c r="A40" s="42"/>
      <c r="B40" s="44" t="s">
        <v>32</v>
      </c>
      <c r="C40" s="393"/>
      <c r="D40" s="295" t="s">
        <v>57</v>
      </c>
      <c r="E40" s="296"/>
      <c r="F40" s="297"/>
    </row>
    <row r="41" spans="1:6" ht="26.25" customHeight="1" x14ac:dyDescent="0.45">
      <c r="A41" s="42"/>
      <c r="B41" s="44"/>
      <c r="C41" s="393"/>
      <c r="D41" s="295" t="s">
        <v>58</v>
      </c>
      <c r="E41" s="296"/>
      <c r="F41" s="297"/>
    </row>
    <row r="42" spans="1:6" x14ac:dyDescent="0.45">
      <c r="A42" s="42"/>
      <c r="B42" s="44"/>
      <c r="C42" s="393"/>
      <c r="D42" s="295" t="s">
        <v>59</v>
      </c>
      <c r="E42" s="296"/>
      <c r="F42" s="297"/>
    </row>
    <row r="43" spans="1:6" x14ac:dyDescent="0.45">
      <c r="A43" s="42"/>
      <c r="C43" s="398"/>
      <c r="D43" s="46" t="s">
        <v>40</v>
      </c>
      <c r="E43" s="396" t="s">
        <v>41</v>
      </c>
      <c r="F43" s="397"/>
    </row>
    <row r="44" spans="1:6" x14ac:dyDescent="0.45">
      <c r="A44" s="42"/>
      <c r="B44" s="47" t="s">
        <v>226</v>
      </c>
      <c r="C44" s="398"/>
      <c r="D44" s="301" t="s">
        <v>83</v>
      </c>
      <c r="E44" s="301"/>
      <c r="F44" s="301"/>
    </row>
    <row r="45" spans="1:6" x14ac:dyDescent="0.45">
      <c r="A45" s="42"/>
      <c r="B45" s="52"/>
      <c r="C45" s="399"/>
      <c r="D45" s="301" t="s">
        <v>84</v>
      </c>
      <c r="E45" s="301"/>
      <c r="F45" s="301"/>
    </row>
    <row r="46" spans="1:6" ht="100.05" customHeight="1" x14ac:dyDescent="0.45">
      <c r="A46" s="42"/>
      <c r="B46" s="53" t="s">
        <v>227</v>
      </c>
      <c r="C46" s="400" t="s">
        <v>228</v>
      </c>
      <c r="D46" s="401"/>
      <c r="E46" s="401"/>
      <c r="F46" s="402"/>
    </row>
    <row r="47" spans="1:6" x14ac:dyDescent="0.45">
      <c r="A47" s="42" t="s">
        <v>454</v>
      </c>
      <c r="B47" s="42"/>
      <c r="C47" s="48"/>
      <c r="D47" s="42"/>
      <c r="E47" s="43"/>
      <c r="F47" s="42"/>
    </row>
    <row r="48" spans="1:6" x14ac:dyDescent="0.45">
      <c r="A48" s="42"/>
      <c r="B48" s="44" t="s">
        <v>32</v>
      </c>
      <c r="C48" s="393"/>
      <c r="D48" s="295" t="s">
        <v>60</v>
      </c>
      <c r="E48" s="296"/>
      <c r="F48" s="297"/>
    </row>
    <row r="49" spans="1:6" x14ac:dyDescent="0.45">
      <c r="A49" s="42"/>
      <c r="B49" s="47"/>
      <c r="C49" s="393"/>
      <c r="D49" s="302" t="s">
        <v>61</v>
      </c>
      <c r="E49" s="303"/>
      <c r="F49" s="304"/>
    </row>
    <row r="50" spans="1:6" x14ac:dyDescent="0.45">
      <c r="A50" s="42"/>
      <c r="B50" s="47"/>
      <c r="C50" s="393"/>
      <c r="D50" s="295" t="s">
        <v>62</v>
      </c>
      <c r="E50" s="296"/>
      <c r="F50" s="297"/>
    </row>
    <row r="51" spans="1:6" x14ac:dyDescent="0.45">
      <c r="A51" s="42"/>
      <c r="B51" s="47"/>
      <c r="C51" s="393"/>
      <c r="D51" s="295" t="s">
        <v>63</v>
      </c>
      <c r="E51" s="296"/>
      <c r="F51" s="297"/>
    </row>
    <row r="52" spans="1:6" x14ac:dyDescent="0.45">
      <c r="A52" s="42"/>
      <c r="B52" s="47"/>
      <c r="C52" s="393"/>
      <c r="D52" s="295" t="s">
        <v>64</v>
      </c>
      <c r="E52" s="296"/>
      <c r="F52" s="297"/>
    </row>
    <row r="53" spans="1:6" x14ac:dyDescent="0.45">
      <c r="B53" s="54"/>
      <c r="C53" s="393"/>
      <c r="D53" s="305" t="s">
        <v>65</v>
      </c>
      <c r="E53" s="306"/>
      <c r="F53" s="307"/>
    </row>
    <row r="54" spans="1:6" x14ac:dyDescent="0.45">
      <c r="B54" s="54"/>
      <c r="C54" s="393"/>
      <c r="D54" s="305" t="s">
        <v>66</v>
      </c>
      <c r="E54" s="306"/>
      <c r="F54" s="307"/>
    </row>
    <row r="55" spans="1:6" x14ac:dyDescent="0.45">
      <c r="B55" s="55"/>
      <c r="C55" s="398"/>
      <c r="D55" s="56" t="s">
        <v>40</v>
      </c>
      <c r="E55" s="403" t="s">
        <v>41</v>
      </c>
      <c r="F55" s="404"/>
    </row>
    <row r="56" spans="1:6" x14ac:dyDescent="0.45">
      <c r="A56" s="29" t="s">
        <v>455</v>
      </c>
      <c r="C56" s="57"/>
      <c r="D56" s="37"/>
      <c r="F56" s="37"/>
    </row>
    <row r="57" spans="1:6" x14ac:dyDescent="0.45">
      <c r="B57" s="58" t="s">
        <v>32</v>
      </c>
      <c r="C57" s="393"/>
      <c r="D57" s="298" t="s">
        <v>230</v>
      </c>
      <c r="E57" s="299"/>
      <c r="F57" s="300"/>
    </row>
    <row r="58" spans="1:6" x14ac:dyDescent="0.45">
      <c r="B58" s="54"/>
      <c r="C58" s="393"/>
      <c r="D58" s="305" t="s">
        <v>68</v>
      </c>
      <c r="E58" s="306"/>
      <c r="F58" s="307"/>
    </row>
    <row r="59" spans="1:6" x14ac:dyDescent="0.45">
      <c r="B59" s="54"/>
      <c r="C59" s="393"/>
      <c r="D59" s="305" t="s">
        <v>69</v>
      </c>
      <c r="E59" s="306"/>
      <c r="F59" s="307"/>
    </row>
    <row r="60" spans="1:6" x14ac:dyDescent="0.45">
      <c r="B60" s="54"/>
      <c r="C60" s="393"/>
      <c r="D60" s="305" t="s">
        <v>70</v>
      </c>
      <c r="E60" s="306"/>
      <c r="F60" s="307"/>
    </row>
    <row r="61" spans="1:6" ht="14.25" customHeight="1" x14ac:dyDescent="0.45">
      <c r="C61" s="405"/>
      <c r="D61" s="56" t="s">
        <v>40</v>
      </c>
      <c r="E61" s="403" t="s">
        <v>41</v>
      </c>
      <c r="F61" s="404"/>
    </row>
    <row r="62" spans="1:6" ht="14.25" customHeight="1" x14ac:dyDescent="0.45">
      <c r="B62" s="29" t="s">
        <v>231</v>
      </c>
      <c r="C62" s="406"/>
      <c r="D62" s="407"/>
      <c r="E62" s="407"/>
      <c r="F62" s="408"/>
    </row>
    <row r="63" spans="1:6" x14ac:dyDescent="0.45">
      <c r="A63" s="29" t="s">
        <v>232</v>
      </c>
    </row>
    <row r="64" spans="1:6" x14ac:dyDescent="0.45">
      <c r="B64" s="59" t="s">
        <v>233</v>
      </c>
      <c r="C64" s="390"/>
      <c r="D64" s="391"/>
      <c r="E64" s="391"/>
      <c r="F64" s="392"/>
    </row>
    <row r="65" spans="1:6" x14ac:dyDescent="0.45">
      <c r="A65" s="310" t="s">
        <v>234</v>
      </c>
      <c r="B65" s="311"/>
      <c r="C65" s="390"/>
      <c r="D65" s="391"/>
      <c r="E65" s="391"/>
      <c r="F65" s="392"/>
    </row>
    <row r="66" spans="1:6" ht="7.5" customHeight="1" x14ac:dyDescent="0.45">
      <c r="A66" s="59"/>
      <c r="B66" s="59"/>
      <c r="C66" s="50"/>
      <c r="D66" s="50"/>
      <c r="E66" s="50"/>
      <c r="F66" s="50"/>
    </row>
    <row r="67" spans="1:6" x14ac:dyDescent="0.45">
      <c r="A67" s="29" t="s">
        <v>235</v>
      </c>
    </row>
    <row r="68" spans="1:6" x14ac:dyDescent="0.45">
      <c r="B68" s="59" t="s">
        <v>236</v>
      </c>
      <c r="C68" s="390"/>
      <c r="D68" s="391"/>
      <c r="E68" s="391"/>
      <c r="F68" s="392"/>
    </row>
    <row r="69" spans="1:6" ht="13.2" customHeight="1" x14ac:dyDescent="0.45">
      <c r="A69" s="29" t="s">
        <v>218</v>
      </c>
      <c r="C69" s="42"/>
      <c r="D69" s="43"/>
      <c r="E69" s="42"/>
      <c r="F69" s="43"/>
    </row>
    <row r="70" spans="1:6" x14ac:dyDescent="0.45">
      <c r="B70" s="59" t="s">
        <v>72</v>
      </c>
      <c r="C70" s="390"/>
      <c r="D70" s="391"/>
      <c r="E70" s="391"/>
      <c r="F70" s="392"/>
    </row>
    <row r="71" spans="1:6" ht="12.75" customHeight="1" x14ac:dyDescent="0.45">
      <c r="A71" s="312" t="s">
        <v>219</v>
      </c>
      <c r="B71" s="312"/>
      <c r="C71" s="393"/>
      <c r="D71" s="49" t="s">
        <v>73</v>
      </c>
      <c r="E71" s="398"/>
      <c r="F71" s="46" t="s">
        <v>74</v>
      </c>
    </row>
    <row r="72" spans="1:6" ht="13.5" hidden="1" customHeight="1" x14ac:dyDescent="0.45">
      <c r="A72" s="60" t="s">
        <v>237</v>
      </c>
      <c r="C72" s="42"/>
      <c r="D72" s="42"/>
      <c r="E72" s="42"/>
      <c r="F72" s="42"/>
    </row>
    <row r="73" spans="1:6" ht="18.75" hidden="1" customHeight="1" x14ac:dyDescent="0.2">
      <c r="A73" s="308" t="s">
        <v>238</v>
      </c>
      <c r="B73" s="309"/>
      <c r="C73" s="292"/>
      <c r="D73" s="293"/>
      <c r="E73" s="293"/>
      <c r="F73" s="294"/>
    </row>
    <row r="74" spans="1:6" ht="5.25" hidden="1" customHeight="1" x14ac:dyDescent="0.45"/>
  </sheetData>
  <sheetProtection algorithmName="SHA-512" hashValue="nonoj+zsiGQOsUXdEgkLm7yyPHNQ6GL1NpKtqZ5ihgTvwBBt1kYB69xC/F5hAHwi2Wa7y5CLFm5pvn/3zPcsIA==" saltValue="pR30hwvzCQbKXGTC4IpR4g==" spinCount="100000" sheet="1" objects="1" scenarios="1"/>
  <mergeCells count="49">
    <mergeCell ref="A73:B73"/>
    <mergeCell ref="C73:F73"/>
    <mergeCell ref="D58:F58"/>
    <mergeCell ref="D59:F59"/>
    <mergeCell ref="D60:F60"/>
    <mergeCell ref="E61:F61"/>
    <mergeCell ref="C62:F62"/>
    <mergeCell ref="C64:F64"/>
    <mergeCell ref="A65:B65"/>
    <mergeCell ref="C65:F65"/>
    <mergeCell ref="C68:F68"/>
    <mergeCell ref="C70:F70"/>
    <mergeCell ref="A71:B71"/>
    <mergeCell ref="D57:F57"/>
    <mergeCell ref="D44:F44"/>
    <mergeCell ref="D45:F45"/>
    <mergeCell ref="C46:F46"/>
    <mergeCell ref="D48:F48"/>
    <mergeCell ref="D49:F49"/>
    <mergeCell ref="D50:F50"/>
    <mergeCell ref="D51:F51"/>
    <mergeCell ref="D52:F52"/>
    <mergeCell ref="D53:F53"/>
    <mergeCell ref="D54:F54"/>
    <mergeCell ref="E55:F55"/>
    <mergeCell ref="E43:F43"/>
    <mergeCell ref="E30:F30"/>
    <mergeCell ref="D32:F32"/>
    <mergeCell ref="D33:F33"/>
    <mergeCell ref="D34:F34"/>
    <mergeCell ref="D35:F35"/>
    <mergeCell ref="D36:F36"/>
    <mergeCell ref="D37:F37"/>
    <mergeCell ref="E38:F38"/>
    <mergeCell ref="D40:F40"/>
    <mergeCell ref="D41:F41"/>
    <mergeCell ref="D42:F42"/>
    <mergeCell ref="A27:B28"/>
    <mergeCell ref="D5:D6"/>
    <mergeCell ref="A8:D8"/>
    <mergeCell ref="C10:F10"/>
    <mergeCell ref="C11:F11"/>
    <mergeCell ref="C12:F12"/>
    <mergeCell ref="C13:F13"/>
    <mergeCell ref="C14:F14"/>
    <mergeCell ref="C15:F15"/>
    <mergeCell ref="C16:F16"/>
    <mergeCell ref="A18:D18"/>
    <mergeCell ref="E24:F24"/>
  </mergeCells>
  <phoneticPr fontId="6"/>
  <pageMargins left="0" right="0" top="0" bottom="0"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EAE7D468-C7C3-4442-9EE4-3448A3C5E598}">
          <x14:formula1>
            <xm:f>'データセット（別紙２）'!$C$2:$C$67</xm:f>
          </x14:formula1>
          <xm:sqref>C14:F14</xm:sqref>
        </x14:dataValidation>
        <x14:dataValidation type="list" allowBlank="1" showInputMessage="1" showErrorMessage="1" xr:uid="{7E9752E9-B5D4-4210-B7D7-93BDE2025214}">
          <x14:formula1>
            <xm:f>'データセット（別紙２）'!$P$2</xm:f>
          </x14:formula1>
          <xm:sqref>C68:F68</xm:sqref>
        </x14:dataValidation>
        <x14:dataValidation type="list" allowBlank="1" showInputMessage="1" showErrorMessage="1" xr:uid="{EAFBCC6B-8C7C-4CC3-B435-8B6ED13369E1}">
          <x14:formula1>
            <xm:f>'データセット（別紙２）'!$N$6:$N$17</xm:f>
          </x14:formula1>
          <xm:sqref>C62:F62</xm:sqref>
        </x14:dataValidation>
        <x14:dataValidation type="list" allowBlank="1" showInputMessage="1" showErrorMessage="1" xr:uid="{76E81F65-AAC6-45AD-83E9-B69B96094DBA}">
          <x14:formula1>
            <xm:f>'データセット（別紙２）'!$M$2:$M$3</xm:f>
          </x14:formula1>
          <xm:sqref>C70:F70</xm:sqref>
        </x14:dataValidation>
        <x14:dataValidation type="list" allowBlank="1" showInputMessage="1" showErrorMessage="1" xr:uid="{9A96B3E8-09EA-43D5-BA74-CA37C5412AB7}">
          <x14:formula1>
            <xm:f>'データセット（別紙２）'!$G$9:$G$11</xm:f>
          </x14:formula1>
          <xm:sqref>C65:F65</xm:sqref>
        </x14:dataValidation>
        <x14:dataValidation type="list" allowBlank="1" showInputMessage="1" showErrorMessage="1" xr:uid="{29911F3C-6123-45F1-BF91-7D5F4495C67A}">
          <x14:formula1>
            <xm:f>'データセット（別紙２）'!$B$5:$B$7</xm:f>
          </x14:formula1>
          <xm:sqref>C26:C30 E26:E29</xm:sqref>
        </x14:dataValidation>
        <x14:dataValidation type="list" allowBlank="1" showInputMessage="1" showErrorMessage="1" xr:uid="{B92CD25F-3D78-4F7B-8385-0245DDB99DB0}">
          <x14:formula1>
            <xm:f>'データセット（別紙２）'!$E$2:$E$12</xm:f>
          </x14:formula1>
          <xm:sqref>C15:F15</xm:sqref>
        </x14:dataValidation>
        <x14:dataValidation type="list" allowBlank="1" showInputMessage="1" showErrorMessage="1" xr:uid="{66495195-DB22-4A01-990C-1B86EE25596F}">
          <x14:formula1>
            <xm:f>'データセット（別紙２）'!$D$2:$D$5</xm:f>
          </x14:formula1>
          <xm:sqref>C16:F16</xm:sqref>
        </x14:dataValidation>
        <x14:dataValidation type="list" allowBlank="1" showInputMessage="1" showErrorMessage="1" xr:uid="{03DAE459-C0F4-41C1-8FBB-170BD1082219}">
          <x14:formula1>
            <xm:f>'データセット（別紙２）'!$B$2:$B$3</xm:f>
          </x14:formula1>
          <xm:sqref>C20:C24 C48:C55 E71 A5:A6 E40:E42 E57:E60 E48:E54 C32:C38 E20:E23 C71 C57:C61 C40:C45</xm:sqref>
        </x14:dataValidation>
        <x14:dataValidation type="list" allowBlank="1" showInputMessage="1" showErrorMessage="1" xr:uid="{8E97F0F1-56A9-461F-806F-E01CBCBEEAA2}">
          <x14:formula1>
            <xm:f>'データセット（別紙２）'!$A$2:$A$48</xm:f>
          </x14:formula1>
          <xm:sqref>C12</xm:sqref>
        </x14:dataValidation>
        <x14:dataValidation type="list" allowBlank="1" showInputMessage="1" showErrorMessage="1" xr:uid="{30906F8A-F7F8-4F65-8458-937B65F241CC}">
          <x14:formula1>
            <xm:f>'データセット（別紙２）'!$G$2:$G$3</xm:f>
          </x14:formula1>
          <xm:sqref>C73:F73</xm:sqref>
        </x14:dataValidation>
        <x14:dataValidation type="list" allowBlank="1" showInputMessage="1" showErrorMessage="1" xr:uid="{4749AAE2-AD9B-4A7E-A44D-C777BA7FF9F1}">
          <x14:formula1>
            <xm:f>'データセット（別紙２）'!$F$2:$F$44</xm:f>
          </x14:formula1>
          <xm:sqref>C64:F64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3CDF-20AF-4B90-83EA-AB9D0955A0DE}">
  <sheetPr>
    <tabColor rgb="FFFF0000"/>
    <pageSetUpPr fitToPage="1"/>
  </sheetPr>
  <dimension ref="A1:F70"/>
  <sheetViews>
    <sheetView showGridLines="0" view="pageBreakPreview" zoomScaleNormal="100" zoomScaleSheetLayoutView="100" workbookViewId="0">
      <selection activeCell="A18" sqref="A18:D18"/>
    </sheetView>
  </sheetViews>
  <sheetFormatPr defaultColWidth="8.69921875" defaultRowHeight="14.4" x14ac:dyDescent="0.45"/>
  <cols>
    <col min="1" max="1" width="8.69921875" style="64"/>
    <col min="2" max="2" width="30.69921875" style="64" customWidth="1"/>
    <col min="3" max="3" width="4.8984375" style="64" customWidth="1"/>
    <col min="4" max="4" width="33.8984375" style="64" customWidth="1"/>
    <col min="5" max="5" width="4.8984375" style="64" customWidth="1"/>
    <col min="6" max="6" width="33.8984375" style="64" customWidth="1"/>
    <col min="7" max="16384" width="8.69921875" style="64"/>
  </cols>
  <sheetData>
    <row r="1" spans="1:6" ht="16.2" x14ac:dyDescent="0.45">
      <c r="A1" s="1"/>
      <c r="B1" s="2" t="s">
        <v>11</v>
      </c>
      <c r="C1" s="61"/>
      <c r="D1" s="62"/>
      <c r="E1" s="63"/>
    </row>
    <row r="2" spans="1:6" ht="16.2" x14ac:dyDescent="0.45">
      <c r="A2" s="3"/>
      <c r="B2" s="2" t="s">
        <v>12</v>
      </c>
      <c r="C2" s="61"/>
      <c r="D2" s="62"/>
      <c r="E2" s="63"/>
    </row>
    <row r="3" spans="1:6" ht="16.2" x14ac:dyDescent="0.45">
      <c r="A3" s="4"/>
      <c r="B3" s="2" t="s">
        <v>13</v>
      </c>
      <c r="C3" s="61"/>
      <c r="D3" s="62"/>
      <c r="E3" s="63"/>
    </row>
    <row r="4" spans="1:6" s="67" customFormat="1" ht="22.5" customHeight="1" x14ac:dyDescent="0.2">
      <c r="A4" s="65" t="s">
        <v>14</v>
      </c>
      <c r="B4" s="66"/>
      <c r="C4" s="66"/>
      <c r="E4" s="66"/>
    </row>
    <row r="5" spans="1:6" ht="25.5" customHeight="1" x14ac:dyDescent="0.45">
      <c r="A5" s="68"/>
      <c r="B5" s="69" t="s">
        <v>15</v>
      </c>
      <c r="C5" s="70"/>
      <c r="D5" s="315" t="s">
        <v>220</v>
      </c>
      <c r="E5" s="63"/>
    </row>
    <row r="6" spans="1:6" ht="25.5" customHeight="1" x14ac:dyDescent="0.45">
      <c r="A6" s="71" t="s">
        <v>75</v>
      </c>
      <c r="B6" s="69" t="s">
        <v>16</v>
      </c>
      <c r="C6" s="70"/>
      <c r="D6" s="315"/>
      <c r="E6" s="63"/>
    </row>
    <row r="7" spans="1:6" ht="8.25" customHeight="1" x14ac:dyDescent="0.45">
      <c r="A7" s="70"/>
      <c r="B7" s="63"/>
      <c r="C7" s="72"/>
      <c r="D7" s="72"/>
      <c r="E7" s="63"/>
    </row>
    <row r="8" spans="1:6" x14ac:dyDescent="0.45">
      <c r="A8" s="316" t="s">
        <v>17</v>
      </c>
      <c r="B8" s="317"/>
      <c r="C8" s="317"/>
      <c r="D8" s="317"/>
      <c r="E8" s="73"/>
      <c r="F8" s="74"/>
    </row>
    <row r="9" spans="1:6" ht="9.75" customHeight="1" x14ac:dyDescent="0.45">
      <c r="A9" s="75"/>
      <c r="B9" s="75"/>
      <c r="C9" s="75"/>
      <c r="D9" s="75"/>
      <c r="E9" s="75"/>
      <c r="F9" s="75"/>
    </row>
    <row r="10" spans="1:6" x14ac:dyDescent="0.45">
      <c r="A10" s="76" t="s">
        <v>18</v>
      </c>
      <c r="B10" s="77" t="s">
        <v>19</v>
      </c>
      <c r="C10" s="318" t="s">
        <v>239</v>
      </c>
      <c r="D10" s="319"/>
      <c r="E10" s="319"/>
      <c r="F10" s="320"/>
    </row>
    <row r="11" spans="1:6" x14ac:dyDescent="0.45">
      <c r="A11" s="76" t="s">
        <v>20</v>
      </c>
      <c r="B11" s="77" t="s">
        <v>21</v>
      </c>
      <c r="C11" s="318" t="s">
        <v>240</v>
      </c>
      <c r="D11" s="319"/>
      <c r="E11" s="319"/>
      <c r="F11" s="320"/>
    </row>
    <row r="12" spans="1:6" x14ac:dyDescent="0.45">
      <c r="A12" s="76" t="s">
        <v>22</v>
      </c>
      <c r="B12" s="77" t="s">
        <v>23</v>
      </c>
      <c r="C12" s="321" t="s">
        <v>76</v>
      </c>
      <c r="D12" s="322"/>
      <c r="E12" s="322"/>
      <c r="F12" s="323"/>
    </row>
    <row r="13" spans="1:6" x14ac:dyDescent="0.45">
      <c r="A13" s="76" t="s">
        <v>24</v>
      </c>
      <c r="B13" s="78" t="s">
        <v>25</v>
      </c>
      <c r="C13" s="318" t="s">
        <v>241</v>
      </c>
      <c r="D13" s="319"/>
      <c r="E13" s="319"/>
      <c r="F13" s="320"/>
    </row>
    <row r="14" spans="1:6" x14ac:dyDescent="0.45">
      <c r="A14" s="76" t="s">
        <v>26</v>
      </c>
      <c r="B14" s="78" t="s">
        <v>27</v>
      </c>
      <c r="C14" s="321" t="s">
        <v>77</v>
      </c>
      <c r="D14" s="322"/>
      <c r="E14" s="322"/>
      <c r="F14" s="323"/>
    </row>
    <row r="15" spans="1:6" x14ac:dyDescent="0.45">
      <c r="A15" s="76" t="s">
        <v>28</v>
      </c>
      <c r="B15" s="78" t="s">
        <v>29</v>
      </c>
      <c r="C15" s="321" t="s">
        <v>78</v>
      </c>
      <c r="D15" s="322"/>
      <c r="E15" s="322"/>
      <c r="F15" s="323"/>
    </row>
    <row r="16" spans="1:6" x14ac:dyDescent="0.45">
      <c r="A16" s="76" t="s">
        <v>30</v>
      </c>
      <c r="B16" s="78" t="s">
        <v>31</v>
      </c>
      <c r="C16" s="321" t="s">
        <v>242</v>
      </c>
      <c r="D16" s="322"/>
      <c r="E16" s="322"/>
      <c r="F16" s="323"/>
    </row>
    <row r="17" spans="1:6" ht="9.75" customHeight="1" x14ac:dyDescent="0.45">
      <c r="A17" s="79"/>
      <c r="B17" s="79"/>
      <c r="C17" s="79"/>
      <c r="D17" s="79"/>
      <c r="E17" s="79"/>
      <c r="F17" s="79"/>
    </row>
    <row r="18" spans="1:6" x14ac:dyDescent="0.45">
      <c r="A18" s="316" t="s">
        <v>222</v>
      </c>
      <c r="B18" s="317"/>
      <c r="C18" s="317"/>
      <c r="D18" s="317"/>
      <c r="E18" s="73"/>
      <c r="F18" s="74"/>
    </row>
    <row r="19" spans="1:6" x14ac:dyDescent="0.45">
      <c r="A19" s="80" t="s">
        <v>243</v>
      </c>
      <c r="B19" s="80"/>
      <c r="C19" s="80"/>
      <c r="D19" s="80"/>
      <c r="E19" s="81"/>
      <c r="F19" s="81"/>
    </row>
    <row r="20" spans="1:6" x14ac:dyDescent="0.45">
      <c r="A20" s="80"/>
      <c r="B20" s="82" t="s">
        <v>32</v>
      </c>
      <c r="C20" s="83" t="s">
        <v>75</v>
      </c>
      <c r="D20" s="84" t="s">
        <v>33</v>
      </c>
      <c r="E20" s="85"/>
      <c r="F20" s="86" t="s">
        <v>34</v>
      </c>
    </row>
    <row r="21" spans="1:6" x14ac:dyDescent="0.45">
      <c r="A21" s="80"/>
      <c r="B21" s="87"/>
      <c r="C21" s="83"/>
      <c r="D21" s="84" t="s">
        <v>35</v>
      </c>
      <c r="E21" s="85"/>
      <c r="F21" s="86" t="s">
        <v>36</v>
      </c>
    </row>
    <row r="22" spans="1:6" x14ac:dyDescent="0.45">
      <c r="A22" s="80"/>
      <c r="B22" s="87"/>
      <c r="C22" s="83"/>
      <c r="D22" s="84" t="s">
        <v>37</v>
      </c>
      <c r="E22" s="85"/>
      <c r="F22" s="86" t="s">
        <v>38</v>
      </c>
    </row>
    <row r="23" spans="1:6" x14ac:dyDescent="0.45">
      <c r="A23" s="80"/>
      <c r="B23" s="87"/>
      <c r="C23" s="83" t="s">
        <v>75</v>
      </c>
      <c r="D23" s="84" t="s">
        <v>39</v>
      </c>
      <c r="E23" s="85"/>
      <c r="F23" s="86"/>
    </row>
    <row r="24" spans="1:6" x14ac:dyDescent="0.45">
      <c r="A24" s="80"/>
      <c r="B24" s="87"/>
      <c r="C24" s="83"/>
      <c r="D24" s="84" t="s">
        <v>40</v>
      </c>
      <c r="E24" s="324" t="s">
        <v>41</v>
      </c>
      <c r="F24" s="325"/>
    </row>
    <row r="25" spans="1:6" x14ac:dyDescent="0.45">
      <c r="A25" s="80" t="s">
        <v>244</v>
      </c>
      <c r="B25" s="80"/>
      <c r="C25" s="88"/>
      <c r="D25" s="81"/>
      <c r="E25" s="80"/>
      <c r="F25" s="81"/>
    </row>
    <row r="26" spans="1:6" x14ac:dyDescent="0.45">
      <c r="A26" s="80"/>
      <c r="B26" s="82" t="s">
        <v>32</v>
      </c>
      <c r="C26" s="83" t="s">
        <v>75</v>
      </c>
      <c r="D26" s="89" t="s">
        <v>42</v>
      </c>
      <c r="E26" s="83"/>
      <c r="F26" s="86" t="s">
        <v>43</v>
      </c>
    </row>
    <row r="27" spans="1:6" x14ac:dyDescent="0.45">
      <c r="A27" s="313" t="s">
        <v>224</v>
      </c>
      <c r="B27" s="314"/>
      <c r="C27" s="83" t="s">
        <v>75</v>
      </c>
      <c r="D27" s="89" t="s">
        <v>44</v>
      </c>
      <c r="E27" s="83"/>
      <c r="F27" s="86" t="s">
        <v>45</v>
      </c>
    </row>
    <row r="28" spans="1:6" x14ac:dyDescent="0.45">
      <c r="A28" s="313"/>
      <c r="B28" s="314"/>
      <c r="C28" s="83" t="s">
        <v>75</v>
      </c>
      <c r="D28" s="90" t="s">
        <v>46</v>
      </c>
      <c r="E28" s="83"/>
      <c r="F28" s="86" t="s">
        <v>47</v>
      </c>
    </row>
    <row r="29" spans="1:6" x14ac:dyDescent="0.45">
      <c r="A29" s="80"/>
      <c r="B29" s="82"/>
      <c r="C29" s="83"/>
      <c r="D29" s="89" t="s">
        <v>48</v>
      </c>
      <c r="E29" s="83" t="s">
        <v>245</v>
      </c>
      <c r="F29" s="86" t="s">
        <v>49</v>
      </c>
    </row>
    <row r="30" spans="1:6" x14ac:dyDescent="0.45">
      <c r="A30" s="80"/>
      <c r="B30" s="82"/>
      <c r="C30" s="83" t="s">
        <v>75</v>
      </c>
      <c r="D30" s="86" t="s">
        <v>40</v>
      </c>
      <c r="E30" s="326" t="s">
        <v>246</v>
      </c>
      <c r="F30" s="327"/>
    </row>
    <row r="31" spans="1:6" x14ac:dyDescent="0.45">
      <c r="A31" s="80" t="s">
        <v>50</v>
      </c>
      <c r="B31" s="80"/>
      <c r="C31" s="88"/>
      <c r="D31" s="81"/>
      <c r="E31" s="80"/>
      <c r="F31" s="81"/>
    </row>
    <row r="32" spans="1:6" x14ac:dyDescent="0.45">
      <c r="A32" s="80"/>
      <c r="B32" s="82" t="s">
        <v>32</v>
      </c>
      <c r="C32" s="83" t="s">
        <v>75</v>
      </c>
      <c r="D32" s="328" t="s">
        <v>51</v>
      </c>
      <c r="E32" s="329"/>
      <c r="F32" s="330"/>
    </row>
    <row r="33" spans="1:6" x14ac:dyDescent="0.45">
      <c r="A33" s="80"/>
      <c r="B33" s="82"/>
      <c r="C33" s="83" t="s">
        <v>75</v>
      </c>
      <c r="D33" s="328" t="s">
        <v>52</v>
      </c>
      <c r="E33" s="329"/>
      <c r="F33" s="330"/>
    </row>
    <row r="34" spans="1:6" x14ac:dyDescent="0.45">
      <c r="A34" s="80"/>
      <c r="B34" s="82"/>
      <c r="C34" s="83"/>
      <c r="D34" s="328" t="s">
        <v>53</v>
      </c>
      <c r="E34" s="329"/>
      <c r="F34" s="330"/>
    </row>
    <row r="35" spans="1:6" x14ac:dyDescent="0.45">
      <c r="A35" s="80"/>
      <c r="B35" s="82"/>
      <c r="C35" s="83"/>
      <c r="D35" s="328" t="s">
        <v>54</v>
      </c>
      <c r="E35" s="329"/>
      <c r="F35" s="330"/>
    </row>
    <row r="36" spans="1:6" x14ac:dyDescent="0.45">
      <c r="A36" s="80"/>
      <c r="B36" s="82"/>
      <c r="C36" s="83"/>
      <c r="D36" s="328" t="s">
        <v>55</v>
      </c>
      <c r="E36" s="329"/>
      <c r="F36" s="330"/>
    </row>
    <row r="37" spans="1:6" x14ac:dyDescent="0.45">
      <c r="A37" s="80"/>
      <c r="B37" s="82"/>
      <c r="C37" s="83" t="s">
        <v>75</v>
      </c>
      <c r="D37" s="328" t="s">
        <v>56</v>
      </c>
      <c r="E37" s="329"/>
      <c r="F37" s="330"/>
    </row>
    <row r="38" spans="1:6" x14ac:dyDescent="0.45">
      <c r="A38" s="80"/>
      <c r="B38" s="87"/>
      <c r="C38" s="91"/>
      <c r="D38" s="86" t="s">
        <v>40</v>
      </c>
      <c r="E38" s="326" t="s">
        <v>41</v>
      </c>
      <c r="F38" s="327"/>
    </row>
    <row r="39" spans="1:6" x14ac:dyDescent="0.45">
      <c r="A39" s="80" t="s">
        <v>225</v>
      </c>
      <c r="B39" s="80"/>
      <c r="C39" s="88"/>
      <c r="D39" s="81"/>
      <c r="E39" s="80"/>
      <c r="F39" s="81"/>
    </row>
    <row r="40" spans="1:6" ht="30" customHeight="1" x14ac:dyDescent="0.45">
      <c r="A40" s="80"/>
      <c r="B40" s="82" t="s">
        <v>32</v>
      </c>
      <c r="C40" s="83" t="s">
        <v>75</v>
      </c>
      <c r="D40" s="328" t="s">
        <v>57</v>
      </c>
      <c r="E40" s="329"/>
      <c r="F40" s="330"/>
    </row>
    <row r="41" spans="1:6" ht="26.25" customHeight="1" x14ac:dyDescent="0.45">
      <c r="A41" s="80"/>
      <c r="B41" s="82"/>
      <c r="C41" s="83"/>
      <c r="D41" s="328" t="s">
        <v>58</v>
      </c>
      <c r="E41" s="329"/>
      <c r="F41" s="330"/>
    </row>
    <row r="42" spans="1:6" x14ac:dyDescent="0.45">
      <c r="A42" s="80"/>
      <c r="B42" s="82"/>
      <c r="C42" s="85"/>
      <c r="D42" s="328" t="s">
        <v>59</v>
      </c>
      <c r="E42" s="329"/>
      <c r="F42" s="330"/>
    </row>
    <row r="43" spans="1:6" x14ac:dyDescent="0.45">
      <c r="A43" s="80"/>
      <c r="B43" s="87"/>
      <c r="C43" s="91"/>
      <c r="D43" s="86" t="s">
        <v>40</v>
      </c>
      <c r="E43" s="326" t="s">
        <v>41</v>
      </c>
      <c r="F43" s="327"/>
    </row>
    <row r="44" spans="1:6" x14ac:dyDescent="0.45">
      <c r="A44" s="80" t="s">
        <v>229</v>
      </c>
      <c r="B44" s="80"/>
      <c r="C44" s="88"/>
      <c r="D44" s="80"/>
      <c r="E44" s="81"/>
      <c r="F44" s="80"/>
    </row>
    <row r="45" spans="1:6" x14ac:dyDescent="0.45">
      <c r="A45" s="80"/>
      <c r="B45" s="82" t="s">
        <v>32</v>
      </c>
      <c r="C45" s="83" t="s">
        <v>75</v>
      </c>
      <c r="D45" s="328" t="s">
        <v>60</v>
      </c>
      <c r="E45" s="329"/>
      <c r="F45" s="330"/>
    </row>
    <row r="46" spans="1:6" x14ac:dyDescent="0.45">
      <c r="A46" s="80"/>
      <c r="B46" s="87"/>
      <c r="C46" s="83" t="s">
        <v>75</v>
      </c>
      <c r="D46" s="328" t="s">
        <v>61</v>
      </c>
      <c r="E46" s="329"/>
      <c r="F46" s="330"/>
    </row>
    <row r="47" spans="1:6" x14ac:dyDescent="0.45">
      <c r="A47" s="80"/>
      <c r="B47" s="87"/>
      <c r="C47" s="83"/>
      <c r="D47" s="328" t="s">
        <v>62</v>
      </c>
      <c r="E47" s="329"/>
      <c r="F47" s="330"/>
    </row>
    <row r="48" spans="1:6" x14ac:dyDescent="0.45">
      <c r="A48" s="80"/>
      <c r="B48" s="87"/>
      <c r="C48" s="83" t="s">
        <v>75</v>
      </c>
      <c r="D48" s="328" t="s">
        <v>63</v>
      </c>
      <c r="E48" s="329"/>
      <c r="F48" s="330"/>
    </row>
    <row r="49" spans="1:6" x14ac:dyDescent="0.45">
      <c r="A49" s="80"/>
      <c r="B49" s="87"/>
      <c r="C49" s="83" t="s">
        <v>75</v>
      </c>
      <c r="D49" s="328" t="s">
        <v>64</v>
      </c>
      <c r="E49" s="329"/>
      <c r="F49" s="330"/>
    </row>
    <row r="50" spans="1:6" x14ac:dyDescent="0.45">
      <c r="B50" s="92"/>
      <c r="C50" s="83"/>
      <c r="D50" s="331" t="s">
        <v>65</v>
      </c>
      <c r="E50" s="332"/>
      <c r="F50" s="333"/>
    </row>
    <row r="51" spans="1:6" x14ac:dyDescent="0.45">
      <c r="B51" s="92"/>
      <c r="C51" s="83"/>
      <c r="D51" s="331" t="s">
        <v>66</v>
      </c>
      <c r="E51" s="332"/>
      <c r="F51" s="333"/>
    </row>
    <row r="52" spans="1:6" x14ac:dyDescent="0.45">
      <c r="B52" s="93"/>
      <c r="C52" s="94"/>
      <c r="D52" s="95" t="s">
        <v>40</v>
      </c>
      <c r="E52" s="334" t="s">
        <v>41</v>
      </c>
      <c r="F52" s="335"/>
    </row>
    <row r="53" spans="1:6" x14ac:dyDescent="0.45">
      <c r="A53" s="64" t="s">
        <v>247</v>
      </c>
      <c r="C53" s="96"/>
      <c r="D53" s="75"/>
      <c r="F53" s="75"/>
    </row>
    <row r="54" spans="1:6" x14ac:dyDescent="0.45">
      <c r="B54" s="97" t="s">
        <v>32</v>
      </c>
      <c r="C54" s="83" t="s">
        <v>75</v>
      </c>
      <c r="D54" s="336" t="s">
        <v>67</v>
      </c>
      <c r="E54" s="337"/>
      <c r="F54" s="338"/>
    </row>
    <row r="55" spans="1:6" x14ac:dyDescent="0.45">
      <c r="B55" s="92"/>
      <c r="C55" s="83"/>
      <c r="D55" s="331" t="s">
        <v>68</v>
      </c>
      <c r="E55" s="332"/>
      <c r="F55" s="333"/>
    </row>
    <row r="56" spans="1:6" x14ac:dyDescent="0.45">
      <c r="B56" s="92"/>
      <c r="C56" s="83" t="s">
        <v>75</v>
      </c>
      <c r="D56" s="331" t="s">
        <v>69</v>
      </c>
      <c r="E56" s="332"/>
      <c r="F56" s="333"/>
    </row>
    <row r="57" spans="1:6" x14ac:dyDescent="0.45">
      <c r="B57" s="92"/>
      <c r="C57" s="83"/>
      <c r="D57" s="331" t="s">
        <v>70</v>
      </c>
      <c r="E57" s="332"/>
      <c r="F57" s="333"/>
    </row>
    <row r="58" spans="1:6" ht="14.25" customHeight="1" x14ac:dyDescent="0.45">
      <c r="B58" s="92"/>
      <c r="C58" s="98"/>
      <c r="D58" s="95" t="s">
        <v>40</v>
      </c>
      <c r="E58" s="334" t="s">
        <v>41</v>
      </c>
      <c r="F58" s="335"/>
    </row>
    <row r="59" spans="1:6" ht="14.25" customHeight="1" x14ac:dyDescent="0.45">
      <c r="B59" s="99" t="s">
        <v>71</v>
      </c>
      <c r="C59" s="342" t="s">
        <v>248</v>
      </c>
      <c r="D59" s="343"/>
      <c r="E59" s="343"/>
      <c r="F59" s="344"/>
    </row>
    <row r="60" spans="1:6" x14ac:dyDescent="0.45">
      <c r="A60" s="64" t="s">
        <v>232</v>
      </c>
    </row>
    <row r="61" spans="1:6" x14ac:dyDescent="0.45">
      <c r="B61" s="100" t="s">
        <v>233</v>
      </c>
      <c r="C61" s="321" t="s">
        <v>249</v>
      </c>
      <c r="D61" s="322"/>
      <c r="E61" s="322"/>
      <c r="F61" s="323"/>
    </row>
    <row r="62" spans="1:6" ht="14.25" customHeight="1" x14ac:dyDescent="0.45">
      <c r="A62" s="345" t="s">
        <v>234</v>
      </c>
      <c r="B62" s="346"/>
      <c r="C62" s="321" t="s">
        <v>250</v>
      </c>
      <c r="D62" s="322"/>
      <c r="E62" s="322"/>
      <c r="F62" s="323"/>
    </row>
    <row r="63" spans="1:6" ht="14.25" customHeight="1" x14ac:dyDescent="0.45">
      <c r="A63" s="100"/>
      <c r="B63" s="100"/>
      <c r="C63" s="101"/>
      <c r="D63" s="101"/>
      <c r="E63" s="101"/>
      <c r="F63" s="101"/>
    </row>
    <row r="64" spans="1:6" ht="13.2" customHeight="1" x14ac:dyDescent="0.45">
      <c r="A64" s="64" t="s">
        <v>235</v>
      </c>
    </row>
    <row r="65" spans="1:6" x14ac:dyDescent="0.45">
      <c r="B65" s="100" t="s">
        <v>236</v>
      </c>
      <c r="C65" s="321" t="s">
        <v>251</v>
      </c>
      <c r="D65" s="322"/>
      <c r="E65" s="322"/>
      <c r="F65" s="323"/>
    </row>
    <row r="66" spans="1:6" ht="13.2" customHeight="1" x14ac:dyDescent="0.45">
      <c r="A66" s="64" t="s">
        <v>218</v>
      </c>
      <c r="C66" s="80"/>
      <c r="D66" s="81"/>
      <c r="E66" s="80"/>
      <c r="F66" s="81"/>
    </row>
    <row r="67" spans="1:6" ht="13.5" customHeight="1" x14ac:dyDescent="0.45">
      <c r="B67" s="100" t="s">
        <v>72</v>
      </c>
      <c r="C67" s="321" t="s">
        <v>79</v>
      </c>
      <c r="D67" s="322"/>
      <c r="E67" s="322"/>
      <c r="F67" s="323"/>
    </row>
    <row r="68" spans="1:6" ht="18.75" customHeight="1" x14ac:dyDescent="0.45">
      <c r="A68" s="339" t="s">
        <v>219</v>
      </c>
      <c r="B68" s="339"/>
      <c r="C68" s="83" t="s">
        <v>75</v>
      </c>
      <c r="D68" s="89" t="s">
        <v>73</v>
      </c>
      <c r="E68" s="91"/>
      <c r="F68" s="86" t="s">
        <v>74</v>
      </c>
    </row>
    <row r="69" spans="1:6" x14ac:dyDescent="0.45">
      <c r="A69" s="102" t="s">
        <v>237</v>
      </c>
      <c r="C69" s="80"/>
      <c r="D69" s="80"/>
      <c r="E69" s="80"/>
      <c r="F69" s="80"/>
    </row>
    <row r="70" spans="1:6" x14ac:dyDescent="0.2">
      <c r="A70" s="340" t="s">
        <v>238</v>
      </c>
      <c r="B70" s="341"/>
      <c r="C70" s="321" t="s">
        <v>252</v>
      </c>
      <c r="D70" s="322"/>
      <c r="E70" s="322"/>
      <c r="F70" s="323"/>
    </row>
  </sheetData>
  <mergeCells count="46">
    <mergeCell ref="C67:F67"/>
    <mergeCell ref="A68:B68"/>
    <mergeCell ref="A70:B70"/>
    <mergeCell ref="C70:F70"/>
    <mergeCell ref="E58:F58"/>
    <mergeCell ref="C59:F59"/>
    <mergeCell ref="C61:F61"/>
    <mergeCell ref="A62:B62"/>
    <mergeCell ref="C62:F62"/>
    <mergeCell ref="C65:F65"/>
    <mergeCell ref="D57:F57"/>
    <mergeCell ref="D45:F45"/>
    <mergeCell ref="D46:F46"/>
    <mergeCell ref="D47:F47"/>
    <mergeCell ref="D48:F48"/>
    <mergeCell ref="D49:F49"/>
    <mergeCell ref="D50:F50"/>
    <mergeCell ref="D51:F51"/>
    <mergeCell ref="E52:F52"/>
    <mergeCell ref="D54:F54"/>
    <mergeCell ref="D55:F55"/>
    <mergeCell ref="D56:F56"/>
    <mergeCell ref="E43:F43"/>
    <mergeCell ref="E30:F30"/>
    <mergeCell ref="D32:F32"/>
    <mergeCell ref="D33:F33"/>
    <mergeCell ref="D34:F34"/>
    <mergeCell ref="D35:F35"/>
    <mergeCell ref="D36:F36"/>
    <mergeCell ref="D37:F37"/>
    <mergeCell ref="E38:F38"/>
    <mergeCell ref="D40:F40"/>
    <mergeCell ref="D41:F41"/>
    <mergeCell ref="D42:F42"/>
    <mergeCell ref="A27:B28"/>
    <mergeCell ref="D5:D6"/>
    <mergeCell ref="A8:D8"/>
    <mergeCell ref="C10:F10"/>
    <mergeCell ref="C11:F11"/>
    <mergeCell ref="C12:F12"/>
    <mergeCell ref="C13:F13"/>
    <mergeCell ref="C14:F14"/>
    <mergeCell ref="C15:F15"/>
    <mergeCell ref="C16:F16"/>
    <mergeCell ref="A18:D18"/>
    <mergeCell ref="E24:F24"/>
  </mergeCells>
  <phoneticPr fontId="6"/>
  <pageMargins left="0" right="0" top="0" bottom="0"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15A11B84-62AA-40BE-88A5-7FDCFFBB03B3}">
          <x14:formula1>
            <xm:f>'データセット（別紙２）'!$P$2</xm:f>
          </x14:formula1>
          <xm:sqref>C65:F65</xm:sqref>
        </x14:dataValidation>
        <x14:dataValidation type="list" allowBlank="1" showInputMessage="1" showErrorMessage="1" xr:uid="{6BB04CC6-59FB-4811-B6D8-7470B0839C4C}">
          <x14:formula1>
            <xm:f>'データセット（別紙２）'!$G$9:$G$11</xm:f>
          </x14:formula1>
          <xm:sqref>C62:F62</xm:sqref>
        </x14:dataValidation>
        <x14:dataValidation type="list" allowBlank="1" showInputMessage="1" showErrorMessage="1" xr:uid="{437B0823-269A-4767-B4F1-BDF213C581A1}">
          <x14:formula1>
            <xm:f>'データセット（別紙２）'!$C$2:$C$41</xm:f>
          </x14:formula1>
          <xm:sqref>C14</xm:sqref>
        </x14:dataValidation>
        <x14:dataValidation type="list" allowBlank="1" showInputMessage="1" showErrorMessage="1" xr:uid="{B05C1D08-E78F-4FAB-9AF7-D21EBD064CDE}">
          <x14:formula1>
            <xm:f>'データセット（別紙２）'!$M$2:$M$3</xm:f>
          </x14:formula1>
          <xm:sqref>C67:F67</xm:sqref>
        </x14:dataValidation>
        <x14:dataValidation type="list" allowBlank="1" showInputMessage="1" showErrorMessage="1" xr:uid="{CF03EBB9-8C30-4D91-A2DE-1C7B916904E3}">
          <x14:formula1>
            <xm:f>'データセット（別紙２）'!$N$6:$N$17</xm:f>
          </x14:formula1>
          <xm:sqref>C59:F59</xm:sqref>
        </x14:dataValidation>
        <x14:dataValidation type="list" allowBlank="1" showInputMessage="1" showErrorMessage="1" xr:uid="{EBD50B15-A960-4CB0-9747-F4F3F7306A98}">
          <x14:formula1>
            <xm:f>'データセット（別紙２）'!$B$5:$B$7</xm:f>
          </x14:formula1>
          <xm:sqref>C26:C30 E26:E29</xm:sqref>
        </x14:dataValidation>
        <x14:dataValidation type="list" allowBlank="1" showInputMessage="1" showErrorMessage="1" xr:uid="{1E1A2FDE-80F7-4262-B37A-D506CA29F3E1}">
          <x14:formula1>
            <xm:f>'データセット（別紙２）'!$G$2:$G$3</xm:f>
          </x14:formula1>
          <xm:sqref>C70:F70</xm:sqref>
        </x14:dataValidation>
        <x14:dataValidation type="list" allowBlank="1" showInputMessage="1" showErrorMessage="1" xr:uid="{53F4A5F4-FB17-4D9D-AC15-7D2B2209C71B}">
          <x14:formula1>
            <xm:f>'データセット（別紙２）'!$A$2:$A$48</xm:f>
          </x14:formula1>
          <xm:sqref>C12</xm:sqref>
        </x14:dataValidation>
        <x14:dataValidation type="list" allowBlank="1" showInputMessage="1" showErrorMessage="1" xr:uid="{3CB15D77-BB90-4E9C-9952-22D496E9F300}">
          <x14:formula1>
            <xm:f>'データセット（別紙２）'!$B$2:$B$3</xm:f>
          </x14:formula1>
          <xm:sqref>C20:C24 C45:C52 C54:C58 A5:A6 E40:E42 C32:C38 E54:E57 E45:E51 C40:C43 E20:E23 E68 C68</xm:sqref>
        </x14:dataValidation>
        <x14:dataValidation type="list" allowBlank="1" showInputMessage="1" showErrorMessage="1" xr:uid="{237A65BF-D7C9-4665-AB0C-88D093D99F93}">
          <x14:formula1>
            <xm:f>'データセット（別紙２）'!$D$2:$D$5</xm:f>
          </x14:formula1>
          <xm:sqref>C16</xm:sqref>
        </x14:dataValidation>
        <x14:dataValidation type="list" allowBlank="1" showInputMessage="1" showErrorMessage="1" xr:uid="{A1D73F79-B307-421C-AC1D-23591C94C252}">
          <x14:formula1>
            <xm:f>'データセット（別紙２）'!$E$2:$E$12</xm:f>
          </x14:formula1>
          <xm:sqref>C15</xm:sqref>
        </x14:dataValidation>
        <x14:dataValidation type="list" allowBlank="1" showInputMessage="1" showErrorMessage="1" xr:uid="{1D52A81B-E8E1-447A-9C11-B61AEF51EE92}">
          <x14:formula1>
            <xm:f>'データセット（別紙２）'!$F$2:$F$44</xm:f>
          </x14:formula1>
          <xm:sqref>C61:F61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529D4-CA20-40C0-B1BA-D9D47CF56A88}">
  <dimension ref="A1:P67"/>
  <sheetViews>
    <sheetView topLeftCell="C1" zoomScaleNormal="100" workbookViewId="0">
      <selection activeCell="F12" sqref="F12"/>
    </sheetView>
  </sheetViews>
  <sheetFormatPr defaultRowHeight="18" x14ac:dyDescent="0.45"/>
  <cols>
    <col min="1" max="1" width="13.09765625" style="109" customWidth="1"/>
    <col min="2" max="2" width="8.796875" style="104"/>
    <col min="3" max="3" width="75" style="104" bestFit="1" customWidth="1"/>
    <col min="4" max="5" width="8.796875" style="104"/>
    <col min="6" max="6" width="14.5" style="104" customWidth="1"/>
    <col min="7" max="16384" width="8.796875" style="104"/>
  </cols>
  <sheetData>
    <row r="1" spans="1:16" x14ac:dyDescent="0.45">
      <c r="A1" s="103" t="s">
        <v>195</v>
      </c>
      <c r="B1" s="104" t="s">
        <v>194</v>
      </c>
      <c r="C1" s="103" t="s">
        <v>27</v>
      </c>
      <c r="D1" s="104" t="s">
        <v>193</v>
      </c>
      <c r="E1" s="104" t="s">
        <v>192</v>
      </c>
      <c r="F1" s="104" t="s">
        <v>191</v>
      </c>
      <c r="G1" s="104" t="s">
        <v>190</v>
      </c>
      <c r="P1" s="105" t="s">
        <v>253</v>
      </c>
    </row>
    <row r="2" spans="1:16" x14ac:dyDescent="0.45">
      <c r="A2" s="103" t="s">
        <v>189</v>
      </c>
      <c r="B2" s="104" t="s">
        <v>173</v>
      </c>
      <c r="C2" s="103" t="s">
        <v>77</v>
      </c>
      <c r="D2" s="103" t="s">
        <v>78</v>
      </c>
      <c r="E2" s="103" t="s">
        <v>78</v>
      </c>
      <c r="F2" s="103" t="s">
        <v>249</v>
      </c>
      <c r="G2" s="104" t="s">
        <v>252</v>
      </c>
      <c r="M2" s="104" t="s">
        <v>79</v>
      </c>
      <c r="P2" s="106" t="s">
        <v>458</v>
      </c>
    </row>
    <row r="3" spans="1:16" x14ac:dyDescent="0.45">
      <c r="A3" s="103" t="s">
        <v>188</v>
      </c>
      <c r="B3" s="104" t="s">
        <v>187</v>
      </c>
      <c r="C3" s="103" t="s">
        <v>186</v>
      </c>
      <c r="D3" s="103" t="s">
        <v>185</v>
      </c>
      <c r="E3" s="103" t="s">
        <v>185</v>
      </c>
      <c r="F3" s="103" t="s">
        <v>254</v>
      </c>
      <c r="G3" s="103" t="s">
        <v>184</v>
      </c>
      <c r="M3" s="104" t="s">
        <v>183</v>
      </c>
    </row>
    <row r="4" spans="1:16" x14ac:dyDescent="0.45">
      <c r="A4" s="103" t="s">
        <v>182</v>
      </c>
      <c r="C4" s="103" t="s">
        <v>181</v>
      </c>
      <c r="D4" s="103" t="s">
        <v>180</v>
      </c>
      <c r="E4" s="103" t="s">
        <v>180</v>
      </c>
      <c r="F4" s="103"/>
      <c r="I4" s="104" t="s">
        <v>80</v>
      </c>
    </row>
    <row r="5" spans="1:16" x14ac:dyDescent="0.45">
      <c r="A5" s="103" t="s">
        <v>179</v>
      </c>
      <c r="B5" s="104" t="s">
        <v>178</v>
      </c>
      <c r="C5" s="103" t="s">
        <v>177</v>
      </c>
      <c r="D5" s="103" t="s">
        <v>176</v>
      </c>
      <c r="E5" s="103" t="s">
        <v>175</v>
      </c>
      <c r="I5" s="104" t="s">
        <v>255</v>
      </c>
    </row>
    <row r="6" spans="1:16" x14ac:dyDescent="0.45">
      <c r="A6" s="103" t="s">
        <v>174</v>
      </c>
      <c r="B6" s="104" t="s">
        <v>173</v>
      </c>
      <c r="C6" s="103" t="s">
        <v>172</v>
      </c>
      <c r="E6" s="103" t="s">
        <v>171</v>
      </c>
      <c r="G6" s="103" t="s">
        <v>170</v>
      </c>
      <c r="N6" s="104" t="s">
        <v>169</v>
      </c>
    </row>
    <row r="7" spans="1:16" x14ac:dyDescent="0.45">
      <c r="A7" s="103" t="s">
        <v>168</v>
      </c>
      <c r="B7" s="104" t="s">
        <v>187</v>
      </c>
      <c r="C7" s="103" t="s">
        <v>167</v>
      </c>
      <c r="E7" s="103" t="s">
        <v>166</v>
      </c>
      <c r="G7" s="103" t="s">
        <v>165</v>
      </c>
      <c r="N7" s="104" t="s">
        <v>164</v>
      </c>
    </row>
    <row r="8" spans="1:16" x14ac:dyDescent="0.45">
      <c r="A8" s="103" t="s">
        <v>163</v>
      </c>
      <c r="C8" s="103" t="s">
        <v>162</v>
      </c>
      <c r="E8" s="103" t="s">
        <v>161</v>
      </c>
      <c r="N8" s="104" t="s">
        <v>160</v>
      </c>
    </row>
    <row r="9" spans="1:16" x14ac:dyDescent="0.45">
      <c r="A9" s="103" t="s">
        <v>159</v>
      </c>
      <c r="C9" s="103" t="s">
        <v>158</v>
      </c>
      <c r="E9" s="103" t="s">
        <v>157</v>
      </c>
      <c r="G9" s="218" t="s">
        <v>467</v>
      </c>
      <c r="N9" s="104" t="s">
        <v>156</v>
      </c>
    </row>
    <row r="10" spans="1:16" x14ac:dyDescent="0.45">
      <c r="A10" s="103" t="s">
        <v>155</v>
      </c>
      <c r="C10" s="103" t="s">
        <v>256</v>
      </c>
      <c r="E10" s="103" t="s">
        <v>154</v>
      </c>
      <c r="N10" s="104" t="s">
        <v>153</v>
      </c>
    </row>
    <row r="11" spans="1:16" x14ac:dyDescent="0.45">
      <c r="A11" s="103" t="s">
        <v>152</v>
      </c>
      <c r="C11" s="103" t="s">
        <v>151</v>
      </c>
      <c r="E11" s="103" t="s">
        <v>150</v>
      </c>
      <c r="N11" s="104" t="s">
        <v>149</v>
      </c>
    </row>
    <row r="12" spans="1:16" x14ac:dyDescent="0.45">
      <c r="A12" s="103" t="s">
        <v>148</v>
      </c>
      <c r="C12" s="103" t="s">
        <v>147</v>
      </c>
      <c r="E12" s="103" t="s">
        <v>146</v>
      </c>
      <c r="N12" s="104" t="s">
        <v>145</v>
      </c>
    </row>
    <row r="13" spans="1:16" x14ac:dyDescent="0.45">
      <c r="A13" s="103" t="s">
        <v>76</v>
      </c>
      <c r="C13" s="103" t="s">
        <v>144</v>
      </c>
      <c r="N13" s="104" t="s">
        <v>143</v>
      </c>
    </row>
    <row r="14" spans="1:16" x14ac:dyDescent="0.45">
      <c r="A14" s="103" t="s">
        <v>142</v>
      </c>
      <c r="C14" s="107" t="s">
        <v>257</v>
      </c>
      <c r="N14" s="104" t="s">
        <v>141</v>
      </c>
    </row>
    <row r="15" spans="1:16" x14ac:dyDescent="0.45">
      <c r="A15" s="103" t="s">
        <v>140</v>
      </c>
      <c r="C15" s="107" t="s">
        <v>199</v>
      </c>
      <c r="N15" s="104" t="s">
        <v>138</v>
      </c>
    </row>
    <row r="16" spans="1:16" x14ac:dyDescent="0.45">
      <c r="A16" s="103" t="s">
        <v>137</v>
      </c>
      <c r="C16" s="107" t="s">
        <v>139</v>
      </c>
      <c r="N16" s="104" t="s">
        <v>135</v>
      </c>
    </row>
    <row r="17" spans="1:10" x14ac:dyDescent="0.45">
      <c r="A17" s="103" t="s">
        <v>134</v>
      </c>
      <c r="C17" s="107" t="s">
        <v>136</v>
      </c>
    </row>
    <row r="18" spans="1:10" x14ac:dyDescent="0.45">
      <c r="A18" s="103" t="s">
        <v>132</v>
      </c>
      <c r="C18" s="107" t="s">
        <v>200</v>
      </c>
      <c r="J18" s="104" t="s">
        <v>258</v>
      </c>
    </row>
    <row r="19" spans="1:10" x14ac:dyDescent="0.45">
      <c r="A19" s="103" t="s">
        <v>130</v>
      </c>
      <c r="C19" s="107" t="s">
        <v>133</v>
      </c>
      <c r="J19" s="104" t="s">
        <v>259</v>
      </c>
    </row>
    <row r="20" spans="1:10" x14ac:dyDescent="0.45">
      <c r="A20" s="103" t="s">
        <v>128</v>
      </c>
      <c r="C20" s="107" t="s">
        <v>131</v>
      </c>
      <c r="J20" s="104" t="s">
        <v>260</v>
      </c>
    </row>
    <row r="21" spans="1:10" x14ac:dyDescent="0.45">
      <c r="A21" s="103" t="s">
        <v>127</v>
      </c>
      <c r="C21" s="107" t="s">
        <v>129</v>
      </c>
    </row>
    <row r="22" spans="1:10" x14ac:dyDescent="0.45">
      <c r="A22" s="103" t="s">
        <v>125</v>
      </c>
      <c r="C22" s="107" t="s">
        <v>201</v>
      </c>
    </row>
    <row r="23" spans="1:10" x14ac:dyDescent="0.45">
      <c r="A23" s="103" t="s">
        <v>124</v>
      </c>
      <c r="C23" s="107" t="s">
        <v>202</v>
      </c>
    </row>
    <row r="24" spans="1:10" x14ac:dyDescent="0.45">
      <c r="A24" s="103" t="s">
        <v>122</v>
      </c>
      <c r="C24" s="107" t="s">
        <v>126</v>
      </c>
    </row>
    <row r="25" spans="1:10" x14ac:dyDescent="0.45">
      <c r="A25" s="103" t="s">
        <v>120</v>
      </c>
      <c r="C25" s="107" t="s">
        <v>203</v>
      </c>
    </row>
    <row r="26" spans="1:10" x14ac:dyDescent="0.45">
      <c r="A26" s="103" t="s">
        <v>118</v>
      </c>
      <c r="C26" s="107" t="s">
        <v>204</v>
      </c>
    </row>
    <row r="27" spans="1:10" x14ac:dyDescent="0.45">
      <c r="A27" s="103" t="s">
        <v>116</v>
      </c>
      <c r="C27" s="107" t="s">
        <v>123</v>
      </c>
    </row>
    <row r="28" spans="1:10" x14ac:dyDescent="0.45">
      <c r="A28" s="103" t="s">
        <v>114</v>
      </c>
      <c r="C28" s="107" t="s">
        <v>121</v>
      </c>
    </row>
    <row r="29" spans="1:10" x14ac:dyDescent="0.45">
      <c r="A29" s="103" t="s">
        <v>112</v>
      </c>
      <c r="C29" s="107" t="s">
        <v>119</v>
      </c>
    </row>
    <row r="30" spans="1:10" x14ac:dyDescent="0.45">
      <c r="A30" s="103" t="s">
        <v>110</v>
      </c>
      <c r="C30" s="107" t="s">
        <v>261</v>
      </c>
    </row>
    <row r="31" spans="1:10" x14ac:dyDescent="0.45">
      <c r="A31" s="103" t="s">
        <v>108</v>
      </c>
      <c r="C31" s="103" t="s">
        <v>117</v>
      </c>
    </row>
    <row r="32" spans="1:10" x14ac:dyDescent="0.45">
      <c r="A32" s="103" t="s">
        <v>106</v>
      </c>
      <c r="C32" s="103" t="s">
        <v>115</v>
      </c>
    </row>
    <row r="33" spans="1:3" x14ac:dyDescent="0.45">
      <c r="A33" s="103" t="s">
        <v>104</v>
      </c>
      <c r="C33" s="103" t="s">
        <v>113</v>
      </c>
    </row>
    <row r="34" spans="1:3" x14ac:dyDescent="0.45">
      <c r="A34" s="103" t="s">
        <v>102</v>
      </c>
      <c r="C34" s="103" t="s">
        <v>111</v>
      </c>
    </row>
    <row r="35" spans="1:3" x14ac:dyDescent="0.45">
      <c r="A35" s="103" t="s">
        <v>100</v>
      </c>
      <c r="C35" s="103" t="s">
        <v>109</v>
      </c>
    </row>
    <row r="36" spans="1:3" x14ac:dyDescent="0.45">
      <c r="A36" s="103" t="s">
        <v>98</v>
      </c>
      <c r="C36" s="103" t="s">
        <v>107</v>
      </c>
    </row>
    <row r="37" spans="1:3" x14ac:dyDescent="0.45">
      <c r="A37" s="103" t="s">
        <v>96</v>
      </c>
      <c r="C37" s="103" t="s">
        <v>105</v>
      </c>
    </row>
    <row r="38" spans="1:3" x14ac:dyDescent="0.45">
      <c r="A38" s="103" t="s">
        <v>95</v>
      </c>
      <c r="C38" s="103" t="s">
        <v>103</v>
      </c>
    </row>
    <row r="39" spans="1:3" x14ac:dyDescent="0.45">
      <c r="A39" s="103" t="s">
        <v>94</v>
      </c>
      <c r="C39" s="103" t="s">
        <v>101</v>
      </c>
    </row>
    <row r="40" spans="1:3" x14ac:dyDescent="0.45">
      <c r="A40" s="103" t="s">
        <v>93</v>
      </c>
      <c r="C40" s="103" t="s">
        <v>99</v>
      </c>
    </row>
    <row r="41" spans="1:3" x14ac:dyDescent="0.45">
      <c r="A41" s="103" t="s">
        <v>92</v>
      </c>
      <c r="C41" s="103" t="s">
        <v>97</v>
      </c>
    </row>
    <row r="42" spans="1:3" x14ac:dyDescent="0.45">
      <c r="A42" s="103" t="s">
        <v>91</v>
      </c>
      <c r="C42" s="108" t="s">
        <v>262</v>
      </c>
    </row>
    <row r="43" spans="1:3" x14ac:dyDescent="0.45">
      <c r="A43" s="103" t="s">
        <v>90</v>
      </c>
      <c r="C43" s="108" t="s">
        <v>263</v>
      </c>
    </row>
    <row r="44" spans="1:3" x14ac:dyDescent="0.45">
      <c r="A44" s="103" t="s">
        <v>89</v>
      </c>
      <c r="C44" s="108" t="s">
        <v>264</v>
      </c>
    </row>
    <row r="45" spans="1:3" x14ac:dyDescent="0.45">
      <c r="A45" s="103" t="s">
        <v>88</v>
      </c>
      <c r="C45" s="108" t="s">
        <v>265</v>
      </c>
    </row>
    <row r="46" spans="1:3" x14ac:dyDescent="0.45">
      <c r="A46" s="103" t="s">
        <v>87</v>
      </c>
      <c r="C46" s="108" t="s">
        <v>266</v>
      </c>
    </row>
    <row r="47" spans="1:3" x14ac:dyDescent="0.45">
      <c r="A47" s="103" t="s">
        <v>86</v>
      </c>
      <c r="C47" s="108" t="s">
        <v>267</v>
      </c>
    </row>
    <row r="48" spans="1:3" x14ac:dyDescent="0.45">
      <c r="A48" s="103" t="s">
        <v>85</v>
      </c>
      <c r="C48" s="108" t="s">
        <v>268</v>
      </c>
    </row>
    <row r="49" spans="3:3" x14ac:dyDescent="0.45">
      <c r="C49" s="108" t="s">
        <v>269</v>
      </c>
    </row>
    <row r="50" spans="3:3" x14ac:dyDescent="0.45">
      <c r="C50" s="108" t="s">
        <v>270</v>
      </c>
    </row>
    <row r="51" spans="3:3" x14ac:dyDescent="0.45">
      <c r="C51" s="108" t="s">
        <v>271</v>
      </c>
    </row>
    <row r="52" spans="3:3" x14ac:dyDescent="0.45">
      <c r="C52" s="108" t="s">
        <v>272</v>
      </c>
    </row>
    <row r="53" spans="3:3" x14ac:dyDescent="0.45">
      <c r="C53" s="108" t="s">
        <v>273</v>
      </c>
    </row>
    <row r="54" spans="3:3" x14ac:dyDescent="0.45">
      <c r="C54" s="108" t="s">
        <v>274</v>
      </c>
    </row>
    <row r="55" spans="3:3" x14ac:dyDescent="0.45">
      <c r="C55" s="108" t="s">
        <v>275</v>
      </c>
    </row>
    <row r="56" spans="3:3" x14ac:dyDescent="0.45">
      <c r="C56" s="108" t="s">
        <v>276</v>
      </c>
    </row>
    <row r="57" spans="3:3" x14ac:dyDescent="0.45">
      <c r="C57" s="108" t="s">
        <v>277</v>
      </c>
    </row>
    <row r="58" spans="3:3" x14ac:dyDescent="0.45">
      <c r="C58" s="108" t="s">
        <v>278</v>
      </c>
    </row>
    <row r="59" spans="3:3" x14ac:dyDescent="0.45">
      <c r="C59" s="108" t="s">
        <v>279</v>
      </c>
    </row>
    <row r="60" spans="3:3" x14ac:dyDescent="0.45">
      <c r="C60" s="108" t="s">
        <v>280</v>
      </c>
    </row>
    <row r="61" spans="3:3" x14ac:dyDescent="0.45">
      <c r="C61" s="108" t="s">
        <v>281</v>
      </c>
    </row>
    <row r="62" spans="3:3" x14ac:dyDescent="0.45">
      <c r="C62" s="108" t="s">
        <v>282</v>
      </c>
    </row>
    <row r="63" spans="3:3" x14ac:dyDescent="0.45">
      <c r="C63" s="108" t="s">
        <v>283</v>
      </c>
    </row>
    <row r="64" spans="3:3" x14ac:dyDescent="0.45">
      <c r="C64" s="108" t="s">
        <v>284</v>
      </c>
    </row>
    <row r="65" spans="3:3" x14ac:dyDescent="0.45">
      <c r="C65" s="108" t="s">
        <v>285</v>
      </c>
    </row>
    <row r="66" spans="3:3" x14ac:dyDescent="0.45">
      <c r="C66" s="108" t="s">
        <v>286</v>
      </c>
    </row>
    <row r="67" spans="3:3" x14ac:dyDescent="0.45">
      <c r="C67" s="108" t="s">
        <v>287</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別記第４号様式</vt:lpstr>
      <vt:lpstr>別紙１</vt:lpstr>
      <vt:lpstr>データセット（別紙１）</vt:lpstr>
      <vt:lpstr>別紙２</vt:lpstr>
      <vt:lpstr>記入見本</vt:lpstr>
      <vt:lpstr>データセット（別紙２）</vt:lpstr>
      <vt:lpstr>記入見本!Print_Area</vt:lpstr>
      <vt:lpstr>別記第４号様式!Print_Area</vt:lpstr>
      <vt:lpstr>別紙１!Print_Area</vt:lpstr>
      <vt:lpstr>別紙２!Print_Area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栄理香</dc:creator>
  <cp:lastModifiedBy>丹羽 宏太</cp:lastModifiedBy>
  <cp:lastPrinted>2025-07-22T23:30:25Z</cp:lastPrinted>
  <dcterms:created xsi:type="dcterms:W3CDTF">2024-07-01T23:32:56Z</dcterms:created>
  <dcterms:modified xsi:type="dcterms:W3CDTF">2025-12-23T00:33:27Z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2024-07-02T02:10:39Z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177d4884-cc53-4bf2-8d4b-e88a878ca5b0</vt:lpwstr>
  </property>
  <property fmtid="{D5CDD505-2E9C-101B-9397-08002B2CF9AE}" pid="8" name="MSIP_Label_defa4170-0d19-0005-0004-bc88714345d2_ContentBits">
    <vt:lpwstr>0</vt:lpwstr>
  </property>
</Properties>
</file>