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p30633\Desktop\"/>
    </mc:Choice>
  </mc:AlternateContent>
  <xr:revisionPtr revIDLastSave="0" documentId="13_ncr:1_{17F57147-6B35-44C1-B7DB-4B1E77762328}" xr6:coauthVersionLast="47" xr6:coauthVersionMax="47" xr10:uidLastSave="{00000000-0000-0000-0000-000000000000}"/>
  <bookViews>
    <workbookView xWindow="-108" yWindow="-108" windowWidth="23256" windowHeight="12720"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1" i="12" l="1"/>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AX324" i="12"/>
  <c r="AX323" i="12"/>
  <c r="T323" i="12"/>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S331" i="12"/>
  <c r="S330" i="12"/>
  <c r="S329" i="12"/>
  <c r="S328" i="12"/>
  <c r="S324" i="12"/>
  <c r="S323"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<sst xmlns="http://schemas.openxmlformats.org/spreadsheetml/2006/main" count="1440" uniqueCount="220">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</sst>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7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219</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5">
      <c r="C2" s="125"/>
      <c r="D2" s="125"/>
      <c r="E2" s="125"/>
      <c r="F2" s="125"/>
      <c r="G2" s="125"/>
      <c r="J2" s="126"/>
      <c r="L2" s="125"/>
      <c r="M2" s="125"/>
      <c r="N2" s="125"/>
      <c r="O2" s="125"/>
      <c r="P2" s="125"/>
      <c r="Q2" s="125"/>
      <c r="R2" s="125"/>
      <c r="Y2" s="129" t="s">
        <v>64</v>
      </c>
      <c r="Z2" s="481">
        <v>6</v>
      </c>
      <c r="AA2" s="481"/>
      <c r="AB2" s="129" t="s">
        <v>65</v>
      </c>
      <c r="AC2" s="482">
        <f>IF(Z2=0,"",YEAR(DATE(2018+Z2,1,1)))</f>
        <v>2024</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45">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5">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5">
      <c r="B20" s="427"/>
      <c r="C20" s="432"/>
      <c r="D20" s="433"/>
      <c r="E20" s="434"/>
      <c r="F20" s="175"/>
      <c r="G20" s="439"/>
      <c r="H20" s="442"/>
      <c r="I20" s="433"/>
      <c r="J20" s="433"/>
      <c r="K20" s="434"/>
      <c r="L20" s="442"/>
      <c r="M20" s="433"/>
      <c r="N20" s="433"/>
      <c r="O20" s="445"/>
      <c r="P20" s="450"/>
      <c r="Q20" s="451"/>
      <c r="R20" s="45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5">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45">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5">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5">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5">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5">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5">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5">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5">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5">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5">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5">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5">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5">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5">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5">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5">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5">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5">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5">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5">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5">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5">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5">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5">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5">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5">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5">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5">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5">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5">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5">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5">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5">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5">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5">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5">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5">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5">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5">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5">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5">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5">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5">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5">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5">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5">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561" t="s">
        <v>98</v>
      </c>
      <c r="C17" s="564" t="s">
        <v>186</v>
      </c>
      <c r="D17" s="565"/>
      <c r="E17" s="566"/>
      <c r="F17" s="117"/>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5">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5">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5">
      <c r="B20" s="562"/>
      <c r="C20" s="567"/>
      <c r="D20" s="568"/>
      <c r="E20" s="569"/>
      <c r="F20" s="118"/>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5">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5">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45">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45">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45">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45">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45">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45">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45">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45">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45">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45">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45">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45">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45">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45">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45">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45">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45">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45">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45">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45">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45">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45">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45">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45">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45">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45">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45">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45">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45">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45">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45">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45">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45">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45">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45">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45">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45">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45">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45">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45">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45">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45">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45">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45">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45">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45">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45">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45">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45">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45">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45">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45">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45">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45">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45">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45">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45">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45">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45">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45">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45">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45">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45">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45">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45">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45">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45">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45">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45">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45">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45">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45">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45">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45">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45">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45">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45">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45">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45">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45">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45">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45">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45">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45">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45">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45">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45">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45">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45">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45">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45">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45">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45">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45">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45">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45">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45">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45">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45">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45">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45">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45">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45">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45">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45">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45">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45">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45">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45">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45">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45">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45">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45">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45">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45">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45">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45">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45">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45">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45">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45">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45">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45">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45">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45">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45">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45">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45">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45">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45">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45">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45">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45">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45">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45">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45">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45">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45">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45">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45">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45">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45">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45">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45">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45">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45">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45">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45">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45">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45">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45">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45">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45">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45">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45">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45">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45">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45">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45">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45">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45">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45">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45">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45">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45">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45">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45">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45">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45">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45">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45">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45">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45">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45">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45">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45">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45">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45">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45">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45">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45">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45">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45">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45">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45">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45">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45">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45">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45">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45">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45">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45">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45">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45">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45">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45">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45">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45">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45">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45">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45">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45">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45">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45">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45">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45">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45">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45">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45">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45">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45">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45">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45">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45">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45">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45">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45">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45">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45">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45">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45">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45">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45">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45">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45">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45">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45">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45">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45">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45">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45">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45">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45">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45">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45">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45">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45">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45">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45">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45">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45">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45">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45">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45">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45">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45">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45">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45">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45">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45">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45">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45">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45">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45">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45">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45">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45">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45">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45">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45">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45">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45">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45">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45">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45">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45">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45">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45">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45">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45">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45">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45">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45">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45">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45">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45">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45">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45">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45">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45">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45">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45">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45">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45">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45">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45">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45">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45">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45">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45">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45">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45">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45">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45">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45">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45">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45">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45">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5">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616" t="s">
        <v>193</v>
      </c>
      <c r="H323" s="616"/>
      <c r="I323" s="616"/>
      <c r="J323" s="616"/>
      <c r="K323" s="616"/>
      <c r="L323" s="616"/>
      <c r="M323" s="616"/>
      <c r="N323" s="616"/>
      <c r="O323" s="616"/>
      <c r="P323" s="616"/>
      <c r="Q323" s="616"/>
      <c r="R323" s="617"/>
      <c r="S323" s="662" t="str">
        <f>IF(SUMIF($F$22:$F$321, "生活相談員", S22:S321)=0,"",SUMIF($F$22:$F$321,"生活相談員",S22:S321))</f>
        <v/>
      </c>
      <c r="T323" s="663" t="str">
        <f t="shared" ref="T323:AW323" si="1">IF(SUMIF($F$22:$F$321, "生活相談員", T22:T321)=0,"",SUMIF($F$22:$F$321,"生活相談員",T22:T321))</f>
        <v/>
      </c>
      <c r="U323" s="663" t="str">
        <f t="shared" si="1"/>
        <v/>
      </c>
      <c r="V323" s="663" t="str">
        <f t="shared" si="1"/>
        <v/>
      </c>
      <c r="W323" s="663" t="str">
        <f t="shared" si="1"/>
        <v/>
      </c>
      <c r="X323" s="663" t="str">
        <f t="shared" si="1"/>
        <v/>
      </c>
      <c r="Y323" s="665" t="str">
        <f t="shared" si="1"/>
        <v/>
      </c>
      <c r="Z323" s="662" t="str">
        <f t="shared" si="1"/>
        <v/>
      </c>
      <c r="AA323" s="663" t="str">
        <f t="shared" si="1"/>
        <v/>
      </c>
      <c r="AB323" s="663" t="str">
        <f t="shared" si="1"/>
        <v/>
      </c>
      <c r="AC323" s="663" t="str">
        <f t="shared" si="1"/>
        <v/>
      </c>
      <c r="AD323" s="663" t="str">
        <f t="shared" si="1"/>
        <v/>
      </c>
      <c r="AE323" s="663" t="str">
        <f t="shared" si="1"/>
        <v/>
      </c>
      <c r="AF323" s="664" t="str">
        <f t="shared" si="1"/>
        <v/>
      </c>
      <c r="AG323" s="667" t="str">
        <f t="shared" si="1"/>
        <v/>
      </c>
      <c r="AH323" s="663" t="str">
        <f t="shared" si="1"/>
        <v/>
      </c>
      <c r="AI323" s="663" t="str">
        <f t="shared" si="1"/>
        <v/>
      </c>
      <c r="AJ323" s="663" t="str">
        <f t="shared" si="1"/>
        <v/>
      </c>
      <c r="AK323" s="663" t="str">
        <f t="shared" si="1"/>
        <v/>
      </c>
      <c r="AL323" s="663" t="str">
        <f t="shared" si="1"/>
        <v/>
      </c>
      <c r="AM323" s="665" t="str">
        <f t="shared" si="1"/>
        <v/>
      </c>
      <c r="AN323" s="662" t="str">
        <f t="shared" si="1"/>
        <v/>
      </c>
      <c r="AO323" s="663" t="str">
        <f t="shared" si="1"/>
        <v/>
      </c>
      <c r="AP323" s="663" t="str">
        <f t="shared" si="1"/>
        <v/>
      </c>
      <c r="AQ323" s="663" t="str">
        <f t="shared" si="1"/>
        <v/>
      </c>
      <c r="AR323" s="663" t="str">
        <f t="shared" si="1"/>
        <v/>
      </c>
      <c r="AS323" s="663" t="str">
        <f t="shared" si="1"/>
        <v/>
      </c>
      <c r="AT323" s="664" t="str">
        <f t="shared" si="1"/>
        <v/>
      </c>
      <c r="AU323" s="667" t="str">
        <f t="shared" si="1"/>
        <v/>
      </c>
      <c r="AV323" s="663" t="str">
        <f t="shared" si="1"/>
        <v/>
      </c>
      <c r="AW323" s="664" t="str">
        <f t="shared" si="1"/>
        <v/>
      </c>
      <c r="AX323" s="618" t="str">
        <f>IF(SUMIF($F$22:$F$321, "生活相談員", AX22:AY321)=0,"",SUMIF($F$22:$F$321,"生活相談員",AX22:AY321))</f>
        <v/>
      </c>
      <c r="AY323" s="619"/>
      <c r="AZ323" s="620" t="str">
        <f>IF(AX323="","",IF($BB$3="４週",AX323/4,IF($BB$3="暦月",AX323/('通所介護（100名）'!$BB$8/7),"")))</f>
        <v/>
      </c>
      <c r="BA323" s="621"/>
      <c r="BB323" s="622"/>
      <c r="BC323" s="623"/>
      <c r="BD323" s="623"/>
      <c r="BE323" s="623"/>
      <c r="BF323" s="624"/>
    </row>
    <row r="324" spans="1:73" ht="20.25" customHeight="1" x14ac:dyDescent="0.45">
      <c r="B324" s="55"/>
      <c r="C324" s="27"/>
      <c r="D324" s="27"/>
      <c r="E324" s="27"/>
      <c r="F324" s="27"/>
      <c r="G324" s="631" t="s">
        <v>194</v>
      </c>
      <c r="H324" s="631"/>
      <c r="I324" s="631"/>
      <c r="J324" s="631"/>
      <c r="K324" s="631"/>
      <c r="L324" s="631"/>
      <c r="M324" s="631"/>
      <c r="N324" s="631"/>
      <c r="O324" s="631"/>
      <c r="P324" s="631"/>
      <c r="Q324" s="631"/>
      <c r="R324" s="632"/>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666"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668" t="str">
        <f t="shared" si="2"/>
        <v/>
      </c>
      <c r="AH324" s="277" t="str">
        <f t="shared" si="2"/>
        <v/>
      </c>
      <c r="AI324" s="277" t="str">
        <f t="shared" si="2"/>
        <v/>
      </c>
      <c r="AJ324" s="277" t="str">
        <f t="shared" si="2"/>
        <v/>
      </c>
      <c r="AK324" s="277" t="str">
        <f t="shared" si="2"/>
        <v/>
      </c>
      <c r="AL324" s="277" t="str">
        <f t="shared" si="2"/>
        <v/>
      </c>
      <c r="AM324" s="666"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668" t="str">
        <f t="shared" si="2"/>
        <v/>
      </c>
      <c r="AV324" s="277" t="str">
        <f t="shared" si="2"/>
        <v/>
      </c>
      <c r="AW324" s="278" t="str">
        <f t="shared" si="2"/>
        <v/>
      </c>
      <c r="AX324" s="633" t="str">
        <f>IF(SUMIF($F$22:$F$321, "介護職員", AX22:AX321)=0,"",SUMIF($F$22:$F$321, "介護職員", AX22:AX321))</f>
        <v/>
      </c>
      <c r="AY324" s="634"/>
      <c r="AZ324" s="635" t="str">
        <f>IF(AX324="","",IF($BB$3="４週",AX324/4,IF($BB$3="暦月",AX324/('通所介護（100名）'!$BB$8/7),"")))</f>
        <v/>
      </c>
      <c r="BA324" s="636"/>
      <c r="BB324" s="625"/>
      <c r="BC324" s="626"/>
      <c r="BD324" s="626"/>
      <c r="BE324" s="626"/>
      <c r="BF324" s="627"/>
    </row>
    <row r="325" spans="1:73" ht="20.25" customHeight="1" x14ac:dyDescent="0.45">
      <c r="B325" s="55"/>
      <c r="C325" s="27"/>
      <c r="D325" s="27"/>
      <c r="E325" s="27"/>
      <c r="F325" s="27"/>
      <c r="G325" s="631" t="s">
        <v>195</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45">
      <c r="B326" s="55"/>
      <c r="C326" s="27"/>
      <c r="D326" s="27"/>
      <c r="E326" s="27"/>
      <c r="F326" s="27"/>
      <c r="G326" s="631" t="s">
        <v>197</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5">
      <c r="B327" s="56"/>
      <c r="C327" s="116"/>
      <c r="D327" s="116"/>
      <c r="E327" s="116"/>
      <c r="F327" s="116"/>
      <c r="G327" s="610" t="s">
        <v>198</v>
      </c>
      <c r="H327" s="610"/>
      <c r="I327" s="610"/>
      <c r="J327" s="610"/>
      <c r="K327" s="610"/>
      <c r="L327" s="610"/>
      <c r="M327" s="610"/>
      <c r="N327" s="610"/>
      <c r="O327" s="610"/>
      <c r="P327" s="610"/>
      <c r="Q327" s="610"/>
      <c r="R327" s="61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0"/>
      <c r="AY327" s="641"/>
      <c r="AZ327" s="641"/>
      <c r="BA327" s="642"/>
      <c r="BB327" s="625"/>
      <c r="BC327" s="626"/>
      <c r="BD327" s="626"/>
      <c r="BE327" s="626"/>
      <c r="BF327" s="627"/>
    </row>
    <row r="328" spans="1:73" ht="18.75" customHeight="1" x14ac:dyDescent="0.45">
      <c r="B328" s="549" t="s">
        <v>199</v>
      </c>
      <c r="C328" s="550"/>
      <c r="D328" s="550"/>
      <c r="E328" s="550"/>
      <c r="F328" s="550"/>
      <c r="G328" s="550"/>
      <c r="H328" s="550"/>
      <c r="I328" s="550"/>
      <c r="J328" s="550"/>
      <c r="K328" s="551"/>
      <c r="L328" s="612" t="s">
        <v>60</v>
      </c>
      <c r="M328" s="612"/>
      <c r="N328" s="612"/>
      <c r="O328" s="612"/>
      <c r="P328" s="612"/>
      <c r="Q328" s="612"/>
      <c r="R328" s="613"/>
      <c r="S328" s="258" t="str">
        <f>IF($L328="","",IF(COUNTIFS($F$22:$F$321,$L328,S$22:S$321,"&gt;0")=0,"",COUNTIFS($F$22:$F$321,$L328,S$22:S$321,"&gt;0")))</f>
        <v/>
      </c>
      <c r="T328" s="259" t="str">
        <f t="shared" ref="T328:AW331" si="4">IF($L328="","",IF(COUNTIFS($F$22:$F$321,$L328,T$22:T$321,"&gt;0")=0,"",COUNTIFS($F$22:$F$321,$L328,T$22:T$321,"&gt;0")))</f>
        <v/>
      </c>
      <c r="U328" s="259" t="str">
        <f t="shared" si="4"/>
        <v/>
      </c>
      <c r="V328" s="259" t="str">
        <f t="shared" si="4"/>
        <v/>
      </c>
      <c r="W328" s="259" t="str">
        <f t="shared" si="4"/>
        <v/>
      </c>
      <c r="X328" s="259" t="str">
        <f t="shared" si="4"/>
        <v/>
      </c>
      <c r="Y328" s="669" t="str">
        <f t="shared" si="4"/>
        <v/>
      </c>
      <c r="Z328" s="258" t="str">
        <f t="shared" si="4"/>
        <v/>
      </c>
      <c r="AA328" s="259" t="str">
        <f t="shared" si="4"/>
        <v/>
      </c>
      <c r="AB328" s="259" t="str">
        <f t="shared" si="4"/>
        <v/>
      </c>
      <c r="AC328" s="259" t="str">
        <f t="shared" si="4"/>
        <v/>
      </c>
      <c r="AD328" s="259" t="str">
        <f t="shared" si="4"/>
        <v/>
      </c>
      <c r="AE328" s="259" t="str">
        <f t="shared" si="4"/>
        <v/>
      </c>
      <c r="AF328" s="260" t="str">
        <f t="shared" si="4"/>
        <v/>
      </c>
      <c r="AG328" s="261" t="str">
        <f t="shared" si="4"/>
        <v/>
      </c>
      <c r="AH328" s="259" t="str">
        <f t="shared" si="4"/>
        <v/>
      </c>
      <c r="AI328" s="259" t="str">
        <f t="shared" si="4"/>
        <v/>
      </c>
      <c r="AJ328" s="259" t="str">
        <f t="shared" si="4"/>
        <v/>
      </c>
      <c r="AK328" s="259" t="str">
        <f t="shared" si="4"/>
        <v/>
      </c>
      <c r="AL328" s="259" t="str">
        <f t="shared" si="4"/>
        <v/>
      </c>
      <c r="AM328" s="669" t="str">
        <f t="shared" si="4"/>
        <v/>
      </c>
      <c r="AN328" s="258" t="str">
        <f t="shared" si="4"/>
        <v/>
      </c>
      <c r="AO328" s="259" t="str">
        <f t="shared" si="4"/>
        <v/>
      </c>
      <c r="AP328" s="259" t="str">
        <f t="shared" si="4"/>
        <v/>
      </c>
      <c r="AQ328" s="259" t="str">
        <f t="shared" si="4"/>
        <v/>
      </c>
      <c r="AR328" s="259" t="str">
        <f t="shared" si="4"/>
        <v/>
      </c>
      <c r="AS328" s="259" t="str">
        <f t="shared" si="4"/>
        <v/>
      </c>
      <c r="AT328" s="260" t="str">
        <f t="shared" si="4"/>
        <v/>
      </c>
      <c r="AU328" s="261" t="str">
        <f t="shared" si="4"/>
        <v/>
      </c>
      <c r="AV328" s="259" t="str">
        <f t="shared" si="4"/>
        <v/>
      </c>
      <c r="AW328" s="260" t="str">
        <f t="shared" si="4"/>
        <v/>
      </c>
      <c r="AX328" s="640"/>
      <c r="AY328" s="641"/>
      <c r="AZ328" s="641"/>
      <c r="BA328" s="642"/>
      <c r="BB328" s="625"/>
      <c r="BC328" s="626"/>
      <c r="BD328" s="626"/>
      <c r="BE328" s="626"/>
      <c r="BF328" s="627"/>
    </row>
    <row r="329" spans="1:73" ht="18.75" customHeight="1" x14ac:dyDescent="0.45">
      <c r="B329" s="549"/>
      <c r="C329" s="550"/>
      <c r="D329" s="550"/>
      <c r="E329" s="550"/>
      <c r="F329" s="550"/>
      <c r="G329" s="550"/>
      <c r="H329" s="550"/>
      <c r="I329" s="550"/>
      <c r="J329" s="550"/>
      <c r="K329" s="551"/>
      <c r="L329" s="614" t="s">
        <v>5</v>
      </c>
      <c r="M329" s="614"/>
      <c r="N329" s="614"/>
      <c r="O329" s="614"/>
      <c r="P329" s="614"/>
      <c r="Q329" s="614"/>
      <c r="R329" s="615"/>
      <c r="S329" s="249" t="str">
        <f>IF($L329="","",IF(COUNTIFS($F$22:$F$321,$L329,S$22:S$321,"&gt;0")=0,"",COUNTIFS($F$22:$F$321,$L329,S$22:S$321,"&gt;0")))</f>
        <v/>
      </c>
      <c r="T329" s="250" t="str">
        <f t="shared" si="4"/>
        <v/>
      </c>
      <c r="U329" s="250" t="str">
        <f t="shared" si="4"/>
        <v/>
      </c>
      <c r="V329" s="250" t="str">
        <f t="shared" si="4"/>
        <v/>
      </c>
      <c r="W329" s="250" t="str">
        <f t="shared" si="4"/>
        <v/>
      </c>
      <c r="X329" s="250" t="str">
        <f t="shared" si="4"/>
        <v/>
      </c>
      <c r="Y329" s="670" t="str">
        <f t="shared" si="4"/>
        <v/>
      </c>
      <c r="Z329" s="249" t="str">
        <f t="shared" si="4"/>
        <v/>
      </c>
      <c r="AA329" s="250" t="str">
        <f t="shared" si="4"/>
        <v/>
      </c>
      <c r="AB329" s="250" t="str">
        <f t="shared" si="4"/>
        <v/>
      </c>
      <c r="AC329" s="250" t="str">
        <f t="shared" si="4"/>
        <v/>
      </c>
      <c r="AD329" s="250" t="str">
        <f t="shared" si="4"/>
        <v/>
      </c>
      <c r="AE329" s="250" t="str">
        <f t="shared" si="4"/>
        <v/>
      </c>
      <c r="AF329" s="251" t="str">
        <f t="shared" si="4"/>
        <v/>
      </c>
      <c r="AG329" s="262" t="str">
        <f t="shared" si="4"/>
        <v/>
      </c>
      <c r="AH329" s="250" t="str">
        <f t="shared" si="4"/>
        <v/>
      </c>
      <c r="AI329" s="250" t="str">
        <f t="shared" si="4"/>
        <v/>
      </c>
      <c r="AJ329" s="250" t="str">
        <f t="shared" si="4"/>
        <v/>
      </c>
      <c r="AK329" s="250" t="str">
        <f t="shared" si="4"/>
        <v/>
      </c>
      <c r="AL329" s="250" t="str">
        <f t="shared" si="4"/>
        <v/>
      </c>
      <c r="AM329" s="670" t="str">
        <f t="shared" si="4"/>
        <v/>
      </c>
      <c r="AN329" s="249" t="str">
        <f t="shared" si="4"/>
        <v/>
      </c>
      <c r="AO329" s="250" t="str">
        <f t="shared" si="4"/>
        <v/>
      </c>
      <c r="AP329" s="250" t="str">
        <f t="shared" si="4"/>
        <v/>
      </c>
      <c r="AQ329" s="250" t="str">
        <f t="shared" si="4"/>
        <v/>
      </c>
      <c r="AR329" s="250" t="str">
        <f t="shared" si="4"/>
        <v/>
      </c>
      <c r="AS329" s="250" t="str">
        <f t="shared" si="4"/>
        <v/>
      </c>
      <c r="AT329" s="251" t="str">
        <f t="shared" si="4"/>
        <v/>
      </c>
      <c r="AU329" s="262" t="str">
        <f t="shared" si="4"/>
        <v/>
      </c>
      <c r="AV329" s="250" t="str">
        <f t="shared" si="4"/>
        <v/>
      </c>
      <c r="AW329" s="251" t="str">
        <f t="shared" si="4"/>
        <v/>
      </c>
      <c r="AX329" s="640"/>
      <c r="AY329" s="641"/>
      <c r="AZ329" s="641"/>
      <c r="BA329" s="642"/>
      <c r="BB329" s="625"/>
      <c r="BC329" s="626"/>
      <c r="BD329" s="626"/>
      <c r="BE329" s="626"/>
      <c r="BF329" s="627"/>
    </row>
    <row r="330" spans="1:73" ht="18.75" customHeight="1" x14ac:dyDescent="0.45">
      <c r="B330" s="549"/>
      <c r="C330" s="550"/>
      <c r="D330" s="550"/>
      <c r="E330" s="550"/>
      <c r="F330" s="550"/>
      <c r="G330" s="550"/>
      <c r="H330" s="550"/>
      <c r="I330" s="550"/>
      <c r="J330" s="550"/>
      <c r="K330" s="551"/>
      <c r="L330" s="614" t="s">
        <v>61</v>
      </c>
      <c r="M330" s="614"/>
      <c r="N330" s="614"/>
      <c r="O330" s="614"/>
      <c r="P330" s="614"/>
      <c r="Q330" s="614"/>
      <c r="R330" s="615"/>
      <c r="S330" s="249" t="str">
        <f>IF($L330="","",IF(COUNTIFS($F$22:$F$321,$L330,S$22:S$321,"&gt;0")=0,"",COUNTIFS($F$22:$F$321,$L330,S$22:S$321,"&gt;0")))</f>
        <v/>
      </c>
      <c r="T330" s="250" t="str">
        <f t="shared" si="4"/>
        <v/>
      </c>
      <c r="U330" s="250" t="str">
        <f t="shared" si="4"/>
        <v/>
      </c>
      <c r="V330" s="250" t="str">
        <f t="shared" si="4"/>
        <v/>
      </c>
      <c r="W330" s="250" t="str">
        <f t="shared" si="4"/>
        <v/>
      </c>
      <c r="X330" s="250" t="str">
        <f t="shared" si="4"/>
        <v/>
      </c>
      <c r="Y330" s="670" t="str">
        <f t="shared" si="4"/>
        <v/>
      </c>
      <c r="Z330" s="249" t="str">
        <f t="shared" si="4"/>
        <v/>
      </c>
      <c r="AA330" s="250" t="str">
        <f t="shared" si="4"/>
        <v/>
      </c>
      <c r="AB330" s="250" t="str">
        <f t="shared" si="4"/>
        <v/>
      </c>
      <c r="AC330" s="250" t="str">
        <f t="shared" si="4"/>
        <v/>
      </c>
      <c r="AD330" s="250" t="str">
        <f t="shared" si="4"/>
        <v/>
      </c>
      <c r="AE330" s="250" t="str">
        <f t="shared" si="4"/>
        <v/>
      </c>
      <c r="AF330" s="251" t="str">
        <f t="shared" si="4"/>
        <v/>
      </c>
      <c r="AG330" s="262" t="str">
        <f t="shared" si="4"/>
        <v/>
      </c>
      <c r="AH330" s="250" t="str">
        <f t="shared" si="4"/>
        <v/>
      </c>
      <c r="AI330" s="250" t="str">
        <f t="shared" si="4"/>
        <v/>
      </c>
      <c r="AJ330" s="250" t="str">
        <f t="shared" si="4"/>
        <v/>
      </c>
      <c r="AK330" s="250" t="str">
        <f t="shared" si="4"/>
        <v/>
      </c>
      <c r="AL330" s="250" t="str">
        <f t="shared" si="4"/>
        <v/>
      </c>
      <c r="AM330" s="670" t="str">
        <f t="shared" si="4"/>
        <v/>
      </c>
      <c r="AN330" s="249" t="str">
        <f t="shared" si="4"/>
        <v/>
      </c>
      <c r="AO330" s="250" t="str">
        <f t="shared" si="4"/>
        <v/>
      </c>
      <c r="AP330" s="250" t="str">
        <f t="shared" si="4"/>
        <v/>
      </c>
      <c r="AQ330" s="250" t="str">
        <f t="shared" si="4"/>
        <v/>
      </c>
      <c r="AR330" s="250" t="str">
        <f t="shared" si="4"/>
        <v/>
      </c>
      <c r="AS330" s="250" t="str">
        <f t="shared" si="4"/>
        <v/>
      </c>
      <c r="AT330" s="251" t="str">
        <f t="shared" si="4"/>
        <v/>
      </c>
      <c r="AU330" s="262" t="str">
        <f t="shared" si="4"/>
        <v/>
      </c>
      <c r="AV330" s="250" t="str">
        <f t="shared" si="4"/>
        <v/>
      </c>
      <c r="AW330" s="251" t="str">
        <f t="shared" si="4"/>
        <v/>
      </c>
      <c r="AX330" s="640"/>
      <c r="AY330" s="641"/>
      <c r="AZ330" s="641"/>
      <c r="BA330" s="642"/>
      <c r="BB330" s="625"/>
      <c r="BC330" s="626"/>
      <c r="BD330" s="626"/>
      <c r="BE330" s="626"/>
      <c r="BF330" s="627"/>
    </row>
    <row r="331" spans="1:73" ht="18.75" customHeight="1" x14ac:dyDescent="0.45">
      <c r="B331" s="549"/>
      <c r="C331" s="550"/>
      <c r="D331" s="550"/>
      <c r="E331" s="550"/>
      <c r="F331" s="550"/>
      <c r="G331" s="550"/>
      <c r="H331" s="550"/>
      <c r="I331" s="550"/>
      <c r="J331" s="550"/>
      <c r="K331" s="551"/>
      <c r="L331" s="614" t="s">
        <v>62</v>
      </c>
      <c r="M331" s="614"/>
      <c r="N331" s="614"/>
      <c r="O331" s="614"/>
      <c r="P331" s="614"/>
      <c r="Q331" s="614"/>
      <c r="R331" s="615"/>
      <c r="S331" s="249" t="str">
        <f>IF($L331="","",IF(COUNTIFS($F$22:$F$321,$L331,S$22:S$321,"&gt;0")=0,"",COUNTIFS($F$22:$F$321,$L331,S$22:S$321,"&gt;0")))</f>
        <v/>
      </c>
      <c r="T331" s="250" t="str">
        <f t="shared" si="4"/>
        <v/>
      </c>
      <c r="U331" s="250" t="str">
        <f t="shared" si="4"/>
        <v/>
      </c>
      <c r="V331" s="250" t="str">
        <f t="shared" si="4"/>
        <v/>
      </c>
      <c r="W331" s="250" t="str">
        <f t="shared" si="4"/>
        <v/>
      </c>
      <c r="X331" s="250" t="str">
        <f t="shared" si="4"/>
        <v/>
      </c>
      <c r="Y331" s="670" t="str">
        <f t="shared" si="4"/>
        <v/>
      </c>
      <c r="Z331" s="249" t="str">
        <f t="shared" si="4"/>
        <v/>
      </c>
      <c r="AA331" s="250" t="str">
        <f t="shared" si="4"/>
        <v/>
      </c>
      <c r="AB331" s="250" t="str">
        <f t="shared" si="4"/>
        <v/>
      </c>
      <c r="AC331" s="250" t="str">
        <f t="shared" si="4"/>
        <v/>
      </c>
      <c r="AD331" s="250" t="str">
        <f t="shared" si="4"/>
        <v/>
      </c>
      <c r="AE331" s="250" t="str">
        <f t="shared" si="4"/>
        <v/>
      </c>
      <c r="AF331" s="251" t="str">
        <f t="shared" si="4"/>
        <v/>
      </c>
      <c r="AG331" s="262" t="str">
        <f t="shared" si="4"/>
        <v/>
      </c>
      <c r="AH331" s="250" t="str">
        <f t="shared" si="4"/>
        <v/>
      </c>
      <c r="AI331" s="250" t="str">
        <f t="shared" si="4"/>
        <v/>
      </c>
      <c r="AJ331" s="250" t="str">
        <f t="shared" si="4"/>
        <v/>
      </c>
      <c r="AK331" s="250" t="str">
        <f t="shared" si="4"/>
        <v/>
      </c>
      <c r="AL331" s="250" t="str">
        <f t="shared" si="4"/>
        <v/>
      </c>
      <c r="AM331" s="670" t="str">
        <f t="shared" si="4"/>
        <v/>
      </c>
      <c r="AN331" s="249" t="str">
        <f t="shared" si="4"/>
        <v/>
      </c>
      <c r="AO331" s="250" t="str">
        <f t="shared" si="4"/>
        <v/>
      </c>
      <c r="AP331" s="250" t="str">
        <f t="shared" si="4"/>
        <v/>
      </c>
      <c r="AQ331" s="250" t="str">
        <f t="shared" si="4"/>
        <v/>
      </c>
      <c r="AR331" s="250" t="str">
        <f t="shared" si="4"/>
        <v/>
      </c>
      <c r="AS331" s="250" t="str">
        <f t="shared" si="4"/>
        <v/>
      </c>
      <c r="AT331" s="251" t="str">
        <f t="shared" si="4"/>
        <v/>
      </c>
      <c r="AU331" s="262" t="str">
        <f t="shared" si="4"/>
        <v/>
      </c>
      <c r="AV331" s="250" t="str">
        <f t="shared" si="4"/>
        <v/>
      </c>
      <c r="AW331" s="251" t="str">
        <f t="shared" si="4"/>
        <v/>
      </c>
      <c r="AX331" s="640"/>
      <c r="AY331" s="641"/>
      <c r="AZ331" s="641"/>
      <c r="BA331" s="642"/>
      <c r="BB331" s="625"/>
      <c r="BC331" s="626"/>
      <c r="BD331" s="626"/>
      <c r="BE331" s="626"/>
      <c r="BF331" s="627"/>
    </row>
    <row r="332" spans="1:73" ht="18.75" customHeight="1" thickBot="1" x14ac:dyDescent="0.5">
      <c r="B332" s="552"/>
      <c r="C332" s="553"/>
      <c r="D332" s="553"/>
      <c r="E332" s="553"/>
      <c r="F332" s="553"/>
      <c r="G332" s="553"/>
      <c r="H332" s="553"/>
      <c r="I332" s="553"/>
      <c r="J332" s="553"/>
      <c r="K332" s="554"/>
      <c r="L332" s="318"/>
      <c r="M332" s="318"/>
      <c r="N332" s="318"/>
      <c r="O332" s="318"/>
      <c r="P332" s="318"/>
      <c r="Q332" s="318"/>
      <c r="R332" s="319"/>
      <c r="S332" s="263" t="str">
        <f t="shared" ref="S329:AH332" si="5">IF($L332="","",IF(COUNTIFS($F$22:$F$60,$L332,S$22:S$60,"&gt;0")=0,"",COUNTIFS($F$22:$F$60,$L332,S$22:S$60,"&gt;0")))</f>
        <v/>
      </c>
      <c r="T332" s="264" t="str">
        <f t="shared" ref="T328:AW332" si="6">IF($L332="","",IF(COUNTIFS($F$22:$F$60,$L332,T$22:T$60,"&gt;0")=0,"",COUNTIFS($F$22:$F$60,$L332,T$22:T$60,"&gt;0")))</f>
        <v/>
      </c>
      <c r="U332" s="264" t="str">
        <f t="shared" si="6"/>
        <v/>
      </c>
      <c r="V332" s="264" t="str">
        <f t="shared" si="6"/>
        <v/>
      </c>
      <c r="W332" s="264" t="str">
        <f t="shared" si="6"/>
        <v/>
      </c>
      <c r="X332" s="264" t="str">
        <f t="shared" si="6"/>
        <v/>
      </c>
      <c r="Y332" s="265" t="str">
        <f t="shared" si="6"/>
        <v/>
      </c>
      <c r="Z332" s="266" t="str">
        <f t="shared" si="6"/>
        <v/>
      </c>
      <c r="AA332" s="264" t="str">
        <f t="shared" si="6"/>
        <v/>
      </c>
      <c r="AB332" s="264" t="str">
        <f t="shared" si="6"/>
        <v/>
      </c>
      <c r="AC332" s="264" t="str">
        <f t="shared" si="6"/>
        <v/>
      </c>
      <c r="AD332" s="264" t="str">
        <f t="shared" si="6"/>
        <v/>
      </c>
      <c r="AE332" s="264" t="str">
        <f t="shared" si="6"/>
        <v/>
      </c>
      <c r="AF332" s="265" t="str">
        <f t="shared" si="6"/>
        <v/>
      </c>
      <c r="AG332" s="264" t="str">
        <f t="shared" si="6"/>
        <v/>
      </c>
      <c r="AH332" s="264" t="str">
        <f t="shared" si="6"/>
        <v/>
      </c>
      <c r="AI332" s="264" t="str">
        <f t="shared" si="6"/>
        <v/>
      </c>
      <c r="AJ332" s="264" t="str">
        <f t="shared" si="6"/>
        <v/>
      </c>
      <c r="AK332" s="264" t="str">
        <f t="shared" si="6"/>
        <v/>
      </c>
      <c r="AL332" s="264" t="str">
        <f t="shared" si="6"/>
        <v/>
      </c>
      <c r="AM332" s="265" t="str">
        <f t="shared" si="6"/>
        <v/>
      </c>
      <c r="AN332" s="264" t="str">
        <f t="shared" si="6"/>
        <v/>
      </c>
      <c r="AO332" s="264" t="str">
        <f t="shared" si="6"/>
        <v/>
      </c>
      <c r="AP332" s="264" t="str">
        <f t="shared" si="6"/>
        <v/>
      </c>
      <c r="AQ332" s="264" t="str">
        <f t="shared" si="6"/>
        <v/>
      </c>
      <c r="AR332" s="264" t="str">
        <f t="shared" si="6"/>
        <v/>
      </c>
      <c r="AS332" s="264" t="str">
        <f t="shared" si="6"/>
        <v/>
      </c>
      <c r="AT332" s="265" t="str">
        <f t="shared" si="6"/>
        <v/>
      </c>
      <c r="AU332" s="264" t="str">
        <f t="shared" si="6"/>
        <v/>
      </c>
      <c r="AV332" s="264" t="str">
        <f t="shared" si="6"/>
        <v/>
      </c>
      <c r="AW332" s="265" t="str">
        <f t="shared" si="6"/>
        <v/>
      </c>
      <c r="AX332" s="643"/>
      <c r="AY332" s="644"/>
      <c r="AZ332" s="644"/>
      <c r="BA332" s="645"/>
      <c r="BB332" s="628"/>
      <c r="BC332" s="629"/>
      <c r="BD332" s="629"/>
      <c r="BE332" s="629"/>
      <c r="BF332" s="630"/>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5">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561" t="s">
        <v>98</v>
      </c>
      <c r="C17" s="564" t="s">
        <v>186</v>
      </c>
      <c r="D17" s="565"/>
      <c r="E17" s="566"/>
      <c r="F17" s="98"/>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5">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5">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5">
      <c r="B20" s="562"/>
      <c r="C20" s="567"/>
      <c r="D20" s="568"/>
      <c r="E20" s="569"/>
      <c r="F20" s="99"/>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5">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5">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45">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45">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45">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45">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45">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45">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45">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45">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45">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45">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45">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45">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45">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45">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45">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45">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45">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45">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45">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45">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45">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45">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45">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45">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45">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45">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45">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45">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45">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45">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45">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45">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45">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45">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45">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45">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45">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5">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616" t="s">
        <v>193</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45">
      <c r="B63" s="55"/>
      <c r="C63" s="27"/>
      <c r="D63" s="27"/>
      <c r="E63" s="27"/>
      <c r="F63" s="27"/>
      <c r="G63" s="631" t="s">
        <v>194</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45">
      <c r="B64" s="55"/>
      <c r="C64" s="27"/>
      <c r="D64" s="27"/>
      <c r="E64" s="27"/>
      <c r="F64" s="27"/>
      <c r="G64" s="631" t="s">
        <v>195</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45">
      <c r="B65" s="55"/>
      <c r="C65" s="27"/>
      <c r="D65" s="27"/>
      <c r="E65" s="27"/>
      <c r="F65" s="27"/>
      <c r="G65" s="631" t="s">
        <v>197</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5">
      <c r="B66" s="56"/>
      <c r="C66" s="116"/>
      <c r="D66" s="116"/>
      <c r="E66" s="116"/>
      <c r="F66" s="116"/>
      <c r="G66" s="610" t="s">
        <v>198</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45">
      <c r="B67" s="549" t="s">
        <v>199</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45">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45">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45">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5">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58" t="s">
        <v>149</v>
      </c>
      <c r="G4" s="658"/>
      <c r="H4" s="658"/>
      <c r="I4" s="658"/>
      <c r="J4" s="658"/>
      <c r="K4" s="658"/>
    </row>
    <row r="5" spans="2:11" s="63" customFormat="1" ht="20.25" customHeight="1" x14ac:dyDescent="0.45">
      <c r="B5" s="75"/>
      <c r="C5" s="57" t="s">
        <v>150</v>
      </c>
      <c r="D5" s="57"/>
      <c r="F5" s="658"/>
      <c r="G5" s="658"/>
      <c r="H5" s="658"/>
      <c r="I5" s="658"/>
      <c r="J5" s="658"/>
      <c r="K5" s="658"/>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0"/>
      <c r="C14" s="231" t="s">
        <v>160</v>
      </c>
      <c r="D14" s="232" t="s">
        <v>127</v>
      </c>
      <c r="E14" s="232" t="s">
        <v>85</v>
      </c>
      <c r="F14" s="232" t="s">
        <v>29</v>
      </c>
      <c r="G14" s="233" t="s">
        <v>27</v>
      </c>
      <c r="H14" s="232" t="s">
        <v>29</v>
      </c>
      <c r="I14" s="232" t="s">
        <v>29</v>
      </c>
      <c r="J14" s="232" t="s">
        <v>29</v>
      </c>
      <c r="K14" s="232" t="s">
        <v>29</v>
      </c>
      <c r="L14" s="234" t="s">
        <v>29</v>
      </c>
    </row>
    <row r="15" spans="1:12" x14ac:dyDescent="0.45">
      <c r="B15" s="660"/>
      <c r="C15" s="231" t="s">
        <v>160</v>
      </c>
      <c r="D15" s="232" t="s">
        <v>129</v>
      </c>
      <c r="E15" s="235" t="s">
        <v>160</v>
      </c>
      <c r="F15" s="235" t="s">
        <v>160</v>
      </c>
      <c r="G15" s="233" t="s">
        <v>28</v>
      </c>
      <c r="H15" s="235" t="s">
        <v>160</v>
      </c>
      <c r="I15" s="235" t="s">
        <v>160</v>
      </c>
      <c r="J15" s="235" t="s">
        <v>160</v>
      </c>
      <c r="K15" s="235" t="s">
        <v>160</v>
      </c>
      <c r="L15" s="236" t="s">
        <v>160</v>
      </c>
    </row>
    <row r="16" spans="1:12" x14ac:dyDescent="0.45">
      <c r="B16" s="660"/>
      <c r="C16" s="231" t="s">
        <v>160</v>
      </c>
      <c r="D16" s="235" t="s">
        <v>160</v>
      </c>
      <c r="E16" s="235" t="s">
        <v>160</v>
      </c>
      <c r="F16" s="235" t="s">
        <v>160</v>
      </c>
      <c r="G16" s="233" t="s">
        <v>14</v>
      </c>
      <c r="H16" s="235" t="s">
        <v>160</v>
      </c>
      <c r="I16" s="235" t="s">
        <v>160</v>
      </c>
      <c r="J16" s="235" t="s">
        <v>160</v>
      </c>
      <c r="K16" s="235" t="s">
        <v>160</v>
      </c>
      <c r="L16" s="236" t="s">
        <v>160</v>
      </c>
    </row>
    <row r="17" spans="2:12" x14ac:dyDescent="0.45">
      <c r="B17" s="660"/>
      <c r="C17" s="231" t="s">
        <v>160</v>
      </c>
      <c r="D17" s="235" t="s">
        <v>160</v>
      </c>
      <c r="E17" s="235" t="s">
        <v>160</v>
      </c>
      <c r="F17" s="235" t="s">
        <v>160</v>
      </c>
      <c r="G17" s="233" t="s">
        <v>6</v>
      </c>
      <c r="H17" s="235" t="s">
        <v>160</v>
      </c>
      <c r="I17" s="235" t="s">
        <v>160</v>
      </c>
      <c r="J17" s="235" t="s">
        <v>160</v>
      </c>
      <c r="K17" s="235" t="s">
        <v>160</v>
      </c>
      <c r="L17" s="236" t="s">
        <v>160</v>
      </c>
    </row>
    <row r="18" spans="2:12" x14ac:dyDescent="0.45">
      <c r="B18" s="660"/>
      <c r="C18" s="231" t="s">
        <v>160</v>
      </c>
      <c r="D18" s="235" t="s">
        <v>160</v>
      </c>
      <c r="E18" s="235" t="s">
        <v>160</v>
      </c>
      <c r="F18" s="235" t="s">
        <v>160</v>
      </c>
      <c r="G18" s="233" t="s">
        <v>86</v>
      </c>
      <c r="H18" s="235" t="s">
        <v>160</v>
      </c>
      <c r="I18" s="235" t="s">
        <v>160</v>
      </c>
      <c r="J18" s="235" t="s">
        <v>160</v>
      </c>
      <c r="K18" s="235" t="s">
        <v>160</v>
      </c>
      <c r="L18" s="236" t="s">
        <v>160</v>
      </c>
    </row>
    <row r="19" spans="2:12" x14ac:dyDescent="0.45">
      <c r="B19" s="660"/>
      <c r="C19" s="231" t="s">
        <v>160</v>
      </c>
      <c r="D19" s="235" t="s">
        <v>160</v>
      </c>
      <c r="E19" s="235" t="s">
        <v>160</v>
      </c>
      <c r="F19" s="235" t="s">
        <v>160</v>
      </c>
      <c r="G19" s="233" t="s">
        <v>87</v>
      </c>
      <c r="H19" s="235" t="s">
        <v>160</v>
      </c>
      <c r="I19" s="235" t="s">
        <v>160</v>
      </c>
      <c r="J19" s="235" t="s">
        <v>160</v>
      </c>
      <c r="K19" s="235" t="s">
        <v>160</v>
      </c>
      <c r="L19" s="236" t="s">
        <v>160</v>
      </c>
    </row>
    <row r="20" spans="2:12" x14ac:dyDescent="0.45">
      <c r="B20" s="660"/>
      <c r="C20" s="231" t="s">
        <v>160</v>
      </c>
      <c r="D20" s="235" t="s">
        <v>160</v>
      </c>
      <c r="E20" s="235" t="s">
        <v>160</v>
      </c>
      <c r="F20" s="235" t="s">
        <v>160</v>
      </c>
      <c r="G20" s="233" t="s">
        <v>30</v>
      </c>
      <c r="H20" s="235" t="s">
        <v>160</v>
      </c>
      <c r="I20" s="235" t="s">
        <v>160</v>
      </c>
      <c r="J20" s="235" t="s">
        <v>160</v>
      </c>
      <c r="K20" s="235" t="s">
        <v>160</v>
      </c>
      <c r="L20" s="236" t="s">
        <v>160</v>
      </c>
    </row>
    <row r="21" spans="2:12" x14ac:dyDescent="0.45">
      <c r="B21" s="660"/>
      <c r="C21" s="231" t="s">
        <v>160</v>
      </c>
      <c r="D21" s="235" t="s">
        <v>160</v>
      </c>
      <c r="E21" s="235" t="s">
        <v>160</v>
      </c>
      <c r="F21" s="235" t="s">
        <v>160</v>
      </c>
      <c r="G21" s="233" t="s">
        <v>31</v>
      </c>
      <c r="H21" s="235" t="s">
        <v>160</v>
      </c>
      <c r="I21" s="235" t="s">
        <v>160</v>
      </c>
      <c r="J21" s="235" t="s">
        <v>160</v>
      </c>
      <c r="K21" s="235" t="s">
        <v>160</v>
      </c>
      <c r="L21" s="236" t="s">
        <v>160</v>
      </c>
    </row>
    <row r="22" spans="2:12" x14ac:dyDescent="0.45">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高齢福祉課</cp:lastModifiedBy>
  <cp:lastPrinted>2021-03-24T08:38:19Z</cp:lastPrinted>
  <dcterms:created xsi:type="dcterms:W3CDTF">2020-01-14T23:47:53Z</dcterms:created>
  <dcterms:modified xsi:type="dcterms:W3CDTF">2025-04-01T04:30:56Z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2025-04-01T04:19:31Z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b4f60a36-b245-48c0-b761-469305bacf79</vt:lpwstr>
  </property>
  <property fmtid="{D5CDD505-2E9C-101B-9397-08002B2CF9AE}" pid="8" name="MSIP_Label_defa4170-0d19-0005-0004-bc88714345d2_ContentBits">
    <vt:lpwstr>0</vt:lpwstr>
  </property>
</Properties>
</file>