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49772\Box\11105_10_庁内用\予算第二係\04　予算第二係\19　地方公会計\●R６作業\●Ｒ６作業【R5末固定資産台帳】\13_★固定資産台帳★\"/>
    </mc:Choice>
  </mc:AlternateContent>
  <xr:revisionPtr revIDLastSave="0" documentId="13_ncr:1_{61BDAAA4-5047-4D67-A8F4-E3951CB2D3C0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調査票（建設仮勘定）" sheetId="13" r:id="rId1"/>
  </sheets>
  <externalReferences>
    <externalReference r:id="rId2"/>
    <externalReference r:id="rId3"/>
  </externalReferences>
  <definedNames>
    <definedName name="_xlnm._FilterDatabase" localSheetId="0" hidden="1">'調査票（建設仮勘定）'!$5:$292</definedName>
    <definedName name="_xlnm.Print_Area" localSheetId="0">'調査票（建設仮勘定）'!$A$1:$T$292</definedName>
    <definedName name="_xlnm.Print_Titles" localSheetId="0">'調査票（建設仮勘定）'!$1:$5</definedName>
    <definedName name="あ" localSheetId="0">#REF!</definedName>
    <definedName name="あ">[1]耐用年数マスタ!#REF!</definedName>
    <definedName name="ああ" localSheetId="0">[1]耐用年数マスタ!#REF!</definedName>
    <definedName name="ああ">[1]耐用年数マスタ!#REF!</definedName>
    <definedName name="あああ" localSheetId="0">[1]耐用年数マスタ!#REF!</definedName>
    <definedName name="あああ">[1]耐用年数マスタ!#REF!</definedName>
    <definedName name="ああああああ" localSheetId="0">[1]耐用年数マスタ!#REF!</definedName>
    <definedName name="ああああああ">[1]耐用年数マスタ!#REF!</definedName>
    <definedName name="ブルドーザー・パワー" localSheetId="0">#REF!</definedName>
    <definedName name="ブルドーザー・パワー">[1]耐用年数マスタ!#REF!</definedName>
    <definedName name="ホテル・旅館・料理店" localSheetId="0">#REF!</definedName>
    <definedName name="ホテル・旅館・料理店">[1]耐用年数マスタ!#REF!</definedName>
    <definedName name="運輸" localSheetId="0">#REF!</definedName>
    <definedName name="運輸">[1]耐用年数マスタ!#REF!</definedName>
    <definedName name="運輸附帯サービス業用" localSheetId="0">#REF!</definedName>
    <definedName name="運輸附帯サービス業用">[1]耐用年数マスタ!#REF!</definedName>
    <definedName name="建築材料・鉱物・金属" localSheetId="0">#REF!</definedName>
    <definedName name="建築材料・鉱物・金属">[1]耐用年数マスタ!#REF!</definedName>
    <definedName name="上水道・下水道業用設" localSheetId="0">#REF!</definedName>
    <definedName name="上水道・下水道業用設">[1]耐用年数マスタ!#REF!</definedName>
    <definedName name="前掲の機械・装置以外" localSheetId="0">#REF!</definedName>
    <definedName name="前掲の機械・装置以外">[1]耐用年数マスタ!#REF!</definedName>
    <definedName name="前掲の機械装置以外" localSheetId="0">#REF!</definedName>
    <definedName name="前掲の機械装置以外">[1]耐用年数マスタ!#REF!</definedName>
    <definedName name="前掲の工具器具備品以外" localSheetId="0">#REF!</definedName>
    <definedName name="前掲の工具器具備品以外">[1]耐用年数マスタ!#REF!</definedName>
    <definedName name="大分類" localSheetId="0">#REF!</definedName>
    <definedName name="大分類">[2]耐用年数マスタ!$B$3:$H$3</definedName>
    <definedName name="蓄電池電源設備" localSheetId="0">#REF!</definedName>
    <definedName name="蓄電池電源設備">[1]耐用年数マスタ!#REF!</definedName>
    <definedName name="電光文字設備" localSheetId="0">#REF!</definedName>
    <definedName name="電光文字設備">[1]耐用年数マスタ!#REF!</definedName>
    <definedName name="列車遠隔・列車集中制" localSheetId="0">#REF!</definedName>
    <definedName name="列車遠隔・列車集中制">[1]耐用年数マスタ!#REF!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4" i="13" l="1"/>
  <c r="O234" i="13"/>
  <c r="Q233" i="13"/>
  <c r="O233" i="13"/>
  <c r="Q231" i="13"/>
  <c r="O231" i="13"/>
  <c r="Q230" i="13"/>
  <c r="O230" i="13"/>
  <c r="Q229" i="13"/>
  <c r="O229" i="13"/>
  <c r="Q228" i="13"/>
  <c r="O228" i="13"/>
  <c r="Q227" i="13"/>
  <c r="O227" i="13"/>
  <c r="Q226" i="13"/>
  <c r="O226" i="13"/>
  <c r="Q225" i="13"/>
  <c r="O225" i="13"/>
  <c r="J153" i="13"/>
  <c r="O26" i="13"/>
  <c r="O25" i="13"/>
</calcChain>
</file>

<file path=xl/sharedStrings.xml><?xml version="1.0" encoding="utf-8"?>
<sst xmlns="http://schemas.openxmlformats.org/spreadsheetml/2006/main" count="1690" uniqueCount="451">
  <si>
    <t>（単位：円）</t>
    <rPh sb="1" eb="3">
      <t>タンイ</t>
    </rPh>
    <rPh sb="4" eb="5">
      <t>エン</t>
    </rPh>
    <phoneticPr fontId="6"/>
  </si>
  <si>
    <t>(1)</t>
    <phoneticPr fontId="6"/>
  </si>
  <si>
    <t>(2)</t>
  </si>
  <si>
    <t>(3)</t>
  </si>
  <si>
    <t>(4)</t>
  </si>
  <si>
    <t>(5)</t>
    <phoneticPr fontId="6"/>
  </si>
  <si>
    <t>(6)</t>
    <phoneticPr fontId="6"/>
  </si>
  <si>
    <t>(7)</t>
    <phoneticPr fontId="6"/>
  </si>
  <si>
    <t>(8)</t>
    <phoneticPr fontId="6"/>
  </si>
  <si>
    <t>(9)</t>
    <phoneticPr fontId="6"/>
  </si>
  <si>
    <t>(10)</t>
    <phoneticPr fontId="6"/>
  </si>
  <si>
    <t>(11)</t>
    <phoneticPr fontId="6"/>
  </si>
  <si>
    <t>(12)</t>
    <phoneticPr fontId="6"/>
  </si>
  <si>
    <t>(13)</t>
    <phoneticPr fontId="6"/>
  </si>
  <si>
    <t>(14)</t>
    <phoneticPr fontId="6"/>
  </si>
  <si>
    <t>(15)</t>
    <phoneticPr fontId="6"/>
  </si>
  <si>
    <t>(16)</t>
    <phoneticPr fontId="6"/>
  </si>
  <si>
    <t>(17)</t>
    <phoneticPr fontId="6"/>
  </si>
  <si>
    <t>連番</t>
    <rPh sb="0" eb="2">
      <t>レンバン</t>
    </rPh>
    <phoneticPr fontId="2"/>
  </si>
  <si>
    <t>案件名称</t>
    <rPh sb="0" eb="2">
      <t>アンケン</t>
    </rPh>
    <rPh sb="2" eb="4">
      <t>メイショウ</t>
    </rPh>
    <phoneticPr fontId="9"/>
  </si>
  <si>
    <t>所管所属名称</t>
    <rPh sb="0" eb="2">
      <t>ショカン</t>
    </rPh>
    <rPh sb="2" eb="4">
      <t>ショゾク</t>
    </rPh>
    <rPh sb="4" eb="6">
      <t>メイショウ</t>
    </rPh>
    <phoneticPr fontId="2"/>
  </si>
  <si>
    <t>執行所属名称</t>
    <phoneticPr fontId="2"/>
  </si>
  <si>
    <t>完成(予定)年度</t>
    <rPh sb="0" eb="2">
      <t>カンセイ</t>
    </rPh>
    <rPh sb="3" eb="5">
      <t>ヨテイ</t>
    </rPh>
    <rPh sb="6" eb="8">
      <t>ネンド</t>
    </rPh>
    <phoneticPr fontId="2"/>
  </si>
  <si>
    <t>会計コード</t>
    <rPh sb="0" eb="2">
      <t>カイケイ</t>
    </rPh>
    <phoneticPr fontId="2"/>
  </si>
  <si>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2"/>
  </si>
  <si>
    <t>完成後勘定科目</t>
    <rPh sb="0" eb="2">
      <t>カンセイ</t>
    </rPh>
    <rPh sb="2" eb="3">
      <t>ゴ</t>
    </rPh>
    <rPh sb="3" eb="5">
      <t>カンジョウ</t>
    </rPh>
    <rPh sb="5" eb="7">
      <t>カモク</t>
    </rPh>
    <phoneticPr fontId="9"/>
  </si>
  <si>
    <t>支出年度</t>
    <rPh sb="0" eb="2">
      <t>シシュツ</t>
    </rPh>
    <rPh sb="2" eb="4">
      <t>ネンド</t>
    </rPh>
    <phoneticPr fontId="2"/>
  </si>
  <si>
    <t>当年度末残高</t>
    <rPh sb="0" eb="3">
      <t>トウネンド</t>
    </rPh>
    <rPh sb="3" eb="4">
      <t>マツ</t>
    </rPh>
    <rPh sb="4" eb="6">
      <t>ザンダカ</t>
    </rPh>
    <phoneticPr fontId="6"/>
  </si>
  <si>
    <t>取得価額算定
シート№</t>
    <rPh sb="0" eb="2">
      <t>シュトク</t>
    </rPh>
    <rPh sb="2" eb="4">
      <t>カガク</t>
    </rPh>
    <rPh sb="4" eb="6">
      <t>サンテイ</t>
    </rPh>
    <phoneticPr fontId="6"/>
  </si>
  <si>
    <t>コメント</t>
    <phoneticPr fontId="6"/>
  </si>
  <si>
    <t>維持補修費</t>
    <phoneticPr fontId="6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</si>
  <si>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6"/>
  </si>
  <si>
    <t>移転費用／補助金等</t>
    <rPh sb="0" eb="2">
      <t>イテン</t>
    </rPh>
    <rPh sb="2" eb="4">
      <t>ヒヨウ</t>
    </rPh>
    <rPh sb="5" eb="8">
      <t>ホジョキン</t>
    </rPh>
    <rPh sb="8" eb="9">
      <t>ナド</t>
    </rPh>
    <phoneticPr fontId="6"/>
  </si>
  <si>
    <t>物件費</t>
    <rPh sb="0" eb="3">
      <t>ブッケンヒ</t>
    </rPh>
    <phoneticPr fontId="6"/>
  </si>
  <si>
    <t>管財課</t>
    <rPh sb="0" eb="3">
      <t>カンザイカ</t>
    </rPh>
    <phoneticPr fontId="10"/>
  </si>
  <si>
    <t>13 事業用資産-建物</t>
  </si>
  <si>
    <t>2019</t>
  </si>
  <si>
    <t>実施設計料</t>
    <rPh sb="0" eb="2">
      <t>ジッシ</t>
    </rPh>
    <rPh sb="2" eb="4">
      <t>セッケイ</t>
    </rPh>
    <rPh sb="4" eb="5">
      <t>リョウ</t>
    </rPh>
    <phoneticPr fontId="10"/>
  </si>
  <si>
    <t>公共建築課</t>
    <rPh sb="0" eb="2">
      <t>コウキョウ</t>
    </rPh>
    <rPh sb="2" eb="4">
      <t>ケンチク</t>
    </rPh>
    <rPh sb="4" eb="5">
      <t>カ</t>
    </rPh>
    <phoneticPr fontId="10"/>
  </si>
  <si>
    <t>71 物品</t>
  </si>
  <si>
    <t>飛騨総合庁舎中央監視装置等改修工事</t>
    <rPh sb="0" eb="2">
      <t>ヒダ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ソウチ</t>
    </rPh>
    <rPh sb="12" eb="13">
      <t>トウ</t>
    </rPh>
    <rPh sb="13" eb="15">
      <t>カイシュウ</t>
    </rPh>
    <rPh sb="15" eb="17">
      <t>コウジ</t>
    </rPh>
    <phoneticPr fontId="10"/>
  </si>
  <si>
    <t>管財課</t>
    <rPh sb="0" eb="3">
      <t>カンザイカ</t>
    </rPh>
    <phoneticPr fontId="11"/>
  </si>
  <si>
    <t>2020</t>
  </si>
  <si>
    <t>実施設計</t>
    <rPh sb="0" eb="4">
      <t>ジッシセッケイ</t>
    </rPh>
    <phoneticPr fontId="11"/>
  </si>
  <si>
    <t>西濃総合庁舎本館等屋上防水工事及び外壁改修工事</t>
  </si>
  <si>
    <t>公共建築課</t>
    <rPh sb="0" eb="5">
      <t>コウキョウケンチクカ</t>
    </rPh>
    <phoneticPr fontId="11"/>
  </si>
  <si>
    <t>基本設計</t>
    <rPh sb="0" eb="4">
      <t>キホンセッケイ</t>
    </rPh>
    <phoneticPr fontId="11"/>
  </si>
  <si>
    <t>飛騨総合庁舎機械棟室棟外壁改修工事</t>
  </si>
  <si>
    <t>下呂総合庁舎空調設備改修工事</t>
  </si>
  <si>
    <t>下呂総合庁舎照明器具改修工事</t>
  </si>
  <si>
    <t>14 事業用資産-工作物</t>
  </si>
  <si>
    <t>2021</t>
    <phoneticPr fontId="6"/>
  </si>
  <si>
    <t>工事請負費</t>
    <rPh sb="0" eb="2">
      <t>コウジ</t>
    </rPh>
    <rPh sb="2" eb="4">
      <t>ウケオイ</t>
    </rPh>
    <rPh sb="4" eb="5">
      <t>ヒ</t>
    </rPh>
    <phoneticPr fontId="6"/>
  </si>
  <si>
    <t>岐阜県庁敷地再整備（その３）工事（部分払）</t>
    <phoneticPr fontId="6"/>
  </si>
  <si>
    <t>地域スポーツ課</t>
    <rPh sb="0" eb="2">
      <t>チイキ</t>
    </rPh>
    <rPh sb="6" eb="7">
      <t>カ</t>
    </rPh>
    <phoneticPr fontId="10"/>
  </si>
  <si>
    <t>県庁舎建設課</t>
    <rPh sb="5" eb="6">
      <t>カ</t>
    </rPh>
    <phoneticPr fontId="6"/>
  </si>
  <si>
    <t>工事請負費</t>
    <rPh sb="0" eb="5">
      <t>コウジウケオイヒ</t>
    </rPh>
    <phoneticPr fontId="6"/>
  </si>
  <si>
    <t>複数年工事</t>
    <rPh sb="0" eb="5">
      <t>フクスウネンコウジ</t>
    </rPh>
    <phoneticPr fontId="6"/>
  </si>
  <si>
    <t>実施設計委託料</t>
    <rPh sb="0" eb="2">
      <t>ジッシ</t>
    </rPh>
    <rPh sb="2" eb="4">
      <t>セッケイ</t>
    </rPh>
    <rPh sb="4" eb="7">
      <t>イタクリョウ</t>
    </rPh>
    <phoneticPr fontId="10"/>
  </si>
  <si>
    <t>工事委託料</t>
    <rPh sb="0" eb="2">
      <t>コウジ</t>
    </rPh>
    <phoneticPr fontId="6"/>
  </si>
  <si>
    <t>工事監理</t>
    <rPh sb="0" eb="4">
      <t>コウジカンリ</t>
    </rPh>
    <phoneticPr fontId="11"/>
  </si>
  <si>
    <t>可茂総合庁舎空調設備改修工事</t>
    <rPh sb="0" eb="6">
      <t>カモソウゴウチョウシャ</t>
    </rPh>
    <rPh sb="6" eb="14">
      <t>クウチョウセツビカイシュウコウジ</t>
    </rPh>
    <phoneticPr fontId="6"/>
  </si>
  <si>
    <t>10</t>
    <phoneticPr fontId="6"/>
  </si>
  <si>
    <t>工事委託料</t>
    <rPh sb="0" eb="5">
      <t>コウジイタクリョウ</t>
    </rPh>
    <phoneticPr fontId="6"/>
  </si>
  <si>
    <t>実施設計</t>
    <rPh sb="0" eb="4">
      <t>ジッシセッケイ</t>
    </rPh>
    <phoneticPr fontId="6"/>
  </si>
  <si>
    <t>中濃総合庁舎本館棟便所改修建築工事</t>
    <rPh sb="0" eb="6">
      <t>チュウノウソウゴウチョウシャ</t>
    </rPh>
    <rPh sb="6" eb="9">
      <t>ホンカントウ</t>
    </rPh>
    <rPh sb="9" eb="17">
      <t>ベンジョカイシュウケンチクコウジ</t>
    </rPh>
    <phoneticPr fontId="6"/>
  </si>
  <si>
    <t>郡上総合庁舎受変電設備改修工事</t>
    <rPh sb="0" eb="6">
      <t>グジョウソウゴウチョウシャ</t>
    </rPh>
    <rPh sb="6" eb="15">
      <t>ジュヘンデンセツビカイシュウコウジ</t>
    </rPh>
    <phoneticPr fontId="6"/>
  </si>
  <si>
    <t>飛騨総合庁舎発電設備設置工事</t>
    <rPh sb="0" eb="6">
      <t>ヒダソウゴウチョウシャ</t>
    </rPh>
    <rPh sb="6" eb="14">
      <t>ハツデンセツビセッチコウジ</t>
    </rPh>
    <phoneticPr fontId="6"/>
  </si>
  <si>
    <t>2017</t>
  </si>
  <si>
    <t>公共建築課</t>
    <phoneticPr fontId="6"/>
  </si>
  <si>
    <t>10</t>
  </si>
  <si>
    <t>公共建築課</t>
  </si>
  <si>
    <t>税務課</t>
    <rPh sb="0" eb="3">
      <t>ゼイムカ</t>
    </rPh>
    <phoneticPr fontId="11"/>
  </si>
  <si>
    <t>岐阜メモリアルセンター各所トイレ改修工事詳細設計業務委託</t>
    <phoneticPr fontId="10"/>
  </si>
  <si>
    <t>13 事業用資産-建物</t>
    <rPh sb="3" eb="6">
      <t>ジギョウヨウ</t>
    </rPh>
    <rPh sb="6" eb="8">
      <t>シサン</t>
    </rPh>
    <rPh sb="9" eb="11">
      <t>タテモノ</t>
    </rPh>
    <phoneticPr fontId="10"/>
  </si>
  <si>
    <t>R４工事</t>
    <rPh sb="2" eb="4">
      <t>コウジ</t>
    </rPh>
    <phoneticPr fontId="6"/>
  </si>
  <si>
    <t>岐阜メモリアルセンター長良川競技場トラックフィールド改修工事（前金払）</t>
    <rPh sb="31" eb="34">
      <t>マエキンバラ</t>
    </rPh>
    <phoneticPr fontId="6"/>
  </si>
  <si>
    <t>都市公園課</t>
    <rPh sb="0" eb="2">
      <t>トシ</t>
    </rPh>
    <rPh sb="2" eb="4">
      <t>コウエン</t>
    </rPh>
    <rPh sb="4" eb="5">
      <t>カ</t>
    </rPh>
    <phoneticPr fontId="10"/>
  </si>
  <si>
    <t>都市公園費分</t>
    <rPh sb="0" eb="2">
      <t>トシ</t>
    </rPh>
    <rPh sb="2" eb="4">
      <t>コウエン</t>
    </rPh>
    <rPh sb="4" eb="5">
      <t>ヒ</t>
    </rPh>
    <rPh sb="5" eb="6">
      <t>ブン</t>
    </rPh>
    <phoneticPr fontId="6"/>
  </si>
  <si>
    <t>岐阜メモリアルセンター長良川競技場トラックフィールド改修工事（部分払）</t>
    <rPh sb="31" eb="34">
      <t>ブブンバラ</t>
    </rPh>
    <phoneticPr fontId="6"/>
  </si>
  <si>
    <t>スポーツ振興対策費分</t>
    <rPh sb="4" eb="6">
      <t>シンコウ</t>
    </rPh>
    <rPh sb="6" eb="8">
      <t>タイサク</t>
    </rPh>
    <phoneticPr fontId="6"/>
  </si>
  <si>
    <t>工事請負費</t>
    <rPh sb="0" eb="4">
      <t>コウジウケオイ</t>
    </rPh>
    <rPh sb="4" eb="5">
      <t>ヒ</t>
    </rPh>
    <phoneticPr fontId="6"/>
  </si>
  <si>
    <t>医療福祉連携推進課</t>
    <rPh sb="0" eb="2">
      <t>イリョウ</t>
    </rPh>
    <rPh sb="2" eb="4">
      <t>フクシ</t>
    </rPh>
    <rPh sb="4" eb="6">
      <t>レンケイ</t>
    </rPh>
    <rPh sb="6" eb="9">
      <t>スイシンカ</t>
    </rPh>
    <phoneticPr fontId="10"/>
  </si>
  <si>
    <t>高齢福祉課</t>
    <rPh sb="0" eb="2">
      <t>コウレイ</t>
    </rPh>
    <rPh sb="2" eb="5">
      <t>フクシカ</t>
    </rPh>
    <phoneticPr fontId="11"/>
  </si>
  <si>
    <t>委託料・工事委託料</t>
    <rPh sb="0" eb="3">
      <t>イタクリョウ</t>
    </rPh>
    <rPh sb="4" eb="6">
      <t>コウジ</t>
    </rPh>
    <rPh sb="6" eb="9">
      <t>イタクリョウ</t>
    </rPh>
    <phoneticPr fontId="6"/>
  </si>
  <si>
    <t>飛騨寿楽苑LED照明導入工事</t>
    <rPh sb="0" eb="2">
      <t>ヒダ</t>
    </rPh>
    <rPh sb="2" eb="5">
      <t>ジュラクエン</t>
    </rPh>
    <rPh sb="8" eb="10">
      <t>ショウメイ</t>
    </rPh>
    <rPh sb="10" eb="12">
      <t>ドウニュウ</t>
    </rPh>
    <rPh sb="12" eb="14">
      <t>コウジ</t>
    </rPh>
    <phoneticPr fontId="6"/>
  </si>
  <si>
    <t>実施設計料</t>
    <rPh sb="4" eb="5">
      <t>リョウ</t>
    </rPh>
    <phoneticPr fontId="6"/>
  </si>
  <si>
    <t>障害福祉課</t>
    <rPh sb="0" eb="5">
      <t>ショ</t>
    </rPh>
    <phoneticPr fontId="10"/>
  </si>
  <si>
    <t>実施設計委託</t>
  </si>
  <si>
    <t>陽光園照明設備改修工事</t>
    <rPh sb="0" eb="1">
      <t>ヒ</t>
    </rPh>
    <rPh sb="1" eb="2">
      <t>ヒカリ</t>
    </rPh>
    <rPh sb="2" eb="3">
      <t>エン</t>
    </rPh>
    <rPh sb="3" eb="5">
      <t>ショウメイ</t>
    </rPh>
    <rPh sb="5" eb="7">
      <t>セツビ</t>
    </rPh>
    <rPh sb="7" eb="9">
      <t>カイシュウ</t>
    </rPh>
    <rPh sb="9" eb="11">
      <t>コウジ</t>
    </rPh>
    <phoneticPr fontId="10"/>
  </si>
  <si>
    <t>みどり荘管理棟等トイレ・配管改修設備工事</t>
  </si>
  <si>
    <t>2022</t>
  </si>
  <si>
    <t>みどり荘管理棟等トイレ改修工事</t>
  </si>
  <si>
    <t>三光園居室内装木質化工事</t>
  </si>
  <si>
    <t>工事委託料</t>
    <rPh sb="0" eb="2">
      <t>コウジ</t>
    </rPh>
    <rPh sb="2" eb="5">
      <t>イタクリョウ</t>
    </rPh>
    <phoneticPr fontId="6"/>
  </si>
  <si>
    <t>地域産業課</t>
    <rPh sb="0" eb="5">
      <t>チイキサンギョウカ</t>
    </rPh>
    <phoneticPr fontId="6"/>
  </si>
  <si>
    <t>農政課</t>
    <rPh sb="0" eb="3">
      <t>ノウセイカ</t>
    </rPh>
    <phoneticPr fontId="10"/>
  </si>
  <si>
    <t>2016</t>
  </si>
  <si>
    <t>82 無形固定資産-ソフトウェア以外</t>
  </si>
  <si>
    <t>出願料</t>
    <rPh sb="0" eb="2">
      <t>シュツガン</t>
    </rPh>
    <rPh sb="2" eb="3">
      <t>リョウ</t>
    </rPh>
    <phoneticPr fontId="10"/>
  </si>
  <si>
    <t>2019以降</t>
    <rPh sb="4" eb="6">
      <t>イコウ</t>
    </rPh>
    <phoneticPr fontId="10"/>
  </si>
  <si>
    <t>育成者権（飛騨小坂おんたけ１号）</t>
    <rPh sb="0" eb="2">
      <t>イクセイ</t>
    </rPh>
    <rPh sb="2" eb="3">
      <t>シャ</t>
    </rPh>
    <rPh sb="3" eb="4">
      <t>ケン</t>
    </rPh>
    <rPh sb="5" eb="7">
      <t>ヒダ</t>
    </rPh>
    <rPh sb="7" eb="9">
      <t>オサカ</t>
    </rPh>
    <rPh sb="14" eb="15">
      <t>ゴウ</t>
    </rPh>
    <phoneticPr fontId="10"/>
  </si>
  <si>
    <t>育成者権（こなゆきひめ）</t>
    <rPh sb="0" eb="2">
      <t>イクセイ</t>
    </rPh>
    <rPh sb="2" eb="3">
      <t>シャ</t>
    </rPh>
    <rPh sb="3" eb="4">
      <t>ケン</t>
    </rPh>
    <phoneticPr fontId="10"/>
  </si>
  <si>
    <t>2021以降</t>
    <rPh sb="4" eb="6">
      <t>イコウ</t>
    </rPh>
    <phoneticPr fontId="10"/>
  </si>
  <si>
    <t>育成者権（ミライパープル）</t>
    <rPh sb="0" eb="2">
      <t>イクセイ</t>
    </rPh>
    <rPh sb="2" eb="3">
      <t>シャ</t>
    </rPh>
    <rPh sb="3" eb="4">
      <t>ケン</t>
    </rPh>
    <phoneticPr fontId="10"/>
  </si>
  <si>
    <t>育成者権（ミライブルー）</t>
    <rPh sb="0" eb="2">
      <t>イクセイ</t>
    </rPh>
    <rPh sb="2" eb="3">
      <t>シャ</t>
    </rPh>
    <rPh sb="3" eb="4">
      <t>ケン</t>
    </rPh>
    <phoneticPr fontId="10"/>
  </si>
  <si>
    <t>育成者権（ミライピンク）</t>
    <rPh sb="0" eb="2">
      <t>イクセイ</t>
    </rPh>
    <rPh sb="2" eb="3">
      <t>シャ</t>
    </rPh>
    <rPh sb="3" eb="4">
      <t>ケン</t>
    </rPh>
    <phoneticPr fontId="10"/>
  </si>
  <si>
    <t>育成者権（ぽてこ）</t>
    <rPh sb="0" eb="2">
      <t>イクセイ</t>
    </rPh>
    <rPh sb="2" eb="3">
      <t>シャ</t>
    </rPh>
    <rPh sb="3" eb="4">
      <t>ケン</t>
    </rPh>
    <phoneticPr fontId="10"/>
  </si>
  <si>
    <t>育成者権（オレンジパンナコッタ）</t>
    <rPh sb="0" eb="2">
      <t>イクセイ</t>
    </rPh>
    <rPh sb="2" eb="3">
      <t>シャ</t>
    </rPh>
    <rPh sb="3" eb="4">
      <t>ケン</t>
    </rPh>
    <phoneticPr fontId="10"/>
  </si>
  <si>
    <t>育成者権（レモンパンナコッタ）</t>
    <rPh sb="0" eb="2">
      <t>イクセイ</t>
    </rPh>
    <rPh sb="2" eb="3">
      <t>シャ</t>
    </rPh>
    <rPh sb="3" eb="4">
      <t>ケン</t>
    </rPh>
    <phoneticPr fontId="10"/>
  </si>
  <si>
    <t>育成者権（レモンスフレ）</t>
    <rPh sb="0" eb="2">
      <t>イクセイ</t>
    </rPh>
    <rPh sb="2" eb="3">
      <t>シャ</t>
    </rPh>
    <rPh sb="3" eb="4">
      <t>ケン</t>
    </rPh>
    <phoneticPr fontId="10"/>
  </si>
  <si>
    <t>畜産研究所養豚養鶏研究部再編整備事業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サイヘン</t>
    </rPh>
    <rPh sb="14" eb="16">
      <t>セイビ</t>
    </rPh>
    <rPh sb="16" eb="18">
      <t>ジギョウ</t>
    </rPh>
    <phoneticPr fontId="10"/>
  </si>
  <si>
    <t>2024
以降</t>
    <rPh sb="5" eb="7">
      <t>イコウ</t>
    </rPh>
    <phoneticPr fontId="10"/>
  </si>
  <si>
    <t>畜産研究所養豚養鶏研究部再編整備事業</t>
  </si>
  <si>
    <t>農政課</t>
  </si>
  <si>
    <t>2024
以降</t>
  </si>
  <si>
    <t>農政課</t>
    <rPh sb="0" eb="3">
      <t>ノウセイカ</t>
    </rPh>
    <phoneticPr fontId="11"/>
  </si>
  <si>
    <t>郡上農林事務所</t>
    <rPh sb="0" eb="2">
      <t>グジョウ</t>
    </rPh>
    <rPh sb="2" eb="4">
      <t>ノウリン</t>
    </rPh>
    <rPh sb="4" eb="6">
      <t>ジム</t>
    </rPh>
    <rPh sb="6" eb="7">
      <t>ショ</t>
    </rPh>
    <phoneticPr fontId="10"/>
  </si>
  <si>
    <t>14 事業用資産-工作物</t>
    <rPh sb="3" eb="6">
      <t>ジギョウヨウ</t>
    </rPh>
    <rPh sb="6" eb="8">
      <t>シサン</t>
    </rPh>
    <rPh sb="9" eb="12">
      <t>コウサクブツ</t>
    </rPh>
    <phoneticPr fontId="10"/>
  </si>
  <si>
    <t>里川振興課</t>
    <rPh sb="0" eb="5">
      <t>サトカワシンコウカ</t>
    </rPh>
    <phoneticPr fontId="11"/>
  </si>
  <si>
    <t>魚苗センター美濃事業所　C棟施設改修工事</t>
    <rPh sb="0" eb="1">
      <t>ギョ</t>
    </rPh>
    <rPh sb="1" eb="2">
      <t>ビョウ</t>
    </rPh>
    <rPh sb="6" eb="8">
      <t>ミノ</t>
    </rPh>
    <rPh sb="8" eb="11">
      <t>ジギョウショ</t>
    </rPh>
    <rPh sb="13" eb="14">
      <t>トウ</t>
    </rPh>
    <rPh sb="14" eb="18">
      <t>シセツカイシュウ</t>
    </rPh>
    <rPh sb="18" eb="20">
      <t>コウジ</t>
    </rPh>
    <phoneticPr fontId="10"/>
  </si>
  <si>
    <t>農業大学校更衣棟新築工事に伴う地盤調査</t>
  </si>
  <si>
    <t>農業経営課</t>
    <rPh sb="0" eb="5">
      <t>ノウギョウケイエイカ</t>
    </rPh>
    <phoneticPr fontId="6"/>
  </si>
  <si>
    <t>地盤調査委託料</t>
    <rPh sb="4" eb="7">
      <t>イタクリョウ</t>
    </rPh>
    <phoneticPr fontId="11"/>
  </si>
  <si>
    <t>農業大学校更衣棟新築工事の実施設計委託</t>
  </si>
  <si>
    <t>（一）羽島稲沢線（新濃尾大橋）工事負担金</t>
    <rPh sb="1" eb="2">
      <t>イチ</t>
    </rPh>
    <rPh sb="3" eb="5">
      <t>ハシマ</t>
    </rPh>
    <rPh sb="5" eb="7">
      <t>イナザワ</t>
    </rPh>
    <rPh sb="7" eb="8">
      <t>セン</t>
    </rPh>
    <rPh sb="9" eb="10">
      <t>シン</t>
    </rPh>
    <rPh sb="10" eb="12">
      <t>ノウビ</t>
    </rPh>
    <rPh sb="12" eb="14">
      <t>オオハシ</t>
    </rPh>
    <rPh sb="15" eb="17">
      <t>コウジ</t>
    </rPh>
    <rPh sb="17" eb="20">
      <t>フタンキン</t>
    </rPh>
    <phoneticPr fontId="10"/>
  </si>
  <si>
    <t>道路建設課</t>
    <rPh sb="0" eb="2">
      <t>ドウロ</t>
    </rPh>
    <rPh sb="2" eb="4">
      <t>ケンセツ</t>
    </rPh>
    <rPh sb="4" eb="5">
      <t>カ</t>
    </rPh>
    <phoneticPr fontId="10"/>
  </si>
  <si>
    <t>岐阜土木事務所</t>
    <rPh sb="0" eb="2">
      <t>ギフ</t>
    </rPh>
    <rPh sb="2" eb="4">
      <t>ドボク</t>
    </rPh>
    <rPh sb="4" eb="6">
      <t>ジム</t>
    </rPh>
    <rPh sb="6" eb="7">
      <t>ショ</t>
    </rPh>
    <phoneticPr fontId="10"/>
  </si>
  <si>
    <t>43 インフラ資産-工作物</t>
  </si>
  <si>
    <t>開始時</t>
    <rPh sb="0" eb="2">
      <t>カイシ</t>
    </rPh>
    <rPh sb="2" eb="3">
      <t>ジ</t>
    </rPh>
    <phoneticPr fontId="10"/>
  </si>
  <si>
    <t>（国）４１８号（道路）工事負担金</t>
    <rPh sb="1" eb="2">
      <t>クニ</t>
    </rPh>
    <rPh sb="6" eb="7">
      <t>ゴウ</t>
    </rPh>
    <rPh sb="8" eb="10">
      <t>ドウロ</t>
    </rPh>
    <phoneticPr fontId="10"/>
  </si>
  <si>
    <t>可茂土木事務所</t>
    <rPh sb="0" eb="1">
      <t>カ</t>
    </rPh>
    <rPh sb="1" eb="2">
      <t>モ</t>
    </rPh>
    <rPh sb="2" eb="4">
      <t>ドボク</t>
    </rPh>
    <rPh sb="4" eb="6">
      <t>ジム</t>
    </rPh>
    <rPh sb="6" eb="7">
      <t>ショ</t>
    </rPh>
    <phoneticPr fontId="10"/>
  </si>
  <si>
    <t>（主）岐阜美濃線（道路用地)工事負担金</t>
    <rPh sb="1" eb="2">
      <t>シュ</t>
    </rPh>
    <rPh sb="3" eb="5">
      <t>ギフ</t>
    </rPh>
    <rPh sb="5" eb="7">
      <t>ミノ</t>
    </rPh>
    <rPh sb="7" eb="8">
      <t>セン</t>
    </rPh>
    <rPh sb="9" eb="11">
      <t>ドウロ</t>
    </rPh>
    <rPh sb="11" eb="13">
      <t>ヨウチ</t>
    </rPh>
    <rPh sb="14" eb="16">
      <t>コウジ</t>
    </rPh>
    <rPh sb="16" eb="19">
      <t>フタンキン</t>
    </rPh>
    <phoneticPr fontId="10"/>
  </si>
  <si>
    <t>都市整備課</t>
    <rPh sb="0" eb="2">
      <t>トシ</t>
    </rPh>
    <rPh sb="2" eb="5">
      <t>セイビカ</t>
    </rPh>
    <phoneticPr fontId="10"/>
  </si>
  <si>
    <t>41 インフラ資産-土地</t>
  </si>
  <si>
    <t>教育財務課</t>
    <rPh sb="0" eb="2">
      <t>キョウイク</t>
    </rPh>
    <rPh sb="2" eb="4">
      <t>ザイム</t>
    </rPh>
    <rPh sb="4" eb="5">
      <t>カ</t>
    </rPh>
    <phoneticPr fontId="3"/>
  </si>
  <si>
    <t>瑞浪高校屋外便所新築及び産振棟屋上外壁内部改修工事</t>
    <rPh sb="0" eb="2">
      <t>ミズナミ</t>
    </rPh>
    <rPh sb="2" eb="4">
      <t>コウコウ</t>
    </rPh>
    <rPh sb="4" eb="6">
      <t>オクガイ</t>
    </rPh>
    <rPh sb="6" eb="8">
      <t>ベンジョ</t>
    </rPh>
    <rPh sb="8" eb="10">
      <t>シンチク</t>
    </rPh>
    <rPh sb="10" eb="11">
      <t>オヨ</t>
    </rPh>
    <rPh sb="12" eb="13">
      <t>サン</t>
    </rPh>
    <rPh sb="13" eb="14">
      <t>シン</t>
    </rPh>
    <rPh sb="14" eb="15">
      <t>トウ</t>
    </rPh>
    <rPh sb="15" eb="17">
      <t>オクジョウ</t>
    </rPh>
    <rPh sb="17" eb="19">
      <t>ガイヘキ</t>
    </rPh>
    <rPh sb="19" eb="21">
      <t>ナイブ</t>
    </rPh>
    <rPh sb="21" eb="23">
      <t>カイシュウ</t>
    </rPh>
    <rPh sb="23" eb="25">
      <t>コウジ</t>
    </rPh>
    <phoneticPr fontId="10"/>
  </si>
  <si>
    <t>斐太高屋外便所改築工事</t>
    <rPh sb="0" eb="2">
      <t>ヒダ</t>
    </rPh>
    <rPh sb="2" eb="3">
      <t>コウ</t>
    </rPh>
    <rPh sb="3" eb="5">
      <t>オクガイ</t>
    </rPh>
    <rPh sb="5" eb="7">
      <t>ベンジョ</t>
    </rPh>
    <rPh sb="7" eb="9">
      <t>カイチク</t>
    </rPh>
    <rPh sb="9" eb="11">
      <t>コウジ</t>
    </rPh>
    <phoneticPr fontId="10"/>
  </si>
  <si>
    <t>大垣商業高屋外便所改築等工事</t>
    <rPh sb="0" eb="2">
      <t>オオガキ</t>
    </rPh>
    <rPh sb="2" eb="4">
      <t>ショウギョウ</t>
    </rPh>
    <rPh sb="4" eb="5">
      <t>コウ</t>
    </rPh>
    <rPh sb="5" eb="7">
      <t>オクガイ</t>
    </rPh>
    <rPh sb="7" eb="9">
      <t>ベンジョ</t>
    </rPh>
    <rPh sb="9" eb="11">
      <t>カイチク</t>
    </rPh>
    <rPh sb="11" eb="12">
      <t>トウ</t>
    </rPh>
    <rPh sb="12" eb="14">
      <t>コウジ</t>
    </rPh>
    <phoneticPr fontId="10"/>
  </si>
  <si>
    <t>岐南工業高屋外便所等改築工事</t>
    <rPh sb="0" eb="2">
      <t>ギナン</t>
    </rPh>
    <rPh sb="2" eb="4">
      <t>コウギョウ</t>
    </rPh>
    <rPh sb="4" eb="5">
      <t>コウ</t>
    </rPh>
    <rPh sb="5" eb="7">
      <t>オクガイ</t>
    </rPh>
    <rPh sb="7" eb="9">
      <t>ベンジョ</t>
    </rPh>
    <rPh sb="9" eb="10">
      <t>トウ</t>
    </rPh>
    <rPh sb="10" eb="12">
      <t>カイチク</t>
    </rPh>
    <rPh sb="12" eb="14">
      <t>コウジ</t>
    </rPh>
    <phoneticPr fontId="10"/>
  </si>
  <si>
    <t>中濃地区高等学校施設整備に伴う地盤調査</t>
    <rPh sb="0" eb="2">
      <t>チュウノウ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0"/>
  </si>
  <si>
    <t>飛騨地区高等学校施設整備に伴う地盤調査</t>
    <rPh sb="0" eb="2">
      <t>ヒダ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0"/>
  </si>
  <si>
    <t>西濃地区高等学校施設整備に伴う地盤調査</t>
    <rPh sb="0" eb="2">
      <t>セイノウ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0"/>
  </si>
  <si>
    <t>羽島高新南舎棟新築工事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phoneticPr fontId="10"/>
  </si>
  <si>
    <t>羽島高南舎改築工事の設計意図伝達業務委託</t>
    <rPh sb="0" eb="3">
      <t>ハシマコウ</t>
    </rPh>
    <rPh sb="3" eb="5">
      <t>ミナミシャ</t>
    </rPh>
    <rPh sb="5" eb="9">
      <t>カイチクコウジ</t>
    </rPh>
    <rPh sb="10" eb="14">
      <t>セッケイイト</t>
    </rPh>
    <rPh sb="14" eb="16">
      <t>デンタツ</t>
    </rPh>
    <rPh sb="16" eb="18">
      <t>ギョウム</t>
    </rPh>
    <rPh sb="18" eb="20">
      <t>イタク</t>
    </rPh>
    <phoneticPr fontId="6"/>
  </si>
  <si>
    <t>教育財務課</t>
    <rPh sb="0" eb="5">
      <t>キョウイクザイムカ</t>
    </rPh>
    <phoneticPr fontId="6"/>
  </si>
  <si>
    <t>公共建築課</t>
    <rPh sb="0" eb="2">
      <t>コウキョウ</t>
    </rPh>
    <rPh sb="2" eb="5">
      <t>ケンチクカ</t>
    </rPh>
    <phoneticPr fontId="3"/>
  </si>
  <si>
    <t>部分払</t>
    <rPh sb="0" eb="3">
      <t>ブブンバラ</t>
    </rPh>
    <phoneticPr fontId="6"/>
  </si>
  <si>
    <t>羽島高南舎改築工事の工事監理委託</t>
    <rPh sb="0" eb="2">
      <t>ハシマ</t>
    </rPh>
    <rPh sb="2" eb="3">
      <t>コウ</t>
    </rPh>
    <rPh sb="3" eb="4">
      <t>ミナミ</t>
    </rPh>
    <rPh sb="4" eb="5">
      <t>シャ</t>
    </rPh>
    <rPh sb="5" eb="7">
      <t>カイチク</t>
    </rPh>
    <rPh sb="7" eb="9">
      <t>コウジ</t>
    </rPh>
    <rPh sb="10" eb="12">
      <t>コウジ</t>
    </rPh>
    <rPh sb="12" eb="14">
      <t>カンリ</t>
    </rPh>
    <rPh sb="14" eb="16">
      <t>イタク</t>
    </rPh>
    <phoneticPr fontId="6"/>
  </si>
  <si>
    <t>羽島高南舎改築建築工事</t>
    <rPh sb="0" eb="2">
      <t>ハシマ</t>
    </rPh>
    <rPh sb="2" eb="3">
      <t>コウ</t>
    </rPh>
    <rPh sb="3" eb="4">
      <t>ミナミ</t>
    </rPh>
    <rPh sb="4" eb="5">
      <t>シャ</t>
    </rPh>
    <rPh sb="5" eb="7">
      <t>カイチク</t>
    </rPh>
    <rPh sb="7" eb="9">
      <t>ケンチク</t>
    </rPh>
    <rPh sb="9" eb="11">
      <t>コウジ</t>
    </rPh>
    <phoneticPr fontId="6"/>
  </si>
  <si>
    <t>羽島高新南舎棟新築工事等の設計委託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rPh sb="11" eb="12">
      <t>トウ</t>
    </rPh>
    <rPh sb="13" eb="17">
      <t>セッケイイタク</t>
    </rPh>
    <phoneticPr fontId="10"/>
  </si>
  <si>
    <t>本巣松陽高新特別棟建築工事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phoneticPr fontId="10"/>
  </si>
  <si>
    <t>本巣松陽高新特別棟電気設備工事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デンキ</t>
    </rPh>
    <rPh sb="11" eb="13">
      <t>セツビ</t>
    </rPh>
    <rPh sb="13" eb="15">
      <t>コウジ</t>
    </rPh>
    <phoneticPr fontId="6"/>
  </si>
  <si>
    <t>教育財務課</t>
    <rPh sb="0" eb="2">
      <t>キョウイク</t>
    </rPh>
    <rPh sb="2" eb="5">
      <t>ザイムカ</t>
    </rPh>
    <phoneticPr fontId="6"/>
  </si>
  <si>
    <t>本巣松陽高新特別棟建築工事の工事監理委託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rPh sb="14" eb="16">
      <t>コウジ</t>
    </rPh>
    <rPh sb="16" eb="18">
      <t>カンリ</t>
    </rPh>
    <rPh sb="18" eb="20">
      <t>イタク</t>
    </rPh>
    <phoneticPr fontId="6"/>
  </si>
  <si>
    <t>本巣松陽高新特別棟建築工事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phoneticPr fontId="6"/>
  </si>
  <si>
    <t>本巣松陽高新特別棟建設工事の設計意図伝達業務（その１）</t>
    <rPh sb="0" eb="4">
      <t>モトスショウヨウ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ケンセツ</t>
    </rPh>
    <rPh sb="11" eb="13">
      <t>コウジ</t>
    </rPh>
    <rPh sb="14" eb="16">
      <t>セッケイ</t>
    </rPh>
    <rPh sb="16" eb="18">
      <t>イト</t>
    </rPh>
    <rPh sb="18" eb="20">
      <t>デンタツ</t>
    </rPh>
    <rPh sb="20" eb="22">
      <t>ギョウム</t>
    </rPh>
    <phoneticPr fontId="6"/>
  </si>
  <si>
    <t>本巣松陽高新特別棟機械設備工事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キカイ</t>
    </rPh>
    <rPh sb="11" eb="13">
      <t>セツビ</t>
    </rPh>
    <rPh sb="13" eb="15">
      <t>コウジ</t>
    </rPh>
    <phoneticPr fontId="6"/>
  </si>
  <si>
    <t>本巣松陽高新特別棟建築工事等の設計委託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rPh sb="13" eb="14">
      <t>トウ</t>
    </rPh>
    <rPh sb="15" eb="19">
      <t>セッケイイタク</t>
    </rPh>
    <phoneticPr fontId="10"/>
  </si>
  <si>
    <t>大垣養老高中動物舎等改築建築工事の設計委託</t>
    <rPh sb="0" eb="4">
      <t>オオガキヨウロウ</t>
    </rPh>
    <rPh sb="4" eb="6">
      <t>タカナカ</t>
    </rPh>
    <rPh sb="6" eb="8">
      <t>ドウブツ</t>
    </rPh>
    <rPh sb="8" eb="9">
      <t>シャ</t>
    </rPh>
    <rPh sb="9" eb="10">
      <t>トウ</t>
    </rPh>
    <rPh sb="10" eb="12">
      <t>カイチク</t>
    </rPh>
    <rPh sb="12" eb="14">
      <t>ケンチク</t>
    </rPh>
    <rPh sb="14" eb="16">
      <t>コウジ</t>
    </rPh>
    <rPh sb="17" eb="19">
      <t>セッケイ</t>
    </rPh>
    <rPh sb="19" eb="21">
      <t>イタク</t>
    </rPh>
    <phoneticPr fontId="11"/>
  </si>
  <si>
    <t>大垣養老高中動物舎等改築設備工事の設計委託</t>
    <rPh sb="0" eb="4">
      <t>オオガキヨウロウ</t>
    </rPh>
    <rPh sb="4" eb="6">
      <t>タカナカ</t>
    </rPh>
    <rPh sb="6" eb="8">
      <t>ドウブツ</t>
    </rPh>
    <rPh sb="8" eb="9">
      <t>シャ</t>
    </rPh>
    <rPh sb="9" eb="10">
      <t>トウ</t>
    </rPh>
    <rPh sb="10" eb="12">
      <t>カイチク</t>
    </rPh>
    <rPh sb="12" eb="14">
      <t>セツビ</t>
    </rPh>
    <rPh sb="14" eb="16">
      <t>コウジ</t>
    </rPh>
    <rPh sb="17" eb="19">
      <t>セッケイ</t>
    </rPh>
    <rPh sb="19" eb="21">
      <t>イタク</t>
    </rPh>
    <phoneticPr fontId="11"/>
  </si>
  <si>
    <t>岐阜総合学園高2号館改築工事に伴う地盤調査</t>
    <rPh sb="0" eb="6">
      <t>ギフソウゴウガクエン</t>
    </rPh>
    <rPh sb="6" eb="7">
      <t>コウ</t>
    </rPh>
    <rPh sb="8" eb="10">
      <t>ゴウカン</t>
    </rPh>
    <rPh sb="10" eb="12">
      <t>カイチク</t>
    </rPh>
    <rPh sb="12" eb="14">
      <t>コウジ</t>
    </rPh>
    <rPh sb="15" eb="16">
      <t>トモナ</t>
    </rPh>
    <rPh sb="17" eb="21">
      <t>ジバンチョウサ</t>
    </rPh>
    <phoneticPr fontId="11"/>
  </si>
  <si>
    <t>岐阜総合学園高2号館改築工事の設計委託</t>
    <rPh sb="0" eb="6">
      <t>ギフソウゴウガクエン</t>
    </rPh>
    <rPh sb="6" eb="7">
      <t>コウ</t>
    </rPh>
    <rPh sb="8" eb="10">
      <t>ゴウカン</t>
    </rPh>
    <rPh sb="10" eb="12">
      <t>カイチク</t>
    </rPh>
    <rPh sb="12" eb="14">
      <t>コウジ</t>
    </rPh>
    <rPh sb="15" eb="17">
      <t>セッケイ</t>
    </rPh>
    <rPh sb="17" eb="19">
      <t>イタク</t>
    </rPh>
    <phoneticPr fontId="11"/>
  </si>
  <si>
    <t>華陽フロンティア高本館棟改築工事に伴う地盤調査</t>
    <rPh sb="0" eb="1">
      <t>ハナ</t>
    </rPh>
    <rPh sb="1" eb="2">
      <t>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8">
      <t>トモナ</t>
    </rPh>
    <rPh sb="19" eb="21">
      <t>ジバン</t>
    </rPh>
    <rPh sb="21" eb="23">
      <t>チョウサ</t>
    </rPh>
    <phoneticPr fontId="11"/>
  </si>
  <si>
    <t>華陽フロンティア高本館棟改築工事に伴う設計委託</t>
    <rPh sb="0" eb="1">
      <t>ハナ</t>
    </rPh>
    <rPh sb="1" eb="2">
      <t>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8">
      <t>トモナ</t>
    </rPh>
    <rPh sb="19" eb="21">
      <t>セッケイ</t>
    </rPh>
    <rPh sb="21" eb="23">
      <t>イタク</t>
    </rPh>
    <phoneticPr fontId="11"/>
  </si>
  <si>
    <t>華陽フロンティア高本館棟改築工事の設計委託</t>
    <rPh sb="0" eb="2">
      <t>カヨウ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9">
      <t>セッケイ</t>
    </rPh>
    <rPh sb="19" eb="21">
      <t>イタク</t>
    </rPh>
    <phoneticPr fontId="6"/>
  </si>
  <si>
    <t>西濃高等特別支援学校　体育館ステージ等改修工事の設計委託</t>
    <rPh sb="0" eb="2">
      <t>セイノウ</t>
    </rPh>
    <rPh sb="2" eb="4">
      <t>コウトウ</t>
    </rPh>
    <rPh sb="4" eb="6">
      <t>トクベツ</t>
    </rPh>
    <rPh sb="6" eb="8">
      <t>シエン</t>
    </rPh>
    <rPh sb="8" eb="10">
      <t>ガッコウ</t>
    </rPh>
    <rPh sb="11" eb="14">
      <t>タイイクカン</t>
    </rPh>
    <rPh sb="18" eb="19">
      <t>トウ</t>
    </rPh>
    <rPh sb="19" eb="21">
      <t>カイシュウ</t>
    </rPh>
    <rPh sb="21" eb="23">
      <t>コウジ</t>
    </rPh>
    <rPh sb="24" eb="26">
      <t>セッケイ</t>
    </rPh>
    <rPh sb="26" eb="28">
      <t>イタク</t>
    </rPh>
    <phoneticPr fontId="11"/>
  </si>
  <si>
    <t>西濃高等特別支援学校</t>
    <rPh sb="0" eb="10">
      <t>セイノウコウトウトクベツシエンガッコウ</t>
    </rPh>
    <phoneticPr fontId="11"/>
  </si>
  <si>
    <t>可児高等学校　空調機器更新改修工事の実施設計業務委託</t>
    <rPh sb="0" eb="6">
      <t>カニ</t>
    </rPh>
    <rPh sb="7" eb="17">
      <t>クウチョウキキコウシンカイシュウコウジ</t>
    </rPh>
    <rPh sb="18" eb="26">
      <t>ジッシセッケイギョウムイタク</t>
    </rPh>
    <phoneticPr fontId="12"/>
  </si>
  <si>
    <t>教育財務課</t>
    <rPh sb="0" eb="2">
      <t>キョウイク</t>
    </rPh>
    <rPh sb="2" eb="4">
      <t>ザイム</t>
    </rPh>
    <rPh sb="4" eb="5">
      <t>カ</t>
    </rPh>
    <phoneticPr fontId="6"/>
  </si>
  <si>
    <t>可児高等学校</t>
    <rPh sb="0" eb="6">
      <t>カニ</t>
    </rPh>
    <phoneticPr fontId="12"/>
  </si>
  <si>
    <t>実施設計料</t>
    <rPh sb="0" eb="5">
      <t>ジッシセッケイリョウ</t>
    </rPh>
    <phoneticPr fontId="6"/>
  </si>
  <si>
    <t>益田清風高屋外トイレ改築工事の実施設計委託</t>
    <rPh sb="0" eb="4">
      <t>マシタセイフウ</t>
    </rPh>
    <rPh sb="4" eb="5">
      <t>ダカ</t>
    </rPh>
    <rPh sb="5" eb="7">
      <t>オクガイ</t>
    </rPh>
    <rPh sb="10" eb="12">
      <t>カイチク</t>
    </rPh>
    <rPh sb="12" eb="14">
      <t>コウジ</t>
    </rPh>
    <rPh sb="15" eb="17">
      <t>ジッシ</t>
    </rPh>
    <rPh sb="17" eb="19">
      <t>セッケイ</t>
    </rPh>
    <rPh sb="19" eb="21">
      <t>イタク</t>
    </rPh>
    <phoneticPr fontId="6"/>
  </si>
  <si>
    <t>実施設計委託</t>
    <rPh sb="0" eb="6">
      <t>ジッシセッケイイタク</t>
    </rPh>
    <phoneticPr fontId="6"/>
  </si>
  <si>
    <t>益田清風高屋外トイレ改築工事に伴う地盤調査</t>
    <rPh sb="0" eb="4">
      <t>マシタセイフウ</t>
    </rPh>
    <rPh sb="4" eb="5">
      <t>ダカ</t>
    </rPh>
    <rPh sb="5" eb="7">
      <t>オクガイ</t>
    </rPh>
    <rPh sb="10" eb="12">
      <t>カイチク</t>
    </rPh>
    <rPh sb="12" eb="14">
      <t>コウジ</t>
    </rPh>
    <rPh sb="15" eb="16">
      <t>トモナ</t>
    </rPh>
    <rPh sb="17" eb="21">
      <t>ジバンチョウサ</t>
    </rPh>
    <phoneticPr fontId="6"/>
  </si>
  <si>
    <t>13 事業用資産-建物</t>
    <phoneticPr fontId="6"/>
  </si>
  <si>
    <t>地盤調査</t>
    <rPh sb="0" eb="4">
      <t>ジバンチョウサ</t>
    </rPh>
    <phoneticPr fontId="6"/>
  </si>
  <si>
    <t>飛騨吉城特別支援学校体育館空調設備設置工事の実施設計委託</t>
    <rPh sb="0" eb="4">
      <t>ヒダヨシキ</t>
    </rPh>
    <rPh sb="4" eb="10">
      <t>トクベツシエンガッコウ</t>
    </rPh>
    <rPh sb="10" eb="13">
      <t>タイイクカン</t>
    </rPh>
    <rPh sb="13" eb="17">
      <t>クウチョウセツビ</t>
    </rPh>
    <rPh sb="17" eb="21">
      <t>セッチコウジ</t>
    </rPh>
    <rPh sb="22" eb="28">
      <t>ジッシセッケイイタク</t>
    </rPh>
    <phoneticPr fontId="6"/>
  </si>
  <si>
    <t>設計委託</t>
    <rPh sb="0" eb="4">
      <t>セッケイイタク</t>
    </rPh>
    <phoneticPr fontId="6"/>
  </si>
  <si>
    <t>飛騨特別支援学校受変電設備改修工事</t>
    <rPh sb="0" eb="8">
      <t>ヒダトクベツシエンガッコウ</t>
    </rPh>
    <rPh sb="8" eb="13">
      <t>ジュヘンデンセツビ</t>
    </rPh>
    <rPh sb="13" eb="17">
      <t>カイシュウコウジ</t>
    </rPh>
    <phoneticPr fontId="11"/>
  </si>
  <si>
    <t>飛騨高山（岡本）高他３校受変電設備更新工事の実施設計委託</t>
    <rPh sb="0" eb="4">
      <t>ヒダタカヤマ</t>
    </rPh>
    <rPh sb="5" eb="7">
      <t>オカモト</t>
    </rPh>
    <rPh sb="8" eb="9">
      <t>コウ</t>
    </rPh>
    <rPh sb="9" eb="10">
      <t>ホカ</t>
    </rPh>
    <rPh sb="11" eb="12">
      <t>コウ</t>
    </rPh>
    <rPh sb="12" eb="15">
      <t>ジュヘンデン</t>
    </rPh>
    <rPh sb="15" eb="17">
      <t>セツビ</t>
    </rPh>
    <rPh sb="17" eb="19">
      <t>コウシン</t>
    </rPh>
    <rPh sb="19" eb="21">
      <t>コウジ</t>
    </rPh>
    <rPh sb="22" eb="24">
      <t>ジッシ</t>
    </rPh>
    <rPh sb="24" eb="26">
      <t>セッケイ</t>
    </rPh>
    <rPh sb="26" eb="28">
      <t>イタク</t>
    </rPh>
    <phoneticPr fontId="6"/>
  </si>
  <si>
    <t>設計委託（飛騨高山（岡本）、飛騨高山（山田）、高山工業、吉城）</t>
    <rPh sb="0" eb="4">
      <t>セッケイイタク</t>
    </rPh>
    <rPh sb="5" eb="9">
      <t>ヒダタカヤマ</t>
    </rPh>
    <rPh sb="10" eb="12">
      <t>オカモト</t>
    </rPh>
    <rPh sb="14" eb="18">
      <t>ヒダタカヤマ</t>
    </rPh>
    <rPh sb="19" eb="21">
      <t>ヤマダ</t>
    </rPh>
    <rPh sb="23" eb="27">
      <t>タカヤマコウギョウ</t>
    </rPh>
    <rPh sb="28" eb="30">
      <t>ヨシキ</t>
    </rPh>
    <phoneticPr fontId="6"/>
  </si>
  <si>
    <t>東濃実業高等学校　空調機器更新改修工事の設計委託</t>
    <rPh sb="0" eb="8">
      <t>トウノウジツギョウコウトウガッコウ</t>
    </rPh>
    <rPh sb="9" eb="19">
      <t>クウチョウキキコウシンカイシュウコウジ</t>
    </rPh>
    <rPh sb="20" eb="24">
      <t>セッケイイタク</t>
    </rPh>
    <phoneticPr fontId="6"/>
  </si>
  <si>
    <t>東濃実業高等学校</t>
    <rPh sb="0" eb="4">
      <t>トウノウジツギョウ</t>
    </rPh>
    <rPh sb="4" eb="8">
      <t>コウトウガッコウ</t>
    </rPh>
    <phoneticPr fontId="6"/>
  </si>
  <si>
    <t>71 物品</t>
    <phoneticPr fontId="6"/>
  </si>
  <si>
    <t>東濃高等学校　空調機器更新工事の設計委託</t>
    <rPh sb="0" eb="6">
      <t>トウノウコウトウガッコウ</t>
    </rPh>
    <rPh sb="7" eb="9">
      <t>クウチョウ</t>
    </rPh>
    <rPh sb="9" eb="15">
      <t>キキコウシンコウジ</t>
    </rPh>
    <rPh sb="16" eb="20">
      <t>セッケイイタク</t>
    </rPh>
    <phoneticPr fontId="6"/>
  </si>
  <si>
    <t>東濃高等学校</t>
    <rPh sb="0" eb="6">
      <t>トウノウコウトウガッコウ</t>
    </rPh>
    <phoneticPr fontId="6"/>
  </si>
  <si>
    <t>中濃特別支援学校非常用電源設備設置工事の実施設計書</t>
    <rPh sb="0" eb="4">
      <t>チュウノウトクベツ</t>
    </rPh>
    <rPh sb="4" eb="8">
      <t>シエンガッコウ</t>
    </rPh>
    <rPh sb="8" eb="11">
      <t>ヒジョウヨウ</t>
    </rPh>
    <rPh sb="11" eb="19">
      <t>デンゲンセツビセッチコウジ</t>
    </rPh>
    <rPh sb="20" eb="25">
      <t>ジッシセッケイショ</t>
    </rPh>
    <phoneticPr fontId="6"/>
  </si>
  <si>
    <t>中濃特別支援学校</t>
    <rPh sb="0" eb="8">
      <t>チュウノウトクベツシエンガッコウ</t>
    </rPh>
    <phoneticPr fontId="6"/>
  </si>
  <si>
    <t>関特別支援学校空調設備更新工事の実施設計委託</t>
    <rPh sb="0" eb="7">
      <t>セキトクベツシエンガッコウ</t>
    </rPh>
    <rPh sb="7" eb="11">
      <t>クウチョウセツビ</t>
    </rPh>
    <rPh sb="11" eb="15">
      <t>コウシンコウジ</t>
    </rPh>
    <rPh sb="16" eb="22">
      <t>ジッシセッケイイタク</t>
    </rPh>
    <phoneticPr fontId="6"/>
  </si>
  <si>
    <t>関高等学校　空調機器更新改修工事の設計委託</t>
    <rPh sb="0" eb="5">
      <t>セキコウトウガッコウ</t>
    </rPh>
    <rPh sb="6" eb="10">
      <t>クウチョウキキ</t>
    </rPh>
    <rPh sb="10" eb="16">
      <t>コウシンカイシュウコウジ</t>
    </rPh>
    <rPh sb="17" eb="19">
      <t>セッケイ</t>
    </rPh>
    <rPh sb="19" eb="21">
      <t>イタク</t>
    </rPh>
    <phoneticPr fontId="6"/>
  </si>
  <si>
    <t>関高等学校</t>
    <rPh sb="0" eb="5">
      <t>セキコウトウガッコウ</t>
    </rPh>
    <phoneticPr fontId="6"/>
  </si>
  <si>
    <t>下呂特別支援学校　非常用電源設備設置工事の実施設計委託</t>
    <rPh sb="0" eb="4">
      <t>ゲロトクベツ</t>
    </rPh>
    <rPh sb="4" eb="8">
      <t>シエンガッコウ</t>
    </rPh>
    <rPh sb="9" eb="20">
      <t>ヒジョウヨウデンゲンセツビセッチコウジ</t>
    </rPh>
    <rPh sb="21" eb="27">
      <t>ジッシセッケイイタク</t>
    </rPh>
    <phoneticPr fontId="6"/>
  </si>
  <si>
    <t>下呂特別支援学校</t>
    <rPh sb="0" eb="8">
      <t>ゲロトクベツシエンガッコウ</t>
    </rPh>
    <phoneticPr fontId="6"/>
  </si>
  <si>
    <t>岐阜聾学校体育館空調設備設置工事の実施設計委託</t>
    <rPh sb="0" eb="5">
      <t>ギフロウガッコウ</t>
    </rPh>
    <rPh sb="5" eb="8">
      <t>タイイクカン</t>
    </rPh>
    <rPh sb="8" eb="12">
      <t>クウチョウセツビ</t>
    </rPh>
    <rPh sb="12" eb="16">
      <t>セッチコウジ</t>
    </rPh>
    <rPh sb="17" eb="23">
      <t>ジッシセッケイイタク</t>
    </rPh>
    <phoneticPr fontId="6"/>
  </si>
  <si>
    <t>岐阜盲学校空調設備更新工事の実施設計委託</t>
    <rPh sb="0" eb="5">
      <t>ギフモウガッコウ</t>
    </rPh>
    <rPh sb="5" eb="13">
      <t>クウチョウセツビコウシンコウジ</t>
    </rPh>
    <rPh sb="14" eb="20">
      <t>ジッシセッケイイタク</t>
    </rPh>
    <phoneticPr fontId="6"/>
  </si>
  <si>
    <t>岐阜盲学校　非常用電源設備設置工事の設計委託業務</t>
    <rPh sb="0" eb="5">
      <t>ギフモウガッコウ</t>
    </rPh>
    <rPh sb="6" eb="17">
      <t>ヒジョウヨウデンゲンセツビセッチコウジ</t>
    </rPh>
    <rPh sb="18" eb="24">
      <t>セッケイイタクギョウム</t>
    </rPh>
    <phoneticPr fontId="6"/>
  </si>
  <si>
    <t>岐阜盲学校</t>
    <rPh sb="0" eb="5">
      <t>ギフモウガッコウ</t>
    </rPh>
    <phoneticPr fontId="6"/>
  </si>
  <si>
    <t>岐阜農林高部室改築設備工事の実施設計委託</t>
    <rPh sb="0" eb="4">
      <t>ギフノウリン</t>
    </rPh>
    <rPh sb="4" eb="5">
      <t>コウ</t>
    </rPh>
    <rPh sb="5" eb="7">
      <t>ブシツ</t>
    </rPh>
    <rPh sb="7" eb="9">
      <t>カイチク</t>
    </rPh>
    <rPh sb="9" eb="11">
      <t>セツビ</t>
    </rPh>
    <rPh sb="11" eb="13">
      <t>コウジ</t>
    </rPh>
    <rPh sb="14" eb="16">
      <t>ジッシ</t>
    </rPh>
    <rPh sb="16" eb="18">
      <t>セッケイ</t>
    </rPh>
    <rPh sb="18" eb="20">
      <t>イタク</t>
    </rPh>
    <phoneticPr fontId="6"/>
  </si>
  <si>
    <t>岐阜農林高部室改築工事に伴う地盤調査</t>
    <rPh sb="0" eb="4">
      <t>ギフノウリン</t>
    </rPh>
    <rPh sb="4" eb="5">
      <t>コウ</t>
    </rPh>
    <rPh sb="5" eb="7">
      <t>ブシツ</t>
    </rPh>
    <rPh sb="7" eb="9">
      <t>カイチク</t>
    </rPh>
    <rPh sb="9" eb="11">
      <t>コウジ</t>
    </rPh>
    <rPh sb="12" eb="13">
      <t>トモナ</t>
    </rPh>
    <rPh sb="14" eb="16">
      <t>ジバン</t>
    </rPh>
    <rPh sb="16" eb="18">
      <t>チョウサ</t>
    </rPh>
    <phoneticPr fontId="6"/>
  </si>
  <si>
    <t>岐阜農林高部室改築建築工事の実施設計</t>
    <rPh sb="0" eb="2">
      <t>ギフ</t>
    </rPh>
    <rPh sb="2" eb="4">
      <t>ノウリン</t>
    </rPh>
    <rPh sb="4" eb="5">
      <t>コウ</t>
    </rPh>
    <rPh sb="5" eb="7">
      <t>ブシツ</t>
    </rPh>
    <rPh sb="7" eb="9">
      <t>カイチク</t>
    </rPh>
    <rPh sb="9" eb="11">
      <t>ケンチク</t>
    </rPh>
    <rPh sb="11" eb="13">
      <t>コウジ</t>
    </rPh>
    <rPh sb="14" eb="16">
      <t>ジッシ</t>
    </rPh>
    <rPh sb="16" eb="18">
      <t>セッケイ</t>
    </rPh>
    <phoneticPr fontId="6"/>
  </si>
  <si>
    <t>岐阜農林高校他３校受変電設備改修工事の実施設計委託　飛騨特支分</t>
    <rPh sb="0" eb="2">
      <t>ギフ</t>
    </rPh>
    <rPh sb="2" eb="4">
      <t>ノウリン</t>
    </rPh>
    <rPh sb="4" eb="6">
      <t>コウコウ</t>
    </rPh>
    <rPh sb="6" eb="7">
      <t>ホカ</t>
    </rPh>
    <rPh sb="8" eb="9">
      <t>コウ</t>
    </rPh>
    <rPh sb="9" eb="12">
      <t>ジュヘンデン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3" eb="25">
      <t>イタク</t>
    </rPh>
    <rPh sb="26" eb="31">
      <t>ヒダトクシブン</t>
    </rPh>
    <phoneticPr fontId="6"/>
  </si>
  <si>
    <t>設計委託（飛騨特支分）</t>
    <rPh sb="0" eb="4">
      <t>セッケイイタク</t>
    </rPh>
    <rPh sb="5" eb="9">
      <t>ヒダトクシ</t>
    </rPh>
    <rPh sb="9" eb="10">
      <t>ブン</t>
    </rPh>
    <phoneticPr fontId="6"/>
  </si>
  <si>
    <t>岐阜農林高校他３校受変電設備改修工事の実施設計委託</t>
    <rPh sb="0" eb="2">
      <t>ギフ</t>
    </rPh>
    <rPh sb="2" eb="4">
      <t>ノウリン</t>
    </rPh>
    <rPh sb="4" eb="6">
      <t>コウコウ</t>
    </rPh>
    <rPh sb="6" eb="7">
      <t>ホカ</t>
    </rPh>
    <rPh sb="8" eb="9">
      <t>コウ</t>
    </rPh>
    <rPh sb="9" eb="12">
      <t>ジュヘンデン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3" eb="25">
      <t>イタク</t>
    </rPh>
    <phoneticPr fontId="6"/>
  </si>
  <si>
    <t>可茂特別支援学校　非常用電源設備設置工事実施設計委託</t>
    <rPh sb="0" eb="8">
      <t>カモトクベツシエンガッコウ</t>
    </rPh>
    <rPh sb="9" eb="12">
      <t>ヒジョウヨウ</t>
    </rPh>
    <rPh sb="12" eb="16">
      <t>デンゲンセツビ</t>
    </rPh>
    <rPh sb="16" eb="20">
      <t>セッチコウジ</t>
    </rPh>
    <rPh sb="20" eb="26">
      <t>ジッシセッケイイタク</t>
    </rPh>
    <phoneticPr fontId="6"/>
  </si>
  <si>
    <t>可茂特別支援学校</t>
    <rPh sb="0" eb="8">
      <t>カモトクベツシエンガッコウ</t>
    </rPh>
    <phoneticPr fontId="6"/>
  </si>
  <si>
    <t>加茂高第１棟改築等設備工事の設計委託</t>
    <rPh sb="0" eb="2">
      <t>カモ</t>
    </rPh>
    <rPh sb="2" eb="3">
      <t>タカ</t>
    </rPh>
    <rPh sb="3" eb="4">
      <t>ダイ</t>
    </rPh>
    <rPh sb="5" eb="6">
      <t>トウ</t>
    </rPh>
    <rPh sb="6" eb="8">
      <t>カイチク</t>
    </rPh>
    <rPh sb="8" eb="9">
      <t>トウ</t>
    </rPh>
    <rPh sb="9" eb="13">
      <t>セツビコウジ</t>
    </rPh>
    <rPh sb="14" eb="16">
      <t>セッケイ</t>
    </rPh>
    <rPh sb="16" eb="18">
      <t>イタク</t>
    </rPh>
    <phoneticPr fontId="6"/>
  </si>
  <si>
    <t>公共建築課</t>
    <rPh sb="0" eb="2">
      <t>コウキョウ</t>
    </rPh>
    <rPh sb="2" eb="4">
      <t>ケンチク</t>
    </rPh>
    <rPh sb="4" eb="5">
      <t>カ</t>
    </rPh>
    <phoneticPr fontId="6"/>
  </si>
  <si>
    <t>設備工事実施設計</t>
    <rPh sb="0" eb="4">
      <t>セツビコウジ</t>
    </rPh>
    <rPh sb="4" eb="8">
      <t>ジッシセッケイ</t>
    </rPh>
    <phoneticPr fontId="6"/>
  </si>
  <si>
    <t>加茂高第１棟改築等工事に伴う地盤調査</t>
    <rPh sb="0" eb="2">
      <t>カモ</t>
    </rPh>
    <rPh sb="2" eb="3">
      <t>タカ</t>
    </rPh>
    <rPh sb="3" eb="4">
      <t>ダイ</t>
    </rPh>
    <rPh sb="5" eb="6">
      <t>トウ</t>
    </rPh>
    <rPh sb="6" eb="8">
      <t>カイチク</t>
    </rPh>
    <rPh sb="8" eb="9">
      <t>トウ</t>
    </rPh>
    <rPh sb="9" eb="11">
      <t>コウジ</t>
    </rPh>
    <rPh sb="12" eb="13">
      <t>トモナ</t>
    </rPh>
    <rPh sb="14" eb="16">
      <t>ジバン</t>
    </rPh>
    <rPh sb="16" eb="18">
      <t>チョウサ</t>
    </rPh>
    <phoneticPr fontId="6"/>
  </si>
  <si>
    <t>地盤調査</t>
    <phoneticPr fontId="6"/>
  </si>
  <si>
    <t>加茂高第１棟改築等建築工事の設計委託</t>
    <rPh sb="0" eb="2">
      <t>カモ</t>
    </rPh>
    <rPh sb="2" eb="3">
      <t>タカ</t>
    </rPh>
    <rPh sb="3" eb="4">
      <t>ダイ</t>
    </rPh>
    <rPh sb="5" eb="6">
      <t>トウ</t>
    </rPh>
    <rPh sb="6" eb="8">
      <t>カイチク</t>
    </rPh>
    <rPh sb="8" eb="9">
      <t>トウ</t>
    </rPh>
    <rPh sb="9" eb="11">
      <t>ケンチク</t>
    </rPh>
    <rPh sb="11" eb="13">
      <t>コウジ</t>
    </rPh>
    <rPh sb="14" eb="16">
      <t>セッケイ</t>
    </rPh>
    <rPh sb="16" eb="18">
      <t>イタク</t>
    </rPh>
    <phoneticPr fontId="6"/>
  </si>
  <si>
    <t>改築工事実施設計</t>
    <rPh sb="0" eb="4">
      <t>カイチクコウジ</t>
    </rPh>
    <rPh sb="4" eb="8">
      <t>ジッシセッケイ</t>
    </rPh>
    <phoneticPr fontId="6"/>
  </si>
  <si>
    <t>公共建築課</t>
    <rPh sb="0" eb="5">
      <t>コウキョウケンチクカ</t>
    </rPh>
    <phoneticPr fontId="6"/>
  </si>
  <si>
    <t>大垣東高等学校　空調機器更新改修工事の設計委託</t>
    <rPh sb="0" eb="7">
      <t>オオガキヒガシコウトウガッコウ</t>
    </rPh>
    <rPh sb="8" eb="18">
      <t>クウチョウキキコウシンカイシュウコウジ</t>
    </rPh>
    <rPh sb="19" eb="23">
      <t>セッケイイタク</t>
    </rPh>
    <phoneticPr fontId="6"/>
  </si>
  <si>
    <t>大垣東高等学校</t>
    <rPh sb="0" eb="3">
      <t>オオガキヒガシ</t>
    </rPh>
    <rPh sb="3" eb="7">
      <t>コウトウガッコウ</t>
    </rPh>
    <phoneticPr fontId="6"/>
  </si>
  <si>
    <t>大垣西高等学校　空調機器更新改修工事の設計委託</t>
    <rPh sb="0" eb="3">
      <t>オオガキニシ</t>
    </rPh>
    <rPh sb="3" eb="7">
      <t>コウトウガッコウ</t>
    </rPh>
    <rPh sb="8" eb="18">
      <t>クウチョウキキコウシンカイシュウコウジ</t>
    </rPh>
    <rPh sb="19" eb="23">
      <t>セッケイイタク</t>
    </rPh>
    <phoneticPr fontId="6"/>
  </si>
  <si>
    <t>大垣西高等学校</t>
    <rPh sb="0" eb="7">
      <t>オオガキニシコウトウガッコウ</t>
    </rPh>
    <phoneticPr fontId="6"/>
  </si>
  <si>
    <t>揖斐高屋外トイレ改築工事に伴う地盤調査</t>
    <rPh sb="0" eb="2">
      <t>イビ</t>
    </rPh>
    <rPh sb="2" eb="3">
      <t>ダカ</t>
    </rPh>
    <rPh sb="3" eb="5">
      <t>オクガイ</t>
    </rPh>
    <rPh sb="8" eb="10">
      <t>カイチク</t>
    </rPh>
    <rPh sb="10" eb="12">
      <t>コウジ</t>
    </rPh>
    <rPh sb="13" eb="14">
      <t>トモナ</t>
    </rPh>
    <rPh sb="15" eb="17">
      <t>ジバン</t>
    </rPh>
    <rPh sb="17" eb="19">
      <t>チョウサ</t>
    </rPh>
    <phoneticPr fontId="6"/>
  </si>
  <si>
    <t>岐山高北舎等改築工事に伴う地盤調査</t>
    <rPh sb="0" eb="2">
      <t>ギザン</t>
    </rPh>
    <rPh sb="2" eb="3">
      <t>コウ</t>
    </rPh>
    <rPh sb="3" eb="4">
      <t>キタ</t>
    </rPh>
    <rPh sb="4" eb="5">
      <t>シャ</t>
    </rPh>
    <rPh sb="5" eb="6">
      <t>トウ</t>
    </rPh>
    <rPh sb="6" eb="8">
      <t>カイチク</t>
    </rPh>
    <rPh sb="8" eb="10">
      <t>コウジ</t>
    </rPh>
    <rPh sb="11" eb="12">
      <t>トモナ</t>
    </rPh>
    <rPh sb="13" eb="15">
      <t>ジバン</t>
    </rPh>
    <rPh sb="15" eb="17">
      <t>チョウサ</t>
    </rPh>
    <phoneticPr fontId="6"/>
  </si>
  <si>
    <t>岐山高北舎改築等設備工事の設計委託</t>
    <rPh sb="0" eb="2">
      <t>ギザン</t>
    </rPh>
    <rPh sb="2" eb="3">
      <t>コウ</t>
    </rPh>
    <rPh sb="3" eb="4">
      <t>キタ</t>
    </rPh>
    <rPh sb="4" eb="5">
      <t>シャ</t>
    </rPh>
    <rPh sb="5" eb="7">
      <t>カイチク</t>
    </rPh>
    <rPh sb="7" eb="8">
      <t>トウ</t>
    </rPh>
    <rPh sb="8" eb="10">
      <t>セツビ</t>
    </rPh>
    <rPh sb="10" eb="12">
      <t>コウジ</t>
    </rPh>
    <rPh sb="13" eb="15">
      <t>セッケイ</t>
    </rPh>
    <rPh sb="15" eb="17">
      <t>イタク</t>
    </rPh>
    <phoneticPr fontId="6"/>
  </si>
  <si>
    <t>岐山高北舎改築等建築工事の設計委託</t>
    <rPh sb="0" eb="2">
      <t>ギザン</t>
    </rPh>
    <rPh sb="2" eb="3">
      <t>コウ</t>
    </rPh>
    <rPh sb="3" eb="4">
      <t>キタ</t>
    </rPh>
    <rPh sb="4" eb="5">
      <t>シャ</t>
    </rPh>
    <rPh sb="5" eb="7">
      <t>カイチク</t>
    </rPh>
    <rPh sb="7" eb="8">
      <t>トウ</t>
    </rPh>
    <rPh sb="8" eb="10">
      <t>ケンチク</t>
    </rPh>
    <rPh sb="10" eb="12">
      <t>コウジ</t>
    </rPh>
    <rPh sb="13" eb="15">
      <t>セッケイ</t>
    </rPh>
    <rPh sb="15" eb="17">
      <t>イタク</t>
    </rPh>
    <phoneticPr fontId="6"/>
  </si>
  <si>
    <t>可茂特別支援学校施設整備事業</t>
  </si>
  <si>
    <t>特別支援教育課</t>
    <rPh sb="0" eb="7">
      <t>トクベツシエンキョウイクカ</t>
    </rPh>
    <phoneticPr fontId="11"/>
  </si>
  <si>
    <t>建築設計委託</t>
  </si>
  <si>
    <t>設備設計委託</t>
    <rPh sb="0" eb="2">
      <t>セツビ</t>
    </rPh>
    <phoneticPr fontId="11"/>
  </si>
  <si>
    <t>地盤調査</t>
  </si>
  <si>
    <t>校舎増築地造成工事設計委託業務</t>
  </si>
  <si>
    <t>第２東棟増築等建築工事　設計意図伝達</t>
    <rPh sb="0" eb="1">
      <t>ダイ</t>
    </rPh>
    <rPh sb="2" eb="3">
      <t>ヒガシ</t>
    </rPh>
    <rPh sb="3" eb="4">
      <t>トウ</t>
    </rPh>
    <rPh sb="4" eb="6">
      <t>ゾウチク</t>
    </rPh>
    <rPh sb="6" eb="7">
      <t>トウ</t>
    </rPh>
    <rPh sb="7" eb="11">
      <t>ケンチクコウジ</t>
    </rPh>
    <rPh sb="12" eb="14">
      <t>セッケイ</t>
    </rPh>
    <rPh sb="14" eb="16">
      <t>イト</t>
    </rPh>
    <rPh sb="16" eb="18">
      <t>デンタツ</t>
    </rPh>
    <phoneticPr fontId="6"/>
  </si>
  <si>
    <t>第２東棟増築等工事　工事監理</t>
    <rPh sb="0" eb="1">
      <t>ダイ</t>
    </rPh>
    <rPh sb="2" eb="3">
      <t>ヒガシ</t>
    </rPh>
    <rPh sb="3" eb="4">
      <t>トウ</t>
    </rPh>
    <rPh sb="4" eb="6">
      <t>ゾウチク</t>
    </rPh>
    <rPh sb="6" eb="7">
      <t>トウ</t>
    </rPh>
    <rPh sb="7" eb="9">
      <t>コウジ</t>
    </rPh>
    <rPh sb="10" eb="12">
      <t>コウジ</t>
    </rPh>
    <rPh sb="12" eb="14">
      <t>カンリ</t>
    </rPh>
    <phoneticPr fontId="6"/>
  </si>
  <si>
    <t>第２東棟増築等設備工事　設計意図伝達</t>
    <rPh sb="0" eb="1">
      <t>ダイ</t>
    </rPh>
    <rPh sb="2" eb="3">
      <t>ヒガシ</t>
    </rPh>
    <rPh sb="3" eb="4">
      <t>トウ</t>
    </rPh>
    <rPh sb="4" eb="6">
      <t>ゾウチク</t>
    </rPh>
    <rPh sb="6" eb="7">
      <t>トウ</t>
    </rPh>
    <rPh sb="7" eb="9">
      <t>セツビ</t>
    </rPh>
    <rPh sb="9" eb="11">
      <t>コウジ</t>
    </rPh>
    <rPh sb="12" eb="14">
      <t>セッケイ</t>
    </rPh>
    <rPh sb="14" eb="16">
      <t>イト</t>
    </rPh>
    <rPh sb="16" eb="18">
      <t>デンタツ</t>
    </rPh>
    <phoneticPr fontId="6"/>
  </si>
  <si>
    <t>可茂特別支援学校施設整備事業屋外トイレ新築工事</t>
    <phoneticPr fontId="6"/>
  </si>
  <si>
    <t>東濃特別支援学校施設整備事業</t>
  </si>
  <si>
    <t>郡上特別支援学校施設整備事業</t>
    <rPh sb="0" eb="2">
      <t>グジョウ</t>
    </rPh>
    <phoneticPr fontId="11"/>
  </si>
  <si>
    <t>基本計画策定委託業務</t>
  </si>
  <si>
    <t>用地調査委託業務</t>
  </si>
  <si>
    <t>運転免許試験場庁舎新築工事</t>
    <rPh sb="0" eb="2">
      <t>ウンテン</t>
    </rPh>
    <rPh sb="2" eb="4">
      <t>メンキョ</t>
    </rPh>
    <rPh sb="4" eb="7">
      <t>シケンジョウ</t>
    </rPh>
    <rPh sb="7" eb="9">
      <t>チョウシャ</t>
    </rPh>
    <rPh sb="9" eb="11">
      <t>シンチク</t>
    </rPh>
    <rPh sb="11" eb="13">
      <t>コウジ</t>
    </rPh>
    <phoneticPr fontId="10"/>
  </si>
  <si>
    <t>装備施設課</t>
    <rPh sb="0" eb="2">
      <t>ソウビ</t>
    </rPh>
    <rPh sb="2" eb="4">
      <t>シセツ</t>
    </rPh>
    <rPh sb="4" eb="5">
      <t>カ</t>
    </rPh>
    <phoneticPr fontId="10"/>
  </si>
  <si>
    <t>地盤調査委託料</t>
    <rPh sb="0" eb="2">
      <t>ジバン</t>
    </rPh>
    <rPh sb="2" eb="4">
      <t>チョウサ</t>
    </rPh>
    <rPh sb="4" eb="7">
      <t>イタクリョウ</t>
    </rPh>
    <phoneticPr fontId="10"/>
  </si>
  <si>
    <t>土壌調査委託料</t>
    <rPh sb="0" eb="2">
      <t>ドジョウ</t>
    </rPh>
    <rPh sb="2" eb="4">
      <t>チョウサ</t>
    </rPh>
    <rPh sb="4" eb="7">
      <t>イタクリョウ</t>
    </rPh>
    <phoneticPr fontId="10"/>
  </si>
  <si>
    <t>多治見警察署庁舎新築工事</t>
    <rPh sb="0" eb="3">
      <t>タジミ</t>
    </rPh>
    <rPh sb="3" eb="6">
      <t>ケイサツショ</t>
    </rPh>
    <rPh sb="6" eb="8">
      <t>チョウシャ</t>
    </rPh>
    <rPh sb="8" eb="10">
      <t>シンチク</t>
    </rPh>
    <rPh sb="10" eb="12">
      <t>コウジ</t>
    </rPh>
    <phoneticPr fontId="10"/>
  </si>
  <si>
    <t>基本設計・実施設計委託料</t>
    <rPh sb="0" eb="2">
      <t>キホン</t>
    </rPh>
    <rPh sb="2" eb="4">
      <t>セッケイ</t>
    </rPh>
    <rPh sb="5" eb="7">
      <t>ジッシ</t>
    </rPh>
    <rPh sb="7" eb="9">
      <t>セッケイ</t>
    </rPh>
    <rPh sb="9" eb="12">
      <t>イタクリョウ</t>
    </rPh>
    <phoneticPr fontId="10"/>
  </si>
  <si>
    <t>庁舎敷地確定測量</t>
    <rPh sb="0" eb="2">
      <t>チョウシャ</t>
    </rPh>
    <rPh sb="2" eb="4">
      <t>シキチ</t>
    </rPh>
    <rPh sb="4" eb="6">
      <t>カクテイ</t>
    </rPh>
    <rPh sb="6" eb="8">
      <t>ソクリョウ</t>
    </rPh>
    <phoneticPr fontId="11"/>
  </si>
  <si>
    <t>多治見警察署西駐車場整備工事</t>
    <rPh sb="0" eb="3">
      <t>タジミ</t>
    </rPh>
    <rPh sb="3" eb="6">
      <t>ケイサツショ</t>
    </rPh>
    <rPh sb="6" eb="7">
      <t>ニシ</t>
    </rPh>
    <rPh sb="7" eb="10">
      <t>チュウシャジョウ</t>
    </rPh>
    <rPh sb="10" eb="12">
      <t>セイビ</t>
    </rPh>
    <rPh sb="12" eb="14">
      <t>コウジ</t>
    </rPh>
    <phoneticPr fontId="10"/>
  </si>
  <si>
    <t>18 事業用資産-その他</t>
    <rPh sb="11" eb="12">
      <t>ホカ</t>
    </rPh>
    <phoneticPr fontId="6"/>
  </si>
  <si>
    <t>実施設計委託料</t>
    <rPh sb="0" eb="7">
      <t>ジッシセッケイイタクリョウ</t>
    </rPh>
    <phoneticPr fontId="10"/>
  </si>
  <si>
    <t>地盤調査委託料</t>
    <rPh sb="0" eb="2">
      <t>ジバン</t>
    </rPh>
    <rPh sb="2" eb="4">
      <t>チョウサ</t>
    </rPh>
    <rPh sb="4" eb="7">
      <t>イタクリョウ</t>
    </rPh>
    <phoneticPr fontId="6"/>
  </si>
  <si>
    <t>本部庁舎周辺整備工事</t>
    <rPh sb="0" eb="2">
      <t>ホンブ</t>
    </rPh>
    <rPh sb="2" eb="4">
      <t>チョウシャ</t>
    </rPh>
    <rPh sb="4" eb="6">
      <t>シュウヘン</t>
    </rPh>
    <rPh sb="6" eb="8">
      <t>セイビ</t>
    </rPh>
    <rPh sb="8" eb="10">
      <t>コウジ</t>
    </rPh>
    <phoneticPr fontId="6"/>
  </si>
  <si>
    <t>実施設計委託料</t>
    <rPh sb="0" eb="2">
      <t>ジッシ</t>
    </rPh>
    <rPh sb="2" eb="4">
      <t>セッケイ</t>
    </rPh>
    <rPh sb="4" eb="7">
      <t>イタクリョウ</t>
    </rPh>
    <phoneticPr fontId="6"/>
  </si>
  <si>
    <t>恵那総合庁舎本館棟等屋上外壁改修工事</t>
    <rPh sb="0" eb="2">
      <t>エナ</t>
    </rPh>
    <rPh sb="2" eb="4">
      <t>ソウゴウ</t>
    </rPh>
    <rPh sb="4" eb="6">
      <t>チョウシャ</t>
    </rPh>
    <rPh sb="6" eb="8">
      <t>ホンカン</t>
    </rPh>
    <rPh sb="8" eb="9">
      <t>トウ</t>
    </rPh>
    <rPh sb="9" eb="10">
      <t>トウ</t>
    </rPh>
    <rPh sb="10" eb="12">
      <t>オクジョウ</t>
    </rPh>
    <rPh sb="12" eb="14">
      <t>ガイヘキ</t>
    </rPh>
    <rPh sb="14" eb="16">
      <t>カイシュウ</t>
    </rPh>
    <rPh sb="16" eb="18">
      <t>コウジ</t>
    </rPh>
    <phoneticPr fontId="1"/>
  </si>
  <si>
    <t>可茂特別支援学校第２東棟増築等建築工事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9">
      <t>ダイ</t>
    </rPh>
    <rPh sb="10" eb="11">
      <t>ヒガシ</t>
    </rPh>
    <rPh sb="11" eb="12">
      <t>トウ</t>
    </rPh>
    <rPh sb="12" eb="14">
      <t>ゾウチク</t>
    </rPh>
    <rPh sb="14" eb="15">
      <t>トウ</t>
    </rPh>
    <rPh sb="15" eb="17">
      <t>ケンチク</t>
    </rPh>
    <rPh sb="17" eb="19">
      <t>コウジ</t>
    </rPh>
    <phoneticPr fontId="1"/>
  </si>
  <si>
    <t>可茂特別支援学校第２東棟増築機械設備工事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9">
      <t>ダイ</t>
    </rPh>
    <rPh sb="10" eb="11">
      <t>ヒガシ</t>
    </rPh>
    <rPh sb="11" eb="12">
      <t>トウ</t>
    </rPh>
    <rPh sb="12" eb="14">
      <t>ゾウチク</t>
    </rPh>
    <rPh sb="14" eb="16">
      <t>キカイ</t>
    </rPh>
    <rPh sb="16" eb="18">
      <t>セツビ</t>
    </rPh>
    <rPh sb="18" eb="20">
      <t>コウジ</t>
    </rPh>
    <phoneticPr fontId="1"/>
  </si>
  <si>
    <t>可茂特別支援学校第２東棟増築電気設備工事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9">
      <t>ダイ</t>
    </rPh>
    <rPh sb="10" eb="11">
      <t>ヒガシ</t>
    </rPh>
    <rPh sb="11" eb="12">
      <t>トウ</t>
    </rPh>
    <rPh sb="12" eb="14">
      <t>ゾウチク</t>
    </rPh>
    <rPh sb="14" eb="16">
      <t>デンキ</t>
    </rPh>
    <rPh sb="16" eb="18">
      <t>セツビ</t>
    </rPh>
    <rPh sb="18" eb="20">
      <t>コウジ</t>
    </rPh>
    <phoneticPr fontId="1"/>
  </si>
  <si>
    <t>可茂特別支援学校施設整備事業校舎増築地造成工事(東屋 　便所解体　以外）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4" eb="16">
      <t>コウシャ</t>
    </rPh>
    <rPh sb="16" eb="18">
      <t>ゾウチク</t>
    </rPh>
    <rPh sb="18" eb="19">
      <t>チ</t>
    </rPh>
    <rPh sb="19" eb="21">
      <t>ゾウセイ</t>
    </rPh>
    <rPh sb="21" eb="23">
      <t>コウジ</t>
    </rPh>
    <phoneticPr fontId="1"/>
  </si>
  <si>
    <t>可茂特別支援学校施設整備事業　校舎増築地造成工事（東屋  便所解体）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5" eb="17">
      <t>コウシャ</t>
    </rPh>
    <rPh sb="17" eb="19">
      <t>ゾウチク</t>
    </rPh>
    <rPh sb="19" eb="20">
      <t>チ</t>
    </rPh>
    <rPh sb="20" eb="22">
      <t>ゾウセイ</t>
    </rPh>
    <rPh sb="22" eb="24">
      <t>コウジ</t>
    </rPh>
    <phoneticPr fontId="1"/>
  </si>
  <si>
    <t>可茂特別支援学校施設整備事業校舎増築地造成工事管理委託業務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4" eb="16">
      <t>コウシャ</t>
    </rPh>
    <rPh sb="16" eb="18">
      <t>ゾウチク</t>
    </rPh>
    <rPh sb="18" eb="19">
      <t>チ</t>
    </rPh>
    <rPh sb="19" eb="21">
      <t>ゾウセイ</t>
    </rPh>
    <rPh sb="21" eb="23">
      <t>コウジ</t>
    </rPh>
    <rPh sb="23" eb="25">
      <t>カンリ</t>
    </rPh>
    <rPh sb="25" eb="27">
      <t>イタク</t>
    </rPh>
    <rPh sb="27" eb="29">
      <t>ギョウム</t>
    </rPh>
    <phoneticPr fontId="1"/>
  </si>
  <si>
    <t>工事監理委託料</t>
    <rPh sb="0" eb="2">
      <t>コウジ</t>
    </rPh>
    <rPh sb="2" eb="4">
      <t>カンリ</t>
    </rPh>
    <rPh sb="4" eb="7">
      <t>イタクリョウ</t>
    </rPh>
    <phoneticPr fontId="6"/>
  </si>
  <si>
    <t>建築工事</t>
    <rPh sb="0" eb="2">
      <t>ケンチク</t>
    </rPh>
    <rPh sb="2" eb="4">
      <t>コウジ</t>
    </rPh>
    <phoneticPr fontId="6"/>
  </si>
  <si>
    <t>建設政策課</t>
    <rPh sb="0" eb="2">
      <t>ケンセツ</t>
    </rPh>
    <rPh sb="2" eb="4">
      <t>セイサク</t>
    </rPh>
    <rPh sb="4" eb="5">
      <t>カ</t>
    </rPh>
    <phoneticPr fontId="6"/>
  </si>
  <si>
    <t>博物館旧徳山村民家耐震診断及び基本・実施設計業務委託</t>
    <rPh sb="0" eb="3">
      <t>ハクブツカン</t>
    </rPh>
    <rPh sb="3" eb="4">
      <t>キュウ</t>
    </rPh>
    <rPh sb="4" eb="6">
      <t>トクヤマ</t>
    </rPh>
    <rPh sb="6" eb="7">
      <t>ムラ</t>
    </rPh>
    <rPh sb="7" eb="9">
      <t>ミンカ</t>
    </rPh>
    <phoneticPr fontId="6"/>
  </si>
  <si>
    <t>文化伝承課</t>
    <rPh sb="0" eb="2">
      <t>ブンカ</t>
    </rPh>
    <rPh sb="2" eb="5">
      <t>デンショウカ</t>
    </rPh>
    <phoneticPr fontId="6"/>
  </si>
  <si>
    <t>博物館</t>
    <rPh sb="0" eb="3">
      <t>ハクブツカン</t>
    </rPh>
    <phoneticPr fontId="6"/>
  </si>
  <si>
    <t>博物館旧徳山村民家耐震補強工事監理委託</t>
    <phoneticPr fontId="6"/>
  </si>
  <si>
    <t>工事監理委託料</t>
    <rPh sb="0" eb="4">
      <t>コウジカンリ</t>
    </rPh>
    <rPh sb="4" eb="7">
      <t>イタクリョウ</t>
    </rPh>
    <phoneticPr fontId="6"/>
  </si>
  <si>
    <t>博物館旧徳山村民家防災防犯設備設計業務</t>
    <rPh sb="0" eb="3">
      <t>ハクブツカン</t>
    </rPh>
    <rPh sb="3" eb="4">
      <t>キュウ</t>
    </rPh>
    <rPh sb="4" eb="7">
      <t>トクヤマムラ</t>
    </rPh>
    <rPh sb="7" eb="9">
      <t>ミンカ</t>
    </rPh>
    <phoneticPr fontId="6"/>
  </si>
  <si>
    <t>設備設計委託料</t>
    <rPh sb="0" eb="2">
      <t>セツビ</t>
    </rPh>
    <rPh sb="2" eb="4">
      <t>セッケイ</t>
    </rPh>
    <rPh sb="4" eb="7">
      <t>イタクリョウ</t>
    </rPh>
    <phoneticPr fontId="6"/>
  </si>
  <si>
    <t>岩野田交番新築工事</t>
    <rPh sb="0" eb="3">
      <t>イワノダ</t>
    </rPh>
    <rPh sb="3" eb="5">
      <t>コウバン</t>
    </rPh>
    <rPh sb="5" eb="7">
      <t>シンチク</t>
    </rPh>
    <rPh sb="7" eb="9">
      <t>コウジ</t>
    </rPh>
    <phoneticPr fontId="6"/>
  </si>
  <si>
    <t>実施設計委託料</t>
    <rPh sb="0" eb="7">
      <t>ジッシセッケイイタクリョウ</t>
    </rPh>
    <phoneticPr fontId="6"/>
  </si>
  <si>
    <t>鵜沼西交番新築工事</t>
    <rPh sb="0" eb="2">
      <t>ウヌマ</t>
    </rPh>
    <rPh sb="2" eb="3">
      <t>ニシ</t>
    </rPh>
    <rPh sb="3" eb="5">
      <t>コウバン</t>
    </rPh>
    <rPh sb="5" eb="7">
      <t>シンチク</t>
    </rPh>
    <rPh sb="7" eb="9">
      <t>コウジ</t>
    </rPh>
    <phoneticPr fontId="6"/>
  </si>
  <si>
    <t>蘇原交番新築工事</t>
    <rPh sb="0" eb="2">
      <t>ソハラ</t>
    </rPh>
    <rPh sb="2" eb="4">
      <t>コウバン</t>
    </rPh>
    <rPh sb="4" eb="6">
      <t>シンチク</t>
    </rPh>
    <rPh sb="6" eb="8">
      <t>コウジ</t>
    </rPh>
    <phoneticPr fontId="6"/>
  </si>
  <si>
    <t>蛭川警察官駐在所新築工事</t>
    <rPh sb="0" eb="2">
      <t>ヒルカワ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6"/>
  </si>
  <si>
    <t>中野方警察官駐在所新築工事</t>
    <rPh sb="0" eb="3">
      <t>ナカノホウ</t>
    </rPh>
    <rPh sb="3" eb="6">
      <t>ケイサツカン</t>
    </rPh>
    <rPh sb="6" eb="9">
      <t>チュウザイショ</t>
    </rPh>
    <rPh sb="9" eb="11">
      <t>シンチク</t>
    </rPh>
    <rPh sb="11" eb="13">
      <t>コウジ</t>
    </rPh>
    <phoneticPr fontId="6"/>
  </si>
  <si>
    <t>現況測量業務委託料</t>
    <rPh sb="0" eb="2">
      <t>ゲンキョウ</t>
    </rPh>
    <rPh sb="2" eb="4">
      <t>ソクリョウ</t>
    </rPh>
    <rPh sb="4" eb="6">
      <t>ギョウム</t>
    </rPh>
    <rPh sb="6" eb="9">
      <t>イタクリョウ</t>
    </rPh>
    <phoneticPr fontId="10"/>
  </si>
  <si>
    <t>大垣土木事務所</t>
    <rPh sb="0" eb="2">
      <t>オオガキ</t>
    </rPh>
    <rPh sb="2" eb="4">
      <t>ドボク</t>
    </rPh>
    <rPh sb="4" eb="7">
      <t>ジムショ</t>
    </rPh>
    <phoneticPr fontId="6"/>
  </si>
  <si>
    <t>大垣土木事務所関ケ原除雪機械車庫建築工事</t>
    <rPh sb="0" eb="2">
      <t>オオガキ</t>
    </rPh>
    <rPh sb="2" eb="4">
      <t>ドボク</t>
    </rPh>
    <rPh sb="4" eb="6">
      <t>ジム</t>
    </rPh>
    <rPh sb="6" eb="7">
      <t>ショ</t>
    </rPh>
    <rPh sb="7" eb="10">
      <t>セキガハラ</t>
    </rPh>
    <rPh sb="10" eb="12">
      <t>ジョセツ</t>
    </rPh>
    <rPh sb="12" eb="14">
      <t>キカイ</t>
    </rPh>
    <rPh sb="14" eb="16">
      <t>シャコ</t>
    </rPh>
    <rPh sb="16" eb="18">
      <t>ケンチク</t>
    </rPh>
    <rPh sb="18" eb="20">
      <t>コウジ</t>
    </rPh>
    <phoneticPr fontId="6"/>
  </si>
  <si>
    <t>2022</t>
    <phoneticPr fontId="6"/>
  </si>
  <si>
    <t>2023</t>
    <phoneticPr fontId="6"/>
  </si>
  <si>
    <t>寿楽苑高圧受電設備改修工事設計委託</t>
    <rPh sb="3" eb="9">
      <t>コウアツジュデンセツビ</t>
    </rPh>
    <rPh sb="9" eb="11">
      <t>カイシュウ</t>
    </rPh>
    <rPh sb="11" eb="13">
      <t>コウジ</t>
    </rPh>
    <rPh sb="13" eb="15">
      <t>セッケイ</t>
    </rPh>
    <rPh sb="15" eb="17">
      <t>イタク</t>
    </rPh>
    <phoneticPr fontId="6"/>
  </si>
  <si>
    <t>寿楽苑高圧受電設備改修工事</t>
    <rPh sb="3" eb="9">
      <t>コウアツジュデンセツビ</t>
    </rPh>
    <rPh sb="9" eb="11">
      <t>カイシュウ</t>
    </rPh>
    <rPh sb="11" eb="13">
      <t>コウジ</t>
    </rPh>
    <phoneticPr fontId="6"/>
  </si>
  <si>
    <t>工事（前金払、部分払）</t>
    <phoneticPr fontId="6"/>
  </si>
  <si>
    <t>福祉・農業会館空調衛生設備改修工事</t>
    <rPh sb="0" eb="2">
      <t>フクシ</t>
    </rPh>
    <rPh sb="3" eb="5">
      <t>ノウギョウ</t>
    </rPh>
    <rPh sb="5" eb="7">
      <t>カイカン</t>
    </rPh>
    <rPh sb="7" eb="9">
      <t>クウチョウ</t>
    </rPh>
    <rPh sb="9" eb="11">
      <t>エイセイ</t>
    </rPh>
    <rPh sb="11" eb="13">
      <t>セツビ</t>
    </rPh>
    <rPh sb="13" eb="17">
      <t>カイシュウコウジ</t>
    </rPh>
    <phoneticPr fontId="6"/>
  </si>
  <si>
    <t>健康福祉政策課</t>
    <rPh sb="0" eb="7">
      <t>ケンコウフクシセイサクカ</t>
    </rPh>
    <phoneticPr fontId="10"/>
  </si>
  <si>
    <t>2023</t>
  </si>
  <si>
    <t>セラミックパークＭＩＮＯ自動火災報知装置更新工事</t>
    <rPh sb="12" eb="14">
      <t>ジドウ</t>
    </rPh>
    <rPh sb="14" eb="16">
      <t>カサイ</t>
    </rPh>
    <rPh sb="16" eb="18">
      <t>ホウチ</t>
    </rPh>
    <rPh sb="18" eb="20">
      <t>ソウチ</t>
    </rPh>
    <rPh sb="20" eb="22">
      <t>コウシン</t>
    </rPh>
    <rPh sb="22" eb="24">
      <t>コウジ</t>
    </rPh>
    <phoneticPr fontId="6"/>
  </si>
  <si>
    <t>セラミックパークＭＩＮＯ電話交換設備改修工事</t>
    <rPh sb="12" eb="14">
      <t>デンワ</t>
    </rPh>
    <rPh sb="14" eb="16">
      <t>コウカン</t>
    </rPh>
    <rPh sb="16" eb="18">
      <t>セツビ</t>
    </rPh>
    <rPh sb="18" eb="20">
      <t>カイシュウ</t>
    </rPh>
    <rPh sb="20" eb="22">
      <t>コウジ</t>
    </rPh>
    <phoneticPr fontId="6"/>
  </si>
  <si>
    <t>セラミックパークＭＩＮＯエレベータ改修工事</t>
    <rPh sb="17" eb="19">
      <t>カイシュウ</t>
    </rPh>
    <rPh sb="19" eb="21">
      <t>コウジ</t>
    </rPh>
    <phoneticPr fontId="6"/>
  </si>
  <si>
    <t>岐阜メモリアルセンターグランド改修工事詳細設計業務委託料</t>
    <rPh sb="0" eb="2">
      <t>ギフ</t>
    </rPh>
    <rPh sb="15" eb="17">
      <t>カイシュウ</t>
    </rPh>
    <rPh sb="17" eb="19">
      <t>コウジ</t>
    </rPh>
    <rPh sb="19" eb="21">
      <t>ショウサイ</t>
    </rPh>
    <rPh sb="21" eb="23">
      <t>セッケイ</t>
    </rPh>
    <rPh sb="23" eb="25">
      <t>ギョウム</t>
    </rPh>
    <rPh sb="25" eb="27">
      <t>イタク</t>
    </rPh>
    <rPh sb="27" eb="28">
      <t>リョウ</t>
    </rPh>
    <phoneticPr fontId="10"/>
  </si>
  <si>
    <t>自動車税事務所電気設備改修工事</t>
    <rPh sb="0" eb="3">
      <t>ジドウシャ</t>
    </rPh>
    <rPh sb="3" eb="4">
      <t>ゼイ</t>
    </rPh>
    <rPh sb="4" eb="7">
      <t>ジムショ</t>
    </rPh>
    <rPh sb="7" eb="9">
      <t>デンキ</t>
    </rPh>
    <rPh sb="9" eb="11">
      <t>セツビ</t>
    </rPh>
    <rPh sb="11" eb="13">
      <t>カイシュウ</t>
    </rPh>
    <rPh sb="13" eb="15">
      <t>コウジ</t>
    </rPh>
    <phoneticPr fontId="11"/>
  </si>
  <si>
    <t>設計料</t>
    <rPh sb="0" eb="3">
      <t>セッケイリョウ</t>
    </rPh>
    <phoneticPr fontId="6"/>
  </si>
  <si>
    <t>文書管理システム</t>
    <rPh sb="0" eb="2">
      <t>ブンショ</t>
    </rPh>
    <rPh sb="2" eb="4">
      <t>カンリ</t>
    </rPh>
    <phoneticPr fontId="6"/>
  </si>
  <si>
    <t>法務・情報公開課</t>
    <rPh sb="0" eb="8">
      <t>ホウム</t>
    </rPh>
    <phoneticPr fontId="6"/>
  </si>
  <si>
    <t>81 無形固定資産-ソフトウェア</t>
  </si>
  <si>
    <t>飛騨家畜保健衛生所整備事業</t>
    <rPh sb="0" eb="9">
      <t>ヒダ</t>
    </rPh>
    <rPh sb="9" eb="11">
      <t>セイビ</t>
    </rPh>
    <rPh sb="11" eb="13">
      <t>ジギョウ</t>
    </rPh>
    <phoneticPr fontId="10"/>
  </si>
  <si>
    <t>家畜防疫対策課</t>
    <rPh sb="0" eb="7">
      <t>カチボウ</t>
    </rPh>
    <phoneticPr fontId="10"/>
  </si>
  <si>
    <t>11 事業用資産-土地</t>
  </si>
  <si>
    <t>飛騨家畜保健衛生所整備事業</t>
    <rPh sb="0" eb="9">
      <t>ヒダ</t>
    </rPh>
    <rPh sb="9" eb="13">
      <t>セイビジギョウ</t>
    </rPh>
    <phoneticPr fontId="10"/>
  </si>
  <si>
    <t>不動産鑑定料</t>
    <rPh sb="0" eb="3">
      <t>フドウサン</t>
    </rPh>
    <rPh sb="3" eb="6">
      <t>カンテイリョウ</t>
    </rPh>
    <phoneticPr fontId="10"/>
  </si>
  <si>
    <t>地質調査に係る使用料</t>
    <rPh sb="0" eb="4">
      <t>チシツチョウサ</t>
    </rPh>
    <rPh sb="5" eb="6">
      <t>カカ</t>
    </rPh>
    <rPh sb="7" eb="10">
      <t>シヨウリョウ</t>
    </rPh>
    <phoneticPr fontId="10"/>
  </si>
  <si>
    <t>地質調査費</t>
    <rPh sb="0" eb="5">
      <t>チシツチョウサヒ</t>
    </rPh>
    <phoneticPr fontId="10"/>
  </si>
  <si>
    <t xml:space="preserve">ぎふ木遊館県産材活用休憩施設兼遊具設置工事 </t>
  </si>
  <si>
    <t>県産材流通課</t>
    <rPh sb="0" eb="6">
      <t>ケンサンザイリュウツウカ</t>
    </rPh>
    <phoneticPr fontId="10"/>
  </si>
  <si>
    <t>ぎふワールド・ローズガーデン東屋等設置工事</t>
    <rPh sb="14" eb="16">
      <t>アズマヤ</t>
    </rPh>
    <rPh sb="16" eb="17">
      <t>トウ</t>
    </rPh>
    <rPh sb="17" eb="19">
      <t>セッチ</t>
    </rPh>
    <rPh sb="19" eb="21">
      <t>コウジ</t>
    </rPh>
    <phoneticPr fontId="6"/>
  </si>
  <si>
    <t>森林文化アカデミー等東屋設置工事</t>
  </si>
  <si>
    <t>工事（前金払）</t>
    <rPh sb="0" eb="2">
      <t>コウジ</t>
    </rPh>
    <rPh sb="3" eb="6">
      <t>マエキンバラ</t>
    </rPh>
    <phoneticPr fontId="10"/>
  </si>
  <si>
    <t>実施設計委託料（森林文化アカデミー東屋）</t>
    <rPh sb="0" eb="7">
      <t>ジッシセッケイイタクリョウ</t>
    </rPh>
    <rPh sb="8" eb="10">
      <t>シンリン</t>
    </rPh>
    <rPh sb="10" eb="12">
      <t>ブンカ</t>
    </rPh>
    <rPh sb="17" eb="19">
      <t>アズマヤ</t>
    </rPh>
    <phoneticPr fontId="10"/>
  </si>
  <si>
    <t>実施設計委託料（あゆパーク東屋）</t>
    <rPh sb="0" eb="7">
      <t>ジッシセッケイイタクリョウ</t>
    </rPh>
    <phoneticPr fontId="10"/>
  </si>
  <si>
    <t>工事（前金払）森林文化アカデミー</t>
    <rPh sb="0" eb="2">
      <t>コウジ</t>
    </rPh>
    <rPh sb="3" eb="6">
      <t>マエキンバラ</t>
    </rPh>
    <rPh sb="7" eb="11">
      <t>シンリンブンカ</t>
    </rPh>
    <phoneticPr fontId="10"/>
  </si>
  <si>
    <t>工事（前金払）あゆパーク</t>
    <rPh sb="0" eb="2">
      <t>コウジ</t>
    </rPh>
    <rPh sb="3" eb="6">
      <t>マエキンバラ</t>
    </rPh>
    <phoneticPr fontId="10"/>
  </si>
  <si>
    <t>庶務事務サブシステムの構築</t>
    <rPh sb="0" eb="4">
      <t>ショムジム</t>
    </rPh>
    <rPh sb="11" eb="13">
      <t>コウチク</t>
    </rPh>
    <phoneticPr fontId="5"/>
  </si>
  <si>
    <t>総務事務センター</t>
    <rPh sb="0" eb="4">
      <t>ソウムジム</t>
    </rPh>
    <phoneticPr fontId="5"/>
  </si>
  <si>
    <t>81 無形固定資産-ソフトウェア</t>
    <rPh sb="3" eb="9">
      <t>ムケイコテイシサン</t>
    </rPh>
    <phoneticPr fontId="6"/>
  </si>
  <si>
    <t>業務委託料</t>
    <rPh sb="0" eb="5">
      <t>ギョウムイタクリョウ</t>
    </rPh>
    <phoneticPr fontId="6"/>
  </si>
  <si>
    <t>人事給与システム再構築</t>
    <rPh sb="0" eb="4">
      <t>ジンジキュウヨ</t>
    </rPh>
    <rPh sb="8" eb="11">
      <t>サイコウチク</t>
    </rPh>
    <phoneticPr fontId="6"/>
  </si>
  <si>
    <t>人事給与システム再構築に係る工程管理支援業務</t>
    <rPh sb="0" eb="4">
      <t>ジンジキュウヨ</t>
    </rPh>
    <rPh sb="8" eb="11">
      <t>サイコウチク</t>
    </rPh>
    <rPh sb="12" eb="13">
      <t>カカ</t>
    </rPh>
    <rPh sb="14" eb="18">
      <t>コウテイカンリ</t>
    </rPh>
    <rPh sb="18" eb="20">
      <t>シエン</t>
    </rPh>
    <rPh sb="20" eb="22">
      <t>ギョウム</t>
    </rPh>
    <phoneticPr fontId="5"/>
  </si>
  <si>
    <t>多治見警察署新築工事</t>
    <rPh sb="0" eb="3">
      <t>タジミ</t>
    </rPh>
    <rPh sb="3" eb="6">
      <t>ケイサツショ</t>
    </rPh>
    <rPh sb="6" eb="8">
      <t>シンチク</t>
    </rPh>
    <rPh sb="8" eb="10">
      <t>コウジ</t>
    </rPh>
    <phoneticPr fontId="6"/>
  </si>
  <si>
    <t>多治見警察署テレビ受信障害調査</t>
    <rPh sb="0" eb="3">
      <t>タジミ</t>
    </rPh>
    <rPh sb="3" eb="6">
      <t>ケイサツショ</t>
    </rPh>
    <rPh sb="9" eb="11">
      <t>ジュシン</t>
    </rPh>
    <rPh sb="11" eb="13">
      <t>ショウガイ</t>
    </rPh>
    <rPh sb="13" eb="15">
      <t>チョウサ</t>
    </rPh>
    <phoneticPr fontId="6"/>
  </si>
  <si>
    <t>テレビ受信障害調査</t>
    <rPh sb="3" eb="5">
      <t>ジュシン</t>
    </rPh>
    <rPh sb="5" eb="7">
      <t>ショウガイ</t>
    </rPh>
    <rPh sb="7" eb="9">
      <t>チョウサ</t>
    </rPh>
    <phoneticPr fontId="6"/>
  </si>
  <si>
    <t>多治見警察署新築工事工事監理</t>
    <rPh sb="0" eb="3">
      <t>タジミ</t>
    </rPh>
    <rPh sb="3" eb="6">
      <t>ケイサツショ</t>
    </rPh>
    <rPh sb="6" eb="8">
      <t>シンチク</t>
    </rPh>
    <rPh sb="8" eb="10">
      <t>コウジ</t>
    </rPh>
    <rPh sb="10" eb="12">
      <t>コウジ</t>
    </rPh>
    <rPh sb="12" eb="14">
      <t>カンリ</t>
    </rPh>
    <phoneticPr fontId="6"/>
  </si>
  <si>
    <t>大垣警察署新築工事に伴う地盤調査</t>
    <rPh sb="0" eb="5">
      <t>オオガキケイサツショ</t>
    </rPh>
    <rPh sb="5" eb="7">
      <t>シンチク</t>
    </rPh>
    <rPh sb="7" eb="9">
      <t>コウジ</t>
    </rPh>
    <rPh sb="10" eb="11">
      <t>トモナ</t>
    </rPh>
    <rPh sb="12" eb="14">
      <t>ジバン</t>
    </rPh>
    <rPh sb="14" eb="16">
      <t>チョウサ</t>
    </rPh>
    <phoneticPr fontId="6"/>
  </si>
  <si>
    <t>大垣警察署敷地現況測量業務委託</t>
    <rPh sb="0" eb="5">
      <t>オオガキケイサツショ</t>
    </rPh>
    <rPh sb="5" eb="7">
      <t>シキチ</t>
    </rPh>
    <rPh sb="7" eb="9">
      <t>ゲンキョウ</t>
    </rPh>
    <rPh sb="9" eb="11">
      <t>ソクリョウ</t>
    </rPh>
    <rPh sb="11" eb="13">
      <t>ギョウム</t>
    </rPh>
    <rPh sb="13" eb="15">
      <t>イタク</t>
    </rPh>
    <phoneticPr fontId="6"/>
  </si>
  <si>
    <t>運転免許試験場庁舎新築工事（第3期）実施設計</t>
    <rPh sb="0" eb="2">
      <t>ウンテン</t>
    </rPh>
    <rPh sb="2" eb="4">
      <t>メンキョ</t>
    </rPh>
    <rPh sb="4" eb="7">
      <t>シケンジョウ</t>
    </rPh>
    <rPh sb="7" eb="9">
      <t>チョウシャ</t>
    </rPh>
    <rPh sb="9" eb="11">
      <t>シンチク</t>
    </rPh>
    <rPh sb="11" eb="13">
      <t>コウジ</t>
    </rPh>
    <rPh sb="14" eb="15">
      <t>ダイ</t>
    </rPh>
    <rPh sb="16" eb="17">
      <t>キ</t>
    </rPh>
    <rPh sb="18" eb="20">
      <t>ジッシ</t>
    </rPh>
    <rPh sb="20" eb="22">
      <t>セッケイ</t>
    </rPh>
    <phoneticPr fontId="6"/>
  </si>
  <si>
    <t>13 事業用資産-建物</t>
    <rPh sb="9" eb="11">
      <t>タテモノ</t>
    </rPh>
    <phoneticPr fontId="6"/>
  </si>
  <si>
    <t>実施設計委託</t>
    <phoneticPr fontId="6"/>
  </si>
  <si>
    <t>可茂総合庁舎本館棟トイレ改修建築工事</t>
    <rPh sb="0" eb="2">
      <t>カモ</t>
    </rPh>
    <rPh sb="2" eb="6">
      <t>ソウゴウチョウシャ</t>
    </rPh>
    <rPh sb="6" eb="9">
      <t>ホンカントウ</t>
    </rPh>
    <rPh sb="12" eb="18">
      <t>カイシュウケンチクコウジ</t>
    </rPh>
    <phoneticPr fontId="10"/>
  </si>
  <si>
    <t>工事設計委託</t>
    <rPh sb="0" eb="2">
      <t>コウジ</t>
    </rPh>
    <rPh sb="2" eb="6">
      <t>セッケイイタク</t>
    </rPh>
    <phoneticPr fontId="10"/>
  </si>
  <si>
    <t>可茂総合庁舎トイレ・配管改修工事</t>
    <rPh sb="0" eb="2">
      <t>カモ</t>
    </rPh>
    <rPh sb="2" eb="6">
      <t>ソウゴウチョウシャ</t>
    </rPh>
    <rPh sb="10" eb="12">
      <t>ハイカン</t>
    </rPh>
    <rPh sb="12" eb="14">
      <t>カイシュウ</t>
    </rPh>
    <rPh sb="14" eb="16">
      <t>コウジ</t>
    </rPh>
    <phoneticPr fontId="10"/>
  </si>
  <si>
    <t>中濃総合庁舎空調設備改修工事</t>
    <rPh sb="0" eb="6">
      <t>チュウノウソウゴウチョウシャ</t>
    </rPh>
    <rPh sb="6" eb="8">
      <t>クウチョウ</t>
    </rPh>
    <rPh sb="8" eb="10">
      <t>セツビ</t>
    </rPh>
    <rPh sb="10" eb="12">
      <t>カイシュウ</t>
    </rPh>
    <rPh sb="12" eb="14">
      <t>コウジ</t>
    </rPh>
    <phoneticPr fontId="10"/>
  </si>
  <si>
    <t>揖斐総合庁舎空調設備改修工事</t>
    <rPh sb="0" eb="2">
      <t>イビ</t>
    </rPh>
    <rPh sb="2" eb="4">
      <t>ソウゴウ</t>
    </rPh>
    <rPh sb="4" eb="6">
      <t>チョウシャ</t>
    </rPh>
    <rPh sb="6" eb="14">
      <t>クウチョウセツビカイシュウコウジ</t>
    </rPh>
    <phoneticPr fontId="10"/>
  </si>
  <si>
    <t>○令和５年度末 調査票（建設仮勘定・仮勘定）シート</t>
    <rPh sb="1" eb="3">
      <t>レイワ</t>
    </rPh>
    <rPh sb="4" eb="6">
      <t>ネンド</t>
    </rPh>
    <rPh sb="6" eb="7">
      <t>マツ</t>
    </rPh>
    <rPh sb="8" eb="11">
      <t>チョウサヒョウ</t>
    </rPh>
    <rPh sb="12" eb="14">
      <t>ケンセツ</t>
    </rPh>
    <rPh sb="14" eb="17">
      <t>カリカンジョウ</t>
    </rPh>
    <rPh sb="18" eb="21">
      <t>カリカンジョウ</t>
    </rPh>
    <phoneticPr fontId="6"/>
  </si>
  <si>
    <t>R5年度
執行節・細節</t>
    <rPh sb="2" eb="3">
      <t>ネン</t>
    </rPh>
    <rPh sb="3" eb="4">
      <t>ド</t>
    </rPh>
    <rPh sb="5" eb="7">
      <t>シッコウ</t>
    </rPh>
    <rPh sb="7" eb="8">
      <t>セツ</t>
    </rPh>
    <rPh sb="9" eb="11">
      <t>サイセツ</t>
    </rPh>
    <phoneticPr fontId="6"/>
  </si>
  <si>
    <t>R4年度末までの
支出金額</t>
    <rPh sb="2" eb="4">
      <t>ネンド</t>
    </rPh>
    <rPh sb="4" eb="5">
      <t>マツ</t>
    </rPh>
    <rPh sb="9" eb="11">
      <t>シシュツ</t>
    </rPh>
    <rPh sb="11" eb="13">
      <t>キンガク</t>
    </rPh>
    <phoneticPr fontId="9"/>
  </si>
  <si>
    <t>開発費</t>
    <rPh sb="0" eb="3">
      <t>カイハツヒ</t>
    </rPh>
    <phoneticPr fontId="6"/>
  </si>
  <si>
    <t>111162316</t>
    <phoneticPr fontId="6"/>
  </si>
  <si>
    <t>111162213</t>
    <phoneticPr fontId="6"/>
  </si>
  <si>
    <t>111162307</t>
    <phoneticPr fontId="6"/>
  </si>
  <si>
    <t>111162112
111162113</t>
    <phoneticPr fontId="6"/>
  </si>
  <si>
    <t>111162310</t>
    <phoneticPr fontId="6"/>
  </si>
  <si>
    <t>下呂総合庁舎改修設備工事</t>
    <rPh sb="0" eb="6">
      <t>ゲロソウゴウチョウシャ</t>
    </rPh>
    <rPh sb="6" eb="8">
      <t>カイシュウ</t>
    </rPh>
    <rPh sb="8" eb="10">
      <t>セツビ</t>
    </rPh>
    <rPh sb="10" eb="12">
      <t>コウジ</t>
    </rPh>
    <phoneticPr fontId="6"/>
  </si>
  <si>
    <t>建築工事（前払金）</t>
    <rPh sb="0" eb="2">
      <t>ケンチク</t>
    </rPh>
    <rPh sb="2" eb="4">
      <t>コウジ</t>
    </rPh>
    <rPh sb="5" eb="7">
      <t>マエバラ</t>
    </rPh>
    <rPh sb="7" eb="8">
      <t>カネ</t>
    </rPh>
    <phoneticPr fontId="6"/>
  </si>
  <si>
    <t>建築工事（部分払）</t>
    <rPh sb="0" eb="2">
      <t>ケンチク</t>
    </rPh>
    <rPh sb="2" eb="4">
      <t>コウジ</t>
    </rPh>
    <rPh sb="5" eb="7">
      <t>ブブン</t>
    </rPh>
    <rPh sb="7" eb="8">
      <t>バライ</t>
    </rPh>
    <phoneticPr fontId="6"/>
  </si>
  <si>
    <t>11722301,111722302,111722303</t>
    <phoneticPr fontId="6"/>
  </si>
  <si>
    <t>岐阜メモリアルセンター非常用発電機設備更新工事</t>
    <phoneticPr fontId="6"/>
  </si>
  <si>
    <t>都市公園課</t>
    <rPh sb="0" eb="5">
      <t>トシコウエンカ</t>
    </rPh>
    <phoneticPr fontId="6"/>
  </si>
  <si>
    <t>地域スポーツ課</t>
    <rPh sb="0" eb="2">
      <t>チイキ</t>
    </rPh>
    <rPh sb="6" eb="7">
      <t>カ</t>
    </rPh>
    <phoneticPr fontId="6"/>
  </si>
  <si>
    <t>長良川スポーツプラザ空調設備改修工事実施設計業務委託</t>
    <phoneticPr fontId="6"/>
  </si>
  <si>
    <t>地域スポーツ課</t>
    <phoneticPr fontId="6"/>
  </si>
  <si>
    <t>工事委託料</t>
    <phoneticPr fontId="6"/>
  </si>
  <si>
    <t>クリスタルパーク恵那センターハウス屋上外壁改修工事の実施設計委託</t>
    <phoneticPr fontId="6"/>
  </si>
  <si>
    <t>岐阜メモリアルセンター各所トイレ改修工事（二期）詳細設計業務</t>
    <phoneticPr fontId="6"/>
  </si>
  <si>
    <t>2025以降</t>
    <rPh sb="4" eb="6">
      <t>イコウ</t>
    </rPh>
    <phoneticPr fontId="6"/>
  </si>
  <si>
    <t>岐阜メモリアルセンター低分圧電盤等改修設計業務委託</t>
    <phoneticPr fontId="6"/>
  </si>
  <si>
    <t>岐阜メモリアルセンター陸上競技場映像装置改修工事実施設計業務委託</t>
    <phoneticPr fontId="6"/>
  </si>
  <si>
    <t>御嶽濁河高地トレーニングセンターバリアフリー化工事基本設計業務</t>
    <phoneticPr fontId="6"/>
  </si>
  <si>
    <t>岐阜県図書館収蔵能力基本計画策定業務委託</t>
    <rPh sb="0" eb="6">
      <t>ギフケントショカン</t>
    </rPh>
    <rPh sb="6" eb="10">
      <t>シュウゾウノウリョク</t>
    </rPh>
    <rPh sb="10" eb="12">
      <t>キホン</t>
    </rPh>
    <rPh sb="12" eb="14">
      <t>ケイカク</t>
    </rPh>
    <rPh sb="14" eb="16">
      <t>サクテイ</t>
    </rPh>
    <rPh sb="16" eb="18">
      <t>ギョウム</t>
    </rPh>
    <rPh sb="18" eb="20">
      <t>イタク</t>
    </rPh>
    <phoneticPr fontId="6"/>
  </si>
  <si>
    <t>文化伝承課</t>
    <rPh sb="0" eb="5">
      <t>ブンカデンショウカ</t>
    </rPh>
    <phoneticPr fontId="6"/>
  </si>
  <si>
    <t>図書館</t>
    <rPh sb="0" eb="3">
      <t>トショカン</t>
    </rPh>
    <phoneticPr fontId="6"/>
  </si>
  <si>
    <t>2024
以降</t>
    <phoneticPr fontId="6"/>
  </si>
  <si>
    <t>18 事業用資産-その他</t>
    <rPh sb="11" eb="12">
      <t>タ</t>
    </rPh>
    <phoneticPr fontId="6"/>
  </si>
  <si>
    <t>基本計画設計委託</t>
    <rPh sb="0" eb="8">
      <t>キホンケイカクセッケイイタク</t>
    </rPh>
    <phoneticPr fontId="6"/>
  </si>
  <si>
    <t>マイミュージアム棟屋上防水改修工事実施設計委託</t>
    <rPh sb="8" eb="9">
      <t>トウ</t>
    </rPh>
    <rPh sb="9" eb="11">
      <t>オクジョウ</t>
    </rPh>
    <rPh sb="11" eb="13">
      <t>ボウスイ</t>
    </rPh>
    <rPh sb="13" eb="17">
      <t>カイシュウコウジ</t>
    </rPh>
    <rPh sb="17" eb="19">
      <t>ジッシ</t>
    </rPh>
    <rPh sb="19" eb="23">
      <t>セッケイイタク</t>
    </rPh>
    <phoneticPr fontId="6"/>
  </si>
  <si>
    <t>マイミュージアム棟エレベーター改修工事実施設計委託</t>
    <rPh sb="8" eb="9">
      <t>トウ</t>
    </rPh>
    <rPh sb="15" eb="19">
      <t>カイシュウコウジ</t>
    </rPh>
    <rPh sb="19" eb="25">
      <t>ジッシセッケイイタク</t>
    </rPh>
    <phoneticPr fontId="6"/>
  </si>
  <si>
    <t>下呂看護専門学校学校棟内改修等建築工事</t>
    <rPh sb="0" eb="2">
      <t>ゲロ</t>
    </rPh>
    <rPh sb="8" eb="11">
      <t>ガッコウトウ</t>
    </rPh>
    <rPh sb="11" eb="12">
      <t>ナイ</t>
    </rPh>
    <rPh sb="12" eb="14">
      <t>カイシュウ</t>
    </rPh>
    <rPh sb="14" eb="15">
      <t>トウ</t>
    </rPh>
    <rPh sb="15" eb="17">
      <t>ケンチク</t>
    </rPh>
    <rPh sb="17" eb="19">
      <t>コウジ</t>
    </rPh>
    <phoneticPr fontId="11"/>
  </si>
  <si>
    <t>112302301</t>
    <phoneticPr fontId="6"/>
  </si>
  <si>
    <t>下呂看護専門学校学校棟内改修等電気機械設備工事</t>
    <rPh sb="0" eb="2">
      <t>ゲロ</t>
    </rPh>
    <rPh sb="8" eb="11">
      <t>ガッコウトウ</t>
    </rPh>
    <rPh sb="11" eb="12">
      <t>ナイ</t>
    </rPh>
    <rPh sb="12" eb="14">
      <t>カイシュウ</t>
    </rPh>
    <rPh sb="14" eb="15">
      <t>トウ</t>
    </rPh>
    <rPh sb="15" eb="19">
      <t>デンキキカイ</t>
    </rPh>
    <rPh sb="19" eb="21">
      <t>セツビ</t>
    </rPh>
    <rPh sb="21" eb="23">
      <t>コウジ</t>
    </rPh>
    <phoneticPr fontId="11"/>
  </si>
  <si>
    <t>112302302</t>
    <phoneticPr fontId="6"/>
  </si>
  <si>
    <t>寿楽苑２階共用部廊下木質化工事</t>
    <rPh sb="0" eb="2">
      <t>ジュラク</t>
    </rPh>
    <rPh sb="2" eb="3">
      <t>エン</t>
    </rPh>
    <rPh sb="4" eb="5">
      <t>カイ</t>
    </rPh>
    <rPh sb="5" eb="8">
      <t>キョウヨウブ</t>
    </rPh>
    <rPh sb="8" eb="10">
      <t>ロウカ</t>
    </rPh>
    <rPh sb="10" eb="13">
      <t>モクシツカ</t>
    </rPh>
    <rPh sb="13" eb="15">
      <t>コウジ</t>
    </rPh>
    <phoneticPr fontId="6"/>
  </si>
  <si>
    <t>福祉・農業会館自家発電設備改修工事</t>
    <rPh sb="0" eb="2">
      <t>フクシ</t>
    </rPh>
    <rPh sb="3" eb="5">
      <t>ノウギョウ</t>
    </rPh>
    <rPh sb="5" eb="7">
      <t>カイカン</t>
    </rPh>
    <rPh sb="7" eb="9">
      <t>ジカ</t>
    </rPh>
    <rPh sb="9" eb="11">
      <t>ハツデン</t>
    </rPh>
    <rPh sb="11" eb="13">
      <t>セツビ</t>
    </rPh>
    <rPh sb="13" eb="15">
      <t>カイシュウ</t>
    </rPh>
    <rPh sb="15" eb="17">
      <t>コウジ</t>
    </rPh>
    <phoneticPr fontId="6"/>
  </si>
  <si>
    <t>岐阜かかみがはら航空宇宙博物館企画棟建設工事</t>
    <rPh sb="18" eb="20">
      <t>ケンセツ</t>
    </rPh>
    <phoneticPr fontId="6"/>
  </si>
  <si>
    <t>航空宇宙産業課</t>
    <rPh sb="0" eb="4">
      <t>コウクウウチュウ</t>
    </rPh>
    <rPh sb="4" eb="7">
      <t>サンギョウカ</t>
    </rPh>
    <phoneticPr fontId="6"/>
  </si>
  <si>
    <t>役務費</t>
    <phoneticPr fontId="6"/>
  </si>
  <si>
    <t>構造計算適合判定手数料（県収入証紙）(Ｒ５年度)</t>
    <phoneticPr fontId="10"/>
  </si>
  <si>
    <t>各務原市への新規確認申請手数料(Ｒ５年度)</t>
    <rPh sb="0" eb="4">
      <t>カカミガハラシ</t>
    </rPh>
    <phoneticPr fontId="10"/>
  </si>
  <si>
    <t>地盤調査(Ｒ５年度)</t>
    <phoneticPr fontId="6"/>
  </si>
  <si>
    <t>実施設計(Ｒ５年度)</t>
    <phoneticPr fontId="6"/>
  </si>
  <si>
    <t>工事監理(Ｒ５年度)</t>
    <phoneticPr fontId="6"/>
  </si>
  <si>
    <t>設計意図伝達業務(Ｒ５年度)</t>
    <phoneticPr fontId="6"/>
  </si>
  <si>
    <t>航空宇宙産業課</t>
    <rPh sb="0" eb="7">
      <t>コウクウウチュウサンギョウカ</t>
    </rPh>
    <phoneticPr fontId="3"/>
  </si>
  <si>
    <t>建設予定地の廃棄物調査(Ｒ５年度)</t>
    <phoneticPr fontId="6"/>
  </si>
  <si>
    <t>アクティブＧ施設修繕事業負担金（ＵＤ化）</t>
    <rPh sb="6" eb="12">
      <t>シセツシュウゼンジギョウ</t>
    </rPh>
    <rPh sb="12" eb="15">
      <t>フタンキン</t>
    </rPh>
    <rPh sb="18" eb="19">
      <t>カ</t>
    </rPh>
    <phoneticPr fontId="6"/>
  </si>
  <si>
    <t>県産品流通支援課</t>
    <rPh sb="0" eb="8">
      <t>ケンサンピンリュウツウシエンカ</t>
    </rPh>
    <phoneticPr fontId="6"/>
  </si>
  <si>
    <t>工事負担金</t>
    <rPh sb="0" eb="2">
      <t>コウジ</t>
    </rPh>
    <rPh sb="2" eb="5">
      <t>フタンキン</t>
    </rPh>
    <phoneticPr fontId="6"/>
  </si>
  <si>
    <t>114112301
114112302</t>
    <phoneticPr fontId="6"/>
  </si>
  <si>
    <t>農政課</t>
    <rPh sb="0" eb="2">
      <t>ノウセイ</t>
    </rPh>
    <rPh sb="2" eb="3">
      <t>カ</t>
    </rPh>
    <phoneticPr fontId="10"/>
  </si>
  <si>
    <t>委託費</t>
    <rPh sb="0" eb="2">
      <t>イタク</t>
    </rPh>
    <rPh sb="2" eb="3">
      <t>ヒ</t>
    </rPh>
    <phoneticPr fontId="6"/>
  </si>
  <si>
    <t>中濃農林事務所</t>
    <rPh sb="0" eb="4">
      <t>チュウノウノウリン</t>
    </rPh>
    <rPh sb="4" eb="7">
      <t>ジムショ</t>
    </rPh>
    <phoneticPr fontId="6"/>
  </si>
  <si>
    <t>2021</t>
  </si>
  <si>
    <t>水産研究所飼育用水井戸予定地地質調査業務委託</t>
    <rPh sb="0" eb="5">
      <t>スイサンケンキュウショ</t>
    </rPh>
    <rPh sb="5" eb="14">
      <t>シイクヨウスイイドヨテイチ</t>
    </rPh>
    <rPh sb="14" eb="20">
      <t>チシツチョウサギョウム</t>
    </rPh>
    <rPh sb="20" eb="22">
      <t>イタク</t>
    </rPh>
    <phoneticPr fontId="10"/>
  </si>
  <si>
    <t>水産研究所</t>
    <rPh sb="0" eb="5">
      <t>スイサンケンキュウショ</t>
    </rPh>
    <phoneticPr fontId="10"/>
  </si>
  <si>
    <t>委託料-工事委託料</t>
    <rPh sb="0" eb="3">
      <t>イタクリョウ</t>
    </rPh>
    <rPh sb="4" eb="9">
      <t>コウジイタクリョウ</t>
    </rPh>
    <phoneticPr fontId="6"/>
  </si>
  <si>
    <t>地質調査委託料</t>
    <rPh sb="0" eb="2">
      <t>チシツ</t>
    </rPh>
    <rPh sb="2" eb="4">
      <t>チョウサ</t>
    </rPh>
    <rPh sb="4" eb="7">
      <t>イタクリョウ</t>
    </rPh>
    <phoneticPr fontId="6"/>
  </si>
  <si>
    <t>114282301</t>
    <phoneticPr fontId="6"/>
  </si>
  <si>
    <t>116502303</t>
    <phoneticPr fontId="6"/>
  </si>
  <si>
    <t>建築工事（前払金）</t>
    <rPh sb="2" eb="4">
      <t>コウジ</t>
    </rPh>
    <rPh sb="5" eb="7">
      <t>マエバラ</t>
    </rPh>
    <rPh sb="7" eb="8">
      <t>キン</t>
    </rPh>
    <phoneticPr fontId="6"/>
  </si>
  <si>
    <t>美濃土木事務所板取除雪機械車庫建築工事</t>
    <rPh sb="0" eb="2">
      <t>ミノ</t>
    </rPh>
    <rPh sb="2" eb="4">
      <t>ドボク</t>
    </rPh>
    <rPh sb="4" eb="7">
      <t>ジムショ</t>
    </rPh>
    <rPh sb="7" eb="9">
      <t>イタドリ</t>
    </rPh>
    <rPh sb="9" eb="11">
      <t>ジョセツ</t>
    </rPh>
    <rPh sb="11" eb="13">
      <t>キカイ</t>
    </rPh>
    <rPh sb="13" eb="15">
      <t>シャコ</t>
    </rPh>
    <rPh sb="15" eb="17">
      <t>ケンチク</t>
    </rPh>
    <rPh sb="17" eb="19">
      <t>コウジ</t>
    </rPh>
    <phoneticPr fontId="6"/>
  </si>
  <si>
    <t>美濃土木事務所</t>
    <rPh sb="0" eb="2">
      <t>ミノ</t>
    </rPh>
    <rPh sb="2" eb="4">
      <t>ドボク</t>
    </rPh>
    <rPh sb="4" eb="7">
      <t>ジムショ</t>
    </rPh>
    <phoneticPr fontId="6"/>
  </si>
  <si>
    <t>古川土木事務所平湯除雪機械車庫建築工事</t>
    <rPh sb="0" eb="2">
      <t>フルカワ</t>
    </rPh>
    <rPh sb="2" eb="4">
      <t>ドボク</t>
    </rPh>
    <rPh sb="4" eb="7">
      <t>ジムショ</t>
    </rPh>
    <rPh sb="7" eb="9">
      <t>ヒラユ</t>
    </rPh>
    <rPh sb="9" eb="11">
      <t>ジョセツ</t>
    </rPh>
    <rPh sb="11" eb="13">
      <t>キカイ</t>
    </rPh>
    <rPh sb="13" eb="15">
      <t>シャコ</t>
    </rPh>
    <rPh sb="15" eb="17">
      <t>ケンチク</t>
    </rPh>
    <rPh sb="17" eb="19">
      <t>コウジ</t>
    </rPh>
    <phoneticPr fontId="6"/>
  </si>
  <si>
    <t>古川土木事務所</t>
    <rPh sb="0" eb="2">
      <t>フルカワ</t>
    </rPh>
    <rPh sb="2" eb="4">
      <t>ドボク</t>
    </rPh>
    <rPh sb="4" eb="7">
      <t>ジムショ</t>
    </rPh>
    <phoneticPr fontId="6"/>
  </si>
  <si>
    <t>116502302</t>
    <phoneticPr fontId="6"/>
  </si>
  <si>
    <t>下牧警察官（補勤）駐在所新築工事の実施設計</t>
    <rPh sb="0" eb="1">
      <t>シモ</t>
    </rPh>
    <rPh sb="1" eb="2">
      <t>マキ</t>
    </rPh>
    <rPh sb="2" eb="5">
      <t>ケイサツカン</t>
    </rPh>
    <rPh sb="6" eb="7">
      <t>ホ</t>
    </rPh>
    <rPh sb="7" eb="8">
      <t>ツトム</t>
    </rPh>
    <rPh sb="9" eb="12">
      <t>チュウザイショ</t>
    </rPh>
    <rPh sb="12" eb="14">
      <t>シンチク</t>
    </rPh>
    <rPh sb="14" eb="16">
      <t>コウジ</t>
    </rPh>
    <rPh sb="17" eb="19">
      <t>ジッシ</t>
    </rPh>
    <rPh sb="19" eb="21">
      <t>セッケイ</t>
    </rPh>
    <phoneticPr fontId="6"/>
  </si>
  <si>
    <t>多芸警察官駐在所新築工事の実施設計</t>
    <rPh sb="0" eb="2">
      <t>タゲイ</t>
    </rPh>
    <rPh sb="2" eb="8">
      <t>ケイサツカンチュウザイショ</t>
    </rPh>
    <rPh sb="8" eb="10">
      <t>シンチク</t>
    </rPh>
    <rPh sb="10" eb="12">
      <t>コウジ</t>
    </rPh>
    <rPh sb="13" eb="15">
      <t>ジッシ</t>
    </rPh>
    <rPh sb="15" eb="17">
      <t>セッケイ</t>
    </rPh>
    <phoneticPr fontId="6"/>
  </si>
  <si>
    <t>美濃交番新築工事に伴う地盤調査</t>
    <rPh sb="0" eb="2">
      <t>ミノ</t>
    </rPh>
    <rPh sb="2" eb="4">
      <t>コウバン</t>
    </rPh>
    <rPh sb="4" eb="6">
      <t>シンチク</t>
    </rPh>
    <rPh sb="6" eb="8">
      <t>コウジ</t>
    </rPh>
    <rPh sb="9" eb="10">
      <t>トモナ</t>
    </rPh>
    <rPh sb="11" eb="13">
      <t>ジバン</t>
    </rPh>
    <rPh sb="13" eb="15">
      <t>チョウサ</t>
    </rPh>
    <phoneticPr fontId="6"/>
  </si>
  <si>
    <t>美濃交番新築工事の実施設計</t>
    <rPh sb="0" eb="2">
      <t>ミノ</t>
    </rPh>
    <rPh sb="2" eb="4">
      <t>コウバン</t>
    </rPh>
    <rPh sb="4" eb="6">
      <t>シンチク</t>
    </rPh>
    <rPh sb="6" eb="8">
      <t>コウジ</t>
    </rPh>
    <rPh sb="9" eb="11">
      <t>ジッシ</t>
    </rPh>
    <rPh sb="11" eb="13">
      <t>セッケイ</t>
    </rPh>
    <phoneticPr fontId="6"/>
  </si>
  <si>
    <t>三城交番新築工事に伴う地盤調査</t>
    <rPh sb="0" eb="2">
      <t>ミキ</t>
    </rPh>
    <rPh sb="2" eb="4">
      <t>コウバン</t>
    </rPh>
    <rPh sb="4" eb="8">
      <t>シンチクコウジ</t>
    </rPh>
    <rPh sb="9" eb="10">
      <t>トモナ</t>
    </rPh>
    <rPh sb="11" eb="13">
      <t>ジバン</t>
    </rPh>
    <rPh sb="13" eb="15">
      <t>チョウサ</t>
    </rPh>
    <phoneticPr fontId="6"/>
  </si>
  <si>
    <t>三城交番新築工事の実施設計</t>
    <rPh sb="0" eb="2">
      <t>ミキ</t>
    </rPh>
    <rPh sb="2" eb="4">
      <t>コウバン</t>
    </rPh>
    <rPh sb="4" eb="8">
      <t>シンチクコウジ</t>
    </rPh>
    <rPh sb="9" eb="13">
      <t>ジッシセッケイ</t>
    </rPh>
    <phoneticPr fontId="6"/>
  </si>
  <si>
    <t>広域防災センタートイレ・配管工事の実施計画委託</t>
    <rPh sb="0" eb="4">
      <t>コウイキボウサイ</t>
    </rPh>
    <rPh sb="12" eb="16">
      <t>ハイカンコウジ</t>
    </rPh>
    <rPh sb="17" eb="19">
      <t>ジッシ</t>
    </rPh>
    <rPh sb="19" eb="21">
      <t>ケイカク</t>
    </rPh>
    <rPh sb="21" eb="23">
      <t>イタク</t>
    </rPh>
    <phoneticPr fontId="6"/>
  </si>
  <si>
    <t>防災課</t>
    <rPh sb="0" eb="3">
      <t>ボウサイカ</t>
    </rPh>
    <phoneticPr fontId="11"/>
  </si>
  <si>
    <t>公共建築課</t>
    <rPh sb="0" eb="5">
      <t>コウキョウケンチクカ</t>
    </rPh>
    <phoneticPr fontId="10"/>
  </si>
  <si>
    <t>工事負担金</t>
    <rPh sb="0" eb="5">
      <t>コウジフタンキン</t>
    </rPh>
    <phoneticPr fontId="6"/>
  </si>
  <si>
    <t>多治見警察署新築工事（機械設備工事）</t>
    <rPh sb="0" eb="3">
      <t>タジミ</t>
    </rPh>
    <rPh sb="3" eb="6">
      <t>ケイサツショ</t>
    </rPh>
    <rPh sb="6" eb="8">
      <t>シンチク</t>
    </rPh>
    <rPh sb="8" eb="10">
      <t>コウジ</t>
    </rPh>
    <rPh sb="11" eb="13">
      <t>キカイ</t>
    </rPh>
    <rPh sb="13" eb="15">
      <t>セツビ</t>
    </rPh>
    <rPh sb="15" eb="17">
      <t>コウジ</t>
    </rPh>
    <phoneticPr fontId="6"/>
  </si>
  <si>
    <t>庁舎工事前払金</t>
    <phoneticPr fontId="6"/>
  </si>
  <si>
    <t>多治見警察署新築工事（電気設備工事）</t>
    <rPh sb="0" eb="3">
      <t>タジミ</t>
    </rPh>
    <rPh sb="3" eb="6">
      <t>ケイサツショ</t>
    </rPh>
    <rPh sb="6" eb="8">
      <t>シンチク</t>
    </rPh>
    <rPh sb="8" eb="10">
      <t>コウジ</t>
    </rPh>
    <rPh sb="11" eb="13">
      <t>デンキ</t>
    </rPh>
    <rPh sb="13" eb="15">
      <t>セツビ</t>
    </rPh>
    <rPh sb="15" eb="17">
      <t>コウジ</t>
    </rPh>
    <phoneticPr fontId="6"/>
  </si>
  <si>
    <t>多治見警察署新築工事（建築工事）</t>
    <rPh sb="0" eb="3">
      <t>タジミ</t>
    </rPh>
    <rPh sb="3" eb="6">
      <t>ケイサツショ</t>
    </rPh>
    <rPh sb="6" eb="8">
      <t>シンチク</t>
    </rPh>
    <rPh sb="8" eb="10">
      <t>コウジ</t>
    </rPh>
    <rPh sb="11" eb="13">
      <t>ケンチク</t>
    </rPh>
    <rPh sb="13" eb="15">
      <t>コウジ</t>
    </rPh>
    <phoneticPr fontId="6"/>
  </si>
  <si>
    <t>境界確定測量業務</t>
    <rPh sb="0" eb="2">
      <t>キョウカイ</t>
    </rPh>
    <rPh sb="2" eb="4">
      <t>カクテイ</t>
    </rPh>
    <rPh sb="4" eb="6">
      <t>ソクリョウ</t>
    </rPh>
    <rPh sb="6" eb="8">
      <t>ギョウム</t>
    </rPh>
    <phoneticPr fontId="6"/>
  </si>
  <si>
    <t>境界確定測量等手数料　県単</t>
    <rPh sb="0" eb="2">
      <t>キョウカイ</t>
    </rPh>
    <rPh sb="2" eb="4">
      <t>カクテイ</t>
    </rPh>
    <rPh sb="4" eb="6">
      <t>ソクリョウ</t>
    </rPh>
    <rPh sb="6" eb="7">
      <t>ナド</t>
    </rPh>
    <rPh sb="7" eb="10">
      <t>テスウリョウ</t>
    </rPh>
    <rPh sb="11" eb="12">
      <t>ケン</t>
    </rPh>
    <rPh sb="12" eb="13">
      <t>タン</t>
    </rPh>
    <phoneticPr fontId="6"/>
  </si>
  <si>
    <t>多治見警察署新築工事に伴う工事監理</t>
    <rPh sb="0" eb="3">
      <t>タジミ</t>
    </rPh>
    <rPh sb="3" eb="6">
      <t>ケイサツショ</t>
    </rPh>
    <rPh sb="6" eb="8">
      <t>シンチク</t>
    </rPh>
    <rPh sb="8" eb="10">
      <t>コウジ</t>
    </rPh>
    <rPh sb="11" eb="12">
      <t>トモナ</t>
    </rPh>
    <rPh sb="13" eb="15">
      <t>コウジ</t>
    </rPh>
    <rPh sb="15" eb="17">
      <t>カンリ</t>
    </rPh>
    <phoneticPr fontId="6"/>
  </si>
  <si>
    <t>工事管理委託料　県単</t>
    <rPh sb="0" eb="2">
      <t>コウジ</t>
    </rPh>
    <rPh sb="2" eb="4">
      <t>カンリ</t>
    </rPh>
    <rPh sb="4" eb="7">
      <t>イタクリョウ</t>
    </rPh>
    <rPh sb="8" eb="9">
      <t>ケン</t>
    </rPh>
    <rPh sb="9" eb="10">
      <t>タン</t>
    </rPh>
    <phoneticPr fontId="6"/>
  </si>
  <si>
    <t>大垣警察署庁舎新築工事の基本設計・実施設計</t>
    <rPh sb="0" eb="2">
      <t>オオガキ</t>
    </rPh>
    <rPh sb="2" eb="5">
      <t>ケイサツショ</t>
    </rPh>
    <rPh sb="5" eb="7">
      <t>チョウシャ</t>
    </rPh>
    <rPh sb="7" eb="9">
      <t>シンチク</t>
    </rPh>
    <rPh sb="9" eb="11">
      <t>コウジ</t>
    </rPh>
    <rPh sb="12" eb="14">
      <t>キホン</t>
    </rPh>
    <rPh sb="14" eb="16">
      <t>セッケイ</t>
    </rPh>
    <rPh sb="17" eb="19">
      <t>ジッシ</t>
    </rPh>
    <rPh sb="19" eb="21">
      <t>セッケイ</t>
    </rPh>
    <phoneticPr fontId="6"/>
  </si>
  <si>
    <t>実施設計委託料　県単</t>
    <rPh sb="0" eb="7">
      <t>ジッシセッケイイタクリョウ</t>
    </rPh>
    <rPh sb="8" eb="9">
      <t>ケン</t>
    </rPh>
    <rPh sb="9" eb="10">
      <t>タン</t>
    </rPh>
    <phoneticPr fontId="6"/>
  </si>
  <si>
    <t>庁舎工事前払金　県単</t>
    <rPh sb="0" eb="2">
      <t>チョウシャ</t>
    </rPh>
    <rPh sb="2" eb="4">
      <t>コウジ</t>
    </rPh>
    <rPh sb="4" eb="7">
      <t>マエバライキン</t>
    </rPh>
    <rPh sb="8" eb="9">
      <t>ケン</t>
    </rPh>
    <rPh sb="9" eb="10">
      <t>タン</t>
    </rPh>
    <phoneticPr fontId="6"/>
  </si>
  <si>
    <t>岐阜運転免許試験場庁舎新築工事（第３期）　設計意図伝達委託料</t>
    <rPh sb="0" eb="2">
      <t>ギフ</t>
    </rPh>
    <rPh sb="2" eb="4">
      <t>ウンテン</t>
    </rPh>
    <rPh sb="4" eb="6">
      <t>メンキョ</t>
    </rPh>
    <rPh sb="6" eb="9">
      <t>シケンジョウ</t>
    </rPh>
    <rPh sb="9" eb="11">
      <t>チョウシャ</t>
    </rPh>
    <rPh sb="11" eb="13">
      <t>シンチク</t>
    </rPh>
    <rPh sb="13" eb="15">
      <t>コウジ</t>
    </rPh>
    <rPh sb="16" eb="17">
      <t>ダイ</t>
    </rPh>
    <rPh sb="18" eb="19">
      <t>キ</t>
    </rPh>
    <rPh sb="21" eb="23">
      <t>セッケイ</t>
    </rPh>
    <rPh sb="23" eb="25">
      <t>イト</t>
    </rPh>
    <rPh sb="25" eb="27">
      <t>デンタツ</t>
    </rPh>
    <rPh sb="27" eb="30">
      <t>イタクリョウ</t>
    </rPh>
    <phoneticPr fontId="3"/>
  </si>
  <si>
    <t>設計意図伝達委託料</t>
    <rPh sb="0" eb="2">
      <t>セッケイ</t>
    </rPh>
    <rPh sb="2" eb="4">
      <t>イト</t>
    </rPh>
    <rPh sb="4" eb="6">
      <t>デンタツ</t>
    </rPh>
    <rPh sb="6" eb="9">
      <t>イタクリョウ</t>
    </rPh>
    <phoneticPr fontId="6"/>
  </si>
  <si>
    <t>岐阜運転免許試験場庁舎新築工事（第３期）　工事監理委託料</t>
    <rPh sb="0" eb="2">
      <t>ギフ</t>
    </rPh>
    <rPh sb="2" eb="4">
      <t>ウンテン</t>
    </rPh>
    <rPh sb="4" eb="6">
      <t>メンキョ</t>
    </rPh>
    <rPh sb="6" eb="9">
      <t>シケンジョウ</t>
    </rPh>
    <rPh sb="9" eb="11">
      <t>チョウシャ</t>
    </rPh>
    <rPh sb="11" eb="13">
      <t>シンチク</t>
    </rPh>
    <rPh sb="13" eb="15">
      <t>コウジ</t>
    </rPh>
    <rPh sb="16" eb="17">
      <t>ダイ</t>
    </rPh>
    <rPh sb="18" eb="19">
      <t>キ</t>
    </rPh>
    <rPh sb="21" eb="23">
      <t>コウジ</t>
    </rPh>
    <rPh sb="23" eb="25">
      <t>カンリ</t>
    </rPh>
    <rPh sb="25" eb="28">
      <t>イタクリョウ</t>
    </rPh>
    <phoneticPr fontId="3"/>
  </si>
  <si>
    <t>工事監理委託料</t>
  </si>
  <si>
    <t>岐阜運転免許試験場庁舎新築工事（第３期）</t>
    <rPh sb="0" eb="2">
      <t>ギフ</t>
    </rPh>
    <rPh sb="2" eb="4">
      <t>ウンテン</t>
    </rPh>
    <rPh sb="4" eb="6">
      <t>メンキョ</t>
    </rPh>
    <rPh sb="6" eb="9">
      <t>シケンジョウ</t>
    </rPh>
    <rPh sb="9" eb="11">
      <t>チョウシャ</t>
    </rPh>
    <rPh sb="11" eb="13">
      <t>シンチク</t>
    </rPh>
    <rPh sb="13" eb="15">
      <t>コウジ</t>
    </rPh>
    <rPh sb="16" eb="17">
      <t>ダイ</t>
    </rPh>
    <rPh sb="18" eb="19">
      <t>キ</t>
    </rPh>
    <phoneticPr fontId="3"/>
  </si>
  <si>
    <t>庁舎工事</t>
    <rPh sb="0" eb="2">
      <t>チョウシャ</t>
    </rPh>
    <rPh sb="2" eb="4">
      <t>コウジ</t>
    </rPh>
    <phoneticPr fontId="6"/>
  </si>
  <si>
    <t>岐阜運転免許試験場庁舎新築工事（第３期）　前払金</t>
    <rPh sb="0" eb="2">
      <t>ギフ</t>
    </rPh>
    <rPh sb="2" eb="4">
      <t>ウンテン</t>
    </rPh>
    <rPh sb="4" eb="6">
      <t>メンキョ</t>
    </rPh>
    <rPh sb="6" eb="9">
      <t>シケンジョウ</t>
    </rPh>
    <rPh sb="9" eb="11">
      <t>チョウシャ</t>
    </rPh>
    <rPh sb="11" eb="13">
      <t>シンチク</t>
    </rPh>
    <rPh sb="13" eb="15">
      <t>コウジ</t>
    </rPh>
    <rPh sb="16" eb="17">
      <t>ダイ</t>
    </rPh>
    <rPh sb="18" eb="19">
      <t>キ</t>
    </rPh>
    <rPh sb="21" eb="24">
      <t>マエバライキン</t>
    </rPh>
    <phoneticPr fontId="3"/>
  </si>
  <si>
    <t>庁舎工事前払金</t>
    <rPh sb="0" eb="2">
      <t>チョウシャ</t>
    </rPh>
    <rPh sb="2" eb="4">
      <t>コウジ</t>
    </rPh>
    <rPh sb="4" eb="7">
      <t>マエバライキン</t>
    </rPh>
    <phoneticPr fontId="6"/>
  </si>
  <si>
    <t>寿楽苑屋上外壁内部改修建築工事</t>
    <rPh sb="0" eb="2">
      <t>ジュラク</t>
    </rPh>
    <rPh sb="2" eb="3">
      <t>エン</t>
    </rPh>
    <rPh sb="3" eb="5">
      <t>オクジョウ</t>
    </rPh>
    <rPh sb="5" eb="7">
      <t>ガイヘキ</t>
    </rPh>
    <rPh sb="7" eb="9">
      <t>ナイブ</t>
    </rPh>
    <rPh sb="9" eb="11">
      <t>カイシュウ</t>
    </rPh>
    <rPh sb="11" eb="13">
      <t>ケンチク</t>
    </rPh>
    <rPh sb="13" eb="15">
      <t>コウジ</t>
    </rPh>
    <phoneticPr fontId="6"/>
  </si>
  <si>
    <t>寿楽苑屋上外壁内部改修設備工事</t>
    <rPh sb="0" eb="2">
      <t>ジュラク</t>
    </rPh>
    <rPh sb="2" eb="3">
      <t>エン</t>
    </rPh>
    <rPh sb="3" eb="5">
      <t>オクジョウ</t>
    </rPh>
    <rPh sb="5" eb="7">
      <t>ガイヘキ</t>
    </rPh>
    <rPh sb="7" eb="9">
      <t>ナイブ</t>
    </rPh>
    <rPh sb="9" eb="11">
      <t>カイシュウ</t>
    </rPh>
    <rPh sb="11" eb="13">
      <t>セツビ</t>
    </rPh>
    <rPh sb="13" eb="15">
      <t>コウジ</t>
    </rPh>
    <phoneticPr fontId="6"/>
  </si>
  <si>
    <t>文化創造課　ふれあいトイレ改修</t>
    <rPh sb="0" eb="2">
      <t>ブンカ</t>
    </rPh>
    <rPh sb="2" eb="4">
      <t>ソウゾウ</t>
    </rPh>
    <rPh sb="4" eb="5">
      <t>カ</t>
    </rPh>
    <rPh sb="13" eb="15">
      <t>カイシュウ</t>
    </rPh>
    <phoneticPr fontId="6"/>
  </si>
  <si>
    <t>文化創造課</t>
    <rPh sb="0" eb="2">
      <t>ブンカ</t>
    </rPh>
    <rPh sb="2" eb="4">
      <t>ソウゾウ</t>
    </rPh>
    <rPh sb="4" eb="5">
      <t>カ</t>
    </rPh>
    <phoneticPr fontId="6"/>
  </si>
  <si>
    <t>受変電設備改修工事</t>
    <rPh sb="0" eb="9">
      <t>ジュヘンデンセツビカイシュウコウジ</t>
    </rPh>
    <phoneticPr fontId="6"/>
  </si>
  <si>
    <t>実施設計委託</t>
    <rPh sb="0" eb="6">
      <t>ジッシセッケイイタク</t>
    </rPh>
    <phoneticPr fontId="11"/>
  </si>
  <si>
    <t>実施設計委託</t>
    <rPh sb="0" eb="4">
      <t>ジッシセッケイ</t>
    </rPh>
    <rPh sb="4" eb="6">
      <t>イタク</t>
    </rPh>
    <phoneticPr fontId="6"/>
  </si>
  <si>
    <t>実施設計委託（部分払）</t>
    <rPh sb="0" eb="6">
      <t>ジッシセッケイイタク</t>
    </rPh>
    <rPh sb="7" eb="9">
      <t>ブブン</t>
    </rPh>
    <rPh sb="9" eb="10">
      <t>バライ</t>
    </rPh>
    <phoneticPr fontId="11"/>
  </si>
  <si>
    <t>地盤調査委託</t>
    <rPh sb="0" eb="4">
      <t>ジバンチョウサ</t>
    </rPh>
    <rPh sb="4" eb="6">
      <t>イタク</t>
    </rPh>
    <phoneticPr fontId="11"/>
  </si>
  <si>
    <t>前払金、部分払</t>
    <rPh sb="0" eb="3">
      <t>マエバライキン</t>
    </rPh>
    <rPh sb="4" eb="7">
      <t>ブブンバラ</t>
    </rPh>
    <phoneticPr fontId="6"/>
  </si>
  <si>
    <t>設計意図伝達</t>
    <rPh sb="0" eb="6">
      <t>セッケイイトデンタツ</t>
    </rPh>
    <phoneticPr fontId="6"/>
  </si>
  <si>
    <t>前払金、部分払</t>
    <rPh sb="0" eb="3">
      <t>マエバライキン</t>
    </rPh>
    <rPh sb="4" eb="6">
      <t>ブブン</t>
    </rPh>
    <rPh sb="6" eb="7">
      <t>バラ</t>
    </rPh>
    <phoneticPr fontId="6"/>
  </si>
  <si>
    <t>実施設計委託料</t>
    <rPh sb="0" eb="2">
      <t>ジッシ</t>
    </rPh>
    <rPh sb="2" eb="4">
      <t>セッケイ</t>
    </rPh>
    <rPh sb="4" eb="7">
      <t>イタクリョウ</t>
    </rPh>
    <phoneticPr fontId="3"/>
  </si>
  <si>
    <t>地盤調査委託料</t>
    <rPh sb="0" eb="2">
      <t>ジバン</t>
    </rPh>
    <rPh sb="2" eb="4">
      <t>チョウサ</t>
    </rPh>
    <rPh sb="4" eb="7">
      <t>イタクリョウ</t>
    </rPh>
    <phoneticPr fontId="3"/>
  </si>
  <si>
    <t>部分払、前払金</t>
    <rPh sb="0" eb="3">
      <t>ブブンバラ</t>
    </rPh>
    <rPh sb="4" eb="7">
      <t>マエバライキン</t>
    </rPh>
    <phoneticPr fontId="6"/>
  </si>
  <si>
    <t>地盤調査委託料（加茂農林、関、郡上、関有知）</t>
    <rPh sb="0" eb="4">
      <t>ジバンチョウサ</t>
    </rPh>
    <rPh sb="4" eb="7">
      <t>イタクリョウ</t>
    </rPh>
    <phoneticPr fontId="10"/>
  </si>
  <si>
    <t>地盤調査委託料（吉城、斐太）</t>
    <rPh sb="0" eb="4">
      <t>ジバンチョウサ</t>
    </rPh>
    <rPh sb="4" eb="7">
      <t>イタクリョウ</t>
    </rPh>
    <phoneticPr fontId="10"/>
  </si>
  <si>
    <t>地盤調査委託料（大垣商、揖斐）</t>
    <rPh sb="0" eb="4">
      <t>ジバンチョウサ</t>
    </rPh>
    <rPh sb="4" eb="7">
      <t>イタクリョウ</t>
    </rPh>
    <phoneticPr fontId="10"/>
  </si>
  <si>
    <t>建築工事（前払金）</t>
    <rPh sb="0" eb="2">
      <t>ケンチク</t>
    </rPh>
    <rPh sb="2" eb="4">
      <t>コウジ</t>
    </rPh>
    <rPh sb="5" eb="6">
      <t>マエ</t>
    </rPh>
    <rPh sb="6" eb="7">
      <t>ハラ</t>
    </rPh>
    <rPh sb="7" eb="8">
      <t>キン</t>
    </rPh>
    <phoneticPr fontId="6"/>
  </si>
  <si>
    <t>実施設計</t>
    <rPh sb="0" eb="2">
      <t>ジッシ</t>
    </rPh>
    <rPh sb="2" eb="4">
      <t>セッケイ</t>
    </rPh>
    <phoneticPr fontId="10"/>
  </si>
  <si>
    <t>畜産研究所豚舎エリア建築工事の実施設計委託</t>
    <phoneticPr fontId="6"/>
  </si>
  <si>
    <t>費用への振替額</t>
    <rPh sb="0" eb="2">
      <t>ヒヨウ</t>
    </rPh>
    <rPh sb="4" eb="6">
      <t>フリカエ</t>
    </rPh>
    <rPh sb="6" eb="7">
      <t>ガク</t>
    </rPh>
    <phoneticPr fontId="6"/>
  </si>
  <si>
    <t>本資産への振替額</t>
    <rPh sb="0" eb="1">
      <t>ホン</t>
    </rPh>
    <rPh sb="1" eb="3">
      <t>シサン</t>
    </rPh>
    <rPh sb="5" eb="7">
      <t>フリカエ</t>
    </rPh>
    <rPh sb="7" eb="8">
      <t>ガク</t>
    </rPh>
    <phoneticPr fontId="6"/>
  </si>
  <si>
    <t>R5年度支出金額</t>
    <rPh sb="2" eb="3">
      <t>ネン</t>
    </rPh>
    <rPh sb="3" eb="4">
      <t>ド</t>
    </rPh>
    <rPh sb="4" eb="6">
      <t>シシュツ</t>
    </rPh>
    <rPh sb="6" eb="8">
      <t>キンガク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</si>
</sst>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);[Red]\(#,##0\)"/>
    <numFmt numFmtId="178" formatCode="0_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trike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trike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5">
    <xf numFmtId="0" fontId="0" fillId="0" borderId="0" xfId="0"/>
    <xf numFmtId="0" fontId="4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2" applyNumberFormat="1" applyFont="1" applyFill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NumberFormat="1" applyFont="1" applyFill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38" fontId="8" fillId="0" borderId="0" xfId="3" applyFont="1" applyFill="1">
      <alignment vertical="center"/>
    </xf>
    <xf numFmtId="0" fontId="8" fillId="0" borderId="0" xfId="2" applyNumberFormat="1" applyFont="1" applyFill="1">
      <alignment vertical="center"/>
    </xf>
    <xf numFmtId="0" fontId="7" fillId="0" borderId="0" xfId="2" applyFont="1" applyFill="1" applyAlignment="1">
      <alignment horizontal="right" vertical="center"/>
    </xf>
    <xf numFmtId="0" fontId="8" fillId="0" borderId="0" xfId="2" applyFont="1" applyFill="1">
      <alignment vertical="center"/>
    </xf>
    <xf numFmtId="0" fontId="7" fillId="0" borderId="0" xfId="2" applyFont="1" applyFill="1" applyAlignment="1">
      <alignment vertical="center" textRotation="255"/>
    </xf>
    <xf numFmtId="0" fontId="8" fillId="0" borderId="1" xfId="2" applyFont="1" applyFill="1" applyBorder="1">
      <alignment vertical="center"/>
    </xf>
    <xf numFmtId="49" fontId="8" fillId="0" borderId="1" xfId="2" applyNumberFormat="1" applyFont="1" applyFill="1" applyBorder="1">
      <alignment vertical="center"/>
    </xf>
    <xf numFmtId="49" fontId="8" fillId="0" borderId="1" xfId="2" applyNumberFormat="1" applyFont="1" applyFill="1" applyBorder="1" applyAlignment="1">
      <alignment vertical="center" wrapText="1"/>
    </xf>
    <xf numFmtId="0" fontId="8" fillId="0" borderId="1" xfId="2" applyNumberFormat="1" applyFont="1" applyFill="1" applyBorder="1">
      <alignment vertical="center"/>
    </xf>
    <xf numFmtId="176" fontId="8" fillId="0" borderId="1" xfId="3" applyNumberFormat="1" applyFont="1" applyFill="1" applyBorder="1">
      <alignment vertical="center"/>
    </xf>
    <xf numFmtId="0" fontId="8" fillId="0" borderId="1" xfId="2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left" vertical="center"/>
    </xf>
    <xf numFmtId="49" fontId="8" fillId="0" borderId="1" xfId="3" applyNumberFormat="1" applyFont="1" applyFill="1" applyBorder="1" applyAlignment="1">
      <alignment horizontal="right" vertical="center"/>
    </xf>
    <xf numFmtId="0" fontId="8" fillId="0" borderId="1" xfId="2" applyNumberFormat="1" applyFont="1" applyFill="1" applyBorder="1" applyAlignment="1">
      <alignment vertical="center" shrinkToFit="1"/>
    </xf>
    <xf numFmtId="178" fontId="8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vertical="center"/>
    </xf>
    <xf numFmtId="49" fontId="8" fillId="0" borderId="1" xfId="2" applyNumberFormat="1" applyFont="1" applyFill="1" applyBorder="1" applyAlignment="1">
      <alignment horizontal="left" vertical="center"/>
    </xf>
    <xf numFmtId="0" fontId="8" fillId="0" borderId="1" xfId="2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2" applyNumberFormat="1" applyFont="1" applyFill="1" applyBorder="1" applyAlignment="1">
      <alignment vertical="center" wrapText="1" shrinkToFit="1"/>
    </xf>
    <xf numFmtId="178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vertical="center" wrapText="1"/>
    </xf>
    <xf numFmtId="49" fontId="8" fillId="0" borderId="1" xfId="2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vertical="center" wrapText="1"/>
    </xf>
    <xf numFmtId="49" fontId="8" fillId="0" borderId="1" xfId="3" applyNumberFormat="1" applyFont="1" applyFill="1" applyBorder="1">
      <alignment vertical="center"/>
    </xf>
    <xf numFmtId="0" fontId="8" fillId="0" borderId="1" xfId="1" applyNumberFormat="1" applyFont="1" applyFill="1" applyBorder="1" applyAlignment="1">
      <alignment vertical="center" wrapText="1"/>
    </xf>
    <xf numFmtId="38" fontId="8" fillId="0" borderId="1" xfId="3" applyFont="1" applyFill="1" applyBorder="1">
      <alignment vertical="center"/>
    </xf>
    <xf numFmtId="176" fontId="8" fillId="0" borderId="1" xfId="3" applyNumberFormat="1" applyFont="1" applyFill="1" applyBorder="1" applyAlignment="1">
      <alignment vertical="center" wrapText="1"/>
    </xf>
    <xf numFmtId="0" fontId="8" fillId="0" borderId="1" xfId="2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>
      <alignment vertical="center"/>
    </xf>
    <xf numFmtId="178" fontId="8" fillId="0" borderId="1" xfId="3" applyNumberFormat="1" applyFont="1" applyFill="1" applyBorder="1">
      <alignment vertical="center"/>
    </xf>
    <xf numFmtId="176" fontId="8" fillId="0" borderId="1" xfId="3" applyNumberFormat="1" applyFont="1" applyFill="1" applyBorder="1" applyAlignment="1">
      <alignment vertical="center" shrinkToFit="1"/>
    </xf>
    <xf numFmtId="38" fontId="8" fillId="0" borderId="1" xfId="1" applyFont="1" applyFill="1" applyBorder="1">
      <alignment vertical="center"/>
    </xf>
    <xf numFmtId="0" fontId="14" fillId="0" borderId="0" xfId="2" applyFont="1" applyFill="1">
      <alignment vertical="center"/>
    </xf>
    <xf numFmtId="176" fontId="14" fillId="0" borderId="1" xfId="3" applyNumberFormat="1" applyFont="1" applyFill="1" applyBorder="1">
      <alignment vertical="center"/>
    </xf>
    <xf numFmtId="177" fontId="8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 applyAlignment="1">
      <alignment vertical="center"/>
    </xf>
    <xf numFmtId="176" fontId="16" fillId="0" borderId="1" xfId="3" applyNumberFormat="1" applyFont="1" applyFill="1" applyBorder="1" applyAlignment="1">
      <alignment vertical="center"/>
    </xf>
    <xf numFmtId="0" fontId="15" fillId="0" borderId="1" xfId="3" applyNumberFormat="1" applyFont="1" applyFill="1" applyBorder="1">
      <alignment vertical="center"/>
    </xf>
    <xf numFmtId="0" fontId="8" fillId="0" borderId="0" xfId="2" applyNumberFormat="1" applyFont="1" applyFill="1" applyAlignment="1">
      <alignment vertical="center" shrinkToFit="1"/>
    </xf>
    <xf numFmtId="38" fontId="8" fillId="0" borderId="0" xfId="3" applyFont="1" applyFill="1" applyAlignment="1">
      <alignment vertical="center" shrinkToFit="1"/>
    </xf>
    <xf numFmtId="38" fontId="8" fillId="3" borderId="4" xfId="3" applyFont="1" applyFill="1" applyBorder="1" applyAlignment="1">
      <alignment vertical="center" textRotation="255" shrinkToFit="1"/>
    </xf>
    <xf numFmtId="176" fontId="14" fillId="0" borderId="1" xfId="3" applyNumberFormat="1" applyFont="1" applyFill="1" applyBorder="1" applyAlignment="1">
      <alignment vertical="center" shrinkToFit="1"/>
    </xf>
    <xf numFmtId="176" fontId="15" fillId="0" borderId="1" xfId="3" applyNumberFormat="1" applyFont="1" applyFill="1" applyBorder="1" applyAlignment="1">
      <alignment vertical="center" shrinkToFit="1"/>
    </xf>
    <xf numFmtId="176" fontId="16" fillId="0" borderId="1" xfId="3" applyNumberFormat="1" applyFont="1" applyFill="1" applyBorder="1" applyAlignment="1">
      <alignment vertical="center" shrinkToFit="1"/>
    </xf>
    <xf numFmtId="38" fontId="8" fillId="0" borderId="1" xfId="3" applyFont="1" applyFill="1" applyBorder="1" applyAlignment="1">
      <alignment vertical="center" shrinkToFit="1"/>
    </xf>
    <xf numFmtId="176" fontId="8" fillId="0" borderId="1" xfId="2" applyNumberFormat="1" applyFont="1" applyFill="1" applyBorder="1" applyAlignment="1">
      <alignment vertical="center" shrinkToFit="1"/>
    </xf>
    <xf numFmtId="0" fontId="8" fillId="0" borderId="1" xfId="2" quotePrefix="1" applyFont="1" applyFill="1" applyBorder="1" applyAlignment="1">
      <alignment horizontal="center" vertical="center" shrinkToFit="1"/>
    </xf>
    <xf numFmtId="0" fontId="7" fillId="0" borderId="1" xfId="2" quotePrefix="1" applyFont="1" applyFill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center" vertical="center" shrinkToFit="1"/>
    </xf>
    <xf numFmtId="38" fontId="8" fillId="3" borderId="7" xfId="3" applyFont="1" applyFill="1" applyBorder="1" applyAlignment="1">
      <alignment horizontal="center" vertical="center" textRotation="255" shrinkToFit="1"/>
    </xf>
    <xf numFmtId="38" fontId="8" fillId="3" borderId="4" xfId="3" applyFont="1" applyFill="1" applyBorder="1" applyAlignment="1">
      <alignment horizontal="center" vertical="center" textRotation="255" wrapText="1"/>
    </xf>
    <xf numFmtId="38" fontId="8" fillId="3" borderId="5" xfId="3" applyFont="1" applyFill="1" applyBorder="1" applyAlignment="1">
      <alignment horizontal="center" vertical="center" textRotation="255" wrapText="1"/>
    </xf>
    <xf numFmtId="38" fontId="8" fillId="3" borderId="6" xfId="3" applyFont="1" applyFill="1" applyBorder="1" applyAlignment="1">
      <alignment horizontal="center" vertical="center" textRotation="255" wrapText="1"/>
    </xf>
    <xf numFmtId="38" fontId="8" fillId="3" borderId="8" xfId="3" applyFont="1" applyFill="1" applyBorder="1" applyAlignment="1">
      <alignment horizontal="center" vertical="center" textRotation="255" shrinkToFit="1"/>
    </xf>
    <xf numFmtId="38" fontId="8" fillId="3" borderId="7" xfId="3" applyFont="1" applyFill="1" applyBorder="1" applyAlignment="1">
      <alignment horizontal="center" vertical="center" shrinkToFit="1"/>
    </xf>
    <xf numFmtId="38" fontId="8" fillId="3" borderId="2" xfId="3" applyFont="1" applyFill="1" applyBorder="1" applyAlignment="1">
      <alignment horizontal="center" vertical="center" shrinkToFit="1"/>
    </xf>
    <xf numFmtId="38" fontId="8" fillId="3" borderId="11" xfId="3" applyFont="1" applyFill="1" applyBorder="1" applyAlignment="1">
      <alignment horizontal="center" vertical="center" shrinkToFit="1"/>
    </xf>
    <xf numFmtId="38" fontId="8" fillId="3" borderId="8" xfId="3" applyFont="1" applyFill="1" applyBorder="1" applyAlignment="1">
      <alignment horizontal="center" vertical="center" shrinkToFit="1"/>
    </xf>
    <xf numFmtId="38" fontId="8" fillId="3" borderId="12" xfId="3" applyFont="1" applyFill="1" applyBorder="1" applyAlignment="1">
      <alignment horizontal="center" vertical="center" shrinkToFit="1"/>
    </xf>
    <xf numFmtId="38" fontId="8" fillId="3" borderId="3" xfId="3" applyFont="1" applyFill="1" applyBorder="1" applyAlignment="1">
      <alignment horizontal="center" vertical="center" shrinkToFit="1"/>
    </xf>
    <xf numFmtId="38" fontId="8" fillId="3" borderId="10" xfId="3" applyFont="1" applyFill="1" applyBorder="1" applyAlignment="1">
      <alignment horizontal="center" vertical="center" textRotation="255" shrinkToFit="1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5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4" xfId="2" applyNumberFormat="1" applyFont="1" applyFill="1" applyBorder="1" applyAlignment="1">
      <alignment horizontal="center" vertical="center" textRotation="255"/>
    </xf>
    <xf numFmtId="0" fontId="7" fillId="0" borderId="5" xfId="2" applyNumberFormat="1" applyFont="1" applyFill="1" applyBorder="1" applyAlignment="1">
      <alignment horizontal="center" vertical="center" textRotation="255"/>
    </xf>
    <xf numFmtId="0" fontId="7" fillId="0" borderId="6" xfId="2" applyNumberFormat="1" applyFont="1" applyFill="1" applyBorder="1" applyAlignment="1">
      <alignment horizontal="center" vertical="center" textRotation="255"/>
    </xf>
    <xf numFmtId="0" fontId="7" fillId="0" borderId="4" xfId="2" applyFont="1" applyFill="1" applyBorder="1" applyAlignment="1">
      <alignment horizontal="center" vertical="center" textRotation="255" wrapText="1"/>
    </xf>
    <xf numFmtId="0" fontId="7" fillId="0" borderId="5" xfId="2" applyFont="1" applyFill="1" applyBorder="1" applyAlignment="1">
      <alignment horizontal="center" vertical="center" textRotation="255" wrapText="1"/>
    </xf>
    <xf numFmtId="0" fontId="7" fillId="0" borderId="6" xfId="2" applyFont="1" applyFill="1" applyBorder="1" applyAlignment="1">
      <alignment horizontal="center" vertical="center" textRotation="255" wrapText="1"/>
    </xf>
    <xf numFmtId="38" fontId="8" fillId="0" borderId="4" xfId="3" applyFont="1" applyFill="1" applyBorder="1" applyAlignment="1">
      <alignment horizontal="center" vertical="center" textRotation="255" wrapText="1"/>
    </xf>
    <xf numFmtId="38" fontId="8" fillId="0" borderId="5" xfId="3" applyFont="1" applyFill="1" applyBorder="1" applyAlignment="1">
      <alignment horizontal="center" vertical="center" textRotation="255" wrapText="1"/>
    </xf>
    <xf numFmtId="38" fontId="8" fillId="0" borderId="6" xfId="3" applyFont="1" applyFill="1" applyBorder="1" applyAlignment="1">
      <alignment horizontal="center" vertical="center" textRotation="255" wrapText="1"/>
    </xf>
    <xf numFmtId="38" fontId="8" fillId="2" borderId="4" xfId="3" applyFont="1" applyFill="1" applyBorder="1" applyAlignment="1">
      <alignment horizontal="center" vertical="center" textRotation="255" wrapText="1"/>
    </xf>
    <xf numFmtId="38" fontId="8" fillId="2" borderId="5" xfId="3" applyFont="1" applyFill="1" applyBorder="1" applyAlignment="1">
      <alignment horizontal="center" vertical="center" textRotation="255" wrapText="1"/>
    </xf>
    <xf numFmtId="38" fontId="8" fillId="2" borderId="6" xfId="3" applyFont="1" applyFill="1" applyBorder="1" applyAlignment="1">
      <alignment horizontal="center" vertical="center" textRotation="255" wrapText="1"/>
    </xf>
    <xf numFmtId="38" fontId="8" fillId="2" borderId="4" xfId="3" applyFont="1" applyFill="1" applyBorder="1" applyAlignment="1">
      <alignment horizontal="center" vertical="center" textRotation="255" shrinkToFit="1"/>
    </xf>
    <xf numFmtId="38" fontId="8" fillId="2" borderId="5" xfId="3" applyFont="1" applyFill="1" applyBorder="1" applyAlignment="1">
      <alignment horizontal="center" vertical="center" textRotation="255" shrinkToFit="1"/>
    </xf>
    <xf numFmtId="38" fontId="8" fillId="2" borderId="6" xfId="3" applyFont="1" applyFill="1" applyBorder="1" applyAlignment="1">
      <alignment horizontal="center" vertical="center" textRotation="255" shrinkToFit="1"/>
    </xf>
    <xf numFmtId="38" fontId="8" fillId="0" borderId="4" xfId="3" applyFont="1" applyFill="1" applyBorder="1" applyAlignment="1">
      <alignment horizontal="center" vertical="center" textRotation="255" shrinkToFit="1"/>
    </xf>
    <xf numFmtId="38" fontId="8" fillId="0" borderId="5" xfId="3" applyFont="1" applyFill="1" applyBorder="1" applyAlignment="1">
      <alignment horizontal="center" vertical="center" textRotation="255" shrinkToFit="1"/>
    </xf>
    <xf numFmtId="38" fontId="8" fillId="0" borderId="6" xfId="3" applyFont="1" applyFill="1" applyBorder="1" applyAlignment="1">
      <alignment horizontal="center" vertical="center" textRotation="255" shrinkToFit="1"/>
    </xf>
    <xf numFmtId="0" fontId="8" fillId="0" borderId="1" xfId="2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/>
    </xf>
    <xf numFmtId="0" fontId="8" fillId="0" borderId="1" xfId="2" applyFont="1" applyFill="1" applyBorder="1" applyAlignment="1">
      <alignment vertical="center" wrapText="1" shrinkToFit="1"/>
    </xf>
    <xf numFmtId="49" fontId="8" fillId="0" borderId="1" xfId="3" applyNumberFormat="1" applyFont="1" applyFill="1" applyBorder="1" applyAlignment="1">
      <alignment vertical="center" wrapText="1"/>
    </xf>
    <xf numFmtId="49" fontId="15" fillId="0" borderId="1" xfId="2" applyNumberFormat="1" applyFont="1" applyFill="1" applyBorder="1" applyAlignment="1">
      <alignment horizontal="center" vertical="center" shrinkToFit="1"/>
    </xf>
    <xf numFmtId="0" fontId="15" fillId="0" borderId="1" xfId="2" applyFont="1" applyFill="1" applyBorder="1" applyAlignment="1">
      <alignment vertical="center" shrinkToFit="1"/>
    </xf>
    <xf numFmtId="49" fontId="15" fillId="0" borderId="1" xfId="2" applyNumberFormat="1" applyFont="1" applyFill="1" applyBorder="1" applyAlignment="1">
      <alignment vertical="center" shrinkToFit="1"/>
    </xf>
    <xf numFmtId="49" fontId="15" fillId="0" borderId="1" xfId="2" applyNumberFormat="1" applyFont="1" applyFill="1" applyBorder="1" applyAlignment="1">
      <alignment horizontal="left" vertical="center" shrinkToFit="1"/>
    </xf>
    <xf numFmtId="178" fontId="15" fillId="0" borderId="1" xfId="2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right" vertical="center"/>
    </xf>
    <xf numFmtId="49" fontId="15" fillId="0" borderId="1" xfId="2" applyNumberFormat="1" applyFont="1" applyFill="1" applyBorder="1" applyAlignment="1">
      <alignment horizontal="left" vertical="center"/>
    </xf>
    <xf numFmtId="0" fontId="15" fillId="0" borderId="1" xfId="2" applyFont="1" applyFill="1" applyBorder="1">
      <alignment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 shrinkToFit="1"/>
    </xf>
    <xf numFmtId="176" fontId="8" fillId="0" borderId="1" xfId="3" quotePrefix="1" applyNumberFormat="1" applyFont="1" applyFill="1" applyBorder="1">
      <alignment vertical="center"/>
    </xf>
    <xf numFmtId="49" fontId="8" fillId="0" borderId="1" xfId="3" applyNumberFormat="1" applyFont="1" applyFill="1" applyBorder="1" applyAlignment="1">
      <alignment horizontal="right" vertical="center" wrapText="1"/>
    </xf>
    <xf numFmtId="49" fontId="8" fillId="0" borderId="1" xfId="3" quotePrefix="1" applyNumberFormat="1" applyFont="1" applyFill="1" applyBorder="1" applyAlignment="1">
      <alignment horizontal="right" vertical="center"/>
    </xf>
    <xf numFmtId="49" fontId="15" fillId="0" borderId="1" xfId="3" applyNumberFormat="1" applyFont="1" applyFill="1" applyBorder="1">
      <alignment vertical="center"/>
    </xf>
    <xf numFmtId="0" fontId="8" fillId="0" borderId="1" xfId="2" applyFont="1" applyFill="1" applyBorder="1" applyAlignment="1">
      <alignment horizontal="right" vertical="center"/>
    </xf>
    <xf numFmtId="178" fontId="8" fillId="0" borderId="1" xfId="3" applyNumberFormat="1" applyFont="1" applyFill="1" applyBorder="1" applyAlignment="1">
      <alignment horizontal="right" vertical="center" wrapText="1"/>
    </xf>
    <xf numFmtId="176" fontId="8" fillId="0" borderId="1" xfId="3" quotePrefix="1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vertical="center" shrinkToFit="1"/>
    </xf>
    <xf numFmtId="176" fontId="15" fillId="0" borderId="9" xfId="3" applyNumberFormat="1" applyFont="1" applyFill="1" applyBorder="1">
      <alignment vertical="center"/>
    </xf>
    <xf numFmtId="0" fontId="15" fillId="0" borderId="1" xfId="2" applyFont="1" applyFill="1" applyBorder="1" applyAlignment="1">
      <alignment vertical="center" wrapText="1"/>
    </xf>
  </cellXfs>
  <cellStyles count="5">
    <cellStyle name="桁区切り" xfId="1" builtinId="6"/>
    <cellStyle name="桁区切り 4 2" xfId="3" xr:uid="{00000000-0005-0000-0000-000001000000}"/>
    <cellStyle name="標準" xfId="0" builtinId="0"/>
    <cellStyle name="標準 10" xfId="2" xr:uid="{00000000-0005-0000-0000-000003000000}"/>
    <cellStyle name="標準 15" xfId="4" xr:uid="{73D67E06-2E2A-4E73-BA7D-FEC475930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201601769\F\30\E17642533\92%20&#21442;&#32771;&#36039;&#26009;\&#22856;&#33391;&#24066;\270223&#22266;&#23450;&#36039;&#29987;WG&#20633;&#21697;&#32654;&#34899;&#21697;&#35519;&#26619;&#31080;\&#26032;&#26085;&#26412;&#36865;&#20184;&#29992;\&#32784;&#29992;&#24180;&#2596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201601769\F\30\E17642533\92%20&#21442;&#32771;&#36039;&#26009;\&#22856;&#33391;&#24066;\270223&#22266;&#23450;&#36039;&#29987;WG&#20633;&#21697;&#32654;&#34899;&#21697;&#35519;&#26619;&#31080;\&#26032;&#26085;&#26412;&#36865;&#20184;&#29992;\0207&#20633;&#21697;&#21488;&#24115;&#12289;&#32654;&#34899;&#21697;&#21488;&#24115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耐用年数マスタ"/>
      <sheetName val="Sheet2"/>
      <sheetName val="調査票添付耐用年数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備品台帳"/>
      <sheetName val="調査票にはないが保有する備品"/>
      <sheetName val="美術品台帳"/>
      <sheetName val="調査票にはないが保有する美術品"/>
      <sheetName val="耐用年数マスタ"/>
    </sheetNames>
    <sheetDataSet>
      <sheetData sheetId="0"/>
      <sheetData sheetId="1"/>
      <sheetData sheetId="2"/>
      <sheetData sheetId="3"/>
      <sheetData sheetId="4">
        <row r="3">
          <cell r="B3" t="str">
            <v>建物</v>
          </cell>
          <cell r="C3" t="str">
            <v>建物附属設備</v>
          </cell>
          <cell r="D3" t="str">
            <v>構築物</v>
          </cell>
          <cell r="E3" t="str">
            <v>機械装置</v>
          </cell>
          <cell r="F3" t="str">
            <v>車両運搬具</v>
          </cell>
          <cell r="G3" t="str">
            <v>工具器具備品</v>
          </cell>
          <cell r="H3" t="str">
            <v>船舶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7D5E1-2DF7-4113-BB67-B85335A0C40E}">
  <sheetPr>
    <tabColor theme="8" tint="0.79998168889431442"/>
    <pageSetUpPr fitToPage="1"/>
  </sheetPr>
  <dimension ref="A1:T292"/>
  <sheetViews>
    <sheetView tabSelected="1" view="pageBreakPreview" zoomScale="70" zoomScaleNormal="80" zoomScaleSheetLayoutView="70" workbookViewId="0">
      <pane xSplit="3" ySplit="5" topLeftCell="D6" activePane="bottomRight" state="frozen"/>
      <selection activeCell="A223" sqref="A223:XFD223"/>
      <selection pane="topRight" activeCell="A223" sqref="A223:XFD223"/>
      <selection pane="bottomLeft" activeCell="A223" sqref="A223:XFD223"/>
      <selection pane="bottomRight" activeCell="C10" sqref="C10"/>
    </sheetView>
  </sheetViews>
  <sheetFormatPr defaultColWidth="8.09765625" defaultRowHeight="16.2" x14ac:dyDescent="0.45"/>
  <cols>
    <col min="1" max="1" width="5.59765625" style="2" customWidth="1"/>
    <col min="2" max="2" width="29.3984375" style="2" customWidth="1"/>
    <col min="3" max="4" width="6.796875" style="3" customWidth="1"/>
    <col min="5" max="5" width="8.3984375" style="4" bestFit="1" customWidth="1"/>
    <col min="6" max="6" width="3.5" style="5" customWidth="1"/>
    <col min="7" max="7" width="4" style="2" customWidth="1"/>
    <col min="8" max="8" width="13" style="2" customWidth="1"/>
    <col min="9" max="9" width="5.8984375" style="6" customWidth="1"/>
    <col min="10" max="10" width="14" style="7" bestFit="1" customWidth="1"/>
    <col min="11" max="11" width="9.796875" style="7" customWidth="1"/>
    <col min="12" max="12" width="12.296875" style="53" bestFit="1" customWidth="1"/>
    <col min="13" max="17" width="9.796875" style="53" customWidth="1"/>
    <col min="18" max="18" width="11.69921875" style="53" bestFit="1" customWidth="1"/>
    <col min="19" max="19" width="10.69921875" style="8" customWidth="1"/>
    <col min="20" max="20" width="16" style="2" customWidth="1"/>
    <col min="21" max="16384" width="8.09765625" style="2"/>
  </cols>
  <sheetData>
    <row r="1" spans="1:20" ht="16.2" customHeight="1" x14ac:dyDescent="0.45">
      <c r="A1" s="1" t="s">
        <v>328</v>
      </c>
      <c r="Q1" s="54"/>
      <c r="R1" s="54"/>
      <c r="S1" s="7"/>
      <c r="T1" s="9" t="s">
        <v>0</v>
      </c>
    </row>
    <row r="2" spans="1:20" ht="12" customHeight="1" x14ac:dyDescent="0.45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3" t="s">
        <v>10</v>
      </c>
      <c r="K2" s="63" t="s">
        <v>11</v>
      </c>
      <c r="L2" s="61" t="s">
        <v>12</v>
      </c>
      <c r="M2" s="61" t="s">
        <v>13</v>
      </c>
      <c r="N2" s="64" t="s">
        <v>14</v>
      </c>
      <c r="O2" s="64"/>
      <c r="P2" s="64"/>
      <c r="Q2" s="64"/>
      <c r="R2" s="61" t="s">
        <v>15</v>
      </c>
      <c r="S2" s="63" t="s">
        <v>16</v>
      </c>
      <c r="T2" s="62" t="s">
        <v>17</v>
      </c>
    </row>
    <row r="3" spans="1:20" ht="13.5" customHeight="1" x14ac:dyDescent="0.45">
      <c r="A3" s="77" t="s">
        <v>18</v>
      </c>
      <c r="B3" s="77" t="s">
        <v>19</v>
      </c>
      <c r="C3" s="80" t="s">
        <v>20</v>
      </c>
      <c r="D3" s="80" t="s">
        <v>21</v>
      </c>
      <c r="E3" s="77" t="s">
        <v>22</v>
      </c>
      <c r="F3" s="80" t="s">
        <v>23</v>
      </c>
      <c r="G3" s="83" t="s">
        <v>24</v>
      </c>
      <c r="H3" s="83" t="s">
        <v>25</v>
      </c>
      <c r="I3" s="77" t="s">
        <v>26</v>
      </c>
      <c r="J3" s="86" t="s">
        <v>330</v>
      </c>
      <c r="K3" s="89" t="s">
        <v>329</v>
      </c>
      <c r="L3" s="92" t="s">
        <v>450</v>
      </c>
      <c r="M3" s="65" t="s">
        <v>449</v>
      </c>
      <c r="N3" s="70" t="s">
        <v>448</v>
      </c>
      <c r="O3" s="71"/>
      <c r="P3" s="71"/>
      <c r="Q3" s="72"/>
      <c r="R3" s="95" t="s">
        <v>27</v>
      </c>
      <c r="S3" s="66" t="s">
        <v>28</v>
      </c>
      <c r="T3" s="77" t="s">
        <v>29</v>
      </c>
    </row>
    <row r="4" spans="1:20" ht="13.5" customHeight="1" x14ac:dyDescent="0.45">
      <c r="A4" s="78"/>
      <c r="B4" s="78"/>
      <c r="C4" s="81"/>
      <c r="D4" s="81"/>
      <c r="E4" s="78"/>
      <c r="F4" s="81"/>
      <c r="G4" s="84"/>
      <c r="H4" s="84"/>
      <c r="I4" s="78"/>
      <c r="J4" s="87"/>
      <c r="K4" s="90"/>
      <c r="L4" s="93"/>
      <c r="M4" s="76"/>
      <c r="N4" s="73"/>
      <c r="O4" s="74"/>
      <c r="P4" s="74"/>
      <c r="Q4" s="75"/>
      <c r="R4" s="96"/>
      <c r="S4" s="67"/>
      <c r="T4" s="78"/>
    </row>
    <row r="5" spans="1:20" s="11" customFormat="1" ht="117" customHeight="1" x14ac:dyDescent="0.45">
      <c r="A5" s="79"/>
      <c r="B5" s="79"/>
      <c r="C5" s="82"/>
      <c r="D5" s="82"/>
      <c r="E5" s="79"/>
      <c r="F5" s="82"/>
      <c r="G5" s="85"/>
      <c r="H5" s="85"/>
      <c r="I5" s="79"/>
      <c r="J5" s="88"/>
      <c r="K5" s="91"/>
      <c r="L5" s="94"/>
      <c r="M5" s="69"/>
      <c r="N5" s="55" t="s">
        <v>30</v>
      </c>
      <c r="O5" s="55" t="s">
        <v>31</v>
      </c>
      <c r="P5" s="55" t="s">
        <v>32</v>
      </c>
      <c r="Q5" s="55" t="s">
        <v>33</v>
      </c>
      <c r="R5" s="97"/>
      <c r="S5" s="68"/>
      <c r="T5" s="79"/>
    </row>
    <row r="6" spans="1:20" s="10" customFormat="1" ht="36.6" customHeight="1" x14ac:dyDescent="0.45">
      <c r="A6" s="12">
        <v>1</v>
      </c>
      <c r="B6" s="12" t="s">
        <v>40</v>
      </c>
      <c r="C6" s="12" t="s">
        <v>34</v>
      </c>
      <c r="D6" s="12" t="s">
        <v>34</v>
      </c>
      <c r="E6" s="17">
        <v>2022</v>
      </c>
      <c r="F6" s="18">
        <v>10</v>
      </c>
      <c r="G6" s="12">
        <v>7</v>
      </c>
      <c r="H6" s="13" t="s">
        <v>35</v>
      </c>
      <c r="I6" s="19" t="s">
        <v>36</v>
      </c>
      <c r="J6" s="16">
        <v>2244000</v>
      </c>
      <c r="K6" s="16"/>
      <c r="L6" s="44"/>
      <c r="M6" s="44">
        <v>2195239</v>
      </c>
      <c r="N6" s="44"/>
      <c r="O6" s="44"/>
      <c r="P6" s="44"/>
      <c r="Q6" s="44">
        <v>48761</v>
      </c>
      <c r="R6" s="44">
        <v>0</v>
      </c>
      <c r="S6" s="114" t="s">
        <v>332</v>
      </c>
      <c r="T6" s="25" t="s">
        <v>37</v>
      </c>
    </row>
    <row r="7" spans="1:20" s="10" customFormat="1" ht="36.6" customHeight="1" x14ac:dyDescent="0.45">
      <c r="A7" s="12">
        <v>2</v>
      </c>
      <c r="B7" s="12" t="s">
        <v>44</v>
      </c>
      <c r="C7" s="15" t="s">
        <v>41</v>
      </c>
      <c r="D7" s="15" t="s">
        <v>45</v>
      </c>
      <c r="E7" s="17">
        <v>2024</v>
      </c>
      <c r="F7" s="18">
        <v>10</v>
      </c>
      <c r="G7" s="12">
        <v>7</v>
      </c>
      <c r="H7" s="13" t="s">
        <v>35</v>
      </c>
      <c r="I7" s="19" t="s">
        <v>42</v>
      </c>
      <c r="J7" s="16">
        <v>5830000</v>
      </c>
      <c r="K7" s="16"/>
      <c r="L7" s="44"/>
      <c r="M7" s="44">
        <v>0</v>
      </c>
      <c r="N7" s="44"/>
      <c r="O7" s="44"/>
      <c r="P7" s="44"/>
      <c r="Q7" s="44"/>
      <c r="R7" s="44">
        <v>5830000</v>
      </c>
      <c r="S7" s="20"/>
      <c r="T7" s="25" t="s">
        <v>43</v>
      </c>
    </row>
    <row r="8" spans="1:20" s="10" customFormat="1" ht="36.6" customHeight="1" x14ac:dyDescent="0.45">
      <c r="A8" s="12">
        <v>4</v>
      </c>
      <c r="B8" s="13" t="s">
        <v>249</v>
      </c>
      <c r="C8" s="98" t="s">
        <v>41</v>
      </c>
      <c r="D8" s="98" t="s">
        <v>45</v>
      </c>
      <c r="E8" s="28">
        <v>2025</v>
      </c>
      <c r="F8" s="18">
        <v>10</v>
      </c>
      <c r="G8" s="12">
        <v>7</v>
      </c>
      <c r="H8" s="13" t="s">
        <v>35</v>
      </c>
      <c r="I8" s="24" t="s">
        <v>42</v>
      </c>
      <c r="J8" s="16">
        <v>3410000</v>
      </c>
      <c r="K8" s="16"/>
      <c r="L8" s="44"/>
      <c r="M8" s="44">
        <v>0</v>
      </c>
      <c r="N8" s="44"/>
      <c r="O8" s="44"/>
      <c r="P8" s="44"/>
      <c r="Q8" s="44"/>
      <c r="R8" s="44">
        <v>3410000</v>
      </c>
      <c r="S8" s="20"/>
      <c r="T8" s="25" t="s">
        <v>43</v>
      </c>
    </row>
    <row r="9" spans="1:20" s="10" customFormat="1" ht="36.6" customHeight="1" x14ac:dyDescent="0.45">
      <c r="A9" s="12">
        <v>5</v>
      </c>
      <c r="B9" s="26" t="s">
        <v>47</v>
      </c>
      <c r="C9" s="99" t="s">
        <v>41</v>
      </c>
      <c r="D9" s="99" t="s">
        <v>41</v>
      </c>
      <c r="E9" s="28">
        <v>2025</v>
      </c>
      <c r="F9" s="18">
        <v>10</v>
      </c>
      <c r="G9" s="100">
        <v>7</v>
      </c>
      <c r="H9" s="26" t="s">
        <v>35</v>
      </c>
      <c r="I9" s="30" t="s">
        <v>42</v>
      </c>
      <c r="J9" s="16">
        <v>935000</v>
      </c>
      <c r="K9" s="16"/>
      <c r="L9" s="44"/>
      <c r="M9" s="44">
        <v>0</v>
      </c>
      <c r="N9" s="44"/>
      <c r="O9" s="44"/>
      <c r="P9" s="44"/>
      <c r="Q9" s="44"/>
      <c r="R9" s="44">
        <v>935000</v>
      </c>
      <c r="S9" s="20"/>
      <c r="T9" s="31" t="s">
        <v>43</v>
      </c>
    </row>
    <row r="10" spans="1:20" s="10" customFormat="1" ht="36.6" customHeight="1" x14ac:dyDescent="0.45">
      <c r="A10" s="12">
        <v>6</v>
      </c>
      <c r="B10" s="26" t="s">
        <v>48</v>
      </c>
      <c r="C10" s="27" t="s">
        <v>41</v>
      </c>
      <c r="D10" s="27" t="s">
        <v>41</v>
      </c>
      <c r="E10" s="28">
        <v>2025</v>
      </c>
      <c r="F10" s="18">
        <v>10</v>
      </c>
      <c r="G10" s="29">
        <v>7</v>
      </c>
      <c r="H10" s="26" t="s">
        <v>35</v>
      </c>
      <c r="I10" s="30" t="s">
        <v>42</v>
      </c>
      <c r="J10" s="16">
        <v>682000</v>
      </c>
      <c r="K10" s="16"/>
      <c r="L10" s="44"/>
      <c r="M10" s="44">
        <v>0</v>
      </c>
      <c r="N10" s="44"/>
      <c r="O10" s="44"/>
      <c r="P10" s="44"/>
      <c r="Q10" s="44"/>
      <c r="R10" s="44">
        <v>682000</v>
      </c>
      <c r="S10" s="20"/>
      <c r="T10" s="31" t="s">
        <v>46</v>
      </c>
    </row>
    <row r="11" spans="1:20" s="10" customFormat="1" ht="36.6" customHeight="1" x14ac:dyDescent="0.45">
      <c r="A11" s="12">
        <v>7</v>
      </c>
      <c r="B11" s="26" t="s">
        <v>49</v>
      </c>
      <c r="C11" s="27" t="s">
        <v>41</v>
      </c>
      <c r="D11" s="27" t="s">
        <v>41</v>
      </c>
      <c r="E11" s="28">
        <v>2025</v>
      </c>
      <c r="F11" s="18">
        <v>10</v>
      </c>
      <c r="G11" s="29">
        <v>7</v>
      </c>
      <c r="H11" s="26" t="s">
        <v>35</v>
      </c>
      <c r="I11" s="30" t="s">
        <v>42</v>
      </c>
      <c r="J11" s="16">
        <v>2354000</v>
      </c>
      <c r="K11" s="16"/>
      <c r="L11" s="44"/>
      <c r="M11" s="44">
        <v>0</v>
      </c>
      <c r="N11" s="44"/>
      <c r="O11" s="44"/>
      <c r="P11" s="44"/>
      <c r="Q11" s="44"/>
      <c r="R11" s="44">
        <v>2354000</v>
      </c>
      <c r="S11" s="20"/>
      <c r="T11" s="31" t="s">
        <v>43</v>
      </c>
    </row>
    <row r="12" spans="1:20" s="10" customFormat="1" ht="36.6" customHeight="1" x14ac:dyDescent="0.45">
      <c r="A12" s="12">
        <v>8</v>
      </c>
      <c r="B12" s="14" t="s">
        <v>53</v>
      </c>
      <c r="C12" s="101" t="s">
        <v>54</v>
      </c>
      <c r="D12" s="101" t="s">
        <v>55</v>
      </c>
      <c r="E12" s="33">
        <v>2022</v>
      </c>
      <c r="F12" s="18">
        <v>10</v>
      </c>
      <c r="G12" s="25">
        <v>7</v>
      </c>
      <c r="H12" s="14" t="s">
        <v>35</v>
      </c>
      <c r="I12" s="35" t="s">
        <v>51</v>
      </c>
      <c r="J12" s="16">
        <v>35884200</v>
      </c>
      <c r="K12" s="16" t="s">
        <v>56</v>
      </c>
      <c r="L12" s="44"/>
      <c r="M12" s="44">
        <v>35003295</v>
      </c>
      <c r="N12" s="44"/>
      <c r="O12" s="44"/>
      <c r="P12" s="44"/>
      <c r="Q12" s="44">
        <v>880905</v>
      </c>
      <c r="R12" s="44">
        <v>0</v>
      </c>
      <c r="S12" s="114" t="s">
        <v>333</v>
      </c>
      <c r="T12" s="25" t="s">
        <v>57</v>
      </c>
    </row>
    <row r="13" spans="1:20" s="10" customFormat="1" ht="36.6" customHeight="1" x14ac:dyDescent="0.45">
      <c r="A13" s="12">
        <v>9</v>
      </c>
      <c r="B13" s="13" t="s">
        <v>61</v>
      </c>
      <c r="C13" s="98" t="s">
        <v>41</v>
      </c>
      <c r="D13" s="98" t="s">
        <v>45</v>
      </c>
      <c r="E13" s="22">
        <v>2022</v>
      </c>
      <c r="F13" s="18" t="s">
        <v>62</v>
      </c>
      <c r="G13" s="12">
        <v>7</v>
      </c>
      <c r="H13" s="13" t="s">
        <v>35</v>
      </c>
      <c r="I13" s="24" t="s">
        <v>51</v>
      </c>
      <c r="J13" s="16">
        <v>4275700</v>
      </c>
      <c r="K13" s="16"/>
      <c r="L13" s="44"/>
      <c r="M13" s="44">
        <v>3812428</v>
      </c>
      <c r="N13" s="44"/>
      <c r="O13" s="44"/>
      <c r="P13" s="44"/>
      <c r="Q13" s="44">
        <v>463272</v>
      </c>
      <c r="R13" s="44">
        <v>0</v>
      </c>
      <c r="S13" s="20" t="s">
        <v>334</v>
      </c>
      <c r="T13" s="25" t="s">
        <v>64</v>
      </c>
    </row>
    <row r="14" spans="1:20" s="10" customFormat="1" ht="36.6" customHeight="1" x14ac:dyDescent="0.45">
      <c r="A14" s="12">
        <v>10</v>
      </c>
      <c r="B14" s="13" t="s">
        <v>65</v>
      </c>
      <c r="C14" s="98" t="s">
        <v>41</v>
      </c>
      <c r="D14" s="98" t="s">
        <v>45</v>
      </c>
      <c r="E14" s="22">
        <v>2022</v>
      </c>
      <c r="F14" s="18" t="s">
        <v>62</v>
      </c>
      <c r="G14" s="12">
        <v>7</v>
      </c>
      <c r="H14" s="13" t="s">
        <v>35</v>
      </c>
      <c r="I14" s="24" t="s">
        <v>51</v>
      </c>
      <c r="J14" s="16">
        <v>2820400</v>
      </c>
      <c r="K14" s="16"/>
      <c r="L14" s="44"/>
      <c r="M14" s="44">
        <v>2318369</v>
      </c>
      <c r="N14" s="44"/>
      <c r="O14" s="44"/>
      <c r="P14" s="44"/>
      <c r="Q14" s="44">
        <v>502031</v>
      </c>
      <c r="R14" s="44">
        <v>0</v>
      </c>
      <c r="S14" s="115" t="s">
        <v>335</v>
      </c>
      <c r="T14" s="25" t="s">
        <v>60</v>
      </c>
    </row>
    <row r="15" spans="1:20" s="10" customFormat="1" ht="36.6" customHeight="1" x14ac:dyDescent="0.45">
      <c r="A15" s="12">
        <v>11</v>
      </c>
      <c r="B15" s="13" t="s">
        <v>66</v>
      </c>
      <c r="C15" s="98" t="s">
        <v>41</v>
      </c>
      <c r="D15" s="98" t="s">
        <v>45</v>
      </c>
      <c r="E15" s="22">
        <v>2022</v>
      </c>
      <c r="F15" s="18" t="s">
        <v>62</v>
      </c>
      <c r="G15" s="12">
        <v>7</v>
      </c>
      <c r="H15" s="13" t="s">
        <v>35</v>
      </c>
      <c r="I15" s="24" t="s">
        <v>51</v>
      </c>
      <c r="J15" s="16">
        <v>6752900</v>
      </c>
      <c r="K15" s="16"/>
      <c r="L15" s="44"/>
      <c r="M15" s="44">
        <v>6700497</v>
      </c>
      <c r="N15" s="44"/>
      <c r="O15" s="44"/>
      <c r="P15" s="44"/>
      <c r="Q15" s="44">
        <v>52403</v>
      </c>
      <c r="R15" s="44">
        <v>0</v>
      </c>
      <c r="S15" s="116" t="s">
        <v>336</v>
      </c>
      <c r="T15" s="25" t="s">
        <v>64</v>
      </c>
    </row>
    <row r="16" spans="1:20" s="10" customFormat="1" ht="36.6" customHeight="1" x14ac:dyDescent="0.45">
      <c r="A16" s="12">
        <v>12</v>
      </c>
      <c r="B16" s="13" t="s">
        <v>67</v>
      </c>
      <c r="C16" s="98" t="s">
        <v>41</v>
      </c>
      <c r="D16" s="98" t="s">
        <v>45</v>
      </c>
      <c r="E16" s="22">
        <v>2025</v>
      </c>
      <c r="F16" s="18" t="s">
        <v>62</v>
      </c>
      <c r="G16" s="12">
        <v>7</v>
      </c>
      <c r="H16" s="13" t="s">
        <v>35</v>
      </c>
      <c r="I16" s="24" t="s">
        <v>51</v>
      </c>
      <c r="J16" s="16">
        <v>4180000</v>
      </c>
      <c r="K16" s="16"/>
      <c r="L16" s="44"/>
      <c r="M16" s="44">
        <v>0</v>
      </c>
      <c r="N16" s="44"/>
      <c r="O16" s="44"/>
      <c r="P16" s="44"/>
      <c r="Q16" s="44"/>
      <c r="R16" s="44">
        <v>4180000</v>
      </c>
      <c r="S16" s="20"/>
      <c r="T16" s="25" t="s">
        <v>64</v>
      </c>
    </row>
    <row r="17" spans="1:20" s="10" customFormat="1" ht="36.6" customHeight="1" x14ac:dyDescent="0.45">
      <c r="A17" s="12">
        <v>13</v>
      </c>
      <c r="B17" s="13" t="s">
        <v>337</v>
      </c>
      <c r="C17" s="98" t="s">
        <v>41</v>
      </c>
      <c r="D17" s="98" t="s">
        <v>45</v>
      </c>
      <c r="E17" s="22">
        <v>2025</v>
      </c>
      <c r="F17" s="18" t="s">
        <v>62</v>
      </c>
      <c r="G17" s="12">
        <v>7</v>
      </c>
      <c r="H17" s="13" t="s">
        <v>35</v>
      </c>
      <c r="I17" s="24" t="s">
        <v>51</v>
      </c>
      <c r="J17" s="16">
        <v>12650000</v>
      </c>
      <c r="K17" s="16"/>
      <c r="L17" s="44"/>
      <c r="M17" s="44">
        <v>0</v>
      </c>
      <c r="N17" s="44"/>
      <c r="O17" s="44"/>
      <c r="P17" s="44"/>
      <c r="Q17" s="44"/>
      <c r="R17" s="44">
        <v>12650000</v>
      </c>
      <c r="S17" s="20"/>
      <c r="T17" s="25" t="s">
        <v>64</v>
      </c>
    </row>
    <row r="18" spans="1:20" s="10" customFormat="1" ht="36.6" customHeight="1" x14ac:dyDescent="0.45">
      <c r="A18" s="12">
        <v>15</v>
      </c>
      <c r="B18" s="12" t="s">
        <v>289</v>
      </c>
      <c r="C18" s="12" t="s">
        <v>290</v>
      </c>
      <c r="D18" s="12" t="s">
        <v>290</v>
      </c>
      <c r="E18" s="17">
        <v>2024</v>
      </c>
      <c r="F18" s="18" t="s">
        <v>62</v>
      </c>
      <c r="G18" s="12">
        <v>7</v>
      </c>
      <c r="H18" s="13" t="s">
        <v>291</v>
      </c>
      <c r="I18" s="19">
        <v>2023</v>
      </c>
      <c r="J18" s="16">
        <v>2200000</v>
      </c>
      <c r="K18" s="44" t="s">
        <v>84</v>
      </c>
      <c r="L18" s="44">
        <v>79970000</v>
      </c>
      <c r="M18" s="44">
        <v>0</v>
      </c>
      <c r="N18" s="44"/>
      <c r="O18" s="44"/>
      <c r="P18" s="44"/>
      <c r="Q18" s="44"/>
      <c r="R18" s="44">
        <v>82170000</v>
      </c>
      <c r="S18" s="16"/>
      <c r="T18" s="25" t="s">
        <v>331</v>
      </c>
    </row>
    <row r="19" spans="1:20" s="10" customFormat="1" ht="36.6" customHeight="1" x14ac:dyDescent="0.45">
      <c r="A19" s="12">
        <v>16</v>
      </c>
      <c r="B19" s="12" t="s">
        <v>287</v>
      </c>
      <c r="C19" s="15" t="s">
        <v>72</v>
      </c>
      <c r="D19" s="15" t="s">
        <v>69</v>
      </c>
      <c r="E19" s="17">
        <v>2023</v>
      </c>
      <c r="F19" s="18" t="s">
        <v>70</v>
      </c>
      <c r="G19" s="12">
        <v>7</v>
      </c>
      <c r="H19" s="12" t="s">
        <v>35</v>
      </c>
      <c r="I19" s="19">
        <v>2022</v>
      </c>
      <c r="J19" s="16">
        <v>1232000</v>
      </c>
      <c r="K19" s="16"/>
      <c r="L19" s="44"/>
      <c r="M19" s="44">
        <v>1006592</v>
      </c>
      <c r="N19" s="44"/>
      <c r="O19" s="44">
        <v>225408</v>
      </c>
      <c r="P19" s="44"/>
      <c r="Q19" s="44"/>
      <c r="R19" s="44">
        <v>0</v>
      </c>
      <c r="S19" s="43"/>
      <c r="T19" s="25" t="s">
        <v>288</v>
      </c>
    </row>
    <row r="20" spans="1:20" s="10" customFormat="1" ht="36.6" customHeight="1" x14ac:dyDescent="0.45">
      <c r="A20" s="12">
        <v>17</v>
      </c>
      <c r="B20" s="14" t="s">
        <v>73</v>
      </c>
      <c r="C20" s="101" t="s">
        <v>54</v>
      </c>
      <c r="D20" s="101" t="s">
        <v>54</v>
      </c>
      <c r="E20" s="33">
        <v>2022</v>
      </c>
      <c r="F20" s="18">
        <v>10</v>
      </c>
      <c r="G20" s="25">
        <v>7</v>
      </c>
      <c r="H20" s="14" t="s">
        <v>74</v>
      </c>
      <c r="I20" s="35" t="s">
        <v>51</v>
      </c>
      <c r="J20" s="16">
        <v>14485900</v>
      </c>
      <c r="K20" s="16"/>
      <c r="L20" s="44"/>
      <c r="M20" s="44">
        <v>14414339</v>
      </c>
      <c r="N20" s="44"/>
      <c r="O20" s="44"/>
      <c r="P20" s="44"/>
      <c r="Q20" s="44">
        <v>71561</v>
      </c>
      <c r="R20" s="44">
        <v>0</v>
      </c>
      <c r="S20" s="37">
        <v>111722304</v>
      </c>
      <c r="T20" s="25" t="s">
        <v>75</v>
      </c>
    </row>
    <row r="21" spans="1:20" s="10" customFormat="1" ht="36.6" customHeight="1" x14ac:dyDescent="0.45">
      <c r="A21" s="12">
        <v>18</v>
      </c>
      <c r="B21" s="14" t="s">
        <v>76</v>
      </c>
      <c r="C21" s="101" t="s">
        <v>77</v>
      </c>
      <c r="D21" s="101" t="s">
        <v>54</v>
      </c>
      <c r="E21" s="33">
        <v>2022</v>
      </c>
      <c r="F21" s="18">
        <v>10</v>
      </c>
      <c r="G21" s="25">
        <v>7</v>
      </c>
      <c r="H21" s="14" t="s">
        <v>35</v>
      </c>
      <c r="I21" s="35" t="s">
        <v>51</v>
      </c>
      <c r="J21" s="16">
        <v>90200000</v>
      </c>
      <c r="K21" s="16"/>
      <c r="L21" s="44"/>
      <c r="M21" s="44">
        <v>89831743</v>
      </c>
      <c r="N21" s="44"/>
      <c r="O21" s="44"/>
      <c r="P21" s="44"/>
      <c r="Q21" s="44">
        <v>368257</v>
      </c>
      <c r="R21" s="44">
        <v>0</v>
      </c>
      <c r="S21" s="37">
        <v>111722301</v>
      </c>
      <c r="T21" s="25" t="s">
        <v>78</v>
      </c>
    </row>
    <row r="22" spans="1:20" s="10" customFormat="1" ht="36.6" customHeight="1" x14ac:dyDescent="0.45">
      <c r="A22" s="12">
        <v>19</v>
      </c>
      <c r="B22" s="14" t="s">
        <v>79</v>
      </c>
      <c r="C22" s="101" t="s">
        <v>54</v>
      </c>
      <c r="D22" s="101" t="s">
        <v>54</v>
      </c>
      <c r="E22" s="33">
        <v>2022</v>
      </c>
      <c r="F22" s="18">
        <v>10</v>
      </c>
      <c r="G22" s="25">
        <v>7</v>
      </c>
      <c r="H22" s="14" t="s">
        <v>35</v>
      </c>
      <c r="I22" s="35" t="s">
        <v>51</v>
      </c>
      <c r="J22" s="16">
        <v>11095700</v>
      </c>
      <c r="K22" s="16"/>
      <c r="L22" s="44"/>
      <c r="M22" s="44">
        <v>11050400</v>
      </c>
      <c r="N22" s="44"/>
      <c r="O22" s="44"/>
      <c r="P22" s="44"/>
      <c r="Q22" s="44">
        <v>45300</v>
      </c>
      <c r="R22" s="44">
        <v>0</v>
      </c>
      <c r="S22" s="37">
        <v>111722301</v>
      </c>
      <c r="T22" s="25" t="s">
        <v>80</v>
      </c>
    </row>
    <row r="23" spans="1:20" s="10" customFormat="1" ht="36.6" customHeight="1" x14ac:dyDescent="0.45">
      <c r="A23" s="12">
        <v>20</v>
      </c>
      <c r="B23" s="14" t="s">
        <v>79</v>
      </c>
      <c r="C23" s="101" t="s">
        <v>77</v>
      </c>
      <c r="D23" s="101" t="s">
        <v>54</v>
      </c>
      <c r="E23" s="33">
        <v>2022</v>
      </c>
      <c r="F23" s="18">
        <v>10</v>
      </c>
      <c r="G23" s="25">
        <v>7</v>
      </c>
      <c r="H23" s="14" t="s">
        <v>35</v>
      </c>
      <c r="I23" s="35" t="s">
        <v>51</v>
      </c>
      <c r="J23" s="16">
        <v>93800000</v>
      </c>
      <c r="K23" s="16"/>
      <c r="L23" s="44"/>
      <c r="M23" s="44">
        <v>93417046</v>
      </c>
      <c r="N23" s="44"/>
      <c r="O23" s="44"/>
      <c r="P23" s="44"/>
      <c r="Q23" s="44">
        <v>382954</v>
      </c>
      <c r="R23" s="44">
        <v>0</v>
      </c>
      <c r="S23" s="37">
        <v>111722301</v>
      </c>
      <c r="T23" s="25" t="s">
        <v>78</v>
      </c>
    </row>
    <row r="24" spans="1:20" s="10" customFormat="1" ht="36.6" customHeight="1" x14ac:dyDescent="0.45">
      <c r="A24" s="12">
        <v>23</v>
      </c>
      <c r="B24" s="12" t="s">
        <v>286</v>
      </c>
      <c r="C24" s="12" t="s">
        <v>54</v>
      </c>
      <c r="D24" s="12" t="s">
        <v>54</v>
      </c>
      <c r="E24" s="17">
        <v>2023</v>
      </c>
      <c r="F24" s="18">
        <v>10</v>
      </c>
      <c r="G24" s="12">
        <v>7</v>
      </c>
      <c r="H24" s="13" t="s">
        <v>50</v>
      </c>
      <c r="I24" s="19">
        <v>2022</v>
      </c>
      <c r="J24" s="16">
        <v>5324000</v>
      </c>
      <c r="K24" s="16"/>
      <c r="L24" s="44"/>
      <c r="M24" s="44">
        <v>4876452</v>
      </c>
      <c r="N24" s="44"/>
      <c r="O24" s="44"/>
      <c r="P24" s="44"/>
      <c r="Q24" s="44">
        <v>447548</v>
      </c>
      <c r="R24" s="44">
        <v>0</v>
      </c>
      <c r="S24" s="102" t="s">
        <v>340</v>
      </c>
      <c r="T24" s="25"/>
    </row>
    <row r="25" spans="1:20" s="10" customFormat="1" ht="36.6" customHeight="1" x14ac:dyDescent="0.45">
      <c r="A25" s="12">
        <v>25</v>
      </c>
      <c r="B25" s="14" t="s">
        <v>361</v>
      </c>
      <c r="C25" s="25" t="s">
        <v>82</v>
      </c>
      <c r="D25" s="98" t="s">
        <v>38</v>
      </c>
      <c r="E25" s="103" t="s">
        <v>276</v>
      </c>
      <c r="F25" s="103">
        <v>10</v>
      </c>
      <c r="G25" s="104">
        <v>4</v>
      </c>
      <c r="H25" s="105" t="s">
        <v>35</v>
      </c>
      <c r="I25" s="106" t="s">
        <v>275</v>
      </c>
      <c r="J25" s="57">
        <v>2574000</v>
      </c>
      <c r="K25" s="44"/>
      <c r="L25" s="44"/>
      <c r="M25" s="57">
        <v>1781825</v>
      </c>
      <c r="N25" s="44"/>
      <c r="O25" s="57">
        <f>678611+113564</f>
        <v>792175</v>
      </c>
      <c r="P25" s="44"/>
      <c r="Q25" s="44"/>
      <c r="R25" s="57">
        <v>0</v>
      </c>
      <c r="S25" s="117" t="s">
        <v>362</v>
      </c>
      <c r="T25" s="25"/>
    </row>
    <row r="26" spans="1:20" s="10" customFormat="1" ht="36.6" customHeight="1" x14ac:dyDescent="0.45">
      <c r="A26" s="12">
        <v>26</v>
      </c>
      <c r="B26" s="14" t="s">
        <v>363</v>
      </c>
      <c r="C26" s="25" t="s">
        <v>82</v>
      </c>
      <c r="D26" s="98" t="s">
        <v>38</v>
      </c>
      <c r="E26" s="103" t="s">
        <v>276</v>
      </c>
      <c r="F26" s="103">
        <v>10</v>
      </c>
      <c r="G26" s="104">
        <v>4</v>
      </c>
      <c r="H26" s="105" t="s">
        <v>35</v>
      </c>
      <c r="I26" s="106" t="s">
        <v>275</v>
      </c>
      <c r="J26" s="57">
        <v>3740000</v>
      </c>
      <c r="K26" s="44"/>
      <c r="L26" s="44"/>
      <c r="M26" s="57">
        <v>3460845</v>
      </c>
      <c r="N26" s="44"/>
      <c r="O26" s="57">
        <f>239147+40008</f>
        <v>279155</v>
      </c>
      <c r="P26" s="44"/>
      <c r="Q26" s="44"/>
      <c r="R26" s="57">
        <v>0</v>
      </c>
      <c r="S26" s="117" t="s">
        <v>364</v>
      </c>
      <c r="T26" s="25"/>
    </row>
    <row r="27" spans="1:20" s="10" customFormat="1" ht="36.6" customHeight="1" x14ac:dyDescent="0.45">
      <c r="A27" s="12">
        <v>31</v>
      </c>
      <c r="B27" s="14" t="s">
        <v>277</v>
      </c>
      <c r="C27" s="12" t="s">
        <v>83</v>
      </c>
      <c r="D27" s="98" t="s">
        <v>71</v>
      </c>
      <c r="E27" s="107">
        <v>2022</v>
      </c>
      <c r="F27" s="103">
        <v>10</v>
      </c>
      <c r="G27" s="108">
        <v>3</v>
      </c>
      <c r="H27" s="13" t="s">
        <v>35</v>
      </c>
      <c r="I27" s="109" t="s">
        <v>51</v>
      </c>
      <c r="J27" s="49">
        <v>1644086</v>
      </c>
      <c r="K27" s="50"/>
      <c r="L27" s="57"/>
      <c r="M27" s="57">
        <v>1555667</v>
      </c>
      <c r="N27" s="57"/>
      <c r="O27" s="57">
        <v>88419</v>
      </c>
      <c r="P27" s="57"/>
      <c r="Q27" s="57"/>
      <c r="R27" s="57">
        <v>0</v>
      </c>
      <c r="S27" s="49">
        <v>112152401</v>
      </c>
      <c r="T27" s="36"/>
    </row>
    <row r="28" spans="1:20" s="10" customFormat="1" ht="36.6" customHeight="1" x14ac:dyDescent="0.45">
      <c r="A28" s="12">
        <v>32</v>
      </c>
      <c r="B28" s="14" t="s">
        <v>278</v>
      </c>
      <c r="C28" s="12" t="s">
        <v>83</v>
      </c>
      <c r="D28" s="98" t="s">
        <v>71</v>
      </c>
      <c r="E28" s="107">
        <v>2023</v>
      </c>
      <c r="F28" s="103" t="s">
        <v>70</v>
      </c>
      <c r="G28" s="108">
        <v>3</v>
      </c>
      <c r="H28" s="13" t="s">
        <v>35</v>
      </c>
      <c r="I28" s="109" t="s">
        <v>275</v>
      </c>
      <c r="J28" s="49">
        <v>8950000</v>
      </c>
      <c r="K28" s="51"/>
      <c r="L28" s="58"/>
      <c r="M28" s="57">
        <v>8468634</v>
      </c>
      <c r="N28" s="57"/>
      <c r="O28" s="57">
        <v>481366</v>
      </c>
      <c r="P28" s="57"/>
      <c r="Q28" s="57"/>
      <c r="R28" s="57">
        <v>0</v>
      </c>
      <c r="S28" s="49">
        <v>112152401</v>
      </c>
      <c r="T28" s="25" t="s">
        <v>279</v>
      </c>
    </row>
    <row r="29" spans="1:20" s="10" customFormat="1" ht="36.6" customHeight="1" x14ac:dyDescent="0.45">
      <c r="A29" s="12">
        <v>35</v>
      </c>
      <c r="B29" s="14" t="s">
        <v>85</v>
      </c>
      <c r="C29" s="12" t="s">
        <v>83</v>
      </c>
      <c r="D29" s="98" t="s">
        <v>71</v>
      </c>
      <c r="E29" s="107">
        <v>2023</v>
      </c>
      <c r="F29" s="103">
        <v>10</v>
      </c>
      <c r="G29" s="108">
        <v>3</v>
      </c>
      <c r="H29" s="13" t="s">
        <v>35</v>
      </c>
      <c r="I29" s="109" t="s">
        <v>51</v>
      </c>
      <c r="J29" s="49">
        <v>1617000</v>
      </c>
      <c r="K29" s="50"/>
      <c r="L29" s="57"/>
      <c r="M29" s="57">
        <v>0</v>
      </c>
      <c r="N29" s="57"/>
      <c r="O29" s="57"/>
      <c r="P29" s="57"/>
      <c r="Q29" s="57"/>
      <c r="R29" s="57">
        <v>1617000</v>
      </c>
      <c r="S29" s="49"/>
      <c r="T29" s="25" t="s">
        <v>86</v>
      </c>
    </row>
    <row r="30" spans="1:20" s="10" customFormat="1" ht="36.6" customHeight="1" x14ac:dyDescent="0.45">
      <c r="A30" s="12">
        <v>36</v>
      </c>
      <c r="B30" s="14" t="s">
        <v>365</v>
      </c>
      <c r="C30" s="12" t="s">
        <v>83</v>
      </c>
      <c r="D30" s="98" t="s">
        <v>83</v>
      </c>
      <c r="E30" s="107">
        <v>2024</v>
      </c>
      <c r="F30" s="103" t="s">
        <v>70</v>
      </c>
      <c r="G30" s="108">
        <v>5</v>
      </c>
      <c r="H30" s="13" t="s">
        <v>35</v>
      </c>
      <c r="I30" s="109" t="s">
        <v>276</v>
      </c>
      <c r="J30" s="49"/>
      <c r="K30" s="50" t="s">
        <v>346</v>
      </c>
      <c r="L30" s="57">
        <v>247500</v>
      </c>
      <c r="M30" s="57">
        <v>0</v>
      </c>
      <c r="N30" s="57"/>
      <c r="O30" s="57"/>
      <c r="P30" s="57"/>
      <c r="Q30" s="57"/>
      <c r="R30" s="57">
        <v>247500</v>
      </c>
      <c r="S30" s="49"/>
      <c r="T30" s="25" t="s">
        <v>86</v>
      </c>
    </row>
    <row r="31" spans="1:20" s="10" customFormat="1" ht="36.6" customHeight="1" x14ac:dyDescent="0.45">
      <c r="A31" s="12">
        <v>37</v>
      </c>
      <c r="B31" s="13" t="s">
        <v>427</v>
      </c>
      <c r="C31" s="98" t="s">
        <v>83</v>
      </c>
      <c r="D31" s="98" t="s">
        <v>38</v>
      </c>
      <c r="E31" s="22">
        <v>2025</v>
      </c>
      <c r="F31" s="18" t="s">
        <v>70</v>
      </c>
      <c r="G31" s="118">
        <v>7</v>
      </c>
      <c r="H31" s="13" t="s">
        <v>35</v>
      </c>
      <c r="I31" s="24" t="s">
        <v>276</v>
      </c>
      <c r="J31" s="16"/>
      <c r="K31" s="16" t="s">
        <v>346</v>
      </c>
      <c r="L31" s="16">
        <v>441500</v>
      </c>
      <c r="M31" s="16">
        <v>0</v>
      </c>
      <c r="N31" s="16"/>
      <c r="O31" s="16"/>
      <c r="P31" s="16"/>
      <c r="Q31" s="16"/>
      <c r="R31" s="16">
        <v>441500</v>
      </c>
      <c r="S31" s="16"/>
      <c r="T31" s="25" t="s">
        <v>86</v>
      </c>
    </row>
    <row r="32" spans="1:20" s="10" customFormat="1" ht="36.6" customHeight="1" x14ac:dyDescent="0.45">
      <c r="A32" s="12">
        <v>38</v>
      </c>
      <c r="B32" s="13" t="s">
        <v>428</v>
      </c>
      <c r="C32" s="98" t="s">
        <v>83</v>
      </c>
      <c r="D32" s="98" t="s">
        <v>38</v>
      </c>
      <c r="E32" s="22">
        <v>2025</v>
      </c>
      <c r="F32" s="18" t="s">
        <v>70</v>
      </c>
      <c r="G32" s="118">
        <v>7</v>
      </c>
      <c r="H32" s="13" t="s">
        <v>35</v>
      </c>
      <c r="I32" s="24" t="s">
        <v>276</v>
      </c>
      <c r="J32" s="16"/>
      <c r="K32" s="16" t="s">
        <v>346</v>
      </c>
      <c r="L32" s="16">
        <v>2124670</v>
      </c>
      <c r="M32" s="16">
        <v>0</v>
      </c>
      <c r="N32" s="16"/>
      <c r="O32" s="16"/>
      <c r="P32" s="16"/>
      <c r="Q32" s="16"/>
      <c r="R32" s="16">
        <v>2124670</v>
      </c>
      <c r="S32" s="16"/>
      <c r="T32" s="25" t="s">
        <v>86</v>
      </c>
    </row>
    <row r="33" spans="1:20" s="10" customFormat="1" ht="36.6" customHeight="1" x14ac:dyDescent="0.45">
      <c r="A33" s="12">
        <v>39</v>
      </c>
      <c r="B33" s="14" t="s">
        <v>89</v>
      </c>
      <c r="C33" s="12" t="s">
        <v>87</v>
      </c>
      <c r="D33" s="98" t="s">
        <v>38</v>
      </c>
      <c r="E33" s="107">
        <v>2025</v>
      </c>
      <c r="F33" s="103">
        <v>10</v>
      </c>
      <c r="G33" s="110">
        <v>3</v>
      </c>
      <c r="H33" s="13" t="s">
        <v>35</v>
      </c>
      <c r="I33" s="109">
        <v>2019</v>
      </c>
      <c r="J33" s="49">
        <v>1243000</v>
      </c>
      <c r="K33" s="50"/>
      <c r="L33" s="57"/>
      <c r="M33" s="57">
        <v>0</v>
      </c>
      <c r="N33" s="57"/>
      <c r="O33" s="57"/>
      <c r="P33" s="57"/>
      <c r="Q33" s="57"/>
      <c r="R33" s="57">
        <v>1243000</v>
      </c>
      <c r="S33" s="49"/>
      <c r="T33" s="25" t="s">
        <v>88</v>
      </c>
    </row>
    <row r="34" spans="1:20" s="10" customFormat="1" ht="36.6" customHeight="1" x14ac:dyDescent="0.45">
      <c r="A34" s="12">
        <v>40</v>
      </c>
      <c r="B34" s="14" t="s">
        <v>90</v>
      </c>
      <c r="C34" s="12" t="s">
        <v>87</v>
      </c>
      <c r="D34" s="98" t="s">
        <v>38</v>
      </c>
      <c r="E34" s="107">
        <v>2025</v>
      </c>
      <c r="F34" s="103">
        <v>10</v>
      </c>
      <c r="G34" s="110">
        <v>3</v>
      </c>
      <c r="H34" s="13" t="s">
        <v>35</v>
      </c>
      <c r="I34" s="109" t="s">
        <v>42</v>
      </c>
      <c r="J34" s="49">
        <v>2696100</v>
      </c>
      <c r="K34" s="50"/>
      <c r="L34" s="57"/>
      <c r="M34" s="57">
        <v>0</v>
      </c>
      <c r="N34" s="57"/>
      <c r="O34" s="57"/>
      <c r="P34" s="57"/>
      <c r="Q34" s="57"/>
      <c r="R34" s="57">
        <v>2696100</v>
      </c>
      <c r="S34" s="49"/>
      <c r="T34" s="25" t="s">
        <v>88</v>
      </c>
    </row>
    <row r="35" spans="1:20" s="10" customFormat="1" ht="36.6" customHeight="1" x14ac:dyDescent="0.45">
      <c r="A35" s="12">
        <v>41</v>
      </c>
      <c r="B35" s="14" t="s">
        <v>92</v>
      </c>
      <c r="C35" s="12" t="s">
        <v>87</v>
      </c>
      <c r="D35" s="98" t="s">
        <v>38</v>
      </c>
      <c r="E35" s="107">
        <v>2025</v>
      </c>
      <c r="F35" s="103">
        <v>10</v>
      </c>
      <c r="G35" s="110">
        <v>3</v>
      </c>
      <c r="H35" s="13" t="s">
        <v>35</v>
      </c>
      <c r="I35" s="109" t="s">
        <v>42</v>
      </c>
      <c r="J35" s="49">
        <v>1081190</v>
      </c>
      <c r="K35" s="50"/>
      <c r="L35" s="57"/>
      <c r="M35" s="57">
        <v>0</v>
      </c>
      <c r="N35" s="57"/>
      <c r="O35" s="57"/>
      <c r="P35" s="57"/>
      <c r="Q35" s="57"/>
      <c r="R35" s="57">
        <v>1081190</v>
      </c>
      <c r="S35" s="49"/>
      <c r="T35" s="25" t="s">
        <v>88</v>
      </c>
    </row>
    <row r="36" spans="1:20" s="10" customFormat="1" ht="36.6" customHeight="1" x14ac:dyDescent="0.45">
      <c r="A36" s="12">
        <v>42</v>
      </c>
      <c r="B36" s="14" t="s">
        <v>93</v>
      </c>
      <c r="C36" s="12" t="s">
        <v>87</v>
      </c>
      <c r="D36" s="98" t="s">
        <v>87</v>
      </c>
      <c r="E36" s="107">
        <v>2023</v>
      </c>
      <c r="F36" s="103">
        <v>10</v>
      </c>
      <c r="G36" s="110">
        <v>5</v>
      </c>
      <c r="H36" s="13" t="s">
        <v>35</v>
      </c>
      <c r="I36" s="109" t="s">
        <v>275</v>
      </c>
      <c r="J36" s="49">
        <v>711000</v>
      </c>
      <c r="K36" s="50"/>
      <c r="L36" s="57"/>
      <c r="M36" s="57">
        <v>683890</v>
      </c>
      <c r="N36" s="57"/>
      <c r="O36" s="57">
        <v>27110</v>
      </c>
      <c r="P36" s="57"/>
      <c r="Q36" s="57"/>
      <c r="R36" s="57">
        <v>0</v>
      </c>
      <c r="S36" s="52">
        <v>112262301</v>
      </c>
      <c r="T36" s="25" t="s">
        <v>88</v>
      </c>
    </row>
    <row r="37" spans="1:20" s="10" customFormat="1" ht="36.6" customHeight="1" x14ac:dyDescent="0.45">
      <c r="A37" s="12">
        <v>43</v>
      </c>
      <c r="B37" s="25" t="s">
        <v>280</v>
      </c>
      <c r="C37" s="12" t="s">
        <v>281</v>
      </c>
      <c r="D37" s="12" t="s">
        <v>38</v>
      </c>
      <c r="E37" s="111" t="s">
        <v>282</v>
      </c>
      <c r="F37" s="103" t="s">
        <v>62</v>
      </c>
      <c r="G37" s="110">
        <v>3</v>
      </c>
      <c r="H37" s="12" t="s">
        <v>175</v>
      </c>
      <c r="I37" s="112" t="s">
        <v>91</v>
      </c>
      <c r="J37" s="49">
        <v>103672754</v>
      </c>
      <c r="K37" s="50"/>
      <c r="L37" s="57"/>
      <c r="M37" s="57">
        <v>69302642</v>
      </c>
      <c r="N37" s="57"/>
      <c r="O37" s="57">
        <v>34370112</v>
      </c>
      <c r="P37" s="57"/>
      <c r="Q37" s="57"/>
      <c r="R37" s="57">
        <v>0</v>
      </c>
      <c r="S37" s="52">
        <v>112212301</v>
      </c>
      <c r="T37" s="25"/>
    </row>
    <row r="38" spans="1:20" s="10" customFormat="1" ht="36.6" customHeight="1" x14ac:dyDescent="0.45">
      <c r="A38" s="12">
        <v>44</v>
      </c>
      <c r="B38" s="25" t="s">
        <v>366</v>
      </c>
      <c r="C38" s="12" t="s">
        <v>281</v>
      </c>
      <c r="D38" s="12" t="s">
        <v>38</v>
      </c>
      <c r="E38" s="111">
        <v>2024</v>
      </c>
      <c r="F38" s="103" t="s">
        <v>62</v>
      </c>
      <c r="G38" s="110">
        <v>3</v>
      </c>
      <c r="H38" s="12" t="s">
        <v>175</v>
      </c>
      <c r="I38" s="112">
        <v>2023</v>
      </c>
      <c r="J38" s="49">
        <v>0</v>
      </c>
      <c r="K38" s="50" t="s">
        <v>94</v>
      </c>
      <c r="L38" s="57">
        <v>1900800</v>
      </c>
      <c r="M38" s="57">
        <v>0</v>
      </c>
      <c r="N38" s="57"/>
      <c r="O38" s="57"/>
      <c r="P38" s="57"/>
      <c r="Q38" s="57"/>
      <c r="R38" s="57">
        <v>1900800</v>
      </c>
      <c r="S38" s="52"/>
      <c r="T38" s="25" t="s">
        <v>88</v>
      </c>
    </row>
    <row r="39" spans="1:20" s="10" customFormat="1" ht="36.6" customHeight="1" x14ac:dyDescent="0.45">
      <c r="A39" s="12">
        <v>45</v>
      </c>
      <c r="B39" s="12" t="s">
        <v>283</v>
      </c>
      <c r="C39" s="12" t="s">
        <v>95</v>
      </c>
      <c r="D39" s="12" t="s">
        <v>213</v>
      </c>
      <c r="E39" s="17">
        <v>2023</v>
      </c>
      <c r="F39" s="18" t="s">
        <v>70</v>
      </c>
      <c r="G39" s="12">
        <v>5</v>
      </c>
      <c r="H39" s="12" t="s">
        <v>35</v>
      </c>
      <c r="I39" s="19">
        <v>2022</v>
      </c>
      <c r="J39" s="45">
        <v>1304600</v>
      </c>
      <c r="K39" s="39" t="s">
        <v>56</v>
      </c>
      <c r="L39" s="113">
        <v>35784100</v>
      </c>
      <c r="M39" s="98">
        <v>35220654</v>
      </c>
      <c r="N39" s="60"/>
      <c r="O39" s="113"/>
      <c r="P39" s="98"/>
      <c r="Q39" s="98">
        <v>1868046</v>
      </c>
      <c r="R39" s="44">
        <v>0</v>
      </c>
      <c r="S39" s="12">
        <v>113552302</v>
      </c>
      <c r="T39" s="25"/>
    </row>
    <row r="40" spans="1:20" s="10" customFormat="1" ht="36.6" customHeight="1" x14ac:dyDescent="0.45">
      <c r="A40" s="12">
        <v>46</v>
      </c>
      <c r="B40" s="12" t="s">
        <v>284</v>
      </c>
      <c r="C40" s="12" t="s">
        <v>95</v>
      </c>
      <c r="D40" s="12" t="s">
        <v>95</v>
      </c>
      <c r="E40" s="17">
        <v>2023</v>
      </c>
      <c r="F40" s="18" t="s">
        <v>70</v>
      </c>
      <c r="G40" s="12">
        <v>5</v>
      </c>
      <c r="H40" s="12" t="s">
        <v>35</v>
      </c>
      <c r="I40" s="19">
        <v>2022</v>
      </c>
      <c r="J40" s="45">
        <v>990000</v>
      </c>
      <c r="K40" s="39" t="s">
        <v>56</v>
      </c>
      <c r="L40" s="113">
        <v>28872800</v>
      </c>
      <c r="M40" s="98">
        <v>29494454</v>
      </c>
      <c r="N40" s="60"/>
      <c r="O40" s="113"/>
      <c r="P40" s="98"/>
      <c r="Q40" s="98">
        <v>368346</v>
      </c>
      <c r="R40" s="44">
        <v>0</v>
      </c>
      <c r="S40" s="12">
        <v>113552303</v>
      </c>
      <c r="T40" s="25"/>
    </row>
    <row r="41" spans="1:20" s="10" customFormat="1" ht="36.6" customHeight="1" x14ac:dyDescent="0.45">
      <c r="A41" s="12">
        <v>47</v>
      </c>
      <c r="B41" s="12" t="s">
        <v>285</v>
      </c>
      <c r="C41" s="12" t="s">
        <v>95</v>
      </c>
      <c r="D41" s="12" t="s">
        <v>95</v>
      </c>
      <c r="E41" s="17">
        <v>2023</v>
      </c>
      <c r="F41" s="18" t="s">
        <v>70</v>
      </c>
      <c r="G41" s="12">
        <v>5</v>
      </c>
      <c r="H41" s="12" t="s">
        <v>35</v>
      </c>
      <c r="I41" s="19">
        <v>2022</v>
      </c>
      <c r="J41" s="45">
        <v>946000</v>
      </c>
      <c r="K41" s="39" t="s">
        <v>56</v>
      </c>
      <c r="L41" s="113">
        <v>71500000</v>
      </c>
      <c r="M41" s="98">
        <v>71960589</v>
      </c>
      <c r="N41" s="60"/>
      <c r="O41" s="113"/>
      <c r="P41" s="98"/>
      <c r="Q41" s="98">
        <v>485411</v>
      </c>
      <c r="R41" s="44">
        <v>0</v>
      </c>
      <c r="S41" s="12">
        <v>113552301</v>
      </c>
      <c r="T41" s="25"/>
    </row>
    <row r="42" spans="1:20" s="10" customFormat="1" ht="36.6" customHeight="1" x14ac:dyDescent="0.45">
      <c r="A42" s="12">
        <v>48</v>
      </c>
      <c r="B42" s="12" t="s">
        <v>101</v>
      </c>
      <c r="C42" s="15" t="s">
        <v>96</v>
      </c>
      <c r="D42" s="34" t="s">
        <v>96</v>
      </c>
      <c r="E42" s="17" t="s">
        <v>100</v>
      </c>
      <c r="F42" s="18">
        <v>10</v>
      </c>
      <c r="G42" s="12">
        <v>5</v>
      </c>
      <c r="H42" s="12" t="s">
        <v>98</v>
      </c>
      <c r="I42" s="19" t="s">
        <v>68</v>
      </c>
      <c r="J42" s="16">
        <v>23600</v>
      </c>
      <c r="K42" s="16"/>
      <c r="L42" s="44"/>
      <c r="M42" s="44">
        <v>0</v>
      </c>
      <c r="N42" s="44"/>
      <c r="O42" s="44"/>
      <c r="P42" s="44"/>
      <c r="Q42" s="44"/>
      <c r="R42" s="44">
        <v>23600</v>
      </c>
      <c r="S42" s="16"/>
      <c r="T42" s="25" t="s">
        <v>99</v>
      </c>
    </row>
    <row r="43" spans="1:20" s="10" customFormat="1" ht="36.6" customHeight="1" x14ac:dyDescent="0.45">
      <c r="A43" s="12">
        <v>49</v>
      </c>
      <c r="B43" s="12" t="s">
        <v>102</v>
      </c>
      <c r="C43" s="34" t="s">
        <v>96</v>
      </c>
      <c r="D43" s="34" t="s">
        <v>96</v>
      </c>
      <c r="E43" s="17" t="s">
        <v>103</v>
      </c>
      <c r="F43" s="18">
        <v>10</v>
      </c>
      <c r="G43" s="12">
        <v>5</v>
      </c>
      <c r="H43" s="12" t="s">
        <v>98</v>
      </c>
      <c r="I43" s="19" t="s">
        <v>36</v>
      </c>
      <c r="J43" s="16">
        <v>47200</v>
      </c>
      <c r="K43" s="16"/>
      <c r="L43" s="44"/>
      <c r="M43" s="44">
        <v>0</v>
      </c>
      <c r="N43" s="44"/>
      <c r="O43" s="44"/>
      <c r="P43" s="44"/>
      <c r="Q43" s="44"/>
      <c r="R43" s="44">
        <v>47200</v>
      </c>
      <c r="S43" s="16"/>
      <c r="T43" s="25" t="s">
        <v>99</v>
      </c>
    </row>
    <row r="44" spans="1:20" s="46" customFormat="1" ht="36.6" customHeight="1" x14ac:dyDescent="0.45">
      <c r="A44" s="12">
        <v>50</v>
      </c>
      <c r="B44" s="13" t="s">
        <v>104</v>
      </c>
      <c r="C44" s="21" t="s">
        <v>96</v>
      </c>
      <c r="D44" s="32" t="s">
        <v>96</v>
      </c>
      <c r="E44" s="22" t="s">
        <v>103</v>
      </c>
      <c r="F44" s="18">
        <v>10</v>
      </c>
      <c r="G44" s="23">
        <v>5</v>
      </c>
      <c r="H44" s="13" t="s">
        <v>98</v>
      </c>
      <c r="I44" s="24" t="s">
        <v>36</v>
      </c>
      <c r="J44" s="16">
        <v>47200</v>
      </c>
      <c r="K44" s="16"/>
      <c r="L44" s="44"/>
      <c r="M44" s="44">
        <v>0</v>
      </c>
      <c r="N44" s="44"/>
      <c r="O44" s="44"/>
      <c r="P44" s="44"/>
      <c r="Q44" s="44"/>
      <c r="R44" s="44">
        <v>47200</v>
      </c>
      <c r="S44" s="16"/>
      <c r="T44" s="25" t="s">
        <v>99</v>
      </c>
    </row>
    <row r="45" spans="1:20" s="46" customFormat="1" ht="36.6" customHeight="1" x14ac:dyDescent="0.45">
      <c r="A45" s="12">
        <v>51</v>
      </c>
      <c r="B45" s="13" t="s">
        <v>105</v>
      </c>
      <c r="C45" s="21" t="s">
        <v>96</v>
      </c>
      <c r="D45" s="32" t="s">
        <v>96</v>
      </c>
      <c r="E45" s="22" t="s">
        <v>103</v>
      </c>
      <c r="F45" s="18">
        <v>10</v>
      </c>
      <c r="G45" s="23">
        <v>5</v>
      </c>
      <c r="H45" s="13" t="s">
        <v>98</v>
      </c>
      <c r="I45" s="24" t="s">
        <v>36</v>
      </c>
      <c r="J45" s="16">
        <v>47200</v>
      </c>
      <c r="K45" s="16"/>
      <c r="L45" s="44"/>
      <c r="M45" s="44">
        <v>0</v>
      </c>
      <c r="N45" s="44"/>
      <c r="O45" s="44"/>
      <c r="P45" s="44"/>
      <c r="Q45" s="44"/>
      <c r="R45" s="44">
        <v>47200</v>
      </c>
      <c r="S45" s="16"/>
      <c r="T45" s="25" t="s">
        <v>99</v>
      </c>
    </row>
    <row r="46" spans="1:20" s="46" customFormat="1" ht="36.6" customHeight="1" x14ac:dyDescent="0.45">
      <c r="A46" s="12">
        <v>52</v>
      </c>
      <c r="B46" s="13" t="s">
        <v>106</v>
      </c>
      <c r="C46" s="21" t="s">
        <v>96</v>
      </c>
      <c r="D46" s="32" t="s">
        <v>96</v>
      </c>
      <c r="E46" s="22" t="s">
        <v>103</v>
      </c>
      <c r="F46" s="18">
        <v>10</v>
      </c>
      <c r="G46" s="23">
        <v>5</v>
      </c>
      <c r="H46" s="13" t="s">
        <v>98</v>
      </c>
      <c r="I46" s="24" t="s">
        <v>36</v>
      </c>
      <c r="J46" s="16">
        <v>47200</v>
      </c>
      <c r="K46" s="16"/>
      <c r="L46" s="44"/>
      <c r="M46" s="44">
        <v>0</v>
      </c>
      <c r="N46" s="44"/>
      <c r="O46" s="44"/>
      <c r="P46" s="44"/>
      <c r="Q46" s="44"/>
      <c r="R46" s="44">
        <v>47200</v>
      </c>
      <c r="S46" s="16"/>
      <c r="T46" s="25" t="s">
        <v>99</v>
      </c>
    </row>
    <row r="47" spans="1:20" s="10" customFormat="1" ht="36.6" customHeight="1" x14ac:dyDescent="0.45">
      <c r="A47" s="12">
        <v>53</v>
      </c>
      <c r="B47" s="13" t="s">
        <v>107</v>
      </c>
      <c r="C47" s="21" t="s">
        <v>96</v>
      </c>
      <c r="D47" s="32" t="s">
        <v>96</v>
      </c>
      <c r="E47" s="22" t="s">
        <v>103</v>
      </c>
      <c r="F47" s="18">
        <v>10</v>
      </c>
      <c r="G47" s="23">
        <v>5</v>
      </c>
      <c r="H47" s="13" t="s">
        <v>98</v>
      </c>
      <c r="I47" s="24" t="s">
        <v>42</v>
      </c>
      <c r="J47" s="16">
        <v>47200</v>
      </c>
      <c r="K47" s="16"/>
      <c r="L47" s="44"/>
      <c r="M47" s="44">
        <v>0</v>
      </c>
      <c r="N47" s="44"/>
      <c r="O47" s="44"/>
      <c r="P47" s="44"/>
      <c r="Q47" s="44"/>
      <c r="R47" s="44">
        <v>47200</v>
      </c>
      <c r="S47" s="16"/>
      <c r="T47" s="25" t="s">
        <v>99</v>
      </c>
    </row>
    <row r="48" spans="1:20" s="10" customFormat="1" ht="36.6" customHeight="1" x14ac:dyDescent="0.45">
      <c r="A48" s="12">
        <v>54</v>
      </c>
      <c r="B48" s="13" t="s">
        <v>108</v>
      </c>
      <c r="C48" s="21" t="s">
        <v>96</v>
      </c>
      <c r="D48" s="32" t="s">
        <v>96</v>
      </c>
      <c r="E48" s="22" t="s">
        <v>103</v>
      </c>
      <c r="F48" s="18">
        <v>10</v>
      </c>
      <c r="G48" s="23">
        <v>5</v>
      </c>
      <c r="H48" s="13" t="s">
        <v>98</v>
      </c>
      <c r="I48" s="24" t="s">
        <v>42</v>
      </c>
      <c r="J48" s="16">
        <v>47200</v>
      </c>
      <c r="K48" s="16"/>
      <c r="L48" s="44"/>
      <c r="M48" s="44">
        <v>0</v>
      </c>
      <c r="N48" s="44"/>
      <c r="O48" s="44"/>
      <c r="P48" s="44"/>
      <c r="Q48" s="44"/>
      <c r="R48" s="44">
        <v>47200</v>
      </c>
      <c r="S48" s="16"/>
      <c r="T48" s="25" t="s">
        <v>99</v>
      </c>
    </row>
    <row r="49" spans="1:20" s="10" customFormat="1" ht="36.6" customHeight="1" x14ac:dyDescent="0.45">
      <c r="A49" s="12">
        <v>55</v>
      </c>
      <c r="B49" s="13" t="s">
        <v>109</v>
      </c>
      <c r="C49" s="21" t="s">
        <v>96</v>
      </c>
      <c r="D49" s="32" t="s">
        <v>96</v>
      </c>
      <c r="E49" s="22" t="s">
        <v>103</v>
      </c>
      <c r="F49" s="18">
        <v>10</v>
      </c>
      <c r="G49" s="23">
        <v>5</v>
      </c>
      <c r="H49" s="13" t="s">
        <v>98</v>
      </c>
      <c r="I49" s="24" t="s">
        <v>42</v>
      </c>
      <c r="J49" s="16">
        <v>47200</v>
      </c>
      <c r="K49" s="16"/>
      <c r="L49" s="44"/>
      <c r="M49" s="44">
        <v>0</v>
      </c>
      <c r="N49" s="44"/>
      <c r="O49" s="44"/>
      <c r="P49" s="44"/>
      <c r="Q49" s="44"/>
      <c r="R49" s="44">
        <v>47200</v>
      </c>
      <c r="S49" s="16"/>
      <c r="T49" s="25" t="s">
        <v>99</v>
      </c>
    </row>
    <row r="50" spans="1:20" s="10" customFormat="1" ht="36.6" customHeight="1" x14ac:dyDescent="0.45">
      <c r="A50" s="12">
        <v>56</v>
      </c>
      <c r="B50" s="13" t="s">
        <v>110</v>
      </c>
      <c r="C50" s="21" t="s">
        <v>96</v>
      </c>
      <c r="D50" s="32" t="s">
        <v>96</v>
      </c>
      <c r="E50" s="22" t="s">
        <v>103</v>
      </c>
      <c r="F50" s="18">
        <v>10</v>
      </c>
      <c r="G50" s="23">
        <v>5</v>
      </c>
      <c r="H50" s="13" t="s">
        <v>98</v>
      </c>
      <c r="I50" s="24" t="s">
        <v>42</v>
      </c>
      <c r="J50" s="16">
        <v>47200</v>
      </c>
      <c r="K50" s="16"/>
      <c r="L50" s="44"/>
      <c r="M50" s="44">
        <v>0</v>
      </c>
      <c r="N50" s="44"/>
      <c r="O50" s="44"/>
      <c r="P50" s="44"/>
      <c r="Q50" s="44"/>
      <c r="R50" s="44">
        <v>47200</v>
      </c>
      <c r="S50" s="16"/>
      <c r="T50" s="25" t="s">
        <v>99</v>
      </c>
    </row>
    <row r="51" spans="1:20" s="10" customFormat="1" ht="36.6" customHeight="1" x14ac:dyDescent="0.45">
      <c r="A51" s="12">
        <v>57</v>
      </c>
      <c r="B51" s="13" t="s">
        <v>113</v>
      </c>
      <c r="C51" s="98" t="s">
        <v>116</v>
      </c>
      <c r="D51" s="101" t="s">
        <v>114</v>
      </c>
      <c r="E51" s="22" t="s">
        <v>115</v>
      </c>
      <c r="F51" s="18">
        <v>10</v>
      </c>
      <c r="G51" s="12">
        <v>5</v>
      </c>
      <c r="H51" s="13" t="s">
        <v>35</v>
      </c>
      <c r="I51" s="24" t="s">
        <v>51</v>
      </c>
      <c r="J51" s="16">
        <v>26138798</v>
      </c>
      <c r="K51" s="16" t="s">
        <v>81</v>
      </c>
      <c r="L51" s="44"/>
      <c r="M51" s="44">
        <v>0</v>
      </c>
      <c r="N51" s="44"/>
      <c r="O51" s="44"/>
      <c r="P51" s="44"/>
      <c r="Q51" s="44"/>
      <c r="R51" s="44">
        <v>26138798</v>
      </c>
      <c r="S51" s="38"/>
      <c r="T51" s="25"/>
    </row>
    <row r="52" spans="1:20" s="10" customFormat="1" ht="36.6" customHeight="1" x14ac:dyDescent="0.45">
      <c r="A52" s="12">
        <v>58</v>
      </c>
      <c r="B52" s="13" t="s">
        <v>113</v>
      </c>
      <c r="C52" s="98" t="s">
        <v>114</v>
      </c>
      <c r="D52" s="101" t="s">
        <v>114</v>
      </c>
      <c r="E52" s="22">
        <v>2024</v>
      </c>
      <c r="F52" s="18">
        <v>10</v>
      </c>
      <c r="G52" s="12">
        <v>5</v>
      </c>
      <c r="H52" s="13" t="s">
        <v>35</v>
      </c>
      <c r="I52" s="24" t="s">
        <v>276</v>
      </c>
      <c r="J52" s="16"/>
      <c r="K52" s="16" t="s">
        <v>52</v>
      </c>
      <c r="L52" s="44">
        <v>10408200</v>
      </c>
      <c r="M52" s="44">
        <v>2812040</v>
      </c>
      <c r="N52" s="44"/>
      <c r="O52" s="44"/>
      <c r="P52" s="44"/>
      <c r="Q52" s="44"/>
      <c r="R52" s="44">
        <v>7596160</v>
      </c>
      <c r="S52" s="119" t="s">
        <v>381</v>
      </c>
      <c r="T52" s="25"/>
    </row>
    <row r="53" spans="1:20" s="10" customFormat="1" ht="36.6" customHeight="1" x14ac:dyDescent="0.45">
      <c r="A53" s="12">
        <v>59</v>
      </c>
      <c r="B53" s="13" t="s">
        <v>113</v>
      </c>
      <c r="C53" s="98" t="s">
        <v>116</v>
      </c>
      <c r="D53" s="101" t="s">
        <v>114</v>
      </c>
      <c r="E53" s="22">
        <v>2022</v>
      </c>
      <c r="F53" s="18">
        <v>10</v>
      </c>
      <c r="G53" s="12">
        <v>5</v>
      </c>
      <c r="H53" s="13" t="s">
        <v>35</v>
      </c>
      <c r="I53" s="24" t="s">
        <v>51</v>
      </c>
      <c r="J53" s="16">
        <v>2469810</v>
      </c>
      <c r="K53" s="16"/>
      <c r="L53" s="44"/>
      <c r="M53" s="44">
        <v>2469810</v>
      </c>
      <c r="N53" s="44"/>
      <c r="O53" s="44"/>
      <c r="P53" s="44"/>
      <c r="Q53" s="44"/>
      <c r="R53" s="44">
        <v>0</v>
      </c>
      <c r="S53" s="38"/>
      <c r="T53" s="25"/>
    </row>
    <row r="54" spans="1:20" s="10" customFormat="1" ht="36.6" customHeight="1" x14ac:dyDescent="0.45">
      <c r="A54" s="12">
        <v>60</v>
      </c>
      <c r="B54" s="13" t="s">
        <v>113</v>
      </c>
      <c r="C54" s="98" t="s">
        <v>114</v>
      </c>
      <c r="D54" s="101" t="s">
        <v>382</v>
      </c>
      <c r="E54" s="22" t="s">
        <v>115</v>
      </c>
      <c r="F54" s="18">
        <v>10</v>
      </c>
      <c r="G54" s="12">
        <v>5</v>
      </c>
      <c r="H54" s="13" t="s">
        <v>35</v>
      </c>
      <c r="I54" s="24">
        <v>2019</v>
      </c>
      <c r="J54" s="16">
        <v>21255565</v>
      </c>
      <c r="K54" s="16"/>
      <c r="L54" s="44"/>
      <c r="M54" s="44">
        <v>5742730</v>
      </c>
      <c r="N54" s="44"/>
      <c r="O54" s="44"/>
      <c r="P54" s="56"/>
      <c r="Q54" s="56"/>
      <c r="R54" s="44">
        <v>15512835</v>
      </c>
      <c r="S54" s="119" t="s">
        <v>381</v>
      </c>
      <c r="T54" s="25"/>
    </row>
    <row r="55" spans="1:20" s="10" customFormat="1" ht="36.6" customHeight="1" x14ac:dyDescent="0.45">
      <c r="A55" s="12">
        <v>61</v>
      </c>
      <c r="B55" s="13" t="s">
        <v>113</v>
      </c>
      <c r="C55" s="98" t="s">
        <v>114</v>
      </c>
      <c r="D55" s="101" t="s">
        <v>114</v>
      </c>
      <c r="E55" s="22" t="s">
        <v>115</v>
      </c>
      <c r="F55" s="18">
        <v>10</v>
      </c>
      <c r="G55" s="12">
        <v>5</v>
      </c>
      <c r="H55" s="13" t="s">
        <v>35</v>
      </c>
      <c r="I55" s="24" t="s">
        <v>91</v>
      </c>
      <c r="J55" s="16">
        <v>1054327</v>
      </c>
      <c r="K55" s="16"/>
      <c r="L55" s="44"/>
      <c r="M55" s="44">
        <v>307920</v>
      </c>
      <c r="N55" s="44"/>
      <c r="O55" s="44"/>
      <c r="P55" s="56"/>
      <c r="Q55" s="56"/>
      <c r="R55" s="44">
        <v>746407</v>
      </c>
      <c r="S55" s="119" t="s">
        <v>381</v>
      </c>
      <c r="T55" s="25"/>
    </row>
    <row r="56" spans="1:20" s="10" customFormat="1" ht="36.6" customHeight="1" x14ac:dyDescent="0.45">
      <c r="A56" s="12">
        <v>62</v>
      </c>
      <c r="B56" s="13" t="s">
        <v>113</v>
      </c>
      <c r="C56" s="98" t="s">
        <v>116</v>
      </c>
      <c r="D56" s="101" t="s">
        <v>45</v>
      </c>
      <c r="E56" s="22" t="s">
        <v>115</v>
      </c>
      <c r="F56" s="18">
        <v>10</v>
      </c>
      <c r="G56" s="12">
        <v>5</v>
      </c>
      <c r="H56" s="13" t="s">
        <v>35</v>
      </c>
      <c r="I56" s="24" t="s">
        <v>51</v>
      </c>
      <c r="J56" s="16">
        <v>24086491</v>
      </c>
      <c r="K56" s="16"/>
      <c r="L56" s="44"/>
      <c r="M56" s="44">
        <v>0</v>
      </c>
      <c r="N56" s="44"/>
      <c r="O56" s="44"/>
      <c r="P56" s="44"/>
      <c r="Q56" s="44"/>
      <c r="R56" s="44">
        <v>24086491</v>
      </c>
      <c r="S56" s="38"/>
      <c r="T56" s="25"/>
    </row>
    <row r="57" spans="1:20" s="10" customFormat="1" ht="36.6" customHeight="1" x14ac:dyDescent="0.45">
      <c r="A57" s="12">
        <v>63</v>
      </c>
      <c r="B57" s="13" t="s">
        <v>113</v>
      </c>
      <c r="C57" s="98" t="s">
        <v>116</v>
      </c>
      <c r="D57" s="101" t="s">
        <v>45</v>
      </c>
      <c r="E57" s="22" t="s">
        <v>115</v>
      </c>
      <c r="F57" s="18">
        <v>10</v>
      </c>
      <c r="G57" s="12">
        <v>5</v>
      </c>
      <c r="H57" s="13" t="s">
        <v>35</v>
      </c>
      <c r="I57" s="24" t="s">
        <v>51</v>
      </c>
      <c r="J57" s="16">
        <v>9812000</v>
      </c>
      <c r="K57" s="16"/>
      <c r="L57" s="44"/>
      <c r="M57" s="44">
        <v>0</v>
      </c>
      <c r="N57" s="44"/>
      <c r="O57" s="44"/>
      <c r="P57" s="44"/>
      <c r="Q57" s="44"/>
      <c r="R57" s="44">
        <v>9812000</v>
      </c>
      <c r="S57" s="38"/>
      <c r="T57" s="25"/>
    </row>
    <row r="58" spans="1:20" s="10" customFormat="1" ht="36.6" customHeight="1" x14ac:dyDescent="0.45">
      <c r="A58" s="12">
        <v>64</v>
      </c>
      <c r="B58" s="13" t="s">
        <v>113</v>
      </c>
      <c r="C58" s="98" t="s">
        <v>114</v>
      </c>
      <c r="D58" s="101" t="s">
        <v>45</v>
      </c>
      <c r="E58" s="22" t="s">
        <v>115</v>
      </c>
      <c r="F58" s="18">
        <v>10</v>
      </c>
      <c r="G58" s="12">
        <v>5</v>
      </c>
      <c r="H58" s="13" t="s">
        <v>35</v>
      </c>
      <c r="I58" s="24" t="s">
        <v>275</v>
      </c>
      <c r="J58" s="16">
        <v>528000</v>
      </c>
      <c r="K58" s="16"/>
      <c r="L58" s="44"/>
      <c r="M58" s="44">
        <v>0</v>
      </c>
      <c r="N58" s="44"/>
      <c r="O58" s="44"/>
      <c r="P58" s="56"/>
      <c r="Q58" s="56"/>
      <c r="R58" s="44">
        <v>528000</v>
      </c>
      <c r="S58" s="38"/>
      <c r="T58" s="25"/>
    </row>
    <row r="59" spans="1:20" s="10" customFormat="1" ht="36.6" customHeight="1" x14ac:dyDescent="0.45">
      <c r="A59" s="12">
        <v>65</v>
      </c>
      <c r="B59" s="13" t="s">
        <v>113</v>
      </c>
      <c r="C59" s="98" t="s">
        <v>114</v>
      </c>
      <c r="D59" s="101" t="s">
        <v>45</v>
      </c>
      <c r="E59" s="22" t="s">
        <v>115</v>
      </c>
      <c r="F59" s="18">
        <v>10</v>
      </c>
      <c r="G59" s="12">
        <v>5</v>
      </c>
      <c r="H59" s="13" t="s">
        <v>35</v>
      </c>
      <c r="I59" s="24" t="s">
        <v>275</v>
      </c>
      <c r="J59" s="16">
        <v>248600</v>
      </c>
      <c r="K59" s="16"/>
      <c r="L59" s="44"/>
      <c r="M59" s="44">
        <v>0</v>
      </c>
      <c r="N59" s="44"/>
      <c r="O59" s="44"/>
      <c r="P59" s="56"/>
      <c r="Q59" s="56"/>
      <c r="R59" s="44">
        <v>248600</v>
      </c>
      <c r="S59" s="38"/>
      <c r="T59" s="25"/>
    </row>
    <row r="60" spans="1:20" s="10" customFormat="1" ht="36.6" customHeight="1" x14ac:dyDescent="0.45">
      <c r="A60" s="12">
        <v>66</v>
      </c>
      <c r="B60" s="13" t="s">
        <v>113</v>
      </c>
      <c r="C60" s="98" t="s">
        <v>114</v>
      </c>
      <c r="D60" s="101" t="s">
        <v>45</v>
      </c>
      <c r="E60" s="22" t="s">
        <v>115</v>
      </c>
      <c r="F60" s="18">
        <v>10</v>
      </c>
      <c r="G60" s="12">
        <v>5</v>
      </c>
      <c r="H60" s="13" t="s">
        <v>35</v>
      </c>
      <c r="I60" s="24" t="s">
        <v>276</v>
      </c>
      <c r="J60" s="16"/>
      <c r="K60" s="16" t="s">
        <v>383</v>
      </c>
      <c r="L60" s="44">
        <v>847000</v>
      </c>
      <c r="M60" s="44">
        <v>0</v>
      </c>
      <c r="N60" s="44"/>
      <c r="O60" s="44"/>
      <c r="P60" s="56"/>
      <c r="Q60" s="56"/>
      <c r="R60" s="44">
        <v>847000</v>
      </c>
      <c r="S60" s="38"/>
      <c r="T60" s="25" t="s">
        <v>447</v>
      </c>
    </row>
    <row r="61" spans="1:20" s="10" customFormat="1" ht="36.6" customHeight="1" x14ac:dyDescent="0.45">
      <c r="A61" s="12">
        <v>67</v>
      </c>
      <c r="B61" s="13" t="s">
        <v>113</v>
      </c>
      <c r="C61" s="98" t="s">
        <v>114</v>
      </c>
      <c r="D61" s="101" t="s">
        <v>45</v>
      </c>
      <c r="E61" s="22" t="s">
        <v>115</v>
      </c>
      <c r="F61" s="18">
        <v>10</v>
      </c>
      <c r="G61" s="12">
        <v>5</v>
      </c>
      <c r="H61" s="13" t="s">
        <v>35</v>
      </c>
      <c r="I61" s="24" t="s">
        <v>282</v>
      </c>
      <c r="J61" s="16"/>
      <c r="K61" s="16" t="s">
        <v>383</v>
      </c>
      <c r="L61" s="16">
        <v>3586000</v>
      </c>
      <c r="M61" s="16">
        <v>0</v>
      </c>
      <c r="N61" s="16"/>
      <c r="O61" s="16"/>
      <c r="P61" s="47"/>
      <c r="Q61" s="47"/>
      <c r="R61" s="16">
        <v>3586000</v>
      </c>
      <c r="S61" s="38"/>
      <c r="T61" s="25"/>
    </row>
    <row r="62" spans="1:20" s="10" customFormat="1" ht="36.6" customHeight="1" x14ac:dyDescent="0.45">
      <c r="A62" s="12">
        <v>68</v>
      </c>
      <c r="B62" s="13" t="s">
        <v>113</v>
      </c>
      <c r="C62" s="98" t="s">
        <v>114</v>
      </c>
      <c r="D62" s="101" t="s">
        <v>45</v>
      </c>
      <c r="E62" s="22" t="s">
        <v>115</v>
      </c>
      <c r="F62" s="18">
        <v>10</v>
      </c>
      <c r="G62" s="12">
        <v>5</v>
      </c>
      <c r="H62" s="13" t="s">
        <v>35</v>
      </c>
      <c r="I62" s="24" t="s">
        <v>276</v>
      </c>
      <c r="J62" s="16"/>
      <c r="K62" s="16" t="s">
        <v>56</v>
      </c>
      <c r="L62" s="44">
        <v>175365000</v>
      </c>
      <c r="M62" s="44">
        <v>0</v>
      </c>
      <c r="N62" s="44"/>
      <c r="O62" s="44"/>
      <c r="P62" s="56"/>
      <c r="Q62" s="56"/>
      <c r="R62" s="44">
        <v>175365000</v>
      </c>
      <c r="S62" s="38"/>
      <c r="T62" s="25"/>
    </row>
    <row r="63" spans="1:20" s="10" customFormat="1" ht="36.6" customHeight="1" x14ac:dyDescent="0.45">
      <c r="A63" s="12">
        <v>69</v>
      </c>
      <c r="B63" s="13" t="s">
        <v>113</v>
      </c>
      <c r="C63" s="98" t="s">
        <v>114</v>
      </c>
      <c r="D63" s="101" t="s">
        <v>114</v>
      </c>
      <c r="E63" s="22">
        <v>2023</v>
      </c>
      <c r="F63" s="18">
        <v>10</v>
      </c>
      <c r="G63" s="12">
        <v>5</v>
      </c>
      <c r="H63" s="13" t="s">
        <v>35</v>
      </c>
      <c r="I63" s="24" t="s">
        <v>275</v>
      </c>
      <c r="J63" s="16">
        <v>35750000</v>
      </c>
      <c r="K63" s="16"/>
      <c r="L63" s="44"/>
      <c r="M63" s="44">
        <v>0</v>
      </c>
      <c r="N63" s="44"/>
      <c r="O63" s="44"/>
      <c r="P63" s="56"/>
      <c r="Q63" s="56"/>
      <c r="R63" s="44">
        <v>35750000</v>
      </c>
      <c r="S63" s="38">
        <v>114112301</v>
      </c>
      <c r="T63" s="25"/>
    </row>
    <row r="64" spans="1:20" s="10" customFormat="1" ht="36.6" customHeight="1" x14ac:dyDescent="0.45">
      <c r="A64" s="12">
        <v>70</v>
      </c>
      <c r="B64" s="13" t="s">
        <v>111</v>
      </c>
      <c r="C64" s="98" t="s">
        <v>96</v>
      </c>
      <c r="D64" s="101" t="s">
        <v>96</v>
      </c>
      <c r="E64" s="22" t="s">
        <v>112</v>
      </c>
      <c r="F64" s="18">
        <v>10</v>
      </c>
      <c r="G64" s="12">
        <v>5</v>
      </c>
      <c r="H64" s="13" t="s">
        <v>35</v>
      </c>
      <c r="I64" s="24" t="s">
        <v>68</v>
      </c>
      <c r="J64" s="16">
        <v>4062577</v>
      </c>
      <c r="K64" s="16"/>
      <c r="L64" s="44"/>
      <c r="M64" s="44">
        <v>1097608</v>
      </c>
      <c r="N64" s="44"/>
      <c r="O64" s="44"/>
      <c r="P64" s="56"/>
      <c r="Q64" s="56"/>
      <c r="R64" s="44">
        <v>2964969</v>
      </c>
      <c r="S64" s="119" t="s">
        <v>381</v>
      </c>
      <c r="T64" s="25"/>
    </row>
    <row r="65" spans="1:20" s="10" customFormat="1" ht="36.6" customHeight="1" x14ac:dyDescent="0.45">
      <c r="A65" s="12">
        <v>71</v>
      </c>
      <c r="B65" s="13" t="s">
        <v>111</v>
      </c>
      <c r="C65" s="98" t="s">
        <v>96</v>
      </c>
      <c r="D65" s="101" t="s">
        <v>96</v>
      </c>
      <c r="E65" s="22" t="s">
        <v>112</v>
      </c>
      <c r="F65" s="18">
        <v>10</v>
      </c>
      <c r="G65" s="12">
        <v>5</v>
      </c>
      <c r="H65" s="13" t="s">
        <v>35</v>
      </c>
      <c r="I65" s="24" t="s">
        <v>68</v>
      </c>
      <c r="J65" s="16">
        <v>11120088</v>
      </c>
      <c r="K65" s="16"/>
      <c r="L65" s="44"/>
      <c r="M65" s="44">
        <v>3004375</v>
      </c>
      <c r="N65" s="44"/>
      <c r="O65" s="44"/>
      <c r="P65" s="56"/>
      <c r="Q65" s="56"/>
      <c r="R65" s="44">
        <v>8115713</v>
      </c>
      <c r="S65" s="119" t="s">
        <v>381</v>
      </c>
      <c r="T65" s="25"/>
    </row>
    <row r="66" spans="1:20" s="10" customFormat="1" ht="36.6" customHeight="1" x14ac:dyDescent="0.45">
      <c r="A66" s="12">
        <v>72</v>
      </c>
      <c r="B66" s="13" t="s">
        <v>113</v>
      </c>
      <c r="C66" s="98" t="s">
        <v>114</v>
      </c>
      <c r="D66" s="101" t="s">
        <v>114</v>
      </c>
      <c r="E66" s="22" t="s">
        <v>115</v>
      </c>
      <c r="F66" s="18">
        <v>10</v>
      </c>
      <c r="G66" s="12">
        <v>5</v>
      </c>
      <c r="H66" s="13" t="s">
        <v>35</v>
      </c>
      <c r="I66" s="24">
        <v>2019</v>
      </c>
      <c r="J66" s="16">
        <v>10108395</v>
      </c>
      <c r="K66" s="16"/>
      <c r="L66" s="44"/>
      <c r="M66" s="44">
        <v>2731040</v>
      </c>
      <c r="N66" s="44"/>
      <c r="O66" s="44"/>
      <c r="P66" s="56"/>
      <c r="Q66" s="56"/>
      <c r="R66" s="44">
        <v>7377355</v>
      </c>
      <c r="S66" s="119" t="s">
        <v>381</v>
      </c>
      <c r="T66" s="25"/>
    </row>
    <row r="67" spans="1:20" s="10" customFormat="1" ht="36.6" customHeight="1" x14ac:dyDescent="0.45">
      <c r="A67" s="12">
        <v>73</v>
      </c>
      <c r="B67" s="13" t="s">
        <v>113</v>
      </c>
      <c r="C67" s="98" t="s">
        <v>114</v>
      </c>
      <c r="D67" s="101" t="s">
        <v>384</v>
      </c>
      <c r="E67" s="22" t="s">
        <v>115</v>
      </c>
      <c r="F67" s="18">
        <v>10</v>
      </c>
      <c r="G67" s="12">
        <v>5</v>
      </c>
      <c r="H67" s="13" t="s">
        <v>35</v>
      </c>
      <c r="I67" s="24">
        <v>2019</v>
      </c>
      <c r="J67" s="16">
        <v>37310512</v>
      </c>
      <c r="K67" s="16"/>
      <c r="L67" s="44"/>
      <c r="M67" s="44">
        <v>10080383</v>
      </c>
      <c r="N67" s="44"/>
      <c r="O67" s="44"/>
      <c r="P67" s="56"/>
      <c r="Q67" s="56"/>
      <c r="R67" s="44">
        <v>27230129</v>
      </c>
      <c r="S67" s="119" t="s">
        <v>381</v>
      </c>
      <c r="T67" s="25"/>
    </row>
    <row r="68" spans="1:20" s="10" customFormat="1" ht="36.6" customHeight="1" x14ac:dyDescent="0.45">
      <c r="A68" s="12">
        <v>74</v>
      </c>
      <c r="B68" s="13" t="s">
        <v>113</v>
      </c>
      <c r="C68" s="98" t="s">
        <v>116</v>
      </c>
      <c r="D68" s="101" t="s">
        <v>384</v>
      </c>
      <c r="E68" s="22" t="s">
        <v>115</v>
      </c>
      <c r="F68" s="18">
        <v>10</v>
      </c>
      <c r="G68" s="12">
        <v>5</v>
      </c>
      <c r="H68" s="13" t="s">
        <v>35</v>
      </c>
      <c r="I68" s="24" t="s">
        <v>42</v>
      </c>
      <c r="J68" s="16">
        <v>91972345</v>
      </c>
      <c r="K68" s="16"/>
      <c r="L68" s="44"/>
      <c r="M68" s="44">
        <v>24848670</v>
      </c>
      <c r="N68" s="44"/>
      <c r="O68" s="44"/>
      <c r="P68" s="56"/>
      <c r="Q68" s="56"/>
      <c r="R68" s="44">
        <v>67123675</v>
      </c>
      <c r="S68" s="119" t="s">
        <v>381</v>
      </c>
      <c r="T68" s="25"/>
    </row>
    <row r="69" spans="1:20" s="10" customFormat="1" ht="36.6" customHeight="1" x14ac:dyDescent="0.45">
      <c r="A69" s="12">
        <v>75</v>
      </c>
      <c r="B69" s="13" t="s">
        <v>113</v>
      </c>
      <c r="C69" s="98" t="s">
        <v>116</v>
      </c>
      <c r="D69" s="101" t="s">
        <v>384</v>
      </c>
      <c r="E69" s="22" t="s">
        <v>115</v>
      </c>
      <c r="F69" s="18">
        <v>10</v>
      </c>
      <c r="G69" s="12">
        <v>5</v>
      </c>
      <c r="H69" s="13" t="s">
        <v>35</v>
      </c>
      <c r="I69" s="24" t="s">
        <v>42</v>
      </c>
      <c r="J69" s="16">
        <v>35374519</v>
      </c>
      <c r="K69" s="16"/>
      <c r="L69" s="44"/>
      <c r="M69" s="44">
        <v>9557327</v>
      </c>
      <c r="N69" s="44"/>
      <c r="O69" s="44"/>
      <c r="P69" s="56"/>
      <c r="Q69" s="56"/>
      <c r="R69" s="44">
        <v>25817192</v>
      </c>
      <c r="S69" s="119" t="s">
        <v>381</v>
      </c>
      <c r="T69" s="25"/>
    </row>
    <row r="70" spans="1:20" s="10" customFormat="1" ht="36.6" customHeight="1" x14ac:dyDescent="0.45">
      <c r="A70" s="12">
        <v>76</v>
      </c>
      <c r="B70" s="13" t="s">
        <v>113</v>
      </c>
      <c r="C70" s="98" t="s">
        <v>116</v>
      </c>
      <c r="D70" s="101" t="s">
        <v>384</v>
      </c>
      <c r="E70" s="22" t="s">
        <v>115</v>
      </c>
      <c r="F70" s="18">
        <v>10</v>
      </c>
      <c r="G70" s="12">
        <v>5</v>
      </c>
      <c r="H70" s="13" t="s">
        <v>35</v>
      </c>
      <c r="I70" s="24" t="s">
        <v>385</v>
      </c>
      <c r="J70" s="16">
        <v>77269224</v>
      </c>
      <c r="K70" s="16"/>
      <c r="L70" s="44"/>
      <c r="M70" s="44">
        <v>20876247</v>
      </c>
      <c r="N70" s="44"/>
      <c r="O70" s="44"/>
      <c r="P70" s="56"/>
      <c r="Q70" s="56"/>
      <c r="R70" s="44">
        <v>56392977</v>
      </c>
      <c r="S70" s="119" t="s">
        <v>381</v>
      </c>
      <c r="T70" s="25"/>
    </row>
    <row r="71" spans="1:20" s="10" customFormat="1" ht="36.6" customHeight="1" x14ac:dyDescent="0.45">
      <c r="A71" s="12">
        <v>77</v>
      </c>
      <c r="B71" s="13" t="s">
        <v>113</v>
      </c>
      <c r="C71" s="98" t="s">
        <v>116</v>
      </c>
      <c r="D71" s="101" t="s">
        <v>384</v>
      </c>
      <c r="E71" s="22" t="s">
        <v>115</v>
      </c>
      <c r="F71" s="18">
        <v>10</v>
      </c>
      <c r="G71" s="12">
        <v>5</v>
      </c>
      <c r="H71" s="13" t="s">
        <v>35</v>
      </c>
      <c r="I71" s="24" t="s">
        <v>385</v>
      </c>
      <c r="J71" s="16">
        <v>21875928</v>
      </c>
      <c r="K71" s="16"/>
      <c r="L71" s="44"/>
      <c r="M71" s="44">
        <v>5910338</v>
      </c>
      <c r="N71" s="44"/>
      <c r="O71" s="44"/>
      <c r="P71" s="56"/>
      <c r="Q71" s="56"/>
      <c r="R71" s="44">
        <v>15965590</v>
      </c>
      <c r="S71" s="119" t="s">
        <v>381</v>
      </c>
      <c r="T71" s="25"/>
    </row>
    <row r="72" spans="1:20" s="10" customFormat="1" ht="36.6" customHeight="1" x14ac:dyDescent="0.45">
      <c r="A72" s="12">
        <v>78</v>
      </c>
      <c r="B72" s="13" t="s">
        <v>113</v>
      </c>
      <c r="C72" s="98" t="s">
        <v>114</v>
      </c>
      <c r="D72" s="101" t="s">
        <v>384</v>
      </c>
      <c r="E72" s="22" t="s">
        <v>115</v>
      </c>
      <c r="F72" s="18">
        <v>10</v>
      </c>
      <c r="G72" s="12">
        <v>5</v>
      </c>
      <c r="H72" s="13" t="s">
        <v>35</v>
      </c>
      <c r="I72" s="24" t="s">
        <v>275</v>
      </c>
      <c r="J72" s="16">
        <v>35082019</v>
      </c>
      <c r="K72" s="16"/>
      <c r="L72" s="44"/>
      <c r="M72" s="44">
        <v>9478299</v>
      </c>
      <c r="N72" s="44"/>
      <c r="O72" s="44"/>
      <c r="P72" s="44"/>
      <c r="Q72" s="44"/>
      <c r="R72" s="44">
        <v>25603720</v>
      </c>
      <c r="S72" s="119" t="s">
        <v>381</v>
      </c>
      <c r="T72" s="25"/>
    </row>
    <row r="73" spans="1:20" s="10" customFormat="1" ht="36.6" customHeight="1" x14ac:dyDescent="0.45">
      <c r="A73" s="12">
        <v>79</v>
      </c>
      <c r="B73" s="13" t="s">
        <v>113</v>
      </c>
      <c r="C73" s="98" t="s">
        <v>114</v>
      </c>
      <c r="D73" s="101" t="s">
        <v>45</v>
      </c>
      <c r="E73" s="22" t="s">
        <v>115</v>
      </c>
      <c r="F73" s="18">
        <v>10</v>
      </c>
      <c r="G73" s="12">
        <v>5</v>
      </c>
      <c r="H73" s="13" t="s">
        <v>35</v>
      </c>
      <c r="I73" s="24" t="s">
        <v>282</v>
      </c>
      <c r="J73" s="16"/>
      <c r="K73" s="16" t="s">
        <v>383</v>
      </c>
      <c r="L73" s="16">
        <v>1057100</v>
      </c>
      <c r="M73" s="16">
        <v>0</v>
      </c>
      <c r="N73" s="16"/>
      <c r="O73" s="16"/>
      <c r="P73" s="47"/>
      <c r="Q73" s="47"/>
      <c r="R73" s="16">
        <v>1057100</v>
      </c>
      <c r="S73" s="38"/>
      <c r="T73" s="25"/>
    </row>
    <row r="74" spans="1:20" s="10" customFormat="1" ht="36.6" customHeight="1" x14ac:dyDescent="0.45">
      <c r="A74" s="12">
        <v>80</v>
      </c>
      <c r="B74" s="13" t="s">
        <v>113</v>
      </c>
      <c r="C74" s="98" t="s">
        <v>114</v>
      </c>
      <c r="D74" s="101" t="s">
        <v>45</v>
      </c>
      <c r="E74" s="22" t="s">
        <v>115</v>
      </c>
      <c r="F74" s="18">
        <v>10</v>
      </c>
      <c r="G74" s="12">
        <v>5</v>
      </c>
      <c r="H74" s="13" t="s">
        <v>35</v>
      </c>
      <c r="I74" s="24" t="s">
        <v>282</v>
      </c>
      <c r="J74" s="16"/>
      <c r="K74" s="16" t="s">
        <v>383</v>
      </c>
      <c r="L74" s="16">
        <v>1840300</v>
      </c>
      <c r="M74" s="16">
        <v>0</v>
      </c>
      <c r="N74" s="16"/>
      <c r="O74" s="16"/>
      <c r="P74" s="47"/>
      <c r="Q74" s="47"/>
      <c r="R74" s="16">
        <v>1840300</v>
      </c>
      <c r="S74" s="38"/>
      <c r="T74" s="25"/>
    </row>
    <row r="75" spans="1:20" s="10" customFormat="1" ht="36.6" customHeight="1" x14ac:dyDescent="0.45">
      <c r="A75" s="12">
        <v>81</v>
      </c>
      <c r="B75" s="13" t="s">
        <v>113</v>
      </c>
      <c r="C75" s="98" t="s">
        <v>114</v>
      </c>
      <c r="D75" s="101" t="s">
        <v>384</v>
      </c>
      <c r="E75" s="22">
        <v>2024</v>
      </c>
      <c r="F75" s="18">
        <v>10</v>
      </c>
      <c r="G75" s="12">
        <v>5</v>
      </c>
      <c r="H75" s="13" t="s">
        <v>35</v>
      </c>
      <c r="I75" s="24" t="s">
        <v>276</v>
      </c>
      <c r="J75" s="16"/>
      <c r="K75" s="16" t="s">
        <v>56</v>
      </c>
      <c r="L75" s="44">
        <v>27582500</v>
      </c>
      <c r="M75" s="44">
        <v>7452114</v>
      </c>
      <c r="N75" s="44"/>
      <c r="O75" s="44"/>
      <c r="P75" s="44"/>
      <c r="Q75" s="44"/>
      <c r="R75" s="44">
        <v>20130386</v>
      </c>
      <c r="S75" s="119" t="s">
        <v>381</v>
      </c>
      <c r="T75" s="25"/>
    </row>
    <row r="76" spans="1:20" s="10" customFormat="1" ht="36.6" customHeight="1" x14ac:dyDescent="0.45">
      <c r="A76" s="12">
        <v>82</v>
      </c>
      <c r="B76" s="12" t="s">
        <v>386</v>
      </c>
      <c r="C76" s="12" t="s">
        <v>382</v>
      </c>
      <c r="D76" s="12" t="s">
        <v>387</v>
      </c>
      <c r="E76" s="17">
        <v>2024</v>
      </c>
      <c r="F76" s="18">
        <v>10</v>
      </c>
      <c r="G76" s="12">
        <v>5</v>
      </c>
      <c r="H76" s="13" t="s">
        <v>50</v>
      </c>
      <c r="I76" s="19">
        <v>2023</v>
      </c>
      <c r="J76" s="16">
        <v>0</v>
      </c>
      <c r="K76" s="16" t="s">
        <v>388</v>
      </c>
      <c r="L76" s="44">
        <v>10217900</v>
      </c>
      <c r="M76" s="44">
        <v>0</v>
      </c>
      <c r="N76" s="44"/>
      <c r="O76" s="44"/>
      <c r="P76" s="44"/>
      <c r="Q76" s="44"/>
      <c r="R76" s="44">
        <v>10217900</v>
      </c>
      <c r="S76" s="16"/>
      <c r="T76" s="25" t="s">
        <v>389</v>
      </c>
    </row>
    <row r="77" spans="1:20" s="10" customFormat="1" ht="36.6" customHeight="1" x14ac:dyDescent="0.45">
      <c r="A77" s="12">
        <v>83</v>
      </c>
      <c r="B77" s="13" t="s">
        <v>120</v>
      </c>
      <c r="C77" s="98" t="s">
        <v>119</v>
      </c>
      <c r="D77" s="98" t="s">
        <v>117</v>
      </c>
      <c r="E77" s="22">
        <v>2022</v>
      </c>
      <c r="F77" s="18">
        <v>10</v>
      </c>
      <c r="G77" s="12">
        <v>5</v>
      </c>
      <c r="H77" s="13" t="s">
        <v>118</v>
      </c>
      <c r="I77" s="24" t="s">
        <v>51</v>
      </c>
      <c r="J77" s="16">
        <v>7331500</v>
      </c>
      <c r="K77" s="16"/>
      <c r="L77" s="44"/>
      <c r="M77" s="44">
        <v>6563525</v>
      </c>
      <c r="N77" s="44"/>
      <c r="O77" s="44">
        <v>767975</v>
      </c>
      <c r="P77" s="44"/>
      <c r="Q77" s="44"/>
      <c r="R77" s="44">
        <v>0</v>
      </c>
      <c r="S77" s="120" t="s">
        <v>390</v>
      </c>
      <c r="T77" s="25" t="s">
        <v>446</v>
      </c>
    </row>
    <row r="78" spans="1:20" s="10" customFormat="1" ht="36.6" customHeight="1" x14ac:dyDescent="0.45">
      <c r="A78" s="12">
        <v>84</v>
      </c>
      <c r="B78" s="12" t="s">
        <v>121</v>
      </c>
      <c r="C78" s="15" t="s">
        <v>122</v>
      </c>
      <c r="D78" s="15" t="s">
        <v>71</v>
      </c>
      <c r="E78" s="17">
        <v>2022</v>
      </c>
      <c r="F78" s="18">
        <v>10</v>
      </c>
      <c r="G78" s="12">
        <v>5</v>
      </c>
      <c r="H78" s="12" t="s">
        <v>35</v>
      </c>
      <c r="I78" s="19">
        <v>2020</v>
      </c>
      <c r="J78" s="39">
        <v>1650000</v>
      </c>
      <c r="K78" s="16"/>
      <c r="L78" s="44"/>
      <c r="M78" s="44">
        <v>0</v>
      </c>
      <c r="N78" s="44"/>
      <c r="O78" s="44"/>
      <c r="P78" s="44"/>
      <c r="Q78" s="44"/>
      <c r="R78" s="44">
        <v>1650000</v>
      </c>
      <c r="S78" s="16"/>
      <c r="T78" s="25" t="s">
        <v>123</v>
      </c>
    </row>
    <row r="79" spans="1:20" s="10" customFormat="1" ht="36.6" customHeight="1" x14ac:dyDescent="0.45">
      <c r="A79" s="12">
        <v>85</v>
      </c>
      <c r="B79" s="12" t="s">
        <v>124</v>
      </c>
      <c r="C79" s="15" t="s">
        <v>122</v>
      </c>
      <c r="D79" s="15" t="s">
        <v>71</v>
      </c>
      <c r="E79" s="17">
        <v>2022</v>
      </c>
      <c r="F79" s="18">
        <v>10</v>
      </c>
      <c r="G79" s="12">
        <v>5</v>
      </c>
      <c r="H79" s="12" t="s">
        <v>35</v>
      </c>
      <c r="I79" s="19">
        <v>2020</v>
      </c>
      <c r="J79" s="39">
        <v>1625000</v>
      </c>
      <c r="K79" s="16"/>
      <c r="L79" s="44"/>
      <c r="M79" s="44">
        <v>0</v>
      </c>
      <c r="N79" s="44"/>
      <c r="O79" s="44"/>
      <c r="P79" s="44"/>
      <c r="Q79" s="44"/>
      <c r="R79" s="44">
        <v>1625000</v>
      </c>
      <c r="S79" s="16"/>
      <c r="T79" s="25" t="s">
        <v>58</v>
      </c>
    </row>
    <row r="80" spans="1:20" s="10" customFormat="1" ht="36.6" customHeight="1" x14ac:dyDescent="0.45">
      <c r="A80" s="12">
        <v>86</v>
      </c>
      <c r="B80" s="12" t="s">
        <v>292</v>
      </c>
      <c r="C80" s="15" t="s">
        <v>293</v>
      </c>
      <c r="D80" s="15" t="s">
        <v>293</v>
      </c>
      <c r="E80" s="17">
        <v>2023</v>
      </c>
      <c r="F80" s="18" t="s">
        <v>70</v>
      </c>
      <c r="G80" s="12">
        <v>1</v>
      </c>
      <c r="H80" s="12" t="s">
        <v>294</v>
      </c>
      <c r="I80" s="19" t="s">
        <v>91</v>
      </c>
      <c r="J80" s="16">
        <v>386100</v>
      </c>
      <c r="K80" s="16"/>
      <c r="L80" s="44"/>
      <c r="M80" s="44">
        <v>0</v>
      </c>
      <c r="N80" s="44"/>
      <c r="O80" s="44"/>
      <c r="P80" s="44"/>
      <c r="Q80" s="44"/>
      <c r="R80" s="44">
        <v>386100</v>
      </c>
      <c r="S80" s="16"/>
      <c r="T80" s="25" t="s">
        <v>296</v>
      </c>
    </row>
    <row r="81" spans="1:20" s="10" customFormat="1" ht="36.6" customHeight="1" x14ac:dyDescent="0.45">
      <c r="A81" s="12">
        <v>87</v>
      </c>
      <c r="B81" s="12" t="s">
        <v>295</v>
      </c>
      <c r="C81" s="15" t="s">
        <v>293</v>
      </c>
      <c r="D81" s="15" t="s">
        <v>293</v>
      </c>
      <c r="E81" s="17">
        <v>2023</v>
      </c>
      <c r="F81" s="18" t="s">
        <v>70</v>
      </c>
      <c r="G81" s="12">
        <v>1</v>
      </c>
      <c r="H81" s="12" t="s">
        <v>294</v>
      </c>
      <c r="I81" s="19" t="s">
        <v>91</v>
      </c>
      <c r="J81" s="16">
        <v>49278</v>
      </c>
      <c r="K81" s="16"/>
      <c r="L81" s="44"/>
      <c r="M81" s="44">
        <v>0</v>
      </c>
      <c r="N81" s="44"/>
      <c r="O81" s="44"/>
      <c r="P81" s="44"/>
      <c r="Q81" s="44"/>
      <c r="R81" s="44">
        <v>49278</v>
      </c>
      <c r="S81" s="16"/>
      <c r="T81" s="25" t="s">
        <v>297</v>
      </c>
    </row>
    <row r="82" spans="1:20" s="10" customFormat="1" ht="36.6" customHeight="1" x14ac:dyDescent="0.45">
      <c r="A82" s="12">
        <v>88</v>
      </c>
      <c r="B82" s="12" t="s">
        <v>295</v>
      </c>
      <c r="C82" s="15" t="s">
        <v>293</v>
      </c>
      <c r="D82" s="15" t="s">
        <v>293</v>
      </c>
      <c r="E82" s="17">
        <v>2023</v>
      </c>
      <c r="F82" s="18" t="s">
        <v>70</v>
      </c>
      <c r="G82" s="12">
        <v>1</v>
      </c>
      <c r="H82" s="12" t="s">
        <v>294</v>
      </c>
      <c r="I82" s="19" t="s">
        <v>91</v>
      </c>
      <c r="J82" s="16">
        <v>3320900</v>
      </c>
      <c r="K82" s="16"/>
      <c r="L82" s="44"/>
      <c r="M82" s="44">
        <v>0</v>
      </c>
      <c r="N82" s="44"/>
      <c r="O82" s="44"/>
      <c r="P82" s="44"/>
      <c r="Q82" s="44"/>
      <c r="R82" s="44">
        <v>3320900</v>
      </c>
      <c r="S82" s="16"/>
      <c r="T82" s="25" t="s">
        <v>298</v>
      </c>
    </row>
    <row r="83" spans="1:20" s="10" customFormat="1" ht="36.6" customHeight="1" x14ac:dyDescent="0.45">
      <c r="A83" s="12">
        <v>89</v>
      </c>
      <c r="B83" s="12" t="s">
        <v>299</v>
      </c>
      <c r="C83" s="15" t="s">
        <v>300</v>
      </c>
      <c r="D83" s="15" t="s">
        <v>300</v>
      </c>
      <c r="E83" s="17">
        <v>2023</v>
      </c>
      <c r="F83" s="18">
        <v>10</v>
      </c>
      <c r="G83" s="12">
        <v>5</v>
      </c>
      <c r="H83" s="12" t="s">
        <v>118</v>
      </c>
      <c r="I83" s="19">
        <v>2022</v>
      </c>
      <c r="J83" s="16">
        <v>1760000</v>
      </c>
      <c r="K83" s="16"/>
      <c r="L83" s="44"/>
      <c r="M83" s="44">
        <v>0</v>
      </c>
      <c r="N83" s="44"/>
      <c r="O83" s="44"/>
      <c r="P83" s="44"/>
      <c r="Q83" s="44"/>
      <c r="R83" s="44">
        <v>1760000</v>
      </c>
      <c r="S83" s="16"/>
      <c r="T83" s="25" t="s">
        <v>245</v>
      </c>
    </row>
    <row r="84" spans="1:20" s="10" customFormat="1" ht="36.6" customHeight="1" x14ac:dyDescent="0.45">
      <c r="A84" s="12">
        <v>90</v>
      </c>
      <c r="B84" s="12" t="s">
        <v>299</v>
      </c>
      <c r="C84" s="15" t="s">
        <v>300</v>
      </c>
      <c r="D84" s="15" t="s">
        <v>300</v>
      </c>
      <c r="E84" s="17">
        <v>2023</v>
      </c>
      <c r="F84" s="18">
        <v>10</v>
      </c>
      <c r="G84" s="12">
        <v>5</v>
      </c>
      <c r="H84" s="12" t="s">
        <v>118</v>
      </c>
      <c r="I84" s="19">
        <v>2022</v>
      </c>
      <c r="J84" s="16">
        <v>4920000</v>
      </c>
      <c r="K84" s="16"/>
      <c r="L84" s="44"/>
      <c r="M84" s="44">
        <v>0</v>
      </c>
      <c r="N84" s="44"/>
      <c r="O84" s="44"/>
      <c r="P84" s="44"/>
      <c r="Q84" s="44"/>
      <c r="R84" s="44">
        <v>4920000</v>
      </c>
      <c r="S84" s="16"/>
      <c r="T84" s="25" t="s">
        <v>303</v>
      </c>
    </row>
    <row r="85" spans="1:20" s="10" customFormat="1" ht="36.6" customHeight="1" x14ac:dyDescent="0.45">
      <c r="A85" s="12">
        <v>91</v>
      </c>
      <c r="B85" s="12" t="s">
        <v>301</v>
      </c>
      <c r="C85" s="15" t="s">
        <v>300</v>
      </c>
      <c r="D85" s="15" t="s">
        <v>300</v>
      </c>
      <c r="E85" s="17">
        <v>2023</v>
      </c>
      <c r="F85" s="18" t="s">
        <v>62</v>
      </c>
      <c r="G85" s="12">
        <v>5</v>
      </c>
      <c r="H85" s="12" t="s">
        <v>35</v>
      </c>
      <c r="I85" s="19">
        <v>2022</v>
      </c>
      <c r="J85" s="16">
        <v>428487</v>
      </c>
      <c r="K85" s="16"/>
      <c r="L85" s="44"/>
      <c r="M85" s="44">
        <v>0</v>
      </c>
      <c r="N85" s="44"/>
      <c r="O85" s="44"/>
      <c r="P85" s="44"/>
      <c r="Q85" s="44"/>
      <c r="R85" s="44">
        <v>428487</v>
      </c>
      <c r="S85" s="16"/>
      <c r="T85" s="25" t="s">
        <v>248</v>
      </c>
    </row>
    <row r="86" spans="1:20" s="10" customFormat="1" ht="36.6" customHeight="1" x14ac:dyDescent="0.45">
      <c r="A86" s="12">
        <v>92</v>
      </c>
      <c r="B86" s="12" t="s">
        <v>301</v>
      </c>
      <c r="C86" s="15" t="s">
        <v>300</v>
      </c>
      <c r="D86" s="15" t="s">
        <v>300</v>
      </c>
      <c r="E86" s="17">
        <v>2023</v>
      </c>
      <c r="F86" s="18" t="s">
        <v>62</v>
      </c>
      <c r="G86" s="12">
        <v>5</v>
      </c>
      <c r="H86" s="12" t="s">
        <v>35</v>
      </c>
      <c r="I86" s="19">
        <v>2022</v>
      </c>
      <c r="J86" s="16">
        <v>540466</v>
      </c>
      <c r="K86" s="16"/>
      <c r="L86" s="44"/>
      <c r="M86" s="44">
        <v>0</v>
      </c>
      <c r="N86" s="44"/>
      <c r="O86" s="44"/>
      <c r="P86" s="44"/>
      <c r="Q86" s="44"/>
      <c r="R86" s="44">
        <v>540466</v>
      </c>
      <c r="S86" s="16"/>
      <c r="T86" s="25" t="s">
        <v>248</v>
      </c>
    </row>
    <row r="87" spans="1:20" s="10" customFormat="1" ht="36.6" customHeight="1" x14ac:dyDescent="0.45">
      <c r="A87" s="12">
        <v>93</v>
      </c>
      <c r="B87" s="12" t="s">
        <v>301</v>
      </c>
      <c r="C87" s="15" t="s">
        <v>300</v>
      </c>
      <c r="D87" s="15" t="s">
        <v>300</v>
      </c>
      <c r="E87" s="17">
        <v>2023</v>
      </c>
      <c r="F87" s="18" t="s">
        <v>62</v>
      </c>
      <c r="G87" s="12">
        <v>5</v>
      </c>
      <c r="H87" s="12" t="s">
        <v>35</v>
      </c>
      <c r="I87" s="19">
        <v>2022</v>
      </c>
      <c r="J87" s="16">
        <v>1224940</v>
      </c>
      <c r="K87" s="16"/>
      <c r="L87" s="44"/>
      <c r="M87" s="44">
        <v>0</v>
      </c>
      <c r="N87" s="44"/>
      <c r="O87" s="44"/>
      <c r="P87" s="44"/>
      <c r="Q87" s="44"/>
      <c r="R87" s="44">
        <v>1224940</v>
      </c>
      <c r="S87" s="16"/>
      <c r="T87" s="25" t="s">
        <v>303</v>
      </c>
    </row>
    <row r="88" spans="1:20" s="10" customFormat="1" ht="36.6" customHeight="1" x14ac:dyDescent="0.45">
      <c r="A88" s="12">
        <v>94</v>
      </c>
      <c r="B88" s="12" t="s">
        <v>301</v>
      </c>
      <c r="C88" s="15" t="s">
        <v>300</v>
      </c>
      <c r="D88" s="15" t="s">
        <v>300</v>
      </c>
      <c r="E88" s="17">
        <v>2023</v>
      </c>
      <c r="F88" s="18" t="s">
        <v>62</v>
      </c>
      <c r="G88" s="12">
        <v>5</v>
      </c>
      <c r="H88" s="12" t="s">
        <v>35</v>
      </c>
      <c r="I88" s="19">
        <v>2022</v>
      </c>
      <c r="J88" s="16">
        <v>1545060</v>
      </c>
      <c r="K88" s="16"/>
      <c r="L88" s="44"/>
      <c r="M88" s="44">
        <v>0</v>
      </c>
      <c r="N88" s="44"/>
      <c r="O88" s="44"/>
      <c r="P88" s="44"/>
      <c r="Q88" s="44"/>
      <c r="R88" s="44">
        <v>1545060</v>
      </c>
      <c r="S88" s="16"/>
      <c r="T88" s="25" t="s">
        <v>303</v>
      </c>
    </row>
    <row r="89" spans="1:20" s="10" customFormat="1" ht="36.6" customHeight="1" x14ac:dyDescent="0.45">
      <c r="A89" s="12">
        <v>95</v>
      </c>
      <c r="B89" s="12" t="s">
        <v>302</v>
      </c>
      <c r="C89" s="15" t="s">
        <v>300</v>
      </c>
      <c r="D89" s="15" t="s">
        <v>300</v>
      </c>
      <c r="E89" s="17">
        <v>2023</v>
      </c>
      <c r="F89" s="18">
        <v>10</v>
      </c>
      <c r="G89" s="12">
        <v>5</v>
      </c>
      <c r="H89" s="12" t="s">
        <v>118</v>
      </c>
      <c r="I89" s="19">
        <v>2022</v>
      </c>
      <c r="J89" s="16">
        <v>446281</v>
      </c>
      <c r="K89" s="16"/>
      <c r="L89" s="44"/>
      <c r="M89" s="44">
        <v>0</v>
      </c>
      <c r="N89" s="44"/>
      <c r="O89" s="44"/>
      <c r="P89" s="44"/>
      <c r="Q89" s="44"/>
      <c r="R89" s="44">
        <v>446281</v>
      </c>
      <c r="S89" s="16"/>
      <c r="T89" s="25" t="s">
        <v>304</v>
      </c>
    </row>
    <row r="90" spans="1:20" s="10" customFormat="1" ht="36.6" customHeight="1" x14ac:dyDescent="0.45">
      <c r="A90" s="12">
        <v>96</v>
      </c>
      <c r="B90" s="12" t="s">
        <v>302</v>
      </c>
      <c r="C90" s="15" t="s">
        <v>300</v>
      </c>
      <c r="D90" s="15" t="s">
        <v>300</v>
      </c>
      <c r="E90" s="17">
        <v>2023</v>
      </c>
      <c r="F90" s="18">
        <v>10</v>
      </c>
      <c r="G90" s="12">
        <v>5</v>
      </c>
      <c r="H90" s="12" t="s">
        <v>118</v>
      </c>
      <c r="I90" s="19">
        <v>2022</v>
      </c>
      <c r="J90" s="16">
        <v>465766</v>
      </c>
      <c r="K90" s="16"/>
      <c r="L90" s="44"/>
      <c r="M90" s="44">
        <v>0</v>
      </c>
      <c r="N90" s="44"/>
      <c r="O90" s="44"/>
      <c r="P90" s="44"/>
      <c r="Q90" s="44"/>
      <c r="R90" s="44">
        <v>465766</v>
      </c>
      <c r="S90" s="16"/>
      <c r="T90" s="25" t="s">
        <v>305</v>
      </c>
    </row>
    <row r="91" spans="1:20" s="10" customFormat="1" ht="36.6" customHeight="1" x14ac:dyDescent="0.45">
      <c r="A91" s="12">
        <v>97</v>
      </c>
      <c r="B91" s="12" t="s">
        <v>302</v>
      </c>
      <c r="C91" s="15" t="s">
        <v>300</v>
      </c>
      <c r="D91" s="15" t="s">
        <v>300</v>
      </c>
      <c r="E91" s="17">
        <v>2023</v>
      </c>
      <c r="F91" s="18">
        <v>10</v>
      </c>
      <c r="G91" s="12">
        <v>5</v>
      </c>
      <c r="H91" s="12" t="s">
        <v>118</v>
      </c>
      <c r="I91" s="19">
        <v>2022</v>
      </c>
      <c r="J91" s="16">
        <v>1272227</v>
      </c>
      <c r="K91" s="16"/>
      <c r="L91" s="44"/>
      <c r="M91" s="44">
        <v>0</v>
      </c>
      <c r="N91" s="44"/>
      <c r="O91" s="44"/>
      <c r="P91" s="44"/>
      <c r="Q91" s="44"/>
      <c r="R91" s="44">
        <v>1272227</v>
      </c>
      <c r="S91" s="16"/>
      <c r="T91" s="25" t="s">
        <v>306</v>
      </c>
    </row>
    <row r="92" spans="1:20" s="10" customFormat="1" ht="36.6" customHeight="1" x14ac:dyDescent="0.45">
      <c r="A92" s="12">
        <v>98</v>
      </c>
      <c r="B92" s="12" t="s">
        <v>302</v>
      </c>
      <c r="C92" s="15" t="s">
        <v>300</v>
      </c>
      <c r="D92" s="15" t="s">
        <v>300</v>
      </c>
      <c r="E92" s="17">
        <v>2023</v>
      </c>
      <c r="F92" s="18">
        <v>10</v>
      </c>
      <c r="G92" s="12">
        <v>5</v>
      </c>
      <c r="H92" s="12" t="s">
        <v>118</v>
      </c>
      <c r="I92" s="19">
        <v>2022</v>
      </c>
      <c r="J92" s="16">
        <v>1327773</v>
      </c>
      <c r="K92" s="16"/>
      <c r="L92" s="44"/>
      <c r="M92" s="44">
        <v>0</v>
      </c>
      <c r="N92" s="44"/>
      <c r="O92" s="44"/>
      <c r="P92" s="44"/>
      <c r="Q92" s="44"/>
      <c r="R92" s="44">
        <v>1327773</v>
      </c>
      <c r="S92" s="16"/>
      <c r="T92" s="25" t="s">
        <v>307</v>
      </c>
    </row>
    <row r="93" spans="1:20" s="10" customFormat="1" ht="36.6" customHeight="1" x14ac:dyDescent="0.45">
      <c r="A93" s="12">
        <v>99</v>
      </c>
      <c r="B93" s="13" t="s">
        <v>125</v>
      </c>
      <c r="C93" s="21" t="s">
        <v>126</v>
      </c>
      <c r="D93" s="21" t="s">
        <v>127</v>
      </c>
      <c r="E93" s="33"/>
      <c r="F93" s="18">
        <v>10</v>
      </c>
      <c r="G93" s="23">
        <v>1</v>
      </c>
      <c r="H93" s="13" t="s">
        <v>128</v>
      </c>
      <c r="I93" s="24" t="s">
        <v>129</v>
      </c>
      <c r="J93" s="16">
        <v>759579020</v>
      </c>
      <c r="K93" s="16"/>
      <c r="L93" s="44"/>
      <c r="M93" s="44">
        <v>0</v>
      </c>
      <c r="N93" s="44"/>
      <c r="O93" s="44"/>
      <c r="P93" s="44"/>
      <c r="Q93" s="44"/>
      <c r="R93" s="44">
        <v>759579020</v>
      </c>
      <c r="S93" s="16"/>
      <c r="T93" s="25"/>
    </row>
    <row r="94" spans="1:20" s="10" customFormat="1" ht="36.6" customHeight="1" x14ac:dyDescent="0.45">
      <c r="A94" s="12">
        <v>100</v>
      </c>
      <c r="B94" s="13" t="s">
        <v>125</v>
      </c>
      <c r="C94" s="21" t="s">
        <v>126</v>
      </c>
      <c r="D94" s="21" t="s">
        <v>127</v>
      </c>
      <c r="E94" s="22"/>
      <c r="F94" s="18">
        <v>10</v>
      </c>
      <c r="G94" s="23">
        <v>1</v>
      </c>
      <c r="H94" s="13" t="s">
        <v>128</v>
      </c>
      <c r="I94" s="24" t="s">
        <v>97</v>
      </c>
      <c r="J94" s="16">
        <v>177407394</v>
      </c>
      <c r="K94" s="16"/>
      <c r="L94" s="44"/>
      <c r="M94" s="44">
        <v>0</v>
      </c>
      <c r="N94" s="44"/>
      <c r="O94" s="44"/>
      <c r="P94" s="44"/>
      <c r="Q94" s="44"/>
      <c r="R94" s="44">
        <v>177407394</v>
      </c>
      <c r="S94" s="16"/>
      <c r="T94" s="25"/>
    </row>
    <row r="95" spans="1:20" s="10" customFormat="1" ht="36.6" customHeight="1" x14ac:dyDescent="0.45">
      <c r="A95" s="12">
        <v>101</v>
      </c>
      <c r="B95" s="13" t="s">
        <v>125</v>
      </c>
      <c r="C95" s="21" t="s">
        <v>126</v>
      </c>
      <c r="D95" s="21" t="s">
        <v>127</v>
      </c>
      <c r="E95" s="22"/>
      <c r="F95" s="18">
        <v>10</v>
      </c>
      <c r="G95" s="23">
        <v>1</v>
      </c>
      <c r="H95" s="13" t="s">
        <v>128</v>
      </c>
      <c r="I95" s="24" t="s">
        <v>97</v>
      </c>
      <c r="J95" s="16">
        <v>14133795</v>
      </c>
      <c r="K95" s="16"/>
      <c r="L95" s="44"/>
      <c r="M95" s="44">
        <v>0</v>
      </c>
      <c r="N95" s="44"/>
      <c r="O95" s="44"/>
      <c r="P95" s="44"/>
      <c r="Q95" s="44"/>
      <c r="R95" s="44">
        <v>14133795</v>
      </c>
      <c r="S95" s="16"/>
      <c r="T95" s="25"/>
    </row>
    <row r="96" spans="1:20" s="10" customFormat="1" ht="36.6" customHeight="1" x14ac:dyDescent="0.45">
      <c r="A96" s="12">
        <v>102</v>
      </c>
      <c r="B96" s="13" t="s">
        <v>125</v>
      </c>
      <c r="C96" s="21" t="s">
        <v>126</v>
      </c>
      <c r="D96" s="21" t="s">
        <v>127</v>
      </c>
      <c r="E96" s="22"/>
      <c r="F96" s="18">
        <v>10</v>
      </c>
      <c r="G96" s="23">
        <v>1</v>
      </c>
      <c r="H96" s="13" t="s">
        <v>128</v>
      </c>
      <c r="I96" s="24" t="s">
        <v>97</v>
      </c>
      <c r="J96" s="16">
        <v>4000000</v>
      </c>
      <c r="K96" s="16"/>
      <c r="L96" s="44"/>
      <c r="M96" s="44">
        <v>0</v>
      </c>
      <c r="N96" s="44"/>
      <c r="O96" s="44"/>
      <c r="P96" s="44"/>
      <c r="Q96" s="44"/>
      <c r="R96" s="44">
        <v>4000000</v>
      </c>
      <c r="S96" s="16"/>
      <c r="T96" s="25"/>
    </row>
    <row r="97" spans="1:20" s="10" customFormat="1" ht="36.6" customHeight="1" x14ac:dyDescent="0.45">
      <c r="A97" s="12">
        <v>103</v>
      </c>
      <c r="B97" s="13" t="s">
        <v>125</v>
      </c>
      <c r="C97" s="21" t="s">
        <v>126</v>
      </c>
      <c r="D97" s="21" t="s">
        <v>127</v>
      </c>
      <c r="E97" s="22"/>
      <c r="F97" s="18">
        <v>10</v>
      </c>
      <c r="G97" s="23">
        <v>1</v>
      </c>
      <c r="H97" s="13" t="s">
        <v>128</v>
      </c>
      <c r="I97" s="24" t="s">
        <v>97</v>
      </c>
      <c r="J97" s="16">
        <v>11646720</v>
      </c>
      <c r="K97" s="16"/>
      <c r="L97" s="44"/>
      <c r="M97" s="44">
        <v>0</v>
      </c>
      <c r="N97" s="44"/>
      <c r="O97" s="44"/>
      <c r="P97" s="44"/>
      <c r="Q97" s="44"/>
      <c r="R97" s="44">
        <v>11646720</v>
      </c>
      <c r="S97" s="16"/>
      <c r="T97" s="25"/>
    </row>
    <row r="98" spans="1:20" s="10" customFormat="1" ht="36.6" customHeight="1" x14ac:dyDescent="0.45">
      <c r="A98" s="12">
        <v>104</v>
      </c>
      <c r="B98" s="13" t="s">
        <v>125</v>
      </c>
      <c r="C98" s="21" t="s">
        <v>126</v>
      </c>
      <c r="D98" s="21" t="s">
        <v>127</v>
      </c>
      <c r="E98" s="22"/>
      <c r="F98" s="18">
        <v>10</v>
      </c>
      <c r="G98" s="23">
        <v>1</v>
      </c>
      <c r="H98" s="13" t="s">
        <v>128</v>
      </c>
      <c r="I98" s="24" t="s">
        <v>68</v>
      </c>
      <c r="J98" s="16">
        <v>42404256</v>
      </c>
      <c r="K98" s="16"/>
      <c r="L98" s="44"/>
      <c r="M98" s="44">
        <v>0</v>
      </c>
      <c r="N98" s="44"/>
      <c r="O98" s="44"/>
      <c r="P98" s="44"/>
      <c r="Q98" s="44"/>
      <c r="R98" s="44">
        <v>42404256</v>
      </c>
      <c r="S98" s="16"/>
      <c r="T98" s="25"/>
    </row>
    <row r="99" spans="1:20" s="10" customFormat="1" ht="36.6" customHeight="1" x14ac:dyDescent="0.45">
      <c r="A99" s="12">
        <v>105</v>
      </c>
      <c r="B99" s="13" t="s">
        <v>125</v>
      </c>
      <c r="C99" s="21" t="s">
        <v>126</v>
      </c>
      <c r="D99" s="21" t="s">
        <v>127</v>
      </c>
      <c r="E99" s="22"/>
      <c r="F99" s="18">
        <v>10</v>
      </c>
      <c r="G99" s="23">
        <v>1</v>
      </c>
      <c r="H99" s="13" t="s">
        <v>128</v>
      </c>
      <c r="I99" s="24" t="s">
        <v>68</v>
      </c>
      <c r="J99" s="16">
        <v>15090624</v>
      </c>
      <c r="K99" s="16"/>
      <c r="L99" s="44"/>
      <c r="M99" s="44">
        <v>0</v>
      </c>
      <c r="N99" s="44"/>
      <c r="O99" s="44"/>
      <c r="P99" s="44"/>
      <c r="Q99" s="44"/>
      <c r="R99" s="44">
        <v>15090624</v>
      </c>
      <c r="S99" s="16"/>
      <c r="T99" s="25"/>
    </row>
    <row r="100" spans="1:20" s="10" customFormat="1" ht="36.6" customHeight="1" x14ac:dyDescent="0.45">
      <c r="A100" s="12">
        <v>106</v>
      </c>
      <c r="B100" s="13" t="s">
        <v>125</v>
      </c>
      <c r="C100" s="21" t="s">
        <v>126</v>
      </c>
      <c r="D100" s="21" t="s">
        <v>127</v>
      </c>
      <c r="E100" s="22"/>
      <c r="F100" s="18">
        <v>10</v>
      </c>
      <c r="G100" s="23">
        <v>1</v>
      </c>
      <c r="H100" s="13" t="s">
        <v>128</v>
      </c>
      <c r="I100" s="24">
        <v>2018</v>
      </c>
      <c r="J100" s="16">
        <v>15292800</v>
      </c>
      <c r="K100" s="16"/>
      <c r="L100" s="44"/>
      <c r="M100" s="44">
        <v>0</v>
      </c>
      <c r="N100" s="44"/>
      <c r="O100" s="44"/>
      <c r="P100" s="44"/>
      <c r="Q100" s="44"/>
      <c r="R100" s="44">
        <v>15292800</v>
      </c>
      <c r="S100" s="16"/>
      <c r="T100" s="25"/>
    </row>
    <row r="101" spans="1:20" s="10" customFormat="1" ht="36.6" customHeight="1" x14ac:dyDescent="0.45">
      <c r="A101" s="12">
        <v>107</v>
      </c>
      <c r="B101" s="13" t="s">
        <v>125</v>
      </c>
      <c r="C101" s="21" t="s">
        <v>126</v>
      </c>
      <c r="D101" s="21" t="s">
        <v>127</v>
      </c>
      <c r="E101" s="22"/>
      <c r="F101" s="18">
        <v>10</v>
      </c>
      <c r="G101" s="23">
        <v>1</v>
      </c>
      <c r="H101" s="13" t="s">
        <v>128</v>
      </c>
      <c r="I101" s="24">
        <v>2018</v>
      </c>
      <c r="J101" s="16">
        <v>147815600</v>
      </c>
      <c r="K101" s="16"/>
      <c r="L101" s="44"/>
      <c r="M101" s="44">
        <v>0</v>
      </c>
      <c r="N101" s="44"/>
      <c r="O101" s="44"/>
      <c r="P101" s="44"/>
      <c r="Q101" s="44"/>
      <c r="R101" s="44">
        <v>147815600</v>
      </c>
      <c r="S101" s="16"/>
      <c r="T101" s="25"/>
    </row>
    <row r="102" spans="1:20" s="10" customFormat="1" ht="36.6" customHeight="1" x14ac:dyDescent="0.45">
      <c r="A102" s="12">
        <v>108</v>
      </c>
      <c r="B102" s="13" t="s">
        <v>125</v>
      </c>
      <c r="C102" s="21" t="s">
        <v>126</v>
      </c>
      <c r="D102" s="21" t="s">
        <v>127</v>
      </c>
      <c r="E102" s="22"/>
      <c r="F102" s="18">
        <v>10</v>
      </c>
      <c r="G102" s="23">
        <v>1</v>
      </c>
      <c r="H102" s="13" t="s">
        <v>128</v>
      </c>
      <c r="I102" s="24">
        <v>2018</v>
      </c>
      <c r="J102" s="16">
        <v>8899200</v>
      </c>
      <c r="K102" s="16"/>
      <c r="L102" s="44"/>
      <c r="M102" s="44">
        <v>0</v>
      </c>
      <c r="N102" s="44"/>
      <c r="O102" s="44"/>
      <c r="P102" s="44"/>
      <c r="Q102" s="44"/>
      <c r="R102" s="44">
        <v>8899200</v>
      </c>
      <c r="S102" s="16"/>
      <c r="T102" s="25"/>
    </row>
    <row r="103" spans="1:20" s="10" customFormat="1" ht="36.6" customHeight="1" x14ac:dyDescent="0.45">
      <c r="A103" s="12">
        <v>109</v>
      </c>
      <c r="B103" s="13" t="s">
        <v>125</v>
      </c>
      <c r="C103" s="21" t="s">
        <v>126</v>
      </c>
      <c r="D103" s="21" t="s">
        <v>127</v>
      </c>
      <c r="E103" s="22"/>
      <c r="F103" s="18">
        <v>10</v>
      </c>
      <c r="G103" s="23">
        <v>1</v>
      </c>
      <c r="H103" s="13" t="s">
        <v>128</v>
      </c>
      <c r="I103" s="24" t="s">
        <v>51</v>
      </c>
      <c r="J103" s="16">
        <v>11348600</v>
      </c>
      <c r="K103" s="40"/>
      <c r="L103" s="44"/>
      <c r="M103" s="44">
        <v>0</v>
      </c>
      <c r="N103" s="44"/>
      <c r="O103" s="44"/>
      <c r="P103" s="44"/>
      <c r="Q103" s="44"/>
      <c r="R103" s="44">
        <v>11348600</v>
      </c>
      <c r="S103" s="16"/>
      <c r="T103" s="25"/>
    </row>
    <row r="104" spans="1:20" s="10" customFormat="1" ht="36.6" customHeight="1" x14ac:dyDescent="0.45">
      <c r="A104" s="12">
        <v>110</v>
      </c>
      <c r="B104" s="13" t="s">
        <v>125</v>
      </c>
      <c r="C104" s="21" t="s">
        <v>126</v>
      </c>
      <c r="D104" s="21" t="s">
        <v>127</v>
      </c>
      <c r="E104" s="22"/>
      <c r="F104" s="18">
        <v>10</v>
      </c>
      <c r="G104" s="23">
        <v>1</v>
      </c>
      <c r="H104" s="13" t="s">
        <v>128</v>
      </c>
      <c r="I104" s="24" t="s">
        <v>51</v>
      </c>
      <c r="J104" s="16">
        <v>58120000</v>
      </c>
      <c r="K104" s="40"/>
      <c r="L104" s="44"/>
      <c r="M104" s="44">
        <v>0</v>
      </c>
      <c r="N104" s="44"/>
      <c r="O104" s="44"/>
      <c r="P104" s="44"/>
      <c r="Q104" s="44"/>
      <c r="R104" s="44">
        <v>58120000</v>
      </c>
      <c r="S104" s="16"/>
      <c r="T104" s="25"/>
    </row>
    <row r="105" spans="1:20" s="10" customFormat="1" ht="36.6" customHeight="1" x14ac:dyDescent="0.45">
      <c r="A105" s="12">
        <v>111</v>
      </c>
      <c r="B105" s="13" t="s">
        <v>125</v>
      </c>
      <c r="C105" s="21" t="s">
        <v>126</v>
      </c>
      <c r="D105" s="21" t="s">
        <v>127</v>
      </c>
      <c r="E105" s="22"/>
      <c r="F105" s="18">
        <v>10</v>
      </c>
      <c r="G105" s="23">
        <v>1</v>
      </c>
      <c r="H105" s="13" t="s">
        <v>128</v>
      </c>
      <c r="I105" s="24" t="s">
        <v>51</v>
      </c>
      <c r="J105" s="16">
        <v>157360000</v>
      </c>
      <c r="K105" s="40"/>
      <c r="L105" s="44"/>
      <c r="M105" s="44">
        <v>0</v>
      </c>
      <c r="N105" s="44"/>
      <c r="O105" s="44"/>
      <c r="P105" s="44"/>
      <c r="Q105" s="44"/>
      <c r="R105" s="44">
        <v>157360000</v>
      </c>
      <c r="S105" s="16"/>
      <c r="T105" s="25"/>
    </row>
    <row r="106" spans="1:20" s="10" customFormat="1" ht="36.6" customHeight="1" x14ac:dyDescent="0.45">
      <c r="A106" s="12">
        <v>112</v>
      </c>
      <c r="B106" s="13" t="s">
        <v>125</v>
      </c>
      <c r="C106" s="21" t="s">
        <v>126</v>
      </c>
      <c r="D106" s="21" t="s">
        <v>127</v>
      </c>
      <c r="E106" s="22"/>
      <c r="F106" s="18">
        <v>10</v>
      </c>
      <c r="G106" s="23">
        <v>1</v>
      </c>
      <c r="H106" s="13" t="s">
        <v>128</v>
      </c>
      <c r="I106" s="24" t="s">
        <v>51</v>
      </c>
      <c r="J106" s="16">
        <v>26032000</v>
      </c>
      <c r="K106" s="40"/>
      <c r="L106" s="44"/>
      <c r="M106" s="44">
        <v>0</v>
      </c>
      <c r="N106" s="44"/>
      <c r="O106" s="44"/>
      <c r="P106" s="44"/>
      <c r="Q106" s="44"/>
      <c r="R106" s="44">
        <v>26032000</v>
      </c>
      <c r="S106" s="16"/>
      <c r="T106" s="25"/>
    </row>
    <row r="107" spans="1:20" s="10" customFormat="1" ht="36.6" customHeight="1" x14ac:dyDescent="0.45">
      <c r="A107" s="12">
        <v>113</v>
      </c>
      <c r="B107" s="12" t="s">
        <v>130</v>
      </c>
      <c r="C107" s="15" t="s">
        <v>126</v>
      </c>
      <c r="D107" s="15" t="s">
        <v>131</v>
      </c>
      <c r="E107" s="17"/>
      <c r="F107" s="18">
        <v>10</v>
      </c>
      <c r="G107" s="12">
        <v>1</v>
      </c>
      <c r="H107" s="12" t="s">
        <v>128</v>
      </c>
      <c r="I107" s="19" t="s">
        <v>129</v>
      </c>
      <c r="J107" s="16">
        <v>134798055</v>
      </c>
      <c r="K107" s="16"/>
      <c r="L107" s="44"/>
      <c r="M107" s="44">
        <v>0</v>
      </c>
      <c r="N107" s="44"/>
      <c r="O107" s="44"/>
      <c r="P107" s="44"/>
      <c r="Q107" s="44"/>
      <c r="R107" s="44">
        <v>134798055</v>
      </c>
      <c r="S107" s="16"/>
      <c r="T107" s="25"/>
    </row>
    <row r="108" spans="1:20" s="10" customFormat="1" ht="36.6" customHeight="1" x14ac:dyDescent="0.45">
      <c r="A108" s="12">
        <v>114</v>
      </c>
      <c r="B108" s="12" t="s">
        <v>130</v>
      </c>
      <c r="C108" s="15" t="s">
        <v>126</v>
      </c>
      <c r="D108" s="15" t="s">
        <v>131</v>
      </c>
      <c r="E108" s="17"/>
      <c r="F108" s="18">
        <v>10</v>
      </c>
      <c r="G108" s="12">
        <v>1</v>
      </c>
      <c r="H108" s="12" t="s">
        <v>128</v>
      </c>
      <c r="I108" s="19" t="s">
        <v>97</v>
      </c>
      <c r="J108" s="16">
        <v>9404603</v>
      </c>
      <c r="K108" s="16"/>
      <c r="L108" s="44"/>
      <c r="M108" s="44">
        <v>0</v>
      </c>
      <c r="N108" s="44"/>
      <c r="O108" s="44"/>
      <c r="P108" s="44"/>
      <c r="Q108" s="44"/>
      <c r="R108" s="44">
        <v>9404603</v>
      </c>
      <c r="S108" s="16"/>
      <c r="T108" s="25"/>
    </row>
    <row r="109" spans="1:20" s="10" customFormat="1" ht="36.6" customHeight="1" x14ac:dyDescent="0.45">
      <c r="A109" s="12">
        <v>115</v>
      </c>
      <c r="B109" s="12" t="s">
        <v>130</v>
      </c>
      <c r="C109" s="15" t="s">
        <v>126</v>
      </c>
      <c r="D109" s="15" t="s">
        <v>131</v>
      </c>
      <c r="E109" s="17"/>
      <c r="F109" s="18">
        <v>10</v>
      </c>
      <c r="G109" s="12">
        <v>1</v>
      </c>
      <c r="H109" s="12" t="s">
        <v>128</v>
      </c>
      <c r="I109" s="19" t="s">
        <v>97</v>
      </c>
      <c r="J109" s="16">
        <v>4702301</v>
      </c>
      <c r="K109" s="16"/>
      <c r="L109" s="44"/>
      <c r="M109" s="44">
        <v>0</v>
      </c>
      <c r="N109" s="44"/>
      <c r="O109" s="44"/>
      <c r="P109" s="44"/>
      <c r="Q109" s="44"/>
      <c r="R109" s="44">
        <v>4702301</v>
      </c>
      <c r="S109" s="16"/>
      <c r="T109" s="25"/>
    </row>
    <row r="110" spans="1:20" s="10" customFormat="1" ht="36.6" customHeight="1" x14ac:dyDescent="0.45">
      <c r="A110" s="12">
        <v>116</v>
      </c>
      <c r="B110" s="12" t="s">
        <v>130</v>
      </c>
      <c r="C110" s="15" t="s">
        <v>126</v>
      </c>
      <c r="D110" s="15" t="s">
        <v>131</v>
      </c>
      <c r="E110" s="17"/>
      <c r="F110" s="18">
        <v>10</v>
      </c>
      <c r="G110" s="12">
        <v>1</v>
      </c>
      <c r="H110" s="12" t="s">
        <v>128</v>
      </c>
      <c r="I110" s="19" t="s">
        <v>97</v>
      </c>
      <c r="J110" s="16">
        <v>9404603</v>
      </c>
      <c r="K110" s="16"/>
      <c r="L110" s="44"/>
      <c r="M110" s="44">
        <v>0</v>
      </c>
      <c r="N110" s="44"/>
      <c r="O110" s="44"/>
      <c r="P110" s="44"/>
      <c r="Q110" s="44"/>
      <c r="R110" s="44">
        <v>9404603</v>
      </c>
      <c r="S110" s="16"/>
      <c r="T110" s="25"/>
    </row>
    <row r="111" spans="1:20" s="10" customFormat="1" ht="36.6" customHeight="1" x14ac:dyDescent="0.45">
      <c r="A111" s="12">
        <v>117</v>
      </c>
      <c r="B111" s="12" t="s">
        <v>130</v>
      </c>
      <c r="C111" s="15" t="s">
        <v>126</v>
      </c>
      <c r="D111" s="15" t="s">
        <v>131</v>
      </c>
      <c r="E111" s="17"/>
      <c r="F111" s="18">
        <v>10</v>
      </c>
      <c r="G111" s="12">
        <v>1</v>
      </c>
      <c r="H111" s="12" t="s">
        <v>128</v>
      </c>
      <c r="I111" s="19" t="s">
        <v>68</v>
      </c>
      <c r="J111" s="16">
        <v>23530521</v>
      </c>
      <c r="K111" s="16"/>
      <c r="L111" s="44"/>
      <c r="M111" s="44">
        <v>0</v>
      </c>
      <c r="N111" s="44"/>
      <c r="O111" s="44"/>
      <c r="P111" s="44"/>
      <c r="Q111" s="44"/>
      <c r="R111" s="44">
        <v>23530521</v>
      </c>
      <c r="S111" s="16"/>
      <c r="T111" s="25"/>
    </row>
    <row r="112" spans="1:20" s="10" customFormat="1" ht="36.6" customHeight="1" x14ac:dyDescent="0.45">
      <c r="A112" s="12">
        <v>118</v>
      </c>
      <c r="B112" s="12" t="s">
        <v>130</v>
      </c>
      <c r="C112" s="15" t="s">
        <v>126</v>
      </c>
      <c r="D112" s="15" t="s">
        <v>131</v>
      </c>
      <c r="E112" s="17"/>
      <c r="F112" s="18">
        <v>10</v>
      </c>
      <c r="G112" s="12">
        <v>1</v>
      </c>
      <c r="H112" s="12" t="s">
        <v>128</v>
      </c>
      <c r="I112" s="19" t="s">
        <v>68</v>
      </c>
      <c r="J112" s="16">
        <v>11765261</v>
      </c>
      <c r="K112" s="16"/>
      <c r="L112" s="44"/>
      <c r="M112" s="44">
        <v>0</v>
      </c>
      <c r="N112" s="44"/>
      <c r="O112" s="44"/>
      <c r="P112" s="44"/>
      <c r="Q112" s="44"/>
      <c r="R112" s="44">
        <v>11765261</v>
      </c>
      <c r="S112" s="16"/>
      <c r="T112" s="25"/>
    </row>
    <row r="113" spans="1:20" s="10" customFormat="1" ht="36.6" customHeight="1" x14ac:dyDescent="0.45">
      <c r="A113" s="12">
        <v>119</v>
      </c>
      <c r="B113" s="12" t="s">
        <v>130</v>
      </c>
      <c r="C113" s="34" t="s">
        <v>126</v>
      </c>
      <c r="D113" s="15" t="s">
        <v>131</v>
      </c>
      <c r="E113" s="17"/>
      <c r="F113" s="18">
        <v>10</v>
      </c>
      <c r="G113" s="12">
        <v>1</v>
      </c>
      <c r="H113" s="12" t="s">
        <v>128</v>
      </c>
      <c r="I113" s="19" t="s">
        <v>68</v>
      </c>
      <c r="J113" s="16">
        <v>23530522</v>
      </c>
      <c r="K113" s="16"/>
      <c r="L113" s="44"/>
      <c r="M113" s="44">
        <v>0</v>
      </c>
      <c r="N113" s="44"/>
      <c r="O113" s="44"/>
      <c r="P113" s="44"/>
      <c r="Q113" s="44"/>
      <c r="R113" s="44">
        <v>23530522</v>
      </c>
      <c r="S113" s="16"/>
      <c r="T113" s="25"/>
    </row>
    <row r="114" spans="1:20" s="10" customFormat="1" ht="36.6" customHeight="1" x14ac:dyDescent="0.45">
      <c r="A114" s="12">
        <v>120</v>
      </c>
      <c r="B114" s="12" t="s">
        <v>130</v>
      </c>
      <c r="C114" s="15" t="s">
        <v>126</v>
      </c>
      <c r="D114" s="15" t="s">
        <v>131</v>
      </c>
      <c r="E114" s="17"/>
      <c r="F114" s="18">
        <v>10</v>
      </c>
      <c r="G114" s="12">
        <v>1</v>
      </c>
      <c r="H114" s="12" t="s">
        <v>128</v>
      </c>
      <c r="I114" s="19">
        <v>2018</v>
      </c>
      <c r="J114" s="16">
        <v>9470218</v>
      </c>
      <c r="K114" s="16"/>
      <c r="L114" s="44"/>
      <c r="M114" s="44">
        <v>0</v>
      </c>
      <c r="N114" s="44"/>
      <c r="O114" s="44"/>
      <c r="P114" s="44"/>
      <c r="Q114" s="44"/>
      <c r="R114" s="44">
        <v>9470218</v>
      </c>
      <c r="S114" s="16"/>
      <c r="T114" s="25"/>
    </row>
    <row r="115" spans="1:20" s="10" customFormat="1" ht="36.6" customHeight="1" x14ac:dyDescent="0.45">
      <c r="A115" s="12">
        <v>121</v>
      </c>
      <c r="B115" s="12" t="s">
        <v>130</v>
      </c>
      <c r="C115" s="15" t="s">
        <v>126</v>
      </c>
      <c r="D115" s="15" t="s">
        <v>131</v>
      </c>
      <c r="E115" s="17"/>
      <c r="F115" s="18">
        <v>10</v>
      </c>
      <c r="G115" s="12">
        <v>1</v>
      </c>
      <c r="H115" s="12" t="s">
        <v>128</v>
      </c>
      <c r="I115" s="19">
        <v>2018</v>
      </c>
      <c r="J115" s="16">
        <v>4735109</v>
      </c>
      <c r="K115" s="16"/>
      <c r="L115" s="44"/>
      <c r="M115" s="44">
        <v>0</v>
      </c>
      <c r="N115" s="44"/>
      <c r="O115" s="44"/>
      <c r="P115" s="44"/>
      <c r="Q115" s="44"/>
      <c r="R115" s="44">
        <v>4735109</v>
      </c>
      <c r="S115" s="16"/>
      <c r="T115" s="25"/>
    </row>
    <row r="116" spans="1:20" s="10" customFormat="1" ht="36.6" customHeight="1" x14ac:dyDescent="0.45">
      <c r="A116" s="12">
        <v>122</v>
      </c>
      <c r="B116" s="12" t="s">
        <v>130</v>
      </c>
      <c r="C116" s="15" t="s">
        <v>126</v>
      </c>
      <c r="D116" s="15" t="s">
        <v>131</v>
      </c>
      <c r="E116" s="17"/>
      <c r="F116" s="18">
        <v>10</v>
      </c>
      <c r="G116" s="12">
        <v>1</v>
      </c>
      <c r="H116" s="12" t="s">
        <v>128</v>
      </c>
      <c r="I116" s="19">
        <v>2018</v>
      </c>
      <c r="J116" s="16">
        <v>9470217</v>
      </c>
      <c r="K116" s="16"/>
      <c r="L116" s="44"/>
      <c r="M116" s="44">
        <v>0</v>
      </c>
      <c r="N116" s="44"/>
      <c r="O116" s="44"/>
      <c r="P116" s="44"/>
      <c r="Q116" s="44"/>
      <c r="R116" s="44">
        <v>9470217</v>
      </c>
      <c r="S116" s="16"/>
      <c r="T116" s="25"/>
    </row>
    <row r="117" spans="1:20" s="10" customFormat="1" ht="36.6" customHeight="1" x14ac:dyDescent="0.45">
      <c r="A117" s="12">
        <v>123</v>
      </c>
      <c r="B117" s="12" t="s">
        <v>130</v>
      </c>
      <c r="C117" s="15" t="s">
        <v>126</v>
      </c>
      <c r="D117" s="15" t="s">
        <v>131</v>
      </c>
      <c r="E117" s="17"/>
      <c r="F117" s="18">
        <v>10</v>
      </c>
      <c r="G117" s="12">
        <v>1</v>
      </c>
      <c r="H117" s="12" t="s">
        <v>128</v>
      </c>
      <c r="I117" s="19">
        <v>2019</v>
      </c>
      <c r="J117" s="16">
        <v>20978576</v>
      </c>
      <c r="K117" s="16"/>
      <c r="L117" s="44"/>
      <c r="M117" s="44">
        <v>0</v>
      </c>
      <c r="N117" s="44"/>
      <c r="O117" s="44"/>
      <c r="P117" s="44"/>
      <c r="Q117" s="44"/>
      <c r="R117" s="44">
        <v>20978576</v>
      </c>
      <c r="S117" s="16"/>
      <c r="T117" s="25"/>
    </row>
    <row r="118" spans="1:20" s="10" customFormat="1" ht="36.6" customHeight="1" x14ac:dyDescent="0.45">
      <c r="A118" s="12">
        <v>124</v>
      </c>
      <c r="B118" s="12" t="s">
        <v>130</v>
      </c>
      <c r="C118" s="15" t="s">
        <v>126</v>
      </c>
      <c r="D118" s="15" t="s">
        <v>131</v>
      </c>
      <c r="E118" s="17"/>
      <c r="F118" s="18">
        <v>10</v>
      </c>
      <c r="G118" s="12">
        <v>1</v>
      </c>
      <c r="H118" s="12" t="s">
        <v>128</v>
      </c>
      <c r="I118" s="19">
        <v>2019</v>
      </c>
      <c r="J118" s="16">
        <v>4469768</v>
      </c>
      <c r="K118" s="16"/>
      <c r="L118" s="44"/>
      <c r="M118" s="44">
        <v>0</v>
      </c>
      <c r="N118" s="44"/>
      <c r="O118" s="44"/>
      <c r="P118" s="44"/>
      <c r="Q118" s="44"/>
      <c r="R118" s="44">
        <v>4469768</v>
      </c>
      <c r="S118" s="16"/>
      <c r="T118" s="25"/>
    </row>
    <row r="119" spans="1:20" s="10" customFormat="1" ht="36.6" customHeight="1" x14ac:dyDescent="0.45">
      <c r="A119" s="12">
        <v>125</v>
      </c>
      <c r="B119" s="12" t="s">
        <v>130</v>
      </c>
      <c r="C119" s="15" t="s">
        <v>126</v>
      </c>
      <c r="D119" s="15" t="s">
        <v>131</v>
      </c>
      <c r="E119" s="17"/>
      <c r="F119" s="18">
        <v>10</v>
      </c>
      <c r="G119" s="12">
        <v>1</v>
      </c>
      <c r="H119" s="12" t="s">
        <v>128</v>
      </c>
      <c r="I119" s="19">
        <v>2019</v>
      </c>
      <c r="J119" s="16">
        <v>24208925</v>
      </c>
      <c r="K119" s="16"/>
      <c r="L119" s="44"/>
      <c r="M119" s="44">
        <v>0</v>
      </c>
      <c r="N119" s="44"/>
      <c r="O119" s="44"/>
      <c r="P119" s="44"/>
      <c r="Q119" s="44"/>
      <c r="R119" s="44">
        <v>24208925</v>
      </c>
      <c r="S119" s="16"/>
      <c r="T119" s="25"/>
    </row>
    <row r="120" spans="1:20" s="10" customFormat="1" ht="36.6" customHeight="1" x14ac:dyDescent="0.45">
      <c r="A120" s="12">
        <v>126</v>
      </c>
      <c r="B120" s="12" t="s">
        <v>130</v>
      </c>
      <c r="C120" s="15" t="s">
        <v>126</v>
      </c>
      <c r="D120" s="15" t="s">
        <v>131</v>
      </c>
      <c r="E120" s="17"/>
      <c r="F120" s="18">
        <v>10</v>
      </c>
      <c r="G120" s="12">
        <v>1</v>
      </c>
      <c r="H120" s="12" t="s">
        <v>128</v>
      </c>
      <c r="I120" s="19">
        <v>2019</v>
      </c>
      <c r="J120" s="16">
        <v>36313388</v>
      </c>
      <c r="K120" s="16"/>
      <c r="L120" s="44"/>
      <c r="M120" s="44">
        <v>0</v>
      </c>
      <c r="N120" s="44"/>
      <c r="O120" s="44"/>
      <c r="P120" s="44"/>
      <c r="Q120" s="44"/>
      <c r="R120" s="44">
        <v>36313388</v>
      </c>
      <c r="S120" s="16"/>
      <c r="T120" s="25"/>
    </row>
    <row r="121" spans="1:20" s="10" customFormat="1" ht="36.6" customHeight="1" x14ac:dyDescent="0.45">
      <c r="A121" s="12">
        <v>127</v>
      </c>
      <c r="B121" s="12" t="s">
        <v>130</v>
      </c>
      <c r="C121" s="15" t="s">
        <v>126</v>
      </c>
      <c r="D121" s="15" t="s">
        <v>131</v>
      </c>
      <c r="E121" s="17"/>
      <c r="F121" s="18">
        <v>10</v>
      </c>
      <c r="G121" s="12">
        <v>1</v>
      </c>
      <c r="H121" s="12" t="s">
        <v>128</v>
      </c>
      <c r="I121" s="19" t="s">
        <v>42</v>
      </c>
      <c r="J121" s="39">
        <v>24208925</v>
      </c>
      <c r="K121" s="16"/>
      <c r="L121" s="44"/>
      <c r="M121" s="44">
        <v>0</v>
      </c>
      <c r="N121" s="44"/>
      <c r="O121" s="44"/>
      <c r="P121" s="44"/>
      <c r="Q121" s="44"/>
      <c r="R121" s="44">
        <v>24208925</v>
      </c>
      <c r="S121" s="16"/>
      <c r="T121" s="25"/>
    </row>
    <row r="122" spans="1:20" s="10" customFormat="1" ht="36.6" customHeight="1" x14ac:dyDescent="0.45">
      <c r="A122" s="12">
        <v>128</v>
      </c>
      <c r="B122" s="12" t="s">
        <v>130</v>
      </c>
      <c r="C122" s="15" t="s">
        <v>126</v>
      </c>
      <c r="D122" s="15" t="s">
        <v>131</v>
      </c>
      <c r="E122" s="17"/>
      <c r="F122" s="18">
        <v>10</v>
      </c>
      <c r="G122" s="12">
        <v>1</v>
      </c>
      <c r="H122" s="12" t="s">
        <v>128</v>
      </c>
      <c r="I122" s="19" t="s">
        <v>42</v>
      </c>
      <c r="J122" s="39">
        <v>12104464</v>
      </c>
      <c r="K122" s="16"/>
      <c r="L122" s="44"/>
      <c r="M122" s="44">
        <v>0</v>
      </c>
      <c r="N122" s="44"/>
      <c r="O122" s="44"/>
      <c r="P122" s="44"/>
      <c r="Q122" s="44"/>
      <c r="R122" s="44">
        <v>12104464</v>
      </c>
      <c r="S122" s="16"/>
      <c r="T122" s="25"/>
    </row>
    <row r="123" spans="1:20" s="10" customFormat="1" ht="36.6" customHeight="1" x14ac:dyDescent="0.45">
      <c r="A123" s="12">
        <v>129</v>
      </c>
      <c r="B123" s="12" t="s">
        <v>130</v>
      </c>
      <c r="C123" s="15" t="s">
        <v>126</v>
      </c>
      <c r="D123" s="15" t="s">
        <v>131</v>
      </c>
      <c r="E123" s="17"/>
      <c r="F123" s="18">
        <v>10</v>
      </c>
      <c r="G123" s="12">
        <v>1</v>
      </c>
      <c r="H123" s="12" t="s">
        <v>128</v>
      </c>
      <c r="I123" s="19">
        <v>2020</v>
      </c>
      <c r="J123" s="39">
        <v>37030626</v>
      </c>
      <c r="K123" s="16"/>
      <c r="L123" s="44"/>
      <c r="M123" s="44">
        <v>0</v>
      </c>
      <c r="N123" s="44"/>
      <c r="O123" s="44"/>
      <c r="P123" s="44"/>
      <c r="Q123" s="44"/>
      <c r="R123" s="44">
        <v>37030626</v>
      </c>
      <c r="S123" s="16"/>
      <c r="T123" s="25"/>
    </row>
    <row r="124" spans="1:20" s="10" customFormat="1" ht="36.6" customHeight="1" x14ac:dyDescent="0.45">
      <c r="A124" s="12">
        <v>130</v>
      </c>
      <c r="B124" s="12" t="s">
        <v>130</v>
      </c>
      <c r="C124" s="15" t="s">
        <v>126</v>
      </c>
      <c r="D124" s="15" t="s">
        <v>131</v>
      </c>
      <c r="E124" s="17"/>
      <c r="F124" s="18">
        <v>10</v>
      </c>
      <c r="G124" s="12">
        <v>1</v>
      </c>
      <c r="H124" s="12" t="s">
        <v>128</v>
      </c>
      <c r="I124" s="19">
        <v>2021</v>
      </c>
      <c r="J124" s="16">
        <v>34461747</v>
      </c>
      <c r="K124" s="16"/>
      <c r="L124" s="44"/>
      <c r="M124" s="44">
        <v>0</v>
      </c>
      <c r="N124" s="44"/>
      <c r="O124" s="44"/>
      <c r="P124" s="44"/>
      <c r="Q124" s="44"/>
      <c r="R124" s="44">
        <v>34461747</v>
      </c>
      <c r="S124" s="16"/>
      <c r="T124" s="25"/>
    </row>
    <row r="125" spans="1:20" s="10" customFormat="1" ht="36.6" customHeight="1" x14ac:dyDescent="0.45">
      <c r="A125" s="12">
        <v>131</v>
      </c>
      <c r="B125" s="12" t="s">
        <v>130</v>
      </c>
      <c r="C125" s="15" t="s">
        <v>126</v>
      </c>
      <c r="D125" s="15" t="s">
        <v>131</v>
      </c>
      <c r="E125" s="17"/>
      <c r="F125" s="18">
        <v>10</v>
      </c>
      <c r="G125" s="12">
        <v>1</v>
      </c>
      <c r="H125" s="12" t="s">
        <v>128</v>
      </c>
      <c r="I125" s="19">
        <v>2021</v>
      </c>
      <c r="J125" s="16">
        <v>17230873</v>
      </c>
      <c r="K125" s="16"/>
      <c r="L125" s="44"/>
      <c r="M125" s="44">
        <v>0</v>
      </c>
      <c r="N125" s="44"/>
      <c r="O125" s="44"/>
      <c r="P125" s="44"/>
      <c r="Q125" s="44"/>
      <c r="R125" s="44">
        <v>17230873</v>
      </c>
      <c r="S125" s="16"/>
      <c r="T125" s="25"/>
    </row>
    <row r="126" spans="1:20" s="10" customFormat="1" ht="36.6" customHeight="1" x14ac:dyDescent="0.45">
      <c r="A126" s="12">
        <v>132</v>
      </c>
      <c r="B126" s="12" t="s">
        <v>130</v>
      </c>
      <c r="C126" s="15" t="s">
        <v>126</v>
      </c>
      <c r="D126" s="15" t="s">
        <v>131</v>
      </c>
      <c r="E126" s="17"/>
      <c r="F126" s="18">
        <v>10</v>
      </c>
      <c r="G126" s="12">
        <v>1</v>
      </c>
      <c r="H126" s="12" t="s">
        <v>128</v>
      </c>
      <c r="I126" s="19">
        <v>2021</v>
      </c>
      <c r="J126" s="16">
        <v>34707380</v>
      </c>
      <c r="K126" s="16"/>
      <c r="L126" s="44"/>
      <c r="M126" s="44">
        <v>0</v>
      </c>
      <c r="N126" s="44"/>
      <c r="O126" s="44"/>
      <c r="P126" s="44"/>
      <c r="Q126" s="44"/>
      <c r="R126" s="44">
        <v>34707380</v>
      </c>
      <c r="S126" s="16"/>
      <c r="T126" s="25"/>
    </row>
    <row r="127" spans="1:20" s="10" customFormat="1" ht="36.6" customHeight="1" x14ac:dyDescent="0.45">
      <c r="A127" s="12">
        <v>133</v>
      </c>
      <c r="B127" s="12" t="s">
        <v>130</v>
      </c>
      <c r="C127" s="15" t="s">
        <v>126</v>
      </c>
      <c r="D127" s="15" t="s">
        <v>131</v>
      </c>
      <c r="E127" s="17"/>
      <c r="F127" s="18">
        <v>10</v>
      </c>
      <c r="G127" s="12">
        <v>1</v>
      </c>
      <c r="H127" s="12" t="s">
        <v>128</v>
      </c>
      <c r="I127" s="19" t="s">
        <v>42</v>
      </c>
      <c r="J127" s="39">
        <v>24208925</v>
      </c>
      <c r="K127" s="16"/>
      <c r="L127" s="44"/>
      <c r="M127" s="44">
        <v>0</v>
      </c>
      <c r="N127" s="44"/>
      <c r="O127" s="44"/>
      <c r="P127" s="44"/>
      <c r="Q127" s="44"/>
      <c r="R127" s="44">
        <v>24208925</v>
      </c>
      <c r="S127" s="16"/>
      <c r="T127" s="25"/>
    </row>
    <row r="128" spans="1:20" s="10" customFormat="1" ht="36.6" customHeight="1" x14ac:dyDescent="0.45">
      <c r="A128" s="12">
        <v>134</v>
      </c>
      <c r="B128" s="12" t="s">
        <v>130</v>
      </c>
      <c r="C128" s="15" t="s">
        <v>126</v>
      </c>
      <c r="D128" s="15" t="s">
        <v>131</v>
      </c>
      <c r="E128" s="17"/>
      <c r="F128" s="18">
        <v>10</v>
      </c>
      <c r="G128" s="12">
        <v>1</v>
      </c>
      <c r="H128" s="12" t="s">
        <v>128</v>
      </c>
      <c r="I128" s="19" t="s">
        <v>42</v>
      </c>
      <c r="J128" s="39">
        <v>66477686</v>
      </c>
      <c r="K128" s="16"/>
      <c r="L128" s="44"/>
      <c r="M128" s="44">
        <v>0</v>
      </c>
      <c r="N128" s="44"/>
      <c r="O128" s="44"/>
      <c r="P128" s="44"/>
      <c r="Q128" s="44"/>
      <c r="R128" s="44">
        <v>66477686</v>
      </c>
      <c r="S128" s="16"/>
      <c r="T128" s="25"/>
    </row>
    <row r="129" spans="1:20" s="10" customFormat="1" ht="36.6" customHeight="1" x14ac:dyDescent="0.45">
      <c r="A129" s="12">
        <v>135</v>
      </c>
      <c r="B129" s="12" t="s">
        <v>130</v>
      </c>
      <c r="C129" s="12" t="s">
        <v>126</v>
      </c>
      <c r="D129" s="12" t="s">
        <v>131</v>
      </c>
      <c r="E129" s="17"/>
      <c r="F129" s="18">
        <v>10</v>
      </c>
      <c r="G129" s="12">
        <v>1</v>
      </c>
      <c r="H129" s="12" t="s">
        <v>128</v>
      </c>
      <c r="I129" s="19">
        <v>2022</v>
      </c>
      <c r="J129" s="39">
        <v>6998882</v>
      </c>
      <c r="K129" s="16"/>
      <c r="L129" s="59"/>
      <c r="M129" s="44">
        <v>0</v>
      </c>
      <c r="N129" s="44"/>
      <c r="O129" s="44"/>
      <c r="P129" s="44"/>
      <c r="Q129" s="44"/>
      <c r="R129" s="44">
        <v>6998882</v>
      </c>
      <c r="S129" s="16"/>
      <c r="T129" s="25"/>
    </row>
    <row r="130" spans="1:20" s="10" customFormat="1" ht="36.6" customHeight="1" x14ac:dyDescent="0.45">
      <c r="A130" s="12">
        <v>136</v>
      </c>
      <c r="B130" s="12" t="s">
        <v>130</v>
      </c>
      <c r="C130" s="12" t="s">
        <v>126</v>
      </c>
      <c r="D130" s="12" t="s">
        <v>131</v>
      </c>
      <c r="E130" s="17"/>
      <c r="F130" s="18">
        <v>10</v>
      </c>
      <c r="G130" s="12">
        <v>1</v>
      </c>
      <c r="H130" s="12" t="s">
        <v>128</v>
      </c>
      <c r="I130" s="19">
        <v>2022</v>
      </c>
      <c r="J130" s="39">
        <v>2435985</v>
      </c>
      <c r="K130" s="16"/>
      <c r="L130" s="59"/>
      <c r="M130" s="44">
        <v>0</v>
      </c>
      <c r="N130" s="44"/>
      <c r="O130" s="44"/>
      <c r="P130" s="44"/>
      <c r="Q130" s="44"/>
      <c r="R130" s="44">
        <v>2435985</v>
      </c>
      <c r="S130" s="16"/>
      <c r="T130" s="25"/>
    </row>
    <row r="131" spans="1:20" s="10" customFormat="1" ht="36.6" customHeight="1" x14ac:dyDescent="0.45">
      <c r="A131" s="12">
        <v>137</v>
      </c>
      <c r="B131" s="12" t="s">
        <v>130</v>
      </c>
      <c r="C131" s="12" t="s">
        <v>126</v>
      </c>
      <c r="D131" s="12" t="s">
        <v>131</v>
      </c>
      <c r="E131" s="17"/>
      <c r="F131" s="18">
        <v>10</v>
      </c>
      <c r="G131" s="12">
        <v>1</v>
      </c>
      <c r="H131" s="12" t="s">
        <v>128</v>
      </c>
      <c r="I131" s="19">
        <v>2022</v>
      </c>
      <c r="J131" s="39">
        <v>3499442</v>
      </c>
      <c r="K131" s="16"/>
      <c r="L131" s="59"/>
      <c r="M131" s="44">
        <v>0</v>
      </c>
      <c r="N131" s="44"/>
      <c r="O131" s="44"/>
      <c r="P131" s="44"/>
      <c r="Q131" s="44"/>
      <c r="R131" s="44">
        <v>3499442</v>
      </c>
      <c r="S131" s="16"/>
      <c r="T131" s="25"/>
    </row>
    <row r="132" spans="1:20" s="10" customFormat="1" ht="36.6" customHeight="1" x14ac:dyDescent="0.45">
      <c r="A132" s="12">
        <v>138</v>
      </c>
      <c r="B132" s="12" t="s">
        <v>130</v>
      </c>
      <c r="C132" s="12" t="s">
        <v>126</v>
      </c>
      <c r="D132" s="12" t="s">
        <v>131</v>
      </c>
      <c r="E132" s="17"/>
      <c r="F132" s="18">
        <v>10</v>
      </c>
      <c r="G132" s="12">
        <v>1</v>
      </c>
      <c r="H132" s="12" t="s">
        <v>128</v>
      </c>
      <c r="I132" s="19">
        <v>2022</v>
      </c>
      <c r="J132" s="39">
        <v>1217993</v>
      </c>
      <c r="K132" s="16"/>
      <c r="L132" s="59"/>
      <c r="M132" s="44">
        <v>0</v>
      </c>
      <c r="N132" s="44"/>
      <c r="O132" s="44"/>
      <c r="P132" s="44"/>
      <c r="Q132" s="44"/>
      <c r="R132" s="44">
        <v>1217993</v>
      </c>
      <c r="S132" s="16"/>
      <c r="T132" s="25"/>
    </row>
    <row r="133" spans="1:20" s="10" customFormat="1" ht="36.6" customHeight="1" x14ac:dyDescent="0.45">
      <c r="A133" s="12">
        <v>139</v>
      </c>
      <c r="B133" s="13" t="s">
        <v>130</v>
      </c>
      <c r="C133" s="98" t="s">
        <v>126</v>
      </c>
      <c r="D133" s="98" t="s">
        <v>131</v>
      </c>
      <c r="E133" s="22"/>
      <c r="F133" s="18" t="s">
        <v>70</v>
      </c>
      <c r="G133" s="12">
        <v>1</v>
      </c>
      <c r="H133" s="13" t="s">
        <v>128</v>
      </c>
      <c r="I133" s="24" t="s">
        <v>276</v>
      </c>
      <c r="J133" s="16"/>
      <c r="K133" s="16" t="s">
        <v>380</v>
      </c>
      <c r="L133" s="16">
        <v>30253765</v>
      </c>
      <c r="M133" s="16">
        <v>0</v>
      </c>
      <c r="N133" s="16"/>
      <c r="O133" s="16"/>
      <c r="P133" s="16"/>
      <c r="Q133" s="16"/>
      <c r="R133" s="16">
        <v>30253765</v>
      </c>
      <c r="S133" s="37"/>
      <c r="T133" s="25"/>
    </row>
    <row r="134" spans="1:20" s="10" customFormat="1" ht="36.6" customHeight="1" x14ac:dyDescent="0.45">
      <c r="A134" s="12">
        <v>140</v>
      </c>
      <c r="B134" s="13" t="s">
        <v>130</v>
      </c>
      <c r="C134" s="98" t="s">
        <v>126</v>
      </c>
      <c r="D134" s="98" t="s">
        <v>131</v>
      </c>
      <c r="E134" s="22"/>
      <c r="F134" s="18" t="s">
        <v>70</v>
      </c>
      <c r="G134" s="12">
        <v>1</v>
      </c>
      <c r="H134" s="13" t="s">
        <v>128</v>
      </c>
      <c r="I134" s="24" t="s">
        <v>276</v>
      </c>
      <c r="J134" s="16"/>
      <c r="K134" s="16" t="s">
        <v>407</v>
      </c>
      <c r="L134" s="16">
        <v>14615918</v>
      </c>
      <c r="M134" s="16">
        <v>0</v>
      </c>
      <c r="N134" s="16"/>
      <c r="O134" s="16"/>
      <c r="P134" s="16"/>
      <c r="Q134" s="16"/>
      <c r="R134" s="16">
        <v>14615918</v>
      </c>
      <c r="S134" s="37"/>
      <c r="T134" s="25"/>
    </row>
    <row r="135" spans="1:20" s="10" customFormat="1" ht="36.6" customHeight="1" x14ac:dyDescent="0.45">
      <c r="A135" s="12">
        <v>141</v>
      </c>
      <c r="B135" s="13" t="s">
        <v>130</v>
      </c>
      <c r="C135" s="98" t="s">
        <v>126</v>
      </c>
      <c r="D135" s="98" t="s">
        <v>131</v>
      </c>
      <c r="E135" s="22"/>
      <c r="F135" s="18" t="s">
        <v>70</v>
      </c>
      <c r="G135" s="12">
        <v>1</v>
      </c>
      <c r="H135" s="13" t="s">
        <v>128</v>
      </c>
      <c r="I135" s="24" t="s">
        <v>276</v>
      </c>
      <c r="J135" s="16"/>
      <c r="K135" s="16" t="s">
        <v>407</v>
      </c>
      <c r="L135" s="16">
        <v>10151026</v>
      </c>
      <c r="M135" s="16">
        <v>0</v>
      </c>
      <c r="N135" s="16"/>
      <c r="O135" s="16"/>
      <c r="P135" s="16"/>
      <c r="Q135" s="16"/>
      <c r="R135" s="16">
        <v>10151026</v>
      </c>
      <c r="S135" s="37"/>
      <c r="T135" s="25"/>
    </row>
    <row r="136" spans="1:20" s="10" customFormat="1" ht="36.6" customHeight="1" x14ac:dyDescent="0.45">
      <c r="A136" s="12">
        <v>142</v>
      </c>
      <c r="B136" s="13" t="s">
        <v>274</v>
      </c>
      <c r="C136" s="98" t="s">
        <v>258</v>
      </c>
      <c r="D136" s="98" t="s">
        <v>273</v>
      </c>
      <c r="E136" s="22">
        <v>2023</v>
      </c>
      <c r="F136" s="18" t="s">
        <v>62</v>
      </c>
      <c r="G136" s="12">
        <v>1</v>
      </c>
      <c r="H136" s="13" t="s">
        <v>35</v>
      </c>
      <c r="I136" s="24" t="s">
        <v>275</v>
      </c>
      <c r="J136" s="16">
        <v>22040000</v>
      </c>
      <c r="K136" s="16"/>
      <c r="L136" s="44"/>
      <c r="M136" s="44">
        <v>22040000</v>
      </c>
      <c r="N136" s="44"/>
      <c r="O136" s="44"/>
      <c r="P136" s="44"/>
      <c r="Q136" s="44"/>
      <c r="R136" s="44">
        <v>0</v>
      </c>
      <c r="S136" s="37" t="s">
        <v>391</v>
      </c>
      <c r="T136" s="25" t="s">
        <v>392</v>
      </c>
    </row>
    <row r="137" spans="1:20" s="10" customFormat="1" ht="36.6" customHeight="1" x14ac:dyDescent="0.45">
      <c r="A137" s="12">
        <v>143</v>
      </c>
      <c r="B137" s="12" t="s">
        <v>393</v>
      </c>
      <c r="C137" s="98" t="s">
        <v>258</v>
      </c>
      <c r="D137" s="12" t="s">
        <v>394</v>
      </c>
      <c r="E137" s="17">
        <v>2024</v>
      </c>
      <c r="F137" s="17">
        <v>10</v>
      </c>
      <c r="G137" s="12">
        <v>1</v>
      </c>
      <c r="H137" s="13" t="s">
        <v>35</v>
      </c>
      <c r="I137" s="19">
        <v>2023</v>
      </c>
      <c r="J137" s="39"/>
      <c r="K137" s="16" t="s">
        <v>52</v>
      </c>
      <c r="L137" s="45">
        <v>37100000</v>
      </c>
      <c r="M137" s="12">
        <v>0</v>
      </c>
      <c r="N137" s="12"/>
      <c r="O137" s="12"/>
      <c r="P137" s="12"/>
      <c r="Q137" s="12"/>
      <c r="R137" s="16">
        <v>37100000</v>
      </c>
      <c r="S137" s="12"/>
      <c r="T137" s="25" t="s">
        <v>445</v>
      </c>
    </row>
    <row r="138" spans="1:20" s="10" customFormat="1" ht="36.6" customHeight="1" x14ac:dyDescent="0.45">
      <c r="A138" s="12">
        <v>144</v>
      </c>
      <c r="B138" s="13" t="s">
        <v>395</v>
      </c>
      <c r="C138" s="98" t="s">
        <v>258</v>
      </c>
      <c r="D138" s="98" t="s">
        <v>396</v>
      </c>
      <c r="E138" s="22">
        <v>2023</v>
      </c>
      <c r="F138" s="18" t="s">
        <v>62</v>
      </c>
      <c r="G138" s="12">
        <v>1</v>
      </c>
      <c r="H138" s="13" t="s">
        <v>35</v>
      </c>
      <c r="I138" s="24" t="s">
        <v>275</v>
      </c>
      <c r="J138" s="48">
        <v>36047000</v>
      </c>
      <c r="K138" s="16" t="s">
        <v>52</v>
      </c>
      <c r="L138" s="16"/>
      <c r="M138" s="16">
        <v>36047000</v>
      </c>
      <c r="N138" s="16"/>
      <c r="O138" s="16"/>
      <c r="P138" s="16"/>
      <c r="Q138" s="16"/>
      <c r="R138" s="16">
        <v>0</v>
      </c>
      <c r="S138" s="37" t="s">
        <v>397</v>
      </c>
      <c r="T138" s="25" t="s">
        <v>392</v>
      </c>
    </row>
    <row r="139" spans="1:20" s="10" customFormat="1" ht="36.6" customHeight="1" x14ac:dyDescent="0.45">
      <c r="A139" s="12">
        <v>145</v>
      </c>
      <c r="B139" s="12" t="s">
        <v>132</v>
      </c>
      <c r="C139" s="15" t="s">
        <v>133</v>
      </c>
      <c r="D139" s="15" t="s">
        <v>133</v>
      </c>
      <c r="E139" s="17"/>
      <c r="F139" s="18">
        <v>10</v>
      </c>
      <c r="G139" s="12">
        <v>2</v>
      </c>
      <c r="H139" s="12" t="s">
        <v>134</v>
      </c>
      <c r="I139" s="19" t="s">
        <v>97</v>
      </c>
      <c r="J139" s="39">
        <v>10000000</v>
      </c>
      <c r="K139" s="16"/>
      <c r="L139" s="44"/>
      <c r="M139" s="44">
        <v>0</v>
      </c>
      <c r="N139" s="44"/>
      <c r="O139" s="44"/>
      <c r="P139" s="44"/>
      <c r="Q139" s="44"/>
      <c r="R139" s="44">
        <v>10000000</v>
      </c>
      <c r="S139" s="16"/>
      <c r="T139" s="25"/>
    </row>
    <row r="140" spans="1:20" s="10" customFormat="1" ht="36.6" customHeight="1" x14ac:dyDescent="0.45">
      <c r="A140" s="12">
        <v>146</v>
      </c>
      <c r="B140" s="12" t="s">
        <v>132</v>
      </c>
      <c r="C140" s="15" t="s">
        <v>133</v>
      </c>
      <c r="D140" s="15" t="s">
        <v>133</v>
      </c>
      <c r="E140" s="17"/>
      <c r="F140" s="18">
        <v>10</v>
      </c>
      <c r="G140" s="12">
        <v>1</v>
      </c>
      <c r="H140" s="12" t="s">
        <v>134</v>
      </c>
      <c r="I140" s="19" t="s">
        <v>68</v>
      </c>
      <c r="J140" s="39">
        <v>50004000</v>
      </c>
      <c r="K140" s="16"/>
      <c r="L140" s="44"/>
      <c r="M140" s="44">
        <v>0</v>
      </c>
      <c r="N140" s="44"/>
      <c r="O140" s="44"/>
      <c r="P140" s="44"/>
      <c r="Q140" s="44"/>
      <c r="R140" s="44">
        <v>50004000</v>
      </c>
      <c r="S140" s="16"/>
      <c r="T140" s="25"/>
    </row>
    <row r="141" spans="1:20" s="10" customFormat="1" ht="36.6" customHeight="1" x14ac:dyDescent="0.45">
      <c r="A141" s="12">
        <v>147</v>
      </c>
      <c r="B141" s="12" t="s">
        <v>132</v>
      </c>
      <c r="C141" s="15" t="s">
        <v>133</v>
      </c>
      <c r="D141" s="15" t="s">
        <v>133</v>
      </c>
      <c r="E141" s="17"/>
      <c r="F141" s="18">
        <v>10</v>
      </c>
      <c r="G141" s="12">
        <v>1</v>
      </c>
      <c r="H141" s="12" t="s">
        <v>134</v>
      </c>
      <c r="I141" s="19">
        <v>2018</v>
      </c>
      <c r="J141" s="39">
        <v>30000000</v>
      </c>
      <c r="K141" s="16"/>
      <c r="L141" s="44"/>
      <c r="M141" s="44">
        <v>0</v>
      </c>
      <c r="N141" s="44"/>
      <c r="O141" s="44"/>
      <c r="P141" s="44"/>
      <c r="Q141" s="44"/>
      <c r="R141" s="44">
        <v>30000000</v>
      </c>
      <c r="S141" s="16"/>
      <c r="T141" s="25"/>
    </row>
    <row r="142" spans="1:20" s="10" customFormat="1" ht="36.6" customHeight="1" x14ac:dyDescent="0.45">
      <c r="A142" s="12">
        <v>148</v>
      </c>
      <c r="B142" s="12" t="s">
        <v>136</v>
      </c>
      <c r="C142" s="15" t="s">
        <v>135</v>
      </c>
      <c r="D142" s="15" t="s">
        <v>71</v>
      </c>
      <c r="E142" s="17">
        <v>2020</v>
      </c>
      <c r="F142" s="18">
        <v>10</v>
      </c>
      <c r="G142" s="12">
        <v>2</v>
      </c>
      <c r="H142" s="12" t="s">
        <v>35</v>
      </c>
      <c r="I142" s="19">
        <v>2019</v>
      </c>
      <c r="J142" s="39">
        <v>2640000</v>
      </c>
      <c r="K142" s="16"/>
      <c r="L142" s="44"/>
      <c r="M142" s="44">
        <v>0</v>
      </c>
      <c r="N142" s="44"/>
      <c r="O142" s="44"/>
      <c r="P142" s="44"/>
      <c r="Q142" s="44"/>
      <c r="R142" s="44">
        <v>2640000</v>
      </c>
      <c r="S142" s="16"/>
      <c r="T142" s="25" t="s">
        <v>58</v>
      </c>
    </row>
    <row r="143" spans="1:20" s="10" customFormat="1" ht="36.6" customHeight="1" x14ac:dyDescent="0.45">
      <c r="A143" s="12">
        <v>149</v>
      </c>
      <c r="B143" s="12" t="s">
        <v>137</v>
      </c>
      <c r="C143" s="15" t="s">
        <v>135</v>
      </c>
      <c r="D143" s="15" t="s">
        <v>71</v>
      </c>
      <c r="E143" s="17">
        <v>2020</v>
      </c>
      <c r="F143" s="18">
        <v>10</v>
      </c>
      <c r="G143" s="12">
        <v>2</v>
      </c>
      <c r="H143" s="12" t="s">
        <v>35</v>
      </c>
      <c r="I143" s="19">
        <v>2019</v>
      </c>
      <c r="J143" s="39">
        <v>1749000</v>
      </c>
      <c r="K143" s="16"/>
      <c r="L143" s="44"/>
      <c r="M143" s="44">
        <v>0</v>
      </c>
      <c r="N143" s="44"/>
      <c r="O143" s="44"/>
      <c r="P143" s="44"/>
      <c r="Q143" s="44"/>
      <c r="R143" s="44">
        <v>1749000</v>
      </c>
      <c r="S143" s="16"/>
      <c r="T143" s="25" t="s">
        <v>58</v>
      </c>
    </row>
    <row r="144" spans="1:20" s="10" customFormat="1" ht="36.6" customHeight="1" x14ac:dyDescent="0.45">
      <c r="A144" s="12">
        <v>150</v>
      </c>
      <c r="B144" s="12" t="s">
        <v>138</v>
      </c>
      <c r="C144" s="15" t="s">
        <v>135</v>
      </c>
      <c r="D144" s="15" t="s">
        <v>71</v>
      </c>
      <c r="E144" s="17">
        <v>2020</v>
      </c>
      <c r="F144" s="18">
        <v>10</v>
      </c>
      <c r="G144" s="12">
        <v>2</v>
      </c>
      <c r="H144" s="12" t="s">
        <v>35</v>
      </c>
      <c r="I144" s="19">
        <v>2019</v>
      </c>
      <c r="J144" s="39">
        <v>3903900</v>
      </c>
      <c r="K144" s="16"/>
      <c r="L144" s="44"/>
      <c r="M144" s="44">
        <v>0</v>
      </c>
      <c r="N144" s="44"/>
      <c r="O144" s="44"/>
      <c r="P144" s="44"/>
      <c r="Q144" s="44"/>
      <c r="R144" s="44">
        <v>3903900</v>
      </c>
      <c r="S144" s="16"/>
      <c r="T144" s="25" t="s">
        <v>58</v>
      </c>
    </row>
    <row r="145" spans="1:20" s="10" customFormat="1" ht="36.6" customHeight="1" x14ac:dyDescent="0.45">
      <c r="A145" s="12">
        <v>151</v>
      </c>
      <c r="B145" s="12" t="s">
        <v>139</v>
      </c>
      <c r="C145" s="15" t="s">
        <v>135</v>
      </c>
      <c r="D145" s="15" t="s">
        <v>71</v>
      </c>
      <c r="E145" s="17">
        <v>2020</v>
      </c>
      <c r="F145" s="18">
        <v>10</v>
      </c>
      <c r="G145" s="12">
        <v>2</v>
      </c>
      <c r="H145" s="12" t="s">
        <v>35</v>
      </c>
      <c r="I145" s="19">
        <v>2019</v>
      </c>
      <c r="J145" s="39">
        <v>2365000</v>
      </c>
      <c r="K145" s="16"/>
      <c r="L145" s="44"/>
      <c r="M145" s="44">
        <v>0</v>
      </c>
      <c r="N145" s="44"/>
      <c r="O145" s="44"/>
      <c r="P145" s="44"/>
      <c r="Q145" s="44"/>
      <c r="R145" s="44">
        <v>2365000</v>
      </c>
      <c r="S145" s="16"/>
      <c r="T145" s="25" t="s">
        <v>58</v>
      </c>
    </row>
    <row r="146" spans="1:20" s="10" customFormat="1" ht="36.6" customHeight="1" x14ac:dyDescent="0.45">
      <c r="A146" s="12">
        <v>152</v>
      </c>
      <c r="B146" s="12" t="s">
        <v>140</v>
      </c>
      <c r="C146" s="15" t="s">
        <v>135</v>
      </c>
      <c r="D146" s="15" t="s">
        <v>71</v>
      </c>
      <c r="E146" s="17">
        <v>2020</v>
      </c>
      <c r="F146" s="18">
        <v>10</v>
      </c>
      <c r="G146" s="12">
        <v>2</v>
      </c>
      <c r="H146" s="12" t="s">
        <v>35</v>
      </c>
      <c r="I146" s="19">
        <v>2019</v>
      </c>
      <c r="J146" s="39">
        <v>2764800</v>
      </c>
      <c r="K146" s="16"/>
      <c r="L146" s="44"/>
      <c r="M146" s="44">
        <v>0</v>
      </c>
      <c r="N146" s="44"/>
      <c r="O146" s="44"/>
      <c r="P146" s="44"/>
      <c r="Q146" s="44"/>
      <c r="R146" s="44">
        <v>2764800</v>
      </c>
      <c r="S146" s="16"/>
      <c r="T146" s="25" t="s">
        <v>442</v>
      </c>
    </row>
    <row r="147" spans="1:20" s="10" customFormat="1" ht="36.6" customHeight="1" x14ac:dyDescent="0.45">
      <c r="A147" s="12">
        <v>153</v>
      </c>
      <c r="B147" s="12" t="s">
        <v>141</v>
      </c>
      <c r="C147" s="15" t="s">
        <v>135</v>
      </c>
      <c r="D147" s="15" t="s">
        <v>71</v>
      </c>
      <c r="E147" s="17">
        <v>2020</v>
      </c>
      <c r="F147" s="18">
        <v>10</v>
      </c>
      <c r="G147" s="12">
        <v>2</v>
      </c>
      <c r="H147" s="12" t="s">
        <v>35</v>
      </c>
      <c r="I147" s="19">
        <v>2019</v>
      </c>
      <c r="J147" s="39">
        <v>1836000</v>
      </c>
      <c r="K147" s="16"/>
      <c r="L147" s="44"/>
      <c r="M147" s="44">
        <v>0</v>
      </c>
      <c r="N147" s="44"/>
      <c r="O147" s="44"/>
      <c r="P147" s="44"/>
      <c r="Q147" s="44"/>
      <c r="R147" s="44">
        <v>1836000</v>
      </c>
      <c r="S147" s="16"/>
      <c r="T147" s="25" t="s">
        <v>443</v>
      </c>
    </row>
    <row r="148" spans="1:20" s="10" customFormat="1" ht="36.6" customHeight="1" x14ac:dyDescent="0.45">
      <c r="A148" s="12">
        <v>154</v>
      </c>
      <c r="B148" s="12" t="s">
        <v>142</v>
      </c>
      <c r="C148" s="15" t="s">
        <v>135</v>
      </c>
      <c r="D148" s="15" t="s">
        <v>71</v>
      </c>
      <c r="E148" s="17">
        <v>2020</v>
      </c>
      <c r="F148" s="18">
        <v>10</v>
      </c>
      <c r="G148" s="12">
        <v>2</v>
      </c>
      <c r="H148" s="12" t="s">
        <v>35</v>
      </c>
      <c r="I148" s="19">
        <v>2019</v>
      </c>
      <c r="J148" s="39">
        <v>1857600</v>
      </c>
      <c r="K148" s="16"/>
      <c r="L148" s="44"/>
      <c r="M148" s="44">
        <v>0</v>
      </c>
      <c r="N148" s="44"/>
      <c r="O148" s="44"/>
      <c r="P148" s="44"/>
      <c r="Q148" s="44"/>
      <c r="R148" s="44">
        <v>1857600</v>
      </c>
      <c r="S148" s="16"/>
      <c r="T148" s="25" t="s">
        <v>444</v>
      </c>
    </row>
    <row r="149" spans="1:20" s="10" customFormat="1" ht="36.6" customHeight="1" x14ac:dyDescent="0.45">
      <c r="A149" s="12">
        <v>155</v>
      </c>
      <c r="B149" s="12" t="s">
        <v>143</v>
      </c>
      <c r="C149" s="15" t="s">
        <v>135</v>
      </c>
      <c r="D149" s="15" t="s">
        <v>71</v>
      </c>
      <c r="E149" s="17">
        <v>2021</v>
      </c>
      <c r="F149" s="18">
        <v>10</v>
      </c>
      <c r="G149" s="12">
        <v>2</v>
      </c>
      <c r="H149" s="12" t="s">
        <v>35</v>
      </c>
      <c r="I149" s="19">
        <v>2019</v>
      </c>
      <c r="J149" s="39">
        <v>7373000</v>
      </c>
      <c r="K149" s="16"/>
      <c r="L149" s="44"/>
      <c r="M149" s="44">
        <v>0</v>
      </c>
      <c r="N149" s="44"/>
      <c r="O149" s="44"/>
      <c r="P149" s="44"/>
      <c r="Q149" s="44"/>
      <c r="R149" s="44">
        <v>7373000</v>
      </c>
      <c r="S149" s="16"/>
      <c r="T149" s="25" t="s">
        <v>440</v>
      </c>
    </row>
    <row r="150" spans="1:20" s="10" customFormat="1" ht="36.6" customHeight="1" x14ac:dyDescent="0.45">
      <c r="A150" s="12">
        <v>156</v>
      </c>
      <c r="B150" s="12" t="s">
        <v>143</v>
      </c>
      <c r="C150" s="15" t="s">
        <v>135</v>
      </c>
      <c r="D150" s="15" t="s">
        <v>71</v>
      </c>
      <c r="E150" s="17">
        <v>2021</v>
      </c>
      <c r="F150" s="18">
        <v>10</v>
      </c>
      <c r="G150" s="12">
        <v>2</v>
      </c>
      <c r="H150" s="12" t="s">
        <v>35</v>
      </c>
      <c r="I150" s="19">
        <v>2019</v>
      </c>
      <c r="J150" s="39">
        <v>16403358</v>
      </c>
      <c r="K150" s="16"/>
      <c r="L150" s="44"/>
      <c r="M150" s="44">
        <v>0</v>
      </c>
      <c r="N150" s="44"/>
      <c r="O150" s="44"/>
      <c r="P150" s="44"/>
      <c r="Q150" s="44"/>
      <c r="R150" s="44">
        <v>16403358</v>
      </c>
      <c r="S150" s="16"/>
      <c r="T150" s="25" t="s">
        <v>439</v>
      </c>
    </row>
    <row r="151" spans="1:20" s="10" customFormat="1" ht="36.6" customHeight="1" x14ac:dyDescent="0.45">
      <c r="A151" s="12">
        <v>157</v>
      </c>
      <c r="B151" s="12" t="s">
        <v>144</v>
      </c>
      <c r="C151" s="15" t="s">
        <v>145</v>
      </c>
      <c r="D151" s="15" t="s">
        <v>146</v>
      </c>
      <c r="E151" s="17">
        <v>2022</v>
      </c>
      <c r="F151" s="18" t="s">
        <v>62</v>
      </c>
      <c r="G151" s="12">
        <v>2</v>
      </c>
      <c r="H151" s="12" t="s">
        <v>35</v>
      </c>
      <c r="I151" s="19">
        <v>2021</v>
      </c>
      <c r="J151" s="16">
        <v>2002000</v>
      </c>
      <c r="K151" s="16"/>
      <c r="L151" s="44"/>
      <c r="M151" s="44">
        <v>0</v>
      </c>
      <c r="N151" s="44"/>
      <c r="O151" s="44"/>
      <c r="P151" s="44"/>
      <c r="Q151" s="44"/>
      <c r="R151" s="44">
        <v>2002000</v>
      </c>
      <c r="S151" s="16"/>
      <c r="T151" s="25" t="s">
        <v>147</v>
      </c>
    </row>
    <row r="152" spans="1:20" s="10" customFormat="1" ht="36.6" customHeight="1" x14ac:dyDescent="0.45">
      <c r="A152" s="12">
        <v>158</v>
      </c>
      <c r="B152" s="12" t="s">
        <v>148</v>
      </c>
      <c r="C152" s="15" t="s">
        <v>135</v>
      </c>
      <c r="D152" s="15" t="s">
        <v>146</v>
      </c>
      <c r="E152" s="17">
        <v>2022</v>
      </c>
      <c r="F152" s="18" t="s">
        <v>62</v>
      </c>
      <c r="G152" s="12">
        <v>2</v>
      </c>
      <c r="H152" s="12" t="s">
        <v>35</v>
      </c>
      <c r="I152" s="19">
        <v>2021</v>
      </c>
      <c r="J152" s="16">
        <v>6820432</v>
      </c>
      <c r="K152" s="16"/>
      <c r="L152" s="44"/>
      <c r="M152" s="44">
        <v>0</v>
      </c>
      <c r="N152" s="44"/>
      <c r="O152" s="44"/>
      <c r="P152" s="44"/>
      <c r="Q152" s="44"/>
      <c r="R152" s="44">
        <v>6820432</v>
      </c>
      <c r="S152" s="16"/>
      <c r="T152" s="25" t="s">
        <v>147</v>
      </c>
    </row>
    <row r="153" spans="1:20" s="10" customFormat="1" ht="36.6" customHeight="1" x14ac:dyDescent="0.45">
      <c r="A153" s="12">
        <v>159</v>
      </c>
      <c r="B153" s="12" t="s">
        <v>149</v>
      </c>
      <c r="C153" s="15" t="s">
        <v>135</v>
      </c>
      <c r="D153" s="15" t="s">
        <v>146</v>
      </c>
      <c r="E153" s="17">
        <v>2022</v>
      </c>
      <c r="F153" s="18" t="s">
        <v>62</v>
      </c>
      <c r="G153" s="12">
        <v>2</v>
      </c>
      <c r="H153" s="12" t="s">
        <v>35</v>
      </c>
      <c r="I153" s="19">
        <v>2021</v>
      </c>
      <c r="J153" s="16">
        <f>122630000+81750000</f>
        <v>204380000</v>
      </c>
      <c r="K153" s="16"/>
      <c r="L153" s="44"/>
      <c r="M153" s="44">
        <v>0</v>
      </c>
      <c r="N153" s="44"/>
      <c r="O153" s="44"/>
      <c r="P153" s="44"/>
      <c r="Q153" s="44"/>
      <c r="R153" s="44">
        <v>204380000</v>
      </c>
      <c r="S153" s="16"/>
      <c r="T153" s="25" t="s">
        <v>441</v>
      </c>
    </row>
    <row r="154" spans="1:20" s="10" customFormat="1" ht="36.6" customHeight="1" x14ac:dyDescent="0.45">
      <c r="A154" s="12">
        <v>160</v>
      </c>
      <c r="B154" s="12" t="s">
        <v>150</v>
      </c>
      <c r="C154" s="15" t="s">
        <v>135</v>
      </c>
      <c r="D154" s="15" t="s">
        <v>146</v>
      </c>
      <c r="E154" s="17">
        <v>2022</v>
      </c>
      <c r="F154" s="18">
        <v>10</v>
      </c>
      <c r="G154" s="12">
        <v>2</v>
      </c>
      <c r="H154" s="12" t="s">
        <v>35</v>
      </c>
      <c r="I154" s="19">
        <v>2020</v>
      </c>
      <c r="J154" s="39">
        <v>44872142</v>
      </c>
      <c r="K154" s="16"/>
      <c r="L154" s="44"/>
      <c r="M154" s="44">
        <v>0</v>
      </c>
      <c r="N154" s="44"/>
      <c r="O154" s="44"/>
      <c r="P154" s="44"/>
      <c r="Q154" s="44"/>
      <c r="R154" s="44">
        <v>44872142</v>
      </c>
      <c r="S154" s="16"/>
      <c r="T154" s="25" t="s">
        <v>432</v>
      </c>
    </row>
    <row r="155" spans="1:20" s="10" customFormat="1" ht="36.6" customHeight="1" x14ac:dyDescent="0.45">
      <c r="A155" s="12">
        <v>161</v>
      </c>
      <c r="B155" s="12" t="s">
        <v>151</v>
      </c>
      <c r="C155" s="15" t="s">
        <v>135</v>
      </c>
      <c r="D155" s="15" t="s">
        <v>71</v>
      </c>
      <c r="E155" s="17">
        <v>2022</v>
      </c>
      <c r="F155" s="18">
        <v>10</v>
      </c>
      <c r="G155" s="12">
        <v>2</v>
      </c>
      <c r="H155" s="12" t="s">
        <v>35</v>
      </c>
      <c r="I155" s="19">
        <v>2019</v>
      </c>
      <c r="J155" s="39">
        <v>6655000</v>
      </c>
      <c r="K155" s="16"/>
      <c r="L155" s="44"/>
      <c r="M155" s="44">
        <v>0</v>
      </c>
      <c r="N155" s="44"/>
      <c r="O155" s="44"/>
      <c r="P155" s="44"/>
      <c r="Q155" s="44"/>
      <c r="R155" s="44">
        <v>6655000</v>
      </c>
      <c r="S155" s="16"/>
      <c r="T155" s="25" t="s">
        <v>440</v>
      </c>
    </row>
    <row r="156" spans="1:20" s="10" customFormat="1" ht="36.6" customHeight="1" x14ac:dyDescent="0.45">
      <c r="A156" s="12">
        <v>162</v>
      </c>
      <c r="B156" s="12" t="s">
        <v>151</v>
      </c>
      <c r="C156" s="15" t="s">
        <v>135</v>
      </c>
      <c r="D156" s="15" t="s">
        <v>71</v>
      </c>
      <c r="E156" s="17">
        <v>2022</v>
      </c>
      <c r="F156" s="18">
        <v>10</v>
      </c>
      <c r="G156" s="12">
        <v>2</v>
      </c>
      <c r="H156" s="12" t="s">
        <v>35</v>
      </c>
      <c r="I156" s="19">
        <v>2019</v>
      </c>
      <c r="J156" s="39">
        <v>13310000</v>
      </c>
      <c r="K156" s="16"/>
      <c r="L156" s="44"/>
      <c r="M156" s="44">
        <v>0</v>
      </c>
      <c r="N156" s="44"/>
      <c r="O156" s="44"/>
      <c r="P156" s="44"/>
      <c r="Q156" s="44"/>
      <c r="R156" s="44">
        <v>13310000</v>
      </c>
      <c r="S156" s="16"/>
      <c r="T156" s="25" t="s">
        <v>439</v>
      </c>
    </row>
    <row r="157" spans="1:20" s="10" customFormat="1" ht="36.6" customHeight="1" x14ac:dyDescent="0.45">
      <c r="A157" s="12">
        <v>163</v>
      </c>
      <c r="B157" s="12" t="s">
        <v>152</v>
      </c>
      <c r="C157" s="15" t="s">
        <v>153</v>
      </c>
      <c r="D157" s="15" t="s">
        <v>146</v>
      </c>
      <c r="E157" s="17">
        <v>2022</v>
      </c>
      <c r="F157" s="18" t="s">
        <v>62</v>
      </c>
      <c r="G157" s="12">
        <v>2</v>
      </c>
      <c r="H157" s="12" t="s">
        <v>35</v>
      </c>
      <c r="I157" s="19">
        <v>2021</v>
      </c>
      <c r="J157" s="16">
        <v>80642000</v>
      </c>
      <c r="K157" s="16"/>
      <c r="L157" s="44"/>
      <c r="M157" s="44">
        <v>0</v>
      </c>
      <c r="N157" s="44"/>
      <c r="O157" s="44"/>
      <c r="P157" s="44"/>
      <c r="Q157" s="44"/>
      <c r="R157" s="44">
        <v>80642000</v>
      </c>
      <c r="S157" s="16"/>
      <c r="T157" s="25" t="s">
        <v>436</v>
      </c>
    </row>
    <row r="158" spans="1:20" s="10" customFormat="1" ht="36.6" customHeight="1" x14ac:dyDescent="0.45">
      <c r="A158" s="12">
        <v>164</v>
      </c>
      <c r="B158" s="12" t="s">
        <v>154</v>
      </c>
      <c r="C158" s="15" t="s">
        <v>135</v>
      </c>
      <c r="D158" s="15" t="s">
        <v>146</v>
      </c>
      <c r="E158" s="17">
        <v>2022</v>
      </c>
      <c r="F158" s="18" t="s">
        <v>62</v>
      </c>
      <c r="G158" s="12">
        <v>2</v>
      </c>
      <c r="H158" s="12" t="s">
        <v>35</v>
      </c>
      <c r="I158" s="19">
        <v>2021</v>
      </c>
      <c r="J158" s="16">
        <v>7745100</v>
      </c>
      <c r="K158" s="16"/>
      <c r="L158" s="44"/>
      <c r="M158" s="44">
        <v>0</v>
      </c>
      <c r="N158" s="44"/>
      <c r="O158" s="44"/>
      <c r="P158" s="44"/>
      <c r="Q158" s="44"/>
      <c r="R158" s="44">
        <v>7745100</v>
      </c>
      <c r="S158" s="16"/>
      <c r="T158" s="25" t="s">
        <v>147</v>
      </c>
    </row>
    <row r="159" spans="1:20" s="10" customFormat="1" ht="36.6" customHeight="1" x14ac:dyDescent="0.45">
      <c r="A159" s="12">
        <v>165</v>
      </c>
      <c r="B159" s="12" t="s">
        <v>155</v>
      </c>
      <c r="C159" s="15" t="s">
        <v>135</v>
      </c>
      <c r="D159" s="15" t="s">
        <v>146</v>
      </c>
      <c r="E159" s="17">
        <v>2022</v>
      </c>
      <c r="F159" s="18" t="s">
        <v>62</v>
      </c>
      <c r="G159" s="12">
        <v>2</v>
      </c>
      <c r="H159" s="12" t="s">
        <v>35</v>
      </c>
      <c r="I159" s="19">
        <v>2021</v>
      </c>
      <c r="J159" s="16">
        <v>499744245</v>
      </c>
      <c r="K159" s="16"/>
      <c r="L159" s="44"/>
      <c r="M159" s="44">
        <v>0</v>
      </c>
      <c r="N159" s="44"/>
      <c r="O159" s="44"/>
      <c r="P159" s="44"/>
      <c r="Q159" s="44"/>
      <c r="R159" s="44">
        <v>499744245</v>
      </c>
      <c r="S159" s="16"/>
      <c r="T159" s="25" t="s">
        <v>438</v>
      </c>
    </row>
    <row r="160" spans="1:20" s="10" customFormat="1" ht="36.6" customHeight="1" x14ac:dyDescent="0.45">
      <c r="A160" s="12">
        <v>166</v>
      </c>
      <c r="B160" s="12" t="s">
        <v>156</v>
      </c>
      <c r="C160" s="15" t="s">
        <v>153</v>
      </c>
      <c r="D160" s="15" t="s">
        <v>146</v>
      </c>
      <c r="E160" s="17">
        <v>2022</v>
      </c>
      <c r="F160" s="18" t="s">
        <v>62</v>
      </c>
      <c r="G160" s="12">
        <v>2</v>
      </c>
      <c r="H160" s="12" t="s">
        <v>35</v>
      </c>
      <c r="I160" s="19">
        <v>2021</v>
      </c>
      <c r="J160" s="16">
        <v>4290000</v>
      </c>
      <c r="K160" s="16"/>
      <c r="L160" s="44"/>
      <c r="M160" s="44">
        <v>0</v>
      </c>
      <c r="N160" s="44"/>
      <c r="O160" s="44"/>
      <c r="P160" s="44"/>
      <c r="Q160" s="44"/>
      <c r="R160" s="44">
        <v>4290000</v>
      </c>
      <c r="S160" s="16"/>
      <c r="T160" s="25" t="s">
        <v>437</v>
      </c>
    </row>
    <row r="161" spans="1:20" s="10" customFormat="1" ht="36.6" customHeight="1" x14ac:dyDescent="0.45">
      <c r="A161" s="12">
        <v>167</v>
      </c>
      <c r="B161" s="12" t="s">
        <v>157</v>
      </c>
      <c r="C161" s="15" t="s">
        <v>135</v>
      </c>
      <c r="D161" s="15" t="s">
        <v>146</v>
      </c>
      <c r="E161" s="17">
        <v>2022</v>
      </c>
      <c r="F161" s="18" t="s">
        <v>62</v>
      </c>
      <c r="G161" s="12">
        <v>2</v>
      </c>
      <c r="H161" s="12" t="s">
        <v>35</v>
      </c>
      <c r="I161" s="19">
        <v>2021</v>
      </c>
      <c r="J161" s="16">
        <v>147586670</v>
      </c>
      <c r="K161" s="16"/>
      <c r="L161" s="44"/>
      <c r="M161" s="44">
        <v>0</v>
      </c>
      <c r="N161" s="44"/>
      <c r="O161" s="44"/>
      <c r="P161" s="44"/>
      <c r="Q161" s="44"/>
      <c r="R161" s="44">
        <v>147586670</v>
      </c>
      <c r="S161" s="16"/>
      <c r="T161" s="25" t="s">
        <v>436</v>
      </c>
    </row>
    <row r="162" spans="1:20" s="10" customFormat="1" ht="36.6" customHeight="1" x14ac:dyDescent="0.45">
      <c r="A162" s="12">
        <v>168</v>
      </c>
      <c r="B162" s="12" t="s">
        <v>158</v>
      </c>
      <c r="C162" s="15" t="s">
        <v>135</v>
      </c>
      <c r="D162" s="15" t="s">
        <v>146</v>
      </c>
      <c r="E162" s="17">
        <v>2022</v>
      </c>
      <c r="F162" s="18">
        <v>10</v>
      </c>
      <c r="G162" s="12">
        <v>2</v>
      </c>
      <c r="H162" s="12" t="s">
        <v>35</v>
      </c>
      <c r="I162" s="19">
        <v>2020</v>
      </c>
      <c r="J162" s="39">
        <v>47190000</v>
      </c>
      <c r="K162" s="16"/>
      <c r="L162" s="44"/>
      <c r="M162" s="44">
        <v>0</v>
      </c>
      <c r="N162" s="44"/>
      <c r="O162" s="44"/>
      <c r="P162" s="44"/>
      <c r="Q162" s="44"/>
      <c r="R162" s="44">
        <v>47190000</v>
      </c>
      <c r="S162" s="16"/>
      <c r="T162" s="25" t="s">
        <v>432</v>
      </c>
    </row>
    <row r="163" spans="1:20" s="10" customFormat="1" ht="36.6" customHeight="1" x14ac:dyDescent="0.45">
      <c r="A163" s="12">
        <v>169</v>
      </c>
      <c r="B163" s="12" t="s">
        <v>159</v>
      </c>
      <c r="C163" s="15" t="s">
        <v>135</v>
      </c>
      <c r="D163" s="15" t="s">
        <v>146</v>
      </c>
      <c r="E163" s="17">
        <v>2023</v>
      </c>
      <c r="F163" s="18">
        <v>10</v>
      </c>
      <c r="G163" s="12">
        <v>2</v>
      </c>
      <c r="H163" s="12" t="s">
        <v>35</v>
      </c>
      <c r="I163" s="19">
        <v>2020</v>
      </c>
      <c r="J163" s="39">
        <v>7013600</v>
      </c>
      <c r="K163" s="16"/>
      <c r="L163" s="44"/>
      <c r="M163" s="44">
        <v>0</v>
      </c>
      <c r="N163" s="44"/>
      <c r="O163" s="44"/>
      <c r="P163" s="44"/>
      <c r="Q163" s="44"/>
      <c r="R163" s="44">
        <v>7013600</v>
      </c>
      <c r="S163" s="16"/>
      <c r="T163" s="25" t="s">
        <v>432</v>
      </c>
    </row>
    <row r="164" spans="1:20" s="10" customFormat="1" ht="36.6" customHeight="1" x14ac:dyDescent="0.45">
      <c r="A164" s="12">
        <v>170</v>
      </c>
      <c r="B164" s="12" t="s">
        <v>160</v>
      </c>
      <c r="C164" s="15" t="s">
        <v>135</v>
      </c>
      <c r="D164" s="15" t="s">
        <v>146</v>
      </c>
      <c r="E164" s="17">
        <v>2023</v>
      </c>
      <c r="F164" s="18">
        <v>10</v>
      </c>
      <c r="G164" s="12">
        <v>2</v>
      </c>
      <c r="H164" s="12" t="s">
        <v>35</v>
      </c>
      <c r="I164" s="19">
        <v>2020</v>
      </c>
      <c r="J164" s="39">
        <v>2244000</v>
      </c>
      <c r="K164" s="16"/>
      <c r="L164" s="44"/>
      <c r="M164" s="44">
        <v>0</v>
      </c>
      <c r="N164" s="44"/>
      <c r="O164" s="44"/>
      <c r="P164" s="44"/>
      <c r="Q164" s="44"/>
      <c r="R164" s="44">
        <v>2244000</v>
      </c>
      <c r="S164" s="16"/>
      <c r="T164" s="25" t="s">
        <v>432</v>
      </c>
    </row>
    <row r="165" spans="1:20" s="10" customFormat="1" ht="36.6" customHeight="1" x14ac:dyDescent="0.45">
      <c r="A165" s="12">
        <v>171</v>
      </c>
      <c r="B165" s="12" t="s">
        <v>161</v>
      </c>
      <c r="C165" s="15" t="s">
        <v>135</v>
      </c>
      <c r="D165" s="15" t="s">
        <v>146</v>
      </c>
      <c r="E165" s="17">
        <v>2023</v>
      </c>
      <c r="F165" s="18">
        <v>10</v>
      </c>
      <c r="G165" s="12">
        <v>2</v>
      </c>
      <c r="H165" s="12" t="s">
        <v>35</v>
      </c>
      <c r="I165" s="19">
        <v>2020</v>
      </c>
      <c r="J165" s="39">
        <v>5375700</v>
      </c>
      <c r="K165" s="16"/>
      <c r="L165" s="44"/>
      <c r="M165" s="44">
        <v>0</v>
      </c>
      <c r="N165" s="44"/>
      <c r="O165" s="44"/>
      <c r="P165" s="44"/>
      <c r="Q165" s="44"/>
      <c r="R165" s="44">
        <v>5375700</v>
      </c>
      <c r="S165" s="16"/>
      <c r="T165" s="25" t="s">
        <v>435</v>
      </c>
    </row>
    <row r="166" spans="1:20" s="10" customFormat="1" ht="36.6" customHeight="1" x14ac:dyDescent="0.45">
      <c r="A166" s="12">
        <v>172</v>
      </c>
      <c r="B166" s="12" t="s">
        <v>162</v>
      </c>
      <c r="C166" s="15" t="s">
        <v>135</v>
      </c>
      <c r="D166" s="15" t="s">
        <v>146</v>
      </c>
      <c r="E166" s="17">
        <v>2023</v>
      </c>
      <c r="F166" s="18">
        <v>10</v>
      </c>
      <c r="G166" s="12">
        <v>2</v>
      </c>
      <c r="H166" s="12" t="s">
        <v>35</v>
      </c>
      <c r="I166" s="19">
        <v>2020</v>
      </c>
      <c r="J166" s="39">
        <v>18250910</v>
      </c>
      <c r="K166" s="16"/>
      <c r="L166" s="44"/>
      <c r="M166" s="44">
        <v>0</v>
      </c>
      <c r="N166" s="44"/>
      <c r="O166" s="44"/>
      <c r="P166" s="44"/>
      <c r="Q166" s="44"/>
      <c r="R166" s="44">
        <v>18250910</v>
      </c>
      <c r="S166" s="16"/>
      <c r="T166" s="25" t="s">
        <v>434</v>
      </c>
    </row>
    <row r="167" spans="1:20" s="10" customFormat="1" ht="36.6" customHeight="1" x14ac:dyDescent="0.45">
      <c r="A167" s="12">
        <v>173</v>
      </c>
      <c r="B167" s="12" t="s">
        <v>163</v>
      </c>
      <c r="C167" s="15" t="s">
        <v>135</v>
      </c>
      <c r="D167" s="15" t="s">
        <v>146</v>
      </c>
      <c r="E167" s="17">
        <v>2023</v>
      </c>
      <c r="F167" s="18">
        <v>10</v>
      </c>
      <c r="G167" s="12">
        <v>2</v>
      </c>
      <c r="H167" s="12" t="s">
        <v>35</v>
      </c>
      <c r="I167" s="19">
        <v>2020</v>
      </c>
      <c r="J167" s="39">
        <v>10987900</v>
      </c>
      <c r="K167" s="16"/>
      <c r="L167" s="44"/>
      <c r="M167" s="44">
        <v>0</v>
      </c>
      <c r="N167" s="44"/>
      <c r="O167" s="44"/>
      <c r="P167" s="44"/>
      <c r="Q167" s="44"/>
      <c r="R167" s="44">
        <v>10987900</v>
      </c>
      <c r="S167" s="16"/>
      <c r="T167" s="25" t="s">
        <v>435</v>
      </c>
    </row>
    <row r="168" spans="1:20" s="10" customFormat="1" ht="36.6" customHeight="1" x14ac:dyDescent="0.45">
      <c r="A168" s="12">
        <v>174</v>
      </c>
      <c r="B168" s="12" t="s">
        <v>164</v>
      </c>
      <c r="C168" s="15" t="s">
        <v>135</v>
      </c>
      <c r="D168" s="15" t="s">
        <v>146</v>
      </c>
      <c r="E168" s="17">
        <v>2023</v>
      </c>
      <c r="F168" s="18">
        <v>10</v>
      </c>
      <c r="G168" s="12">
        <v>2</v>
      </c>
      <c r="H168" s="12" t="s">
        <v>35</v>
      </c>
      <c r="I168" s="19">
        <v>2020</v>
      </c>
      <c r="J168" s="39">
        <v>22837444</v>
      </c>
      <c r="K168" s="16"/>
      <c r="L168" s="44"/>
      <c r="M168" s="44">
        <v>0</v>
      </c>
      <c r="N168" s="44"/>
      <c r="O168" s="44"/>
      <c r="P168" s="44"/>
      <c r="Q168" s="44"/>
      <c r="R168" s="44">
        <v>22837444</v>
      </c>
      <c r="S168" s="16"/>
      <c r="T168" s="25" t="s">
        <v>434</v>
      </c>
    </row>
    <row r="169" spans="1:20" s="10" customFormat="1" ht="36.6" customHeight="1" x14ac:dyDescent="0.45">
      <c r="A169" s="12">
        <v>175</v>
      </c>
      <c r="B169" s="12" t="s">
        <v>165</v>
      </c>
      <c r="C169" s="15" t="s">
        <v>135</v>
      </c>
      <c r="D169" s="15" t="s">
        <v>146</v>
      </c>
      <c r="E169" s="17">
        <v>2024</v>
      </c>
      <c r="F169" s="18" t="s">
        <v>62</v>
      </c>
      <c r="G169" s="12">
        <v>2</v>
      </c>
      <c r="H169" s="12" t="s">
        <v>35</v>
      </c>
      <c r="I169" s="19">
        <v>2021</v>
      </c>
      <c r="J169" s="39">
        <v>52638823</v>
      </c>
      <c r="K169" s="16"/>
      <c r="L169" s="44"/>
      <c r="M169" s="44">
        <v>0</v>
      </c>
      <c r="N169" s="44"/>
      <c r="O169" s="44"/>
      <c r="P169" s="44"/>
      <c r="Q169" s="44"/>
      <c r="R169" s="44">
        <v>52638823</v>
      </c>
      <c r="S169" s="16"/>
      <c r="T169" s="25" t="s">
        <v>433</v>
      </c>
    </row>
    <row r="170" spans="1:20" s="10" customFormat="1" ht="36.6" customHeight="1" x14ac:dyDescent="0.45">
      <c r="A170" s="12">
        <v>176</v>
      </c>
      <c r="B170" s="12" t="s">
        <v>166</v>
      </c>
      <c r="C170" s="15" t="s">
        <v>135</v>
      </c>
      <c r="D170" s="15" t="s">
        <v>167</v>
      </c>
      <c r="E170" s="17">
        <v>2022</v>
      </c>
      <c r="F170" s="18">
        <v>10</v>
      </c>
      <c r="G170" s="12">
        <v>2</v>
      </c>
      <c r="H170" s="12" t="s">
        <v>35</v>
      </c>
      <c r="I170" s="19">
        <v>2020</v>
      </c>
      <c r="J170" s="39">
        <v>964700</v>
      </c>
      <c r="K170" s="16"/>
      <c r="L170" s="44"/>
      <c r="M170" s="44">
        <v>0</v>
      </c>
      <c r="N170" s="44"/>
      <c r="O170" s="44"/>
      <c r="P170" s="44"/>
      <c r="Q170" s="44"/>
      <c r="R170" s="44">
        <v>964700</v>
      </c>
      <c r="S170" s="16"/>
      <c r="T170" s="25" t="s">
        <v>432</v>
      </c>
    </row>
    <row r="171" spans="1:20" s="10" customFormat="1" ht="36.6" customHeight="1" x14ac:dyDescent="0.45">
      <c r="A171" s="12">
        <v>177</v>
      </c>
      <c r="B171" s="12" t="s">
        <v>168</v>
      </c>
      <c r="C171" s="15" t="s">
        <v>169</v>
      </c>
      <c r="D171" s="15" t="s">
        <v>170</v>
      </c>
      <c r="E171" s="17">
        <v>2022</v>
      </c>
      <c r="F171" s="18">
        <v>10</v>
      </c>
      <c r="G171" s="12">
        <v>2</v>
      </c>
      <c r="H171" s="12" t="s">
        <v>39</v>
      </c>
      <c r="I171" s="19">
        <v>2021</v>
      </c>
      <c r="J171" s="16">
        <v>1933008</v>
      </c>
      <c r="K171" s="16"/>
      <c r="L171" s="44"/>
      <c r="M171" s="44">
        <v>0</v>
      </c>
      <c r="N171" s="44"/>
      <c r="O171" s="44"/>
      <c r="P171" s="44"/>
      <c r="Q171" s="44"/>
      <c r="R171" s="44">
        <v>1933008</v>
      </c>
      <c r="S171" s="16"/>
      <c r="T171" s="25" t="s">
        <v>171</v>
      </c>
    </row>
    <row r="172" spans="1:20" s="10" customFormat="1" ht="36.6" customHeight="1" x14ac:dyDescent="0.45">
      <c r="A172" s="12">
        <v>178</v>
      </c>
      <c r="B172" s="12" t="s">
        <v>172</v>
      </c>
      <c r="C172" s="15" t="s">
        <v>135</v>
      </c>
      <c r="D172" s="15" t="s">
        <v>146</v>
      </c>
      <c r="E172" s="17">
        <v>2023</v>
      </c>
      <c r="F172" s="41">
        <v>10</v>
      </c>
      <c r="G172" s="12">
        <v>2</v>
      </c>
      <c r="H172" s="12" t="s">
        <v>35</v>
      </c>
      <c r="I172" s="19">
        <v>2021</v>
      </c>
      <c r="J172" s="42">
        <v>1665400</v>
      </c>
      <c r="K172" s="39"/>
      <c r="L172" s="44"/>
      <c r="M172" s="21">
        <v>0</v>
      </c>
      <c r="N172" s="21"/>
      <c r="O172" s="21"/>
      <c r="P172" s="21"/>
      <c r="Q172" s="21"/>
      <c r="R172" s="44">
        <v>1665400</v>
      </c>
      <c r="S172" s="15"/>
      <c r="T172" s="25" t="s">
        <v>173</v>
      </c>
    </row>
    <row r="173" spans="1:20" s="10" customFormat="1" ht="36.6" customHeight="1" x14ac:dyDescent="0.45">
      <c r="A173" s="12">
        <v>179</v>
      </c>
      <c r="B173" s="12" t="s">
        <v>174</v>
      </c>
      <c r="C173" s="15" t="s">
        <v>135</v>
      </c>
      <c r="D173" s="15" t="s">
        <v>146</v>
      </c>
      <c r="E173" s="17">
        <v>2023</v>
      </c>
      <c r="F173" s="41">
        <v>10</v>
      </c>
      <c r="G173" s="12">
        <v>2</v>
      </c>
      <c r="H173" s="12" t="s">
        <v>175</v>
      </c>
      <c r="I173" s="19">
        <v>2021</v>
      </c>
      <c r="J173" s="42">
        <v>1155000</v>
      </c>
      <c r="K173" s="39"/>
      <c r="L173" s="44"/>
      <c r="M173" s="21">
        <v>0</v>
      </c>
      <c r="N173" s="21"/>
      <c r="O173" s="21"/>
      <c r="P173" s="21"/>
      <c r="Q173" s="21"/>
      <c r="R173" s="44">
        <v>1155000</v>
      </c>
      <c r="S173" s="15"/>
      <c r="T173" s="25" t="s">
        <v>176</v>
      </c>
    </row>
    <row r="174" spans="1:20" s="10" customFormat="1" ht="36.6" customHeight="1" x14ac:dyDescent="0.45">
      <c r="A174" s="12">
        <v>180</v>
      </c>
      <c r="B174" s="12" t="s">
        <v>177</v>
      </c>
      <c r="C174" s="15" t="s">
        <v>135</v>
      </c>
      <c r="D174" s="15" t="s">
        <v>146</v>
      </c>
      <c r="E174" s="17">
        <v>2023</v>
      </c>
      <c r="F174" s="41">
        <v>10</v>
      </c>
      <c r="G174" s="12">
        <v>2</v>
      </c>
      <c r="H174" s="12" t="s">
        <v>175</v>
      </c>
      <c r="I174" s="19">
        <v>2021</v>
      </c>
      <c r="J174" s="42">
        <v>2533300</v>
      </c>
      <c r="K174" s="39"/>
      <c r="L174" s="44"/>
      <c r="M174" s="21">
        <v>0</v>
      </c>
      <c r="N174" s="21"/>
      <c r="O174" s="21"/>
      <c r="P174" s="21"/>
      <c r="Q174" s="21"/>
      <c r="R174" s="44">
        <v>2533300</v>
      </c>
      <c r="S174" s="15"/>
      <c r="T174" s="25" t="s">
        <v>178</v>
      </c>
    </row>
    <row r="175" spans="1:20" s="10" customFormat="1" ht="36.6" customHeight="1" x14ac:dyDescent="0.45">
      <c r="A175" s="12">
        <v>181</v>
      </c>
      <c r="B175" s="12" t="s">
        <v>179</v>
      </c>
      <c r="C175" s="15" t="s">
        <v>135</v>
      </c>
      <c r="D175" s="15" t="s">
        <v>146</v>
      </c>
      <c r="E175" s="17">
        <v>2023</v>
      </c>
      <c r="F175" s="41">
        <v>10</v>
      </c>
      <c r="G175" s="12">
        <v>2</v>
      </c>
      <c r="H175" s="12" t="s">
        <v>35</v>
      </c>
      <c r="I175" s="19">
        <v>2021</v>
      </c>
      <c r="J175" s="42">
        <v>5870000</v>
      </c>
      <c r="K175" s="39"/>
      <c r="L175" s="44"/>
      <c r="M175" s="21">
        <v>0</v>
      </c>
      <c r="N175" s="21"/>
      <c r="O175" s="21"/>
      <c r="P175" s="21"/>
      <c r="Q175" s="21"/>
      <c r="R175" s="44">
        <v>5870000</v>
      </c>
      <c r="S175" s="15"/>
      <c r="T175" s="25" t="s">
        <v>431</v>
      </c>
    </row>
    <row r="176" spans="1:20" s="10" customFormat="1" ht="36.6" customHeight="1" x14ac:dyDescent="0.45">
      <c r="A176" s="12">
        <v>182</v>
      </c>
      <c r="B176" s="12" t="s">
        <v>180</v>
      </c>
      <c r="C176" s="15" t="s">
        <v>135</v>
      </c>
      <c r="D176" s="15" t="s">
        <v>146</v>
      </c>
      <c r="E176" s="17">
        <v>2023</v>
      </c>
      <c r="F176" s="41">
        <v>10</v>
      </c>
      <c r="G176" s="12">
        <v>2</v>
      </c>
      <c r="H176" s="12" t="s">
        <v>175</v>
      </c>
      <c r="I176" s="19">
        <v>2021</v>
      </c>
      <c r="J176" s="42">
        <v>3949000</v>
      </c>
      <c r="K176" s="39"/>
      <c r="L176" s="44"/>
      <c r="M176" s="21">
        <v>0</v>
      </c>
      <c r="N176" s="21"/>
      <c r="O176" s="21"/>
      <c r="P176" s="21"/>
      <c r="Q176" s="21"/>
      <c r="R176" s="44">
        <v>3949000</v>
      </c>
      <c r="S176" s="15"/>
      <c r="T176" s="25" t="s">
        <v>181</v>
      </c>
    </row>
    <row r="177" spans="1:20" s="10" customFormat="1" ht="36.6" customHeight="1" x14ac:dyDescent="0.45">
      <c r="A177" s="12">
        <v>183</v>
      </c>
      <c r="B177" s="12" t="s">
        <v>182</v>
      </c>
      <c r="C177" s="15" t="s">
        <v>135</v>
      </c>
      <c r="D177" s="15" t="s">
        <v>183</v>
      </c>
      <c r="E177" s="17">
        <v>2022</v>
      </c>
      <c r="F177" s="41">
        <v>10</v>
      </c>
      <c r="G177" s="12">
        <v>2</v>
      </c>
      <c r="H177" s="12" t="s">
        <v>184</v>
      </c>
      <c r="I177" s="19">
        <v>2021</v>
      </c>
      <c r="J177" s="42">
        <v>2244638</v>
      </c>
      <c r="K177" s="39"/>
      <c r="L177" s="44"/>
      <c r="M177" s="21">
        <v>0</v>
      </c>
      <c r="N177" s="21"/>
      <c r="O177" s="21"/>
      <c r="P177" s="21"/>
      <c r="Q177" s="21"/>
      <c r="R177" s="44">
        <v>2244638</v>
      </c>
      <c r="S177" s="15"/>
      <c r="T177" s="25" t="s">
        <v>178</v>
      </c>
    </row>
    <row r="178" spans="1:20" s="10" customFormat="1" ht="36.6" customHeight="1" x14ac:dyDescent="0.45">
      <c r="A178" s="12">
        <v>184</v>
      </c>
      <c r="B178" s="12" t="s">
        <v>185</v>
      </c>
      <c r="C178" s="15" t="s">
        <v>135</v>
      </c>
      <c r="D178" s="15" t="s">
        <v>186</v>
      </c>
      <c r="E178" s="17">
        <v>2022</v>
      </c>
      <c r="F178" s="41">
        <v>10</v>
      </c>
      <c r="G178" s="12">
        <v>2</v>
      </c>
      <c r="H178" s="12" t="s">
        <v>184</v>
      </c>
      <c r="I178" s="19">
        <v>2021</v>
      </c>
      <c r="J178" s="42">
        <v>1566400</v>
      </c>
      <c r="K178" s="39"/>
      <c r="L178" s="44"/>
      <c r="M178" s="21">
        <v>0</v>
      </c>
      <c r="N178" s="21"/>
      <c r="O178" s="21"/>
      <c r="P178" s="21"/>
      <c r="Q178" s="21"/>
      <c r="R178" s="44">
        <v>1566400</v>
      </c>
      <c r="S178" s="15"/>
      <c r="T178" s="25" t="s">
        <v>178</v>
      </c>
    </row>
    <row r="179" spans="1:20" s="10" customFormat="1" ht="36.6" customHeight="1" x14ac:dyDescent="0.45">
      <c r="A179" s="12">
        <v>185</v>
      </c>
      <c r="B179" s="12" t="s">
        <v>187</v>
      </c>
      <c r="C179" s="15" t="s">
        <v>145</v>
      </c>
      <c r="D179" s="15" t="s">
        <v>188</v>
      </c>
      <c r="E179" s="17">
        <v>2022</v>
      </c>
      <c r="F179" s="41">
        <v>10</v>
      </c>
      <c r="G179" s="12">
        <v>2</v>
      </c>
      <c r="H179" s="12" t="s">
        <v>175</v>
      </c>
      <c r="I179" s="19">
        <v>2021</v>
      </c>
      <c r="J179" s="42">
        <v>1166000</v>
      </c>
      <c r="K179" s="39"/>
      <c r="L179" s="44"/>
      <c r="M179" s="21">
        <v>0</v>
      </c>
      <c r="N179" s="21"/>
      <c r="O179" s="21"/>
      <c r="P179" s="21"/>
      <c r="Q179" s="21"/>
      <c r="R179" s="44">
        <v>1166000</v>
      </c>
      <c r="S179" s="13"/>
      <c r="T179" s="25" t="s">
        <v>178</v>
      </c>
    </row>
    <row r="180" spans="1:20" s="10" customFormat="1" ht="36.6" customHeight="1" x14ac:dyDescent="0.45">
      <c r="A180" s="12">
        <v>186</v>
      </c>
      <c r="B180" s="12" t="s">
        <v>189</v>
      </c>
      <c r="C180" s="15" t="s">
        <v>135</v>
      </c>
      <c r="D180" s="15" t="s">
        <v>146</v>
      </c>
      <c r="E180" s="17">
        <v>2023</v>
      </c>
      <c r="F180" s="41">
        <v>10</v>
      </c>
      <c r="G180" s="12">
        <v>2</v>
      </c>
      <c r="H180" s="12" t="s">
        <v>175</v>
      </c>
      <c r="I180" s="19">
        <v>2021</v>
      </c>
      <c r="J180" s="42">
        <v>4646620</v>
      </c>
      <c r="K180" s="39"/>
      <c r="L180" s="44"/>
      <c r="M180" s="21">
        <v>0</v>
      </c>
      <c r="N180" s="21"/>
      <c r="O180" s="21"/>
      <c r="P180" s="21"/>
      <c r="Q180" s="21"/>
      <c r="R180" s="44">
        <v>4646620</v>
      </c>
      <c r="S180" s="15"/>
      <c r="T180" s="25" t="s">
        <v>178</v>
      </c>
    </row>
    <row r="181" spans="1:20" s="10" customFormat="1" ht="36.6" customHeight="1" x14ac:dyDescent="0.45">
      <c r="A181" s="12">
        <v>187</v>
      </c>
      <c r="B181" s="12" t="s">
        <v>190</v>
      </c>
      <c r="C181" s="15" t="s">
        <v>135</v>
      </c>
      <c r="D181" s="15" t="s">
        <v>191</v>
      </c>
      <c r="E181" s="17">
        <v>2022</v>
      </c>
      <c r="F181" s="41">
        <v>10</v>
      </c>
      <c r="G181" s="12">
        <v>2</v>
      </c>
      <c r="H181" s="12" t="s">
        <v>184</v>
      </c>
      <c r="I181" s="19">
        <v>2021</v>
      </c>
      <c r="J181" s="42">
        <v>2050400</v>
      </c>
      <c r="K181" s="39"/>
      <c r="L181" s="44"/>
      <c r="M181" s="21">
        <v>0</v>
      </c>
      <c r="N181" s="21"/>
      <c r="O181" s="21"/>
      <c r="P181" s="21"/>
      <c r="Q181" s="21"/>
      <c r="R181" s="44">
        <v>2050400</v>
      </c>
      <c r="S181" s="15"/>
      <c r="T181" s="25" t="s">
        <v>178</v>
      </c>
    </row>
    <row r="182" spans="1:20" s="10" customFormat="1" ht="36.6" customHeight="1" x14ac:dyDescent="0.45">
      <c r="A182" s="12">
        <v>188</v>
      </c>
      <c r="B182" s="12" t="s">
        <v>192</v>
      </c>
      <c r="C182" s="15" t="s">
        <v>135</v>
      </c>
      <c r="D182" s="15" t="s">
        <v>193</v>
      </c>
      <c r="E182" s="17">
        <v>2022</v>
      </c>
      <c r="F182" s="41">
        <v>10</v>
      </c>
      <c r="G182" s="12">
        <v>2</v>
      </c>
      <c r="H182" s="12" t="s">
        <v>175</v>
      </c>
      <c r="I182" s="19">
        <v>2021</v>
      </c>
      <c r="J182" s="42">
        <v>1839200</v>
      </c>
      <c r="K182" s="39"/>
      <c r="L182" s="44"/>
      <c r="M182" s="21">
        <v>0</v>
      </c>
      <c r="N182" s="21"/>
      <c r="O182" s="21"/>
      <c r="P182" s="21"/>
      <c r="Q182" s="21"/>
      <c r="R182" s="44">
        <v>1839200</v>
      </c>
      <c r="S182" s="15"/>
      <c r="T182" s="25" t="s">
        <v>178</v>
      </c>
    </row>
    <row r="183" spans="1:20" s="10" customFormat="1" ht="36.6" customHeight="1" x14ac:dyDescent="0.45">
      <c r="A183" s="12">
        <v>189</v>
      </c>
      <c r="B183" s="12" t="s">
        <v>194</v>
      </c>
      <c r="C183" s="15" t="s">
        <v>135</v>
      </c>
      <c r="D183" s="15" t="s">
        <v>146</v>
      </c>
      <c r="E183" s="17">
        <v>2023</v>
      </c>
      <c r="F183" s="41">
        <v>10</v>
      </c>
      <c r="G183" s="12">
        <v>2</v>
      </c>
      <c r="H183" s="12" t="s">
        <v>175</v>
      </c>
      <c r="I183" s="19">
        <v>2021</v>
      </c>
      <c r="J183" s="42">
        <v>2508000</v>
      </c>
      <c r="K183" s="39"/>
      <c r="L183" s="44"/>
      <c r="M183" s="21">
        <v>0</v>
      </c>
      <c r="N183" s="21"/>
      <c r="O183" s="21"/>
      <c r="P183" s="21"/>
      <c r="Q183" s="21"/>
      <c r="R183" s="44">
        <v>2508000</v>
      </c>
      <c r="S183" s="15"/>
      <c r="T183" s="25" t="s">
        <v>178</v>
      </c>
    </row>
    <row r="184" spans="1:20" s="10" customFormat="1" ht="36.6" customHeight="1" x14ac:dyDescent="0.45">
      <c r="A184" s="12">
        <v>190</v>
      </c>
      <c r="B184" s="12" t="s">
        <v>195</v>
      </c>
      <c r="C184" s="15" t="s">
        <v>135</v>
      </c>
      <c r="D184" s="15" t="s">
        <v>146</v>
      </c>
      <c r="E184" s="17">
        <v>2023</v>
      </c>
      <c r="F184" s="41">
        <v>10</v>
      </c>
      <c r="G184" s="12">
        <v>2</v>
      </c>
      <c r="H184" s="12" t="s">
        <v>175</v>
      </c>
      <c r="I184" s="19">
        <v>2021</v>
      </c>
      <c r="J184" s="42">
        <v>4246000</v>
      </c>
      <c r="K184" s="39"/>
      <c r="L184" s="44"/>
      <c r="M184" s="21">
        <v>0</v>
      </c>
      <c r="N184" s="21"/>
      <c r="O184" s="21"/>
      <c r="P184" s="21"/>
      <c r="Q184" s="21"/>
      <c r="R184" s="44">
        <v>4246000</v>
      </c>
      <c r="S184" s="15"/>
      <c r="T184" s="25" t="s">
        <v>178</v>
      </c>
    </row>
    <row r="185" spans="1:20" s="10" customFormat="1" ht="36.6" customHeight="1" x14ac:dyDescent="0.45">
      <c r="A185" s="12">
        <v>191</v>
      </c>
      <c r="B185" s="12" t="s">
        <v>196</v>
      </c>
      <c r="C185" s="15" t="s">
        <v>145</v>
      </c>
      <c r="D185" s="15" t="s">
        <v>197</v>
      </c>
      <c r="E185" s="17">
        <v>2022</v>
      </c>
      <c r="F185" s="41">
        <v>10</v>
      </c>
      <c r="G185" s="12">
        <v>2</v>
      </c>
      <c r="H185" s="12" t="s">
        <v>175</v>
      </c>
      <c r="I185" s="19">
        <v>2021</v>
      </c>
      <c r="J185" s="42">
        <v>1617000</v>
      </c>
      <c r="K185" s="39"/>
      <c r="L185" s="44"/>
      <c r="M185" s="21">
        <v>0</v>
      </c>
      <c r="N185" s="21"/>
      <c r="O185" s="21"/>
      <c r="P185" s="21"/>
      <c r="Q185" s="21"/>
      <c r="R185" s="44">
        <v>1617000</v>
      </c>
      <c r="S185" s="15"/>
      <c r="T185" s="25" t="s">
        <v>178</v>
      </c>
    </row>
    <row r="186" spans="1:20" s="10" customFormat="1" ht="36.6" customHeight="1" x14ac:dyDescent="0.45">
      <c r="A186" s="12">
        <v>192</v>
      </c>
      <c r="B186" s="12" t="s">
        <v>198</v>
      </c>
      <c r="C186" s="15" t="s">
        <v>135</v>
      </c>
      <c r="D186" s="15" t="s">
        <v>146</v>
      </c>
      <c r="E186" s="17">
        <v>2023</v>
      </c>
      <c r="F186" s="41">
        <v>10</v>
      </c>
      <c r="G186" s="12">
        <v>2</v>
      </c>
      <c r="H186" s="12" t="s">
        <v>175</v>
      </c>
      <c r="I186" s="19">
        <v>2021</v>
      </c>
      <c r="J186" s="42">
        <v>2079000</v>
      </c>
      <c r="K186" s="39"/>
      <c r="L186" s="44"/>
      <c r="M186" s="21">
        <v>0</v>
      </c>
      <c r="N186" s="21"/>
      <c r="O186" s="21"/>
      <c r="P186" s="21"/>
      <c r="Q186" s="21"/>
      <c r="R186" s="44">
        <v>2079000</v>
      </c>
      <c r="S186" s="15"/>
      <c r="T186" s="25" t="s">
        <v>178</v>
      </c>
    </row>
    <row r="187" spans="1:20" s="10" customFormat="1" ht="36.6" customHeight="1" x14ac:dyDescent="0.45">
      <c r="A187" s="12">
        <v>193</v>
      </c>
      <c r="B187" s="12" t="s">
        <v>199</v>
      </c>
      <c r="C187" s="15" t="s">
        <v>153</v>
      </c>
      <c r="D187" s="15" t="s">
        <v>146</v>
      </c>
      <c r="E187" s="17">
        <v>2023</v>
      </c>
      <c r="F187" s="41">
        <v>10</v>
      </c>
      <c r="G187" s="12">
        <v>2</v>
      </c>
      <c r="H187" s="12" t="s">
        <v>175</v>
      </c>
      <c r="I187" s="19">
        <v>2021</v>
      </c>
      <c r="J187" s="42">
        <v>3795000</v>
      </c>
      <c r="K187" s="39"/>
      <c r="L187" s="44"/>
      <c r="M187" s="21">
        <v>0</v>
      </c>
      <c r="N187" s="21"/>
      <c r="O187" s="21"/>
      <c r="P187" s="21"/>
      <c r="Q187" s="21"/>
      <c r="R187" s="44">
        <v>3795000</v>
      </c>
      <c r="S187" s="15"/>
      <c r="T187" s="25" t="s">
        <v>176</v>
      </c>
    </row>
    <row r="188" spans="1:20" s="10" customFormat="1" ht="36.6" customHeight="1" x14ac:dyDescent="0.45">
      <c r="A188" s="12">
        <v>194</v>
      </c>
      <c r="B188" s="12" t="s">
        <v>200</v>
      </c>
      <c r="C188" s="15" t="s">
        <v>135</v>
      </c>
      <c r="D188" s="15" t="s">
        <v>146</v>
      </c>
      <c r="E188" s="17">
        <v>2023</v>
      </c>
      <c r="F188" s="41">
        <v>10</v>
      </c>
      <c r="G188" s="12">
        <v>2</v>
      </c>
      <c r="H188" s="12" t="s">
        <v>175</v>
      </c>
      <c r="I188" s="19">
        <v>2021</v>
      </c>
      <c r="J188" s="42">
        <v>5456000</v>
      </c>
      <c r="K188" s="39"/>
      <c r="L188" s="44"/>
      <c r="M188" s="21">
        <v>0</v>
      </c>
      <c r="N188" s="21"/>
      <c r="O188" s="21"/>
      <c r="P188" s="21"/>
      <c r="Q188" s="21"/>
      <c r="R188" s="44">
        <v>5456000</v>
      </c>
      <c r="S188" s="15"/>
      <c r="T188" s="25" t="s">
        <v>178</v>
      </c>
    </row>
    <row r="189" spans="1:20" s="10" customFormat="1" ht="36.6" customHeight="1" x14ac:dyDescent="0.45">
      <c r="A189" s="12">
        <v>195</v>
      </c>
      <c r="B189" s="12" t="s">
        <v>201</v>
      </c>
      <c r="C189" s="15" t="s">
        <v>135</v>
      </c>
      <c r="D189" s="15" t="s">
        <v>146</v>
      </c>
      <c r="E189" s="17">
        <v>2023</v>
      </c>
      <c r="F189" s="41">
        <v>10</v>
      </c>
      <c r="G189" s="12">
        <v>2</v>
      </c>
      <c r="H189" s="12" t="s">
        <v>175</v>
      </c>
      <c r="I189" s="19">
        <v>2021</v>
      </c>
      <c r="J189" s="42">
        <v>748000</v>
      </c>
      <c r="K189" s="39"/>
      <c r="L189" s="44"/>
      <c r="M189" s="21">
        <v>0</v>
      </c>
      <c r="N189" s="21"/>
      <c r="O189" s="21"/>
      <c r="P189" s="21"/>
      <c r="Q189" s="21"/>
      <c r="R189" s="44">
        <v>748000</v>
      </c>
      <c r="S189" s="15"/>
      <c r="T189" s="25" t="s">
        <v>202</v>
      </c>
    </row>
    <row r="190" spans="1:20" s="10" customFormat="1" ht="36.6" customHeight="1" x14ac:dyDescent="0.45">
      <c r="A190" s="12">
        <v>196</v>
      </c>
      <c r="B190" s="12" t="s">
        <v>203</v>
      </c>
      <c r="C190" s="15" t="s">
        <v>135</v>
      </c>
      <c r="D190" s="15" t="s">
        <v>146</v>
      </c>
      <c r="E190" s="17">
        <v>2023</v>
      </c>
      <c r="F190" s="41">
        <v>10</v>
      </c>
      <c r="G190" s="12">
        <v>2</v>
      </c>
      <c r="H190" s="12" t="s">
        <v>175</v>
      </c>
      <c r="I190" s="19">
        <v>2021</v>
      </c>
      <c r="J190" s="42">
        <v>1217333</v>
      </c>
      <c r="K190" s="39"/>
      <c r="L190" s="44"/>
      <c r="M190" s="21">
        <v>0</v>
      </c>
      <c r="N190" s="21"/>
      <c r="O190" s="21"/>
      <c r="P190" s="21"/>
      <c r="Q190" s="21"/>
      <c r="R190" s="44">
        <v>1217333</v>
      </c>
      <c r="S190" s="15"/>
      <c r="T190" s="25" t="s">
        <v>178</v>
      </c>
    </row>
    <row r="191" spans="1:20" s="10" customFormat="1" ht="36.6" customHeight="1" x14ac:dyDescent="0.45">
      <c r="A191" s="12">
        <v>197</v>
      </c>
      <c r="B191" s="12" t="s">
        <v>204</v>
      </c>
      <c r="C191" s="15" t="s">
        <v>145</v>
      </c>
      <c r="D191" s="15" t="s">
        <v>205</v>
      </c>
      <c r="E191" s="17">
        <v>2023</v>
      </c>
      <c r="F191" s="18" t="s">
        <v>62</v>
      </c>
      <c r="G191" s="12">
        <v>2</v>
      </c>
      <c r="H191" s="12" t="s">
        <v>35</v>
      </c>
      <c r="I191" s="19">
        <v>2021</v>
      </c>
      <c r="J191" s="16">
        <v>1848000</v>
      </c>
      <c r="K191" s="16"/>
      <c r="L191" s="44"/>
      <c r="M191" s="44">
        <v>0</v>
      </c>
      <c r="N191" s="44"/>
      <c r="O191" s="44"/>
      <c r="P191" s="44"/>
      <c r="Q191" s="44"/>
      <c r="R191" s="44">
        <v>1848000</v>
      </c>
      <c r="S191" s="37"/>
      <c r="T191" s="25" t="s">
        <v>178</v>
      </c>
    </row>
    <row r="192" spans="1:20" s="10" customFormat="1" ht="36.6" customHeight="1" x14ac:dyDescent="0.45">
      <c r="A192" s="12">
        <v>198</v>
      </c>
      <c r="B192" s="12" t="s">
        <v>206</v>
      </c>
      <c r="C192" s="15" t="s">
        <v>135</v>
      </c>
      <c r="D192" s="15" t="s">
        <v>207</v>
      </c>
      <c r="E192" s="17">
        <v>2023</v>
      </c>
      <c r="F192" s="41">
        <v>10</v>
      </c>
      <c r="G192" s="12">
        <v>2</v>
      </c>
      <c r="H192" s="12" t="s">
        <v>35</v>
      </c>
      <c r="I192" s="19">
        <v>2021</v>
      </c>
      <c r="J192" s="42">
        <v>3960000</v>
      </c>
      <c r="K192" s="39"/>
      <c r="L192" s="44"/>
      <c r="M192" s="21">
        <v>0</v>
      </c>
      <c r="N192" s="60"/>
      <c r="O192" s="21"/>
      <c r="P192" s="21"/>
      <c r="Q192" s="21"/>
      <c r="R192" s="44">
        <v>3960000</v>
      </c>
      <c r="S192" s="15"/>
      <c r="T192" s="25" t="s">
        <v>208</v>
      </c>
    </row>
    <row r="193" spans="1:20" s="10" customFormat="1" ht="36.6" customHeight="1" x14ac:dyDescent="0.45">
      <c r="A193" s="12">
        <v>199</v>
      </c>
      <c r="B193" s="12" t="s">
        <v>209</v>
      </c>
      <c r="C193" s="15" t="s">
        <v>135</v>
      </c>
      <c r="D193" s="15" t="s">
        <v>146</v>
      </c>
      <c r="E193" s="17">
        <v>2023</v>
      </c>
      <c r="F193" s="41">
        <v>10</v>
      </c>
      <c r="G193" s="12">
        <v>2</v>
      </c>
      <c r="H193" s="12" t="s">
        <v>35</v>
      </c>
      <c r="I193" s="19">
        <v>2021</v>
      </c>
      <c r="J193" s="42">
        <v>5775000</v>
      </c>
      <c r="K193" s="39"/>
      <c r="L193" s="44"/>
      <c r="M193" s="21">
        <v>0</v>
      </c>
      <c r="N193" s="60"/>
      <c r="O193" s="21"/>
      <c r="P193" s="21"/>
      <c r="Q193" s="21"/>
      <c r="R193" s="44">
        <v>5775000</v>
      </c>
      <c r="S193" s="15"/>
      <c r="T193" s="25" t="s">
        <v>210</v>
      </c>
    </row>
    <row r="194" spans="1:20" s="10" customFormat="1" ht="36.6" customHeight="1" x14ac:dyDescent="0.45">
      <c r="A194" s="12">
        <v>200</v>
      </c>
      <c r="B194" s="12" t="s">
        <v>211</v>
      </c>
      <c r="C194" s="15" t="s">
        <v>135</v>
      </c>
      <c r="D194" s="15" t="s">
        <v>207</v>
      </c>
      <c r="E194" s="17">
        <v>2023</v>
      </c>
      <c r="F194" s="41">
        <v>10</v>
      </c>
      <c r="G194" s="12">
        <v>2</v>
      </c>
      <c r="H194" s="12" t="s">
        <v>35</v>
      </c>
      <c r="I194" s="19">
        <v>2021</v>
      </c>
      <c r="J194" s="15">
        <v>10521221</v>
      </c>
      <c r="K194" s="39"/>
      <c r="L194" s="44"/>
      <c r="M194" s="21">
        <v>0</v>
      </c>
      <c r="N194" s="21"/>
      <c r="O194" s="21"/>
      <c r="P194" s="21"/>
      <c r="Q194" s="21"/>
      <c r="R194" s="44">
        <v>10521221</v>
      </c>
      <c r="S194" s="15"/>
      <c r="T194" s="25" t="s">
        <v>212</v>
      </c>
    </row>
    <row r="195" spans="1:20" s="10" customFormat="1" ht="36.6" customHeight="1" x14ac:dyDescent="0.45">
      <c r="A195" s="12">
        <v>201</v>
      </c>
      <c r="B195" s="12" t="s">
        <v>214</v>
      </c>
      <c r="C195" s="15" t="s">
        <v>135</v>
      </c>
      <c r="D195" s="15" t="s">
        <v>215</v>
      </c>
      <c r="E195" s="17">
        <v>2022</v>
      </c>
      <c r="F195" s="41">
        <v>10</v>
      </c>
      <c r="G195" s="12">
        <v>2</v>
      </c>
      <c r="H195" s="13" t="s">
        <v>39</v>
      </c>
      <c r="I195" s="19">
        <v>2021</v>
      </c>
      <c r="J195" s="42">
        <v>2288000</v>
      </c>
      <c r="K195" s="39"/>
      <c r="L195" s="44"/>
      <c r="M195" s="21">
        <v>0</v>
      </c>
      <c r="N195" s="21"/>
      <c r="O195" s="21"/>
      <c r="P195" s="21"/>
      <c r="Q195" s="21"/>
      <c r="R195" s="44">
        <v>2288000</v>
      </c>
      <c r="S195" s="15"/>
      <c r="T195" s="25" t="s">
        <v>178</v>
      </c>
    </row>
    <row r="196" spans="1:20" s="10" customFormat="1" ht="36.6" customHeight="1" x14ac:dyDescent="0.45">
      <c r="A196" s="12">
        <v>202</v>
      </c>
      <c r="B196" s="12" t="s">
        <v>216</v>
      </c>
      <c r="C196" s="15" t="s">
        <v>135</v>
      </c>
      <c r="D196" s="15" t="s">
        <v>217</v>
      </c>
      <c r="E196" s="17">
        <v>2022</v>
      </c>
      <c r="F196" s="41">
        <v>10</v>
      </c>
      <c r="G196" s="12">
        <v>2</v>
      </c>
      <c r="H196" s="12" t="s">
        <v>184</v>
      </c>
      <c r="I196" s="19">
        <v>2021</v>
      </c>
      <c r="J196" s="42">
        <v>2444200</v>
      </c>
      <c r="K196" s="39"/>
      <c r="L196" s="44"/>
      <c r="M196" s="21">
        <v>0</v>
      </c>
      <c r="N196" s="21"/>
      <c r="O196" s="21"/>
      <c r="P196" s="21"/>
      <c r="Q196" s="21"/>
      <c r="R196" s="44">
        <v>2444200</v>
      </c>
      <c r="S196" s="15"/>
      <c r="T196" s="25" t="s">
        <v>178</v>
      </c>
    </row>
    <row r="197" spans="1:20" s="10" customFormat="1" ht="36.6" customHeight="1" x14ac:dyDescent="0.45">
      <c r="A197" s="12">
        <v>203</v>
      </c>
      <c r="B197" s="12" t="s">
        <v>218</v>
      </c>
      <c r="C197" s="15" t="s">
        <v>135</v>
      </c>
      <c r="D197" s="15" t="s">
        <v>146</v>
      </c>
      <c r="E197" s="17">
        <v>2023</v>
      </c>
      <c r="F197" s="41">
        <v>10</v>
      </c>
      <c r="G197" s="12">
        <v>2</v>
      </c>
      <c r="H197" s="12" t="s">
        <v>175</v>
      </c>
      <c r="I197" s="19">
        <v>2021</v>
      </c>
      <c r="J197" s="42">
        <v>312400</v>
      </c>
      <c r="K197" s="39"/>
      <c r="L197" s="44"/>
      <c r="M197" s="21">
        <v>0</v>
      </c>
      <c r="N197" s="21"/>
      <c r="O197" s="21"/>
      <c r="P197" s="21"/>
      <c r="Q197" s="21"/>
      <c r="R197" s="44">
        <v>312400</v>
      </c>
      <c r="S197" s="15"/>
      <c r="T197" s="25" t="s">
        <v>176</v>
      </c>
    </row>
    <row r="198" spans="1:20" s="10" customFormat="1" ht="36.6" customHeight="1" x14ac:dyDescent="0.45">
      <c r="A198" s="12">
        <v>204</v>
      </c>
      <c r="B198" s="12" t="s">
        <v>219</v>
      </c>
      <c r="C198" s="15" t="s">
        <v>135</v>
      </c>
      <c r="D198" s="15" t="s">
        <v>146</v>
      </c>
      <c r="E198" s="17">
        <v>2023</v>
      </c>
      <c r="F198" s="41">
        <v>10</v>
      </c>
      <c r="G198" s="12">
        <v>2</v>
      </c>
      <c r="H198" s="12" t="s">
        <v>35</v>
      </c>
      <c r="I198" s="19">
        <v>2021</v>
      </c>
      <c r="J198" s="42">
        <v>6534000</v>
      </c>
      <c r="K198" s="39"/>
      <c r="L198" s="44"/>
      <c r="M198" s="21">
        <v>0</v>
      </c>
      <c r="N198" s="21"/>
      <c r="O198" s="21"/>
      <c r="P198" s="21"/>
      <c r="Q198" s="21"/>
      <c r="R198" s="44">
        <v>6534000</v>
      </c>
      <c r="S198" s="15"/>
      <c r="T198" s="25" t="s">
        <v>210</v>
      </c>
    </row>
    <row r="199" spans="1:20" s="10" customFormat="1" ht="36.6" customHeight="1" x14ac:dyDescent="0.45">
      <c r="A199" s="12">
        <v>205</v>
      </c>
      <c r="B199" s="12" t="s">
        <v>220</v>
      </c>
      <c r="C199" s="15" t="s">
        <v>135</v>
      </c>
      <c r="D199" s="15" t="s">
        <v>207</v>
      </c>
      <c r="E199" s="17">
        <v>2023</v>
      </c>
      <c r="F199" s="41">
        <v>10</v>
      </c>
      <c r="G199" s="12">
        <v>2</v>
      </c>
      <c r="H199" s="12" t="s">
        <v>35</v>
      </c>
      <c r="I199" s="19">
        <v>2021</v>
      </c>
      <c r="J199" s="42">
        <v>8151000</v>
      </c>
      <c r="K199" s="39"/>
      <c r="L199" s="44"/>
      <c r="M199" s="21">
        <v>0</v>
      </c>
      <c r="N199" s="21"/>
      <c r="O199" s="21"/>
      <c r="P199" s="21"/>
      <c r="Q199" s="21"/>
      <c r="R199" s="44">
        <v>8151000</v>
      </c>
      <c r="S199" s="15"/>
      <c r="T199" s="25" t="s">
        <v>208</v>
      </c>
    </row>
    <row r="200" spans="1:20" s="10" customFormat="1" ht="36.6" customHeight="1" x14ac:dyDescent="0.45">
      <c r="A200" s="12">
        <v>206</v>
      </c>
      <c r="B200" s="12" t="s">
        <v>221</v>
      </c>
      <c r="C200" s="15" t="s">
        <v>135</v>
      </c>
      <c r="D200" s="15" t="s">
        <v>207</v>
      </c>
      <c r="E200" s="17">
        <v>2023</v>
      </c>
      <c r="F200" s="41">
        <v>10</v>
      </c>
      <c r="G200" s="12">
        <v>2</v>
      </c>
      <c r="H200" s="12" t="s">
        <v>35</v>
      </c>
      <c r="I200" s="19">
        <v>2021</v>
      </c>
      <c r="J200" s="42">
        <v>17853907</v>
      </c>
      <c r="K200" s="39"/>
      <c r="L200" s="44"/>
      <c r="M200" s="21">
        <v>0</v>
      </c>
      <c r="N200" s="60"/>
      <c r="O200" s="21"/>
      <c r="P200" s="21"/>
      <c r="Q200" s="21"/>
      <c r="R200" s="44">
        <v>17853907</v>
      </c>
      <c r="S200" s="15"/>
      <c r="T200" s="25" t="s">
        <v>212</v>
      </c>
    </row>
    <row r="201" spans="1:20" s="10" customFormat="1" ht="36.6" customHeight="1" x14ac:dyDescent="0.45">
      <c r="A201" s="12">
        <v>207</v>
      </c>
      <c r="B201" s="12" t="s">
        <v>222</v>
      </c>
      <c r="C201" s="15" t="s">
        <v>223</v>
      </c>
      <c r="D201" s="15" t="s">
        <v>71</v>
      </c>
      <c r="E201" s="17">
        <v>2022</v>
      </c>
      <c r="F201" s="18">
        <v>10</v>
      </c>
      <c r="G201" s="12">
        <v>2</v>
      </c>
      <c r="H201" s="12" t="s">
        <v>35</v>
      </c>
      <c r="I201" s="19">
        <v>2020</v>
      </c>
      <c r="J201" s="39">
        <v>47553000</v>
      </c>
      <c r="K201" s="16"/>
      <c r="L201" s="44"/>
      <c r="M201" s="44">
        <v>0</v>
      </c>
      <c r="N201" s="44"/>
      <c r="O201" s="44"/>
      <c r="P201" s="44"/>
      <c r="Q201" s="44"/>
      <c r="R201" s="44">
        <v>47553000</v>
      </c>
      <c r="S201" s="16"/>
      <c r="T201" s="25" t="s">
        <v>224</v>
      </c>
    </row>
    <row r="202" spans="1:20" s="10" customFormat="1" ht="36.6" customHeight="1" x14ac:dyDescent="0.45">
      <c r="A202" s="12">
        <v>208</v>
      </c>
      <c r="B202" s="12" t="s">
        <v>222</v>
      </c>
      <c r="C202" s="15" t="s">
        <v>223</v>
      </c>
      <c r="D202" s="15" t="s">
        <v>71</v>
      </c>
      <c r="E202" s="17">
        <v>2022</v>
      </c>
      <c r="F202" s="18">
        <v>10</v>
      </c>
      <c r="G202" s="12">
        <v>2</v>
      </c>
      <c r="H202" s="12" t="s">
        <v>35</v>
      </c>
      <c r="I202" s="19">
        <v>2020</v>
      </c>
      <c r="J202" s="39">
        <v>11528000</v>
      </c>
      <c r="K202" s="16"/>
      <c r="L202" s="44"/>
      <c r="M202" s="44">
        <v>0</v>
      </c>
      <c r="N202" s="44"/>
      <c r="O202" s="44"/>
      <c r="P202" s="44"/>
      <c r="Q202" s="44"/>
      <c r="R202" s="44">
        <v>11528000</v>
      </c>
      <c r="S202" s="16"/>
      <c r="T202" s="25" t="s">
        <v>225</v>
      </c>
    </row>
    <row r="203" spans="1:20" s="10" customFormat="1" ht="36.6" customHeight="1" x14ac:dyDescent="0.45">
      <c r="A203" s="12">
        <v>209</v>
      </c>
      <c r="B203" s="12" t="s">
        <v>222</v>
      </c>
      <c r="C203" s="15" t="s">
        <v>223</v>
      </c>
      <c r="D203" s="15" t="s">
        <v>45</v>
      </c>
      <c r="E203" s="17">
        <v>2022</v>
      </c>
      <c r="F203" s="18">
        <v>10</v>
      </c>
      <c r="G203" s="12">
        <v>2</v>
      </c>
      <c r="H203" s="12" t="s">
        <v>35</v>
      </c>
      <c r="I203" s="19">
        <v>2020</v>
      </c>
      <c r="J203" s="39">
        <v>6600000</v>
      </c>
      <c r="K203" s="16"/>
      <c r="L203" s="44"/>
      <c r="M203" s="44">
        <v>0</v>
      </c>
      <c r="N203" s="44"/>
      <c r="O203" s="44"/>
      <c r="P203" s="44"/>
      <c r="Q203" s="44"/>
      <c r="R203" s="44">
        <v>6600000</v>
      </c>
      <c r="S203" s="16"/>
      <c r="T203" s="25" t="s">
        <v>226</v>
      </c>
    </row>
    <row r="204" spans="1:20" s="10" customFormat="1" ht="36.6" customHeight="1" x14ac:dyDescent="0.45">
      <c r="A204" s="12">
        <v>210</v>
      </c>
      <c r="B204" s="12" t="s">
        <v>222</v>
      </c>
      <c r="C204" s="15" t="s">
        <v>223</v>
      </c>
      <c r="D204" s="15" t="s">
        <v>223</v>
      </c>
      <c r="E204" s="17">
        <v>2022</v>
      </c>
      <c r="F204" s="18">
        <v>10</v>
      </c>
      <c r="G204" s="12">
        <v>2</v>
      </c>
      <c r="H204" s="12" t="s">
        <v>35</v>
      </c>
      <c r="I204" s="19">
        <v>2020</v>
      </c>
      <c r="J204" s="39">
        <v>7642800</v>
      </c>
      <c r="K204" s="16"/>
      <c r="L204" s="44"/>
      <c r="M204" s="44">
        <v>0</v>
      </c>
      <c r="N204" s="44"/>
      <c r="O204" s="44"/>
      <c r="P204" s="44"/>
      <c r="Q204" s="44"/>
      <c r="R204" s="44">
        <v>7642800</v>
      </c>
      <c r="S204" s="16"/>
      <c r="T204" s="25" t="s">
        <v>227</v>
      </c>
    </row>
    <row r="205" spans="1:20" s="10" customFormat="1" ht="36.6" customHeight="1" x14ac:dyDescent="0.45">
      <c r="A205" s="12">
        <v>211</v>
      </c>
      <c r="B205" s="12" t="s">
        <v>222</v>
      </c>
      <c r="C205" s="15" t="s">
        <v>223</v>
      </c>
      <c r="D205" s="15" t="s">
        <v>223</v>
      </c>
      <c r="E205" s="17">
        <v>2022</v>
      </c>
      <c r="F205" s="18">
        <v>10</v>
      </c>
      <c r="G205" s="12">
        <v>2</v>
      </c>
      <c r="H205" s="12" t="s">
        <v>35</v>
      </c>
      <c r="I205" s="19">
        <v>2021</v>
      </c>
      <c r="J205" s="39">
        <v>1660119</v>
      </c>
      <c r="K205" s="16"/>
      <c r="L205" s="44"/>
      <c r="M205" s="44">
        <v>0</v>
      </c>
      <c r="N205" s="44"/>
      <c r="O205" s="44"/>
      <c r="P205" s="44"/>
      <c r="Q205" s="44"/>
      <c r="R205" s="44">
        <v>1660119</v>
      </c>
      <c r="S205" s="16"/>
      <c r="T205" s="25" t="s">
        <v>228</v>
      </c>
    </row>
    <row r="206" spans="1:20" s="10" customFormat="1" ht="36.6" customHeight="1" x14ac:dyDescent="0.45">
      <c r="A206" s="12">
        <v>212</v>
      </c>
      <c r="B206" s="12" t="s">
        <v>222</v>
      </c>
      <c r="C206" s="15" t="s">
        <v>223</v>
      </c>
      <c r="D206" s="15" t="s">
        <v>223</v>
      </c>
      <c r="E206" s="17">
        <v>2022</v>
      </c>
      <c r="F206" s="18">
        <v>10</v>
      </c>
      <c r="G206" s="12">
        <v>2</v>
      </c>
      <c r="H206" s="12" t="s">
        <v>35</v>
      </c>
      <c r="I206" s="19">
        <v>2021</v>
      </c>
      <c r="J206" s="16">
        <v>4945457</v>
      </c>
      <c r="K206" s="16"/>
      <c r="L206" s="44"/>
      <c r="M206" s="44">
        <v>0</v>
      </c>
      <c r="N206" s="44"/>
      <c r="O206" s="44"/>
      <c r="P206" s="44"/>
      <c r="Q206" s="44"/>
      <c r="R206" s="44">
        <v>4945457</v>
      </c>
      <c r="S206" s="16"/>
      <c r="T206" s="25" t="s">
        <v>229</v>
      </c>
    </row>
    <row r="207" spans="1:20" s="10" customFormat="1" ht="36.6" customHeight="1" x14ac:dyDescent="0.45">
      <c r="A207" s="12">
        <v>213</v>
      </c>
      <c r="B207" s="12" t="s">
        <v>222</v>
      </c>
      <c r="C207" s="15" t="s">
        <v>223</v>
      </c>
      <c r="D207" s="15" t="s">
        <v>223</v>
      </c>
      <c r="E207" s="17">
        <v>2022</v>
      </c>
      <c r="F207" s="18">
        <v>10</v>
      </c>
      <c r="G207" s="12">
        <v>2</v>
      </c>
      <c r="H207" s="12" t="s">
        <v>35</v>
      </c>
      <c r="I207" s="19">
        <v>2021</v>
      </c>
      <c r="J207" s="16">
        <v>577500</v>
      </c>
      <c r="K207" s="16"/>
      <c r="L207" s="44"/>
      <c r="M207" s="44">
        <v>0</v>
      </c>
      <c r="N207" s="44"/>
      <c r="O207" s="44"/>
      <c r="P207" s="44"/>
      <c r="Q207" s="44"/>
      <c r="R207" s="44">
        <v>577500</v>
      </c>
      <c r="S207" s="16"/>
      <c r="T207" s="25" t="s">
        <v>230</v>
      </c>
    </row>
    <row r="208" spans="1:20" s="10" customFormat="1" ht="36.6" customHeight="1" x14ac:dyDescent="0.45">
      <c r="A208" s="12">
        <v>214</v>
      </c>
      <c r="B208" s="12" t="s">
        <v>222</v>
      </c>
      <c r="C208" s="15" t="s">
        <v>223</v>
      </c>
      <c r="D208" s="15" t="s">
        <v>223</v>
      </c>
      <c r="E208" s="17">
        <v>2022</v>
      </c>
      <c r="F208" s="18">
        <v>10</v>
      </c>
      <c r="G208" s="12">
        <v>2</v>
      </c>
      <c r="H208" s="12" t="s">
        <v>35</v>
      </c>
      <c r="I208" s="19">
        <v>2022</v>
      </c>
      <c r="J208" s="16">
        <v>416190000</v>
      </c>
      <c r="K208" s="16"/>
      <c r="L208" s="44"/>
      <c r="M208" s="44">
        <v>0</v>
      </c>
      <c r="N208" s="44"/>
      <c r="O208" s="44"/>
      <c r="P208" s="44"/>
      <c r="Q208" s="44"/>
      <c r="R208" s="44">
        <v>416190000</v>
      </c>
      <c r="S208" s="16"/>
      <c r="T208" s="25" t="s">
        <v>250</v>
      </c>
    </row>
    <row r="209" spans="1:20" s="10" customFormat="1" ht="36.6" customHeight="1" x14ac:dyDescent="0.45">
      <c r="A209" s="12">
        <v>215</v>
      </c>
      <c r="B209" s="12" t="s">
        <v>222</v>
      </c>
      <c r="C209" s="15" t="s">
        <v>223</v>
      </c>
      <c r="D209" s="15" t="s">
        <v>223</v>
      </c>
      <c r="E209" s="17"/>
      <c r="F209" s="18"/>
      <c r="G209" s="12"/>
      <c r="H209" s="12" t="s">
        <v>175</v>
      </c>
      <c r="I209" s="19">
        <v>2021</v>
      </c>
      <c r="J209" s="16">
        <v>115610000</v>
      </c>
      <c r="K209" s="16"/>
      <c r="L209" s="44"/>
      <c r="M209" s="44">
        <v>0</v>
      </c>
      <c r="N209" s="44"/>
      <c r="O209" s="44"/>
      <c r="P209" s="44"/>
      <c r="Q209" s="44"/>
      <c r="R209" s="44">
        <v>115610000</v>
      </c>
      <c r="S209" s="16"/>
      <c r="T209" s="25"/>
    </row>
    <row r="210" spans="1:20" s="10" customFormat="1" ht="36.6" customHeight="1" x14ac:dyDescent="0.45">
      <c r="A210" s="12">
        <v>216</v>
      </c>
      <c r="B210" s="12" t="s">
        <v>222</v>
      </c>
      <c r="C210" s="15" t="s">
        <v>223</v>
      </c>
      <c r="D210" s="15" t="s">
        <v>223</v>
      </c>
      <c r="E210" s="17">
        <v>2022</v>
      </c>
      <c r="F210" s="18">
        <v>10</v>
      </c>
      <c r="G210" s="12">
        <v>2</v>
      </c>
      <c r="H210" s="12" t="s">
        <v>35</v>
      </c>
      <c r="I210" s="19">
        <v>2022</v>
      </c>
      <c r="J210" s="16">
        <v>90000000</v>
      </c>
      <c r="K210" s="16"/>
      <c r="L210" s="44"/>
      <c r="M210" s="44">
        <v>0</v>
      </c>
      <c r="N210" s="44"/>
      <c r="O210" s="44"/>
      <c r="P210" s="44"/>
      <c r="Q210" s="44"/>
      <c r="R210" s="44">
        <v>90000000</v>
      </c>
      <c r="S210" s="16"/>
      <c r="T210" s="25" t="s">
        <v>251</v>
      </c>
    </row>
    <row r="211" spans="1:20" s="10" customFormat="1" ht="36.6" customHeight="1" x14ac:dyDescent="0.45">
      <c r="A211" s="12">
        <v>217</v>
      </c>
      <c r="B211" s="12" t="s">
        <v>222</v>
      </c>
      <c r="C211" s="15" t="s">
        <v>223</v>
      </c>
      <c r="D211" s="15" t="s">
        <v>223</v>
      </c>
      <c r="E211" s="17">
        <v>2022</v>
      </c>
      <c r="F211" s="18">
        <v>10</v>
      </c>
      <c r="G211" s="12">
        <v>2</v>
      </c>
      <c r="H211" s="12" t="s">
        <v>35</v>
      </c>
      <c r="I211" s="19">
        <v>2022</v>
      </c>
      <c r="J211" s="16">
        <v>36960000</v>
      </c>
      <c r="K211" s="16"/>
      <c r="L211" s="44"/>
      <c r="M211" s="44">
        <v>0</v>
      </c>
      <c r="N211" s="44"/>
      <c r="O211" s="44"/>
      <c r="P211" s="44"/>
      <c r="Q211" s="44"/>
      <c r="R211" s="44">
        <v>36960000</v>
      </c>
      <c r="S211" s="16"/>
      <c r="T211" s="25" t="s">
        <v>252</v>
      </c>
    </row>
    <row r="212" spans="1:20" s="10" customFormat="1" ht="36.6" customHeight="1" x14ac:dyDescent="0.45">
      <c r="A212" s="12">
        <v>218</v>
      </c>
      <c r="B212" s="12" t="s">
        <v>222</v>
      </c>
      <c r="C212" s="15" t="s">
        <v>223</v>
      </c>
      <c r="D212" s="15" t="s">
        <v>223</v>
      </c>
      <c r="E212" s="17">
        <v>2022</v>
      </c>
      <c r="F212" s="18">
        <v>10</v>
      </c>
      <c r="G212" s="12">
        <v>2</v>
      </c>
      <c r="H212" s="12" t="s">
        <v>35</v>
      </c>
      <c r="I212" s="19">
        <v>2021</v>
      </c>
      <c r="J212" s="16">
        <v>86284000</v>
      </c>
      <c r="K212" s="16"/>
      <c r="L212" s="44"/>
      <c r="M212" s="44">
        <v>0</v>
      </c>
      <c r="N212" s="44"/>
      <c r="O212" s="44"/>
      <c r="P212" s="44"/>
      <c r="Q212" s="44"/>
      <c r="R212" s="44">
        <v>86284000</v>
      </c>
      <c r="S212" s="16"/>
      <c r="T212" s="25" t="s">
        <v>253</v>
      </c>
    </row>
    <row r="213" spans="1:20" s="10" customFormat="1" ht="36.6" customHeight="1" x14ac:dyDescent="0.45">
      <c r="A213" s="12">
        <v>219</v>
      </c>
      <c r="B213" s="12" t="s">
        <v>222</v>
      </c>
      <c r="C213" s="15" t="s">
        <v>223</v>
      </c>
      <c r="D213" s="15" t="s">
        <v>223</v>
      </c>
      <c r="E213" s="17">
        <v>2022</v>
      </c>
      <c r="F213" s="18">
        <v>10</v>
      </c>
      <c r="G213" s="12">
        <v>2</v>
      </c>
      <c r="H213" s="12" t="s">
        <v>35</v>
      </c>
      <c r="I213" s="19">
        <v>2021</v>
      </c>
      <c r="J213" s="39">
        <v>2233530</v>
      </c>
      <c r="K213" s="16"/>
      <c r="L213" s="44"/>
      <c r="M213" s="44">
        <v>0</v>
      </c>
      <c r="N213" s="44"/>
      <c r="O213" s="44"/>
      <c r="P213" s="44"/>
      <c r="Q213" s="44"/>
      <c r="R213" s="44">
        <v>2233530</v>
      </c>
      <c r="S213" s="16"/>
      <c r="T213" s="25" t="s">
        <v>254</v>
      </c>
    </row>
    <row r="214" spans="1:20" s="10" customFormat="1" ht="36.6" customHeight="1" x14ac:dyDescent="0.45">
      <c r="A214" s="12">
        <v>220</v>
      </c>
      <c r="B214" s="12" t="s">
        <v>222</v>
      </c>
      <c r="C214" s="15" t="s">
        <v>223</v>
      </c>
      <c r="D214" s="15" t="s">
        <v>223</v>
      </c>
      <c r="E214" s="17">
        <v>2022</v>
      </c>
      <c r="F214" s="18">
        <v>10</v>
      </c>
      <c r="G214" s="12">
        <v>2</v>
      </c>
      <c r="H214" s="12" t="s">
        <v>35</v>
      </c>
      <c r="I214" s="19">
        <v>2021</v>
      </c>
      <c r="J214" s="16">
        <v>7326000</v>
      </c>
      <c r="K214" s="16"/>
      <c r="L214" s="44"/>
      <c r="M214" s="44">
        <v>0</v>
      </c>
      <c r="N214" s="44"/>
      <c r="O214" s="44"/>
      <c r="P214" s="44"/>
      <c r="Q214" s="44"/>
      <c r="R214" s="44">
        <v>7326000</v>
      </c>
      <c r="S214" s="16"/>
      <c r="T214" s="25" t="s">
        <v>231</v>
      </c>
    </row>
    <row r="215" spans="1:20" s="10" customFormat="1" ht="36.6" customHeight="1" x14ac:dyDescent="0.45">
      <c r="A215" s="12">
        <v>221</v>
      </c>
      <c r="B215" s="12" t="s">
        <v>222</v>
      </c>
      <c r="C215" s="15" t="s">
        <v>223</v>
      </c>
      <c r="D215" s="15" t="s">
        <v>223</v>
      </c>
      <c r="E215" s="17">
        <v>2022</v>
      </c>
      <c r="F215" s="18">
        <v>10</v>
      </c>
      <c r="G215" s="12">
        <v>2</v>
      </c>
      <c r="H215" s="12" t="s">
        <v>35</v>
      </c>
      <c r="I215" s="19">
        <v>2021</v>
      </c>
      <c r="J215" s="16">
        <v>1628000</v>
      </c>
      <c r="K215" s="16"/>
      <c r="L215" s="44"/>
      <c r="M215" s="44">
        <v>0</v>
      </c>
      <c r="N215" s="44"/>
      <c r="O215" s="44"/>
      <c r="P215" s="44"/>
      <c r="Q215" s="44"/>
      <c r="R215" s="44">
        <v>1628000</v>
      </c>
      <c r="S215" s="16"/>
      <c r="T215" s="25" t="s">
        <v>255</v>
      </c>
    </row>
    <row r="216" spans="1:20" s="10" customFormat="1" ht="36.6" customHeight="1" x14ac:dyDescent="0.45">
      <c r="A216" s="12">
        <v>222</v>
      </c>
      <c r="B216" s="12" t="s">
        <v>232</v>
      </c>
      <c r="C216" s="15" t="s">
        <v>223</v>
      </c>
      <c r="D216" s="15" t="s">
        <v>223</v>
      </c>
      <c r="E216" s="17">
        <v>2025</v>
      </c>
      <c r="F216" s="18">
        <v>10</v>
      </c>
      <c r="G216" s="12">
        <v>2</v>
      </c>
      <c r="H216" s="12" t="s">
        <v>35</v>
      </c>
      <c r="I216" s="19">
        <v>2020</v>
      </c>
      <c r="J216" s="39">
        <v>5070901</v>
      </c>
      <c r="K216" s="16"/>
      <c r="L216" s="44"/>
      <c r="M216" s="44">
        <v>0</v>
      </c>
      <c r="N216" s="44"/>
      <c r="O216" s="44"/>
      <c r="P216" s="44"/>
      <c r="Q216" s="44"/>
      <c r="R216" s="44">
        <v>5070901</v>
      </c>
      <c r="S216" s="16"/>
      <c r="T216" s="25"/>
    </row>
    <row r="217" spans="1:20" s="10" customFormat="1" ht="36.6" customHeight="1" x14ac:dyDescent="0.45">
      <c r="A217" s="12">
        <v>223</v>
      </c>
      <c r="B217" s="12" t="s">
        <v>233</v>
      </c>
      <c r="C217" s="15" t="s">
        <v>223</v>
      </c>
      <c r="D217" s="15" t="s">
        <v>223</v>
      </c>
      <c r="E217" s="17">
        <v>2025</v>
      </c>
      <c r="F217" s="18">
        <v>10</v>
      </c>
      <c r="G217" s="12">
        <v>2</v>
      </c>
      <c r="H217" s="12" t="s">
        <v>35</v>
      </c>
      <c r="I217" s="19">
        <v>2020</v>
      </c>
      <c r="J217" s="39">
        <v>1870000</v>
      </c>
      <c r="K217" s="16"/>
      <c r="L217" s="44"/>
      <c r="M217" s="44">
        <v>0</v>
      </c>
      <c r="N217" s="44"/>
      <c r="O217" s="44"/>
      <c r="P217" s="44"/>
      <c r="Q217" s="44"/>
      <c r="R217" s="44">
        <v>1870000</v>
      </c>
      <c r="S217" s="16"/>
      <c r="T217" s="25" t="s">
        <v>234</v>
      </c>
    </row>
    <row r="218" spans="1:20" s="10" customFormat="1" ht="36.6" customHeight="1" x14ac:dyDescent="0.45">
      <c r="A218" s="12">
        <v>224</v>
      </c>
      <c r="B218" s="12" t="s">
        <v>233</v>
      </c>
      <c r="C218" s="15" t="s">
        <v>223</v>
      </c>
      <c r="D218" s="15" t="s">
        <v>223</v>
      </c>
      <c r="E218" s="17">
        <v>2025</v>
      </c>
      <c r="F218" s="18">
        <v>10</v>
      </c>
      <c r="G218" s="12">
        <v>2</v>
      </c>
      <c r="H218" s="12" t="s">
        <v>35</v>
      </c>
      <c r="I218" s="19">
        <v>2020</v>
      </c>
      <c r="J218" s="39">
        <v>1418942</v>
      </c>
      <c r="K218" s="16"/>
      <c r="L218" s="44"/>
      <c r="M218" s="44">
        <v>0</v>
      </c>
      <c r="N218" s="44"/>
      <c r="O218" s="44"/>
      <c r="P218" s="44"/>
      <c r="Q218" s="44"/>
      <c r="R218" s="44">
        <v>1418942</v>
      </c>
      <c r="S218" s="16"/>
      <c r="T218" s="25" t="s">
        <v>235</v>
      </c>
    </row>
    <row r="219" spans="1:20" s="10" customFormat="1" ht="36.6" customHeight="1" x14ac:dyDescent="0.45">
      <c r="A219" s="12">
        <v>225</v>
      </c>
      <c r="B219" s="12" t="s">
        <v>236</v>
      </c>
      <c r="C219" s="12" t="s">
        <v>237</v>
      </c>
      <c r="D219" s="12" t="s">
        <v>237</v>
      </c>
      <c r="E219" s="17">
        <v>2022</v>
      </c>
      <c r="F219" s="18">
        <v>10</v>
      </c>
      <c r="G219" s="12">
        <v>8</v>
      </c>
      <c r="H219" s="12" t="s">
        <v>175</v>
      </c>
      <c r="I219" s="19">
        <v>2021</v>
      </c>
      <c r="J219" s="16">
        <v>1314500</v>
      </c>
      <c r="K219" s="16"/>
      <c r="L219" s="44"/>
      <c r="M219" s="44">
        <v>429512</v>
      </c>
      <c r="N219" s="44"/>
      <c r="O219" s="44">
        <v>883006.26032773638</v>
      </c>
      <c r="P219" s="44"/>
      <c r="Q219" s="44">
        <v>1981.7396722636313</v>
      </c>
      <c r="R219" s="44">
        <v>0</v>
      </c>
      <c r="S219" s="16">
        <v>188682211</v>
      </c>
      <c r="T219" s="25" t="s">
        <v>239</v>
      </c>
    </row>
    <row r="220" spans="1:20" s="10" customFormat="1" ht="36.6" customHeight="1" x14ac:dyDescent="0.45">
      <c r="A220" s="12">
        <v>230</v>
      </c>
      <c r="B220" s="12" t="s">
        <v>240</v>
      </c>
      <c r="C220" s="12" t="s">
        <v>237</v>
      </c>
      <c r="D220" s="12" t="s">
        <v>237</v>
      </c>
      <c r="E220" s="17">
        <v>2024</v>
      </c>
      <c r="F220" s="18">
        <v>10</v>
      </c>
      <c r="G220" s="12">
        <v>8</v>
      </c>
      <c r="H220" s="12" t="s">
        <v>35</v>
      </c>
      <c r="I220" s="19">
        <v>2019</v>
      </c>
      <c r="J220" s="39">
        <v>3565080</v>
      </c>
      <c r="K220" s="16"/>
      <c r="L220" s="44"/>
      <c r="M220" s="44">
        <v>0</v>
      </c>
      <c r="N220" s="44"/>
      <c r="O220" s="44"/>
      <c r="P220" s="44"/>
      <c r="Q220" s="44"/>
      <c r="R220" s="44">
        <v>3565080</v>
      </c>
      <c r="S220" s="16"/>
      <c r="T220" s="25" t="s">
        <v>238</v>
      </c>
    </row>
    <row r="221" spans="1:20" s="10" customFormat="1" ht="36.6" customHeight="1" x14ac:dyDescent="0.45">
      <c r="A221" s="12">
        <v>231</v>
      </c>
      <c r="B221" s="12" t="s">
        <v>240</v>
      </c>
      <c r="C221" s="12" t="s">
        <v>237</v>
      </c>
      <c r="D221" s="12" t="s">
        <v>237</v>
      </c>
      <c r="E221" s="17">
        <v>2024</v>
      </c>
      <c r="F221" s="18">
        <v>10</v>
      </c>
      <c r="G221" s="12">
        <v>8</v>
      </c>
      <c r="H221" s="12" t="s">
        <v>35</v>
      </c>
      <c r="I221" s="19">
        <v>2020</v>
      </c>
      <c r="J221" s="39">
        <v>51121686</v>
      </c>
      <c r="K221" s="16"/>
      <c r="L221" s="44"/>
      <c r="M221" s="44">
        <v>0</v>
      </c>
      <c r="N221" s="44"/>
      <c r="O221" s="44"/>
      <c r="P221" s="44"/>
      <c r="Q221" s="44"/>
      <c r="R221" s="44">
        <v>51121686</v>
      </c>
      <c r="S221" s="16"/>
      <c r="T221" s="25" t="s">
        <v>241</v>
      </c>
    </row>
    <row r="222" spans="1:20" s="10" customFormat="1" ht="36.6" customHeight="1" x14ac:dyDescent="0.45">
      <c r="A222" s="12">
        <v>232</v>
      </c>
      <c r="B222" s="12" t="s">
        <v>240</v>
      </c>
      <c r="C222" s="12" t="s">
        <v>237</v>
      </c>
      <c r="D222" s="12" t="s">
        <v>237</v>
      </c>
      <c r="E222" s="17">
        <v>2024</v>
      </c>
      <c r="F222" s="18">
        <v>10</v>
      </c>
      <c r="G222" s="12">
        <v>8</v>
      </c>
      <c r="H222" s="12" t="s">
        <v>35</v>
      </c>
      <c r="I222" s="19">
        <v>2020</v>
      </c>
      <c r="J222" s="39">
        <v>766568</v>
      </c>
      <c r="K222" s="16"/>
      <c r="L222" s="44"/>
      <c r="M222" s="44">
        <v>0</v>
      </c>
      <c r="N222" s="44"/>
      <c r="O222" s="44"/>
      <c r="P222" s="44"/>
      <c r="Q222" s="44"/>
      <c r="R222" s="44">
        <v>766568</v>
      </c>
      <c r="S222" s="16"/>
      <c r="T222" s="25" t="s">
        <v>242</v>
      </c>
    </row>
    <row r="223" spans="1:20" s="10" customFormat="1" ht="36.6" customHeight="1" x14ac:dyDescent="0.45">
      <c r="A223" s="12">
        <v>233</v>
      </c>
      <c r="B223" s="12" t="s">
        <v>240</v>
      </c>
      <c r="C223" s="12" t="s">
        <v>237</v>
      </c>
      <c r="D223" s="12" t="s">
        <v>237</v>
      </c>
      <c r="E223" s="17">
        <v>2024</v>
      </c>
      <c r="F223" s="18">
        <v>10</v>
      </c>
      <c r="G223" s="12">
        <v>8</v>
      </c>
      <c r="H223" s="12" t="s">
        <v>35</v>
      </c>
      <c r="I223" s="19">
        <v>2021</v>
      </c>
      <c r="J223" s="16">
        <v>126036614</v>
      </c>
      <c r="K223" s="16"/>
      <c r="L223" s="44"/>
      <c r="M223" s="44">
        <v>0</v>
      </c>
      <c r="N223" s="44"/>
      <c r="O223" s="44"/>
      <c r="P223" s="44"/>
      <c r="Q223" s="44"/>
      <c r="R223" s="44">
        <v>126036614</v>
      </c>
      <c r="S223" s="16"/>
      <c r="T223" s="25" t="s">
        <v>241</v>
      </c>
    </row>
    <row r="224" spans="1:20" s="10" customFormat="1" ht="36.6" customHeight="1" x14ac:dyDescent="0.45">
      <c r="A224" s="12">
        <v>234</v>
      </c>
      <c r="B224" s="12" t="s">
        <v>243</v>
      </c>
      <c r="C224" s="12" t="s">
        <v>237</v>
      </c>
      <c r="D224" s="12" t="s">
        <v>237</v>
      </c>
      <c r="E224" s="17">
        <v>2024</v>
      </c>
      <c r="F224" s="18" t="s">
        <v>62</v>
      </c>
      <c r="G224" s="12">
        <v>8</v>
      </c>
      <c r="H224" s="12" t="s">
        <v>244</v>
      </c>
      <c r="I224" s="19">
        <v>2021</v>
      </c>
      <c r="J224" s="16">
        <v>1837000</v>
      </c>
      <c r="K224" s="16"/>
      <c r="L224" s="44"/>
      <c r="M224" s="44">
        <v>0</v>
      </c>
      <c r="N224" s="44"/>
      <c r="O224" s="44"/>
      <c r="P224" s="44"/>
      <c r="Q224" s="44"/>
      <c r="R224" s="44">
        <v>1837000</v>
      </c>
      <c r="S224" s="16"/>
      <c r="T224" s="25" t="s">
        <v>58</v>
      </c>
    </row>
    <row r="225" spans="1:20" s="10" customFormat="1" ht="36.6" customHeight="1" x14ac:dyDescent="0.45">
      <c r="A225" s="12">
        <v>235</v>
      </c>
      <c r="B225" s="12" t="s">
        <v>247</v>
      </c>
      <c r="C225" s="12" t="s">
        <v>237</v>
      </c>
      <c r="D225" s="12" t="s">
        <v>237</v>
      </c>
      <c r="E225" s="17">
        <v>2023</v>
      </c>
      <c r="F225" s="18" t="s">
        <v>62</v>
      </c>
      <c r="G225" s="12">
        <v>8</v>
      </c>
      <c r="H225" s="12" t="s">
        <v>244</v>
      </c>
      <c r="I225" s="19">
        <v>2021</v>
      </c>
      <c r="J225" s="16">
        <v>3234000</v>
      </c>
      <c r="K225" s="16"/>
      <c r="L225" s="44"/>
      <c r="M225" s="44">
        <v>1333637</v>
      </c>
      <c r="N225" s="44"/>
      <c r="O225" s="44">
        <f>1900363*15766210/82364519</f>
        <v>363767.34178742667</v>
      </c>
      <c r="P225" s="44"/>
      <c r="Q225" s="44">
        <f>1900363*66598309/82364519</f>
        <v>1536595.6582125733</v>
      </c>
      <c r="R225" s="44">
        <v>0</v>
      </c>
      <c r="S225" s="16">
        <v>188682306</v>
      </c>
      <c r="T225" s="25" t="s">
        <v>248</v>
      </c>
    </row>
    <row r="226" spans="1:20" s="10" customFormat="1" ht="36.6" customHeight="1" x14ac:dyDescent="0.45">
      <c r="A226" s="12">
        <v>236</v>
      </c>
      <c r="B226" s="12" t="s">
        <v>266</v>
      </c>
      <c r="C226" s="12" t="s">
        <v>237</v>
      </c>
      <c r="D226" s="12" t="s">
        <v>237</v>
      </c>
      <c r="E226" s="17">
        <v>2023</v>
      </c>
      <c r="F226" s="18" t="s">
        <v>70</v>
      </c>
      <c r="G226" s="12">
        <v>8</v>
      </c>
      <c r="H226" s="12" t="s">
        <v>35</v>
      </c>
      <c r="I226" s="19">
        <v>2022</v>
      </c>
      <c r="J226" s="16">
        <v>2695000</v>
      </c>
      <c r="K226" s="16"/>
      <c r="L226" s="44"/>
      <c r="M226" s="44">
        <v>2301422</v>
      </c>
      <c r="N226" s="44"/>
      <c r="O226" s="44">
        <f>393578*6842157/9335278</f>
        <v>288467.30303543183</v>
      </c>
      <c r="P226" s="44"/>
      <c r="Q226" s="44">
        <f>393578*2493121/9335278</f>
        <v>105110.69696456817</v>
      </c>
      <c r="R226" s="44">
        <v>0</v>
      </c>
      <c r="S226" s="16">
        <v>188682301</v>
      </c>
      <c r="T226" s="25" t="s">
        <v>267</v>
      </c>
    </row>
    <row r="227" spans="1:20" s="10" customFormat="1" ht="36.6" customHeight="1" x14ac:dyDescent="0.45">
      <c r="A227" s="12">
        <v>237</v>
      </c>
      <c r="B227" s="12" t="s">
        <v>266</v>
      </c>
      <c r="C227" s="12" t="s">
        <v>237</v>
      </c>
      <c r="D227" s="12" t="s">
        <v>237</v>
      </c>
      <c r="E227" s="17">
        <v>2023</v>
      </c>
      <c r="F227" s="18" t="s">
        <v>62</v>
      </c>
      <c r="G227" s="12">
        <v>8</v>
      </c>
      <c r="H227" s="12" t="s">
        <v>35</v>
      </c>
      <c r="I227" s="19">
        <v>2022</v>
      </c>
      <c r="J227" s="16">
        <v>1430000</v>
      </c>
      <c r="K227" s="16"/>
      <c r="L227" s="44"/>
      <c r="M227" s="44">
        <v>1221163</v>
      </c>
      <c r="N227" s="44"/>
      <c r="O227" s="44">
        <f>208837*6842157/9335278</f>
        <v>153064.05887526865</v>
      </c>
      <c r="P227" s="44"/>
      <c r="Q227" s="44">
        <f>208837*2493121/9335278</f>
        <v>55772.941124731369</v>
      </c>
      <c r="R227" s="44">
        <v>0</v>
      </c>
      <c r="S227" s="16">
        <v>188682301</v>
      </c>
      <c r="T227" s="25" t="s">
        <v>246</v>
      </c>
    </row>
    <row r="228" spans="1:20" s="10" customFormat="1" ht="36.6" customHeight="1" x14ac:dyDescent="0.45">
      <c r="A228" s="12">
        <v>238</v>
      </c>
      <c r="B228" s="12" t="s">
        <v>268</v>
      </c>
      <c r="C228" s="12" t="s">
        <v>237</v>
      </c>
      <c r="D228" s="12" t="s">
        <v>237</v>
      </c>
      <c r="E228" s="17">
        <v>2023</v>
      </c>
      <c r="F228" s="18" t="s">
        <v>62</v>
      </c>
      <c r="G228" s="12">
        <v>8</v>
      </c>
      <c r="H228" s="12" t="s">
        <v>35</v>
      </c>
      <c r="I228" s="19">
        <v>2022</v>
      </c>
      <c r="J228" s="16">
        <v>2418900</v>
      </c>
      <c r="K228" s="16"/>
      <c r="L228" s="44"/>
      <c r="M228" s="44">
        <v>2073094</v>
      </c>
      <c r="N228" s="44"/>
      <c r="O228" s="44">
        <f>345806*7675307/10142983</f>
        <v>261675.21058075322</v>
      </c>
      <c r="P228" s="44"/>
      <c r="Q228" s="44">
        <f>345806*2467676/10142983</f>
        <v>84130.789419246779</v>
      </c>
      <c r="R228" s="44">
        <v>0</v>
      </c>
      <c r="S228" s="16">
        <v>188682303</v>
      </c>
      <c r="T228" s="25" t="s">
        <v>267</v>
      </c>
    </row>
    <row r="229" spans="1:20" s="10" customFormat="1" ht="36.6" customHeight="1" x14ac:dyDescent="0.45">
      <c r="A229" s="12">
        <v>239</v>
      </c>
      <c r="B229" s="12" t="s">
        <v>268</v>
      </c>
      <c r="C229" s="12" t="s">
        <v>237</v>
      </c>
      <c r="D229" s="12" t="s">
        <v>237</v>
      </c>
      <c r="E229" s="17">
        <v>2023</v>
      </c>
      <c r="F229" s="18" t="s">
        <v>62</v>
      </c>
      <c r="G229" s="12">
        <v>8</v>
      </c>
      <c r="H229" s="12" t="s">
        <v>35</v>
      </c>
      <c r="I229" s="19">
        <v>2022</v>
      </c>
      <c r="J229" s="16">
        <v>2128500</v>
      </c>
      <c r="K229" s="16"/>
      <c r="L229" s="44"/>
      <c r="M229" s="44">
        <v>1824210</v>
      </c>
      <c r="N229" s="44"/>
      <c r="O229" s="44">
        <f>304290*7675307/10142983</f>
        <v>230259.5959226196</v>
      </c>
      <c r="P229" s="44"/>
      <c r="Q229" s="44">
        <f>304290*2467676/10142983</f>
        <v>74030.404077380386</v>
      </c>
      <c r="R229" s="44">
        <v>0</v>
      </c>
      <c r="S229" s="16">
        <v>188682303</v>
      </c>
      <c r="T229" s="25" t="s">
        <v>246</v>
      </c>
    </row>
    <row r="230" spans="1:20" s="10" customFormat="1" ht="36.6" customHeight="1" x14ac:dyDescent="0.45">
      <c r="A230" s="12">
        <v>240</v>
      </c>
      <c r="B230" s="12" t="s">
        <v>269</v>
      </c>
      <c r="C230" s="12" t="s">
        <v>237</v>
      </c>
      <c r="D230" s="12" t="s">
        <v>237</v>
      </c>
      <c r="E230" s="17">
        <v>2023</v>
      </c>
      <c r="F230" s="18" t="s">
        <v>62</v>
      </c>
      <c r="G230" s="12">
        <v>8</v>
      </c>
      <c r="H230" s="12" t="s">
        <v>35</v>
      </c>
      <c r="I230" s="19">
        <v>2022</v>
      </c>
      <c r="J230" s="16">
        <v>1956900</v>
      </c>
      <c r="K230" s="16"/>
      <c r="L230" s="44"/>
      <c r="M230" s="44">
        <v>1832568</v>
      </c>
      <c r="N230" s="44"/>
      <c r="O230" s="44">
        <f>124332*1972041/4431490</f>
        <v>55328.524178549429</v>
      </c>
      <c r="P230" s="44"/>
      <c r="Q230" s="44">
        <f>124332*2459449/4431490</f>
        <v>69003.475821450571</v>
      </c>
      <c r="R230" s="44">
        <v>0</v>
      </c>
      <c r="S230" s="16">
        <v>188682302</v>
      </c>
      <c r="T230" s="25" t="s">
        <v>267</v>
      </c>
    </row>
    <row r="231" spans="1:20" s="10" customFormat="1" ht="36.6" customHeight="1" x14ac:dyDescent="0.45">
      <c r="A231" s="12">
        <v>241</v>
      </c>
      <c r="B231" s="12" t="s">
        <v>269</v>
      </c>
      <c r="C231" s="12" t="s">
        <v>237</v>
      </c>
      <c r="D231" s="12" t="s">
        <v>237</v>
      </c>
      <c r="E231" s="17">
        <v>2023</v>
      </c>
      <c r="F231" s="18" t="s">
        <v>62</v>
      </c>
      <c r="G231" s="12">
        <v>8</v>
      </c>
      <c r="H231" s="12" t="s">
        <v>35</v>
      </c>
      <c r="I231" s="19">
        <v>2022</v>
      </c>
      <c r="J231" s="16">
        <v>1705000</v>
      </c>
      <c r="K231" s="16"/>
      <c r="L231" s="44"/>
      <c r="M231" s="44">
        <v>1596682</v>
      </c>
      <c r="N231" s="44"/>
      <c r="O231" s="44">
        <f>108318*1972041/4431490</f>
        <v>48202.193176110064</v>
      </c>
      <c r="P231" s="44"/>
      <c r="Q231" s="44">
        <f>108318*2459449/4431490</f>
        <v>60115.806823889936</v>
      </c>
      <c r="R231" s="44">
        <v>0</v>
      </c>
      <c r="S231" s="16">
        <v>188682302</v>
      </c>
      <c r="T231" s="25" t="s">
        <v>246</v>
      </c>
    </row>
    <row r="232" spans="1:20" s="10" customFormat="1" ht="36.6" customHeight="1" x14ac:dyDescent="0.45">
      <c r="A232" s="12">
        <v>242</v>
      </c>
      <c r="B232" s="12" t="s">
        <v>270</v>
      </c>
      <c r="C232" s="12" t="s">
        <v>237</v>
      </c>
      <c r="D232" s="12" t="s">
        <v>237</v>
      </c>
      <c r="E232" s="17">
        <v>2023</v>
      </c>
      <c r="F232" s="18" t="s">
        <v>62</v>
      </c>
      <c r="G232" s="12">
        <v>8</v>
      </c>
      <c r="H232" s="12" t="s">
        <v>35</v>
      </c>
      <c r="I232" s="19">
        <v>2022</v>
      </c>
      <c r="J232" s="16">
        <v>3718000</v>
      </c>
      <c r="K232" s="16"/>
      <c r="L232" s="44"/>
      <c r="M232" s="44">
        <v>3702719</v>
      </c>
      <c r="N232" s="44"/>
      <c r="O232" s="44"/>
      <c r="P232" s="44"/>
      <c r="Q232" s="44">
        <v>15281</v>
      </c>
      <c r="R232" s="44">
        <v>0</v>
      </c>
      <c r="S232" s="16">
        <v>188682304</v>
      </c>
      <c r="T232" s="25" t="s">
        <v>267</v>
      </c>
    </row>
    <row r="233" spans="1:20" s="10" customFormat="1" ht="36.6" customHeight="1" x14ac:dyDescent="0.45">
      <c r="A233" s="12">
        <v>243</v>
      </c>
      <c r="B233" s="12" t="s">
        <v>271</v>
      </c>
      <c r="C233" s="12" t="s">
        <v>237</v>
      </c>
      <c r="D233" s="12" t="s">
        <v>237</v>
      </c>
      <c r="E233" s="17">
        <v>2023</v>
      </c>
      <c r="F233" s="18" t="s">
        <v>62</v>
      </c>
      <c r="G233" s="12">
        <v>8</v>
      </c>
      <c r="H233" s="12" t="s">
        <v>35</v>
      </c>
      <c r="I233" s="19">
        <v>2022</v>
      </c>
      <c r="J233" s="16">
        <v>4378000</v>
      </c>
      <c r="K233" s="16"/>
      <c r="L233" s="44"/>
      <c r="M233" s="44">
        <v>3826066</v>
      </c>
      <c r="N233" s="44"/>
      <c r="O233" s="44">
        <f>551934*5652068/6933367</f>
        <v>449935.57956934918</v>
      </c>
      <c r="P233" s="44"/>
      <c r="Q233" s="44">
        <f>551934*(741863+539436)/6933367</f>
        <v>101998.42043065079</v>
      </c>
      <c r="R233" s="44">
        <v>0</v>
      </c>
      <c r="S233" s="16">
        <v>188682305</v>
      </c>
      <c r="T233" s="25" t="s">
        <v>267</v>
      </c>
    </row>
    <row r="234" spans="1:20" s="10" customFormat="1" ht="36.6" customHeight="1" x14ac:dyDescent="0.45">
      <c r="A234" s="12">
        <v>244</v>
      </c>
      <c r="B234" s="12" t="s">
        <v>271</v>
      </c>
      <c r="C234" s="12" t="s">
        <v>237</v>
      </c>
      <c r="D234" s="12" t="s">
        <v>237</v>
      </c>
      <c r="E234" s="17">
        <v>2023</v>
      </c>
      <c r="F234" s="18" t="s">
        <v>62</v>
      </c>
      <c r="G234" s="12">
        <v>8</v>
      </c>
      <c r="H234" s="12" t="s">
        <v>35</v>
      </c>
      <c r="I234" s="19">
        <v>2022</v>
      </c>
      <c r="J234" s="16">
        <v>371418</v>
      </c>
      <c r="K234" s="16"/>
      <c r="L234" s="44"/>
      <c r="M234" s="44">
        <v>324593</v>
      </c>
      <c r="N234" s="44"/>
      <c r="O234" s="44">
        <f>46825*5652068/6933367</f>
        <v>38171.653700143092</v>
      </c>
      <c r="P234" s="44"/>
      <c r="Q234" s="44">
        <f>46825*(741863+539436)/6933367</f>
        <v>8653.3462998569084</v>
      </c>
      <c r="R234" s="44">
        <v>0</v>
      </c>
      <c r="S234" s="16">
        <v>188682305</v>
      </c>
      <c r="T234" s="25" t="s">
        <v>272</v>
      </c>
    </row>
    <row r="235" spans="1:20" s="10" customFormat="1" ht="36.6" customHeight="1" x14ac:dyDescent="0.45">
      <c r="A235" s="12">
        <v>245</v>
      </c>
      <c r="B235" s="12" t="s">
        <v>259</v>
      </c>
      <c r="C235" s="15" t="s">
        <v>260</v>
      </c>
      <c r="D235" s="15" t="s">
        <v>261</v>
      </c>
      <c r="E235" s="17">
        <v>2023</v>
      </c>
      <c r="F235" s="18" t="s">
        <v>70</v>
      </c>
      <c r="G235" s="12">
        <v>7</v>
      </c>
      <c r="H235" s="12" t="s">
        <v>35</v>
      </c>
      <c r="I235" s="19">
        <v>2021</v>
      </c>
      <c r="J235" s="16">
        <v>8948500</v>
      </c>
      <c r="K235" s="16"/>
      <c r="L235" s="44"/>
      <c r="M235" s="44">
        <v>0</v>
      </c>
      <c r="N235" s="44">
        <v>0</v>
      </c>
      <c r="O235" s="44"/>
      <c r="P235" s="44"/>
      <c r="Q235" s="44"/>
      <c r="R235" s="44">
        <v>8948500</v>
      </c>
      <c r="S235" s="16"/>
      <c r="T235" s="25" t="s">
        <v>248</v>
      </c>
    </row>
    <row r="236" spans="1:20" s="10" customFormat="1" ht="36.6" customHeight="1" x14ac:dyDescent="0.45">
      <c r="A236" s="12">
        <v>246</v>
      </c>
      <c r="B236" s="12" t="s">
        <v>262</v>
      </c>
      <c r="C236" s="15" t="s">
        <v>260</v>
      </c>
      <c r="D236" s="15" t="s">
        <v>261</v>
      </c>
      <c r="E236" s="17">
        <v>2023</v>
      </c>
      <c r="F236" s="18" t="s">
        <v>70</v>
      </c>
      <c r="G236" s="12">
        <v>7</v>
      </c>
      <c r="H236" s="12" t="s">
        <v>35</v>
      </c>
      <c r="I236" s="19">
        <v>2022</v>
      </c>
      <c r="J236" s="16">
        <v>2970000</v>
      </c>
      <c r="K236" s="16"/>
      <c r="L236" s="44"/>
      <c r="M236" s="44">
        <v>0</v>
      </c>
      <c r="N236" s="44">
        <v>0</v>
      </c>
      <c r="O236" s="44"/>
      <c r="P236" s="44"/>
      <c r="Q236" s="44"/>
      <c r="R236" s="44">
        <v>2970000</v>
      </c>
      <c r="S236" s="16"/>
      <c r="T236" s="25" t="s">
        <v>263</v>
      </c>
    </row>
    <row r="237" spans="1:20" s="10" customFormat="1" ht="36.6" customHeight="1" x14ac:dyDescent="0.45">
      <c r="A237" s="12">
        <v>247</v>
      </c>
      <c r="B237" s="12" t="s">
        <v>264</v>
      </c>
      <c r="C237" s="15" t="s">
        <v>260</v>
      </c>
      <c r="D237" s="15" t="s">
        <v>261</v>
      </c>
      <c r="E237" s="17">
        <v>2023</v>
      </c>
      <c r="F237" s="18" t="s">
        <v>70</v>
      </c>
      <c r="G237" s="12">
        <v>7</v>
      </c>
      <c r="H237" s="12" t="s">
        <v>35</v>
      </c>
      <c r="I237" s="19">
        <v>2022</v>
      </c>
      <c r="J237" s="16">
        <v>396000</v>
      </c>
      <c r="K237" s="16"/>
      <c r="L237" s="44"/>
      <c r="M237" s="44">
        <v>0</v>
      </c>
      <c r="N237" s="44">
        <v>0</v>
      </c>
      <c r="O237" s="44"/>
      <c r="P237" s="44"/>
      <c r="Q237" s="44"/>
      <c r="R237" s="44">
        <v>396000</v>
      </c>
      <c r="S237" s="16"/>
      <c r="T237" s="25" t="s">
        <v>265</v>
      </c>
    </row>
    <row r="238" spans="1:20" s="10" customFormat="1" ht="36.6" customHeight="1" x14ac:dyDescent="0.45">
      <c r="A238" s="12">
        <v>248</v>
      </c>
      <c r="B238" s="12" t="s">
        <v>308</v>
      </c>
      <c r="C238" s="12" t="s">
        <v>309</v>
      </c>
      <c r="D238" s="12" t="s">
        <v>309</v>
      </c>
      <c r="E238" s="17">
        <v>2024</v>
      </c>
      <c r="F238" s="18" t="s">
        <v>70</v>
      </c>
      <c r="G238" s="12">
        <v>7</v>
      </c>
      <c r="H238" s="12" t="s">
        <v>310</v>
      </c>
      <c r="I238" s="19">
        <v>2022</v>
      </c>
      <c r="J238" s="16">
        <v>263340000</v>
      </c>
      <c r="K238" s="40" t="s">
        <v>311</v>
      </c>
      <c r="L238" s="44">
        <v>284625000</v>
      </c>
      <c r="M238" s="44">
        <v>0</v>
      </c>
      <c r="N238" s="44"/>
      <c r="O238" s="44"/>
      <c r="P238" s="44"/>
      <c r="Q238" s="44"/>
      <c r="R238" s="44">
        <v>547965000</v>
      </c>
      <c r="S238" s="16"/>
      <c r="T238" s="25" t="s">
        <v>312</v>
      </c>
    </row>
    <row r="239" spans="1:20" s="10" customFormat="1" ht="36.6" customHeight="1" x14ac:dyDescent="0.45">
      <c r="A239" s="12">
        <v>249</v>
      </c>
      <c r="B239" s="12" t="s">
        <v>313</v>
      </c>
      <c r="C239" s="12" t="s">
        <v>309</v>
      </c>
      <c r="D239" s="12" t="s">
        <v>309</v>
      </c>
      <c r="E239" s="17">
        <v>2024</v>
      </c>
      <c r="F239" s="18" t="s">
        <v>70</v>
      </c>
      <c r="G239" s="12">
        <v>7</v>
      </c>
      <c r="H239" s="12" t="s">
        <v>310</v>
      </c>
      <c r="I239" s="19">
        <v>2022</v>
      </c>
      <c r="J239" s="16">
        <v>20453358</v>
      </c>
      <c r="K239" s="40" t="s">
        <v>311</v>
      </c>
      <c r="L239" s="44">
        <v>24100705</v>
      </c>
      <c r="M239" s="44">
        <v>0</v>
      </c>
      <c r="N239" s="44"/>
      <c r="O239" s="44"/>
      <c r="P239" s="44"/>
      <c r="Q239" s="44"/>
      <c r="R239" s="44">
        <v>44554063</v>
      </c>
      <c r="S239" s="16"/>
      <c r="T239" s="25" t="s">
        <v>312</v>
      </c>
    </row>
    <row r="240" spans="1:20" s="10" customFormat="1" ht="36.6" customHeight="1" x14ac:dyDescent="0.45">
      <c r="A240" s="12">
        <v>250</v>
      </c>
      <c r="B240" s="12" t="s">
        <v>314</v>
      </c>
      <c r="C240" s="12" t="s">
        <v>237</v>
      </c>
      <c r="D240" s="12" t="s">
        <v>237</v>
      </c>
      <c r="E240" s="17">
        <v>2024</v>
      </c>
      <c r="F240" s="18" t="s">
        <v>62</v>
      </c>
      <c r="G240" s="12">
        <v>8</v>
      </c>
      <c r="H240" s="12" t="s">
        <v>175</v>
      </c>
      <c r="I240" s="19">
        <v>2022</v>
      </c>
      <c r="J240" s="16">
        <v>18800000</v>
      </c>
      <c r="K240" s="16"/>
      <c r="L240" s="44"/>
      <c r="M240" s="44">
        <v>0</v>
      </c>
      <c r="N240" s="44"/>
      <c r="O240" s="44"/>
      <c r="P240" s="44"/>
      <c r="Q240" s="44"/>
      <c r="R240" s="44">
        <v>18800000</v>
      </c>
      <c r="S240" s="16"/>
      <c r="T240" s="25" t="s">
        <v>257</v>
      </c>
    </row>
    <row r="241" spans="1:20" s="10" customFormat="1" ht="36.6" customHeight="1" x14ac:dyDescent="0.45">
      <c r="A241" s="12">
        <v>251</v>
      </c>
      <c r="B241" s="12" t="s">
        <v>314</v>
      </c>
      <c r="C241" s="12" t="s">
        <v>237</v>
      </c>
      <c r="D241" s="12" t="s">
        <v>237</v>
      </c>
      <c r="E241" s="17">
        <v>2024</v>
      </c>
      <c r="F241" s="18" t="s">
        <v>62</v>
      </c>
      <c r="G241" s="12">
        <v>8</v>
      </c>
      <c r="H241" s="12" t="s">
        <v>175</v>
      </c>
      <c r="I241" s="19">
        <v>2022</v>
      </c>
      <c r="J241" s="16">
        <v>28334780</v>
      </c>
      <c r="K241" s="16"/>
      <c r="L241" s="44"/>
      <c r="M241" s="44">
        <v>0</v>
      </c>
      <c r="N241" s="44"/>
      <c r="O241" s="44"/>
      <c r="P241" s="44"/>
      <c r="Q241" s="44"/>
      <c r="R241" s="44">
        <v>28334780</v>
      </c>
      <c r="S241" s="16"/>
      <c r="T241" s="25" t="s">
        <v>257</v>
      </c>
    </row>
    <row r="242" spans="1:20" s="10" customFormat="1" ht="36.6" customHeight="1" x14ac:dyDescent="0.45">
      <c r="A242" s="12">
        <v>252</v>
      </c>
      <c r="B242" s="12" t="s">
        <v>315</v>
      </c>
      <c r="C242" s="12" t="s">
        <v>237</v>
      </c>
      <c r="D242" s="12" t="s">
        <v>237</v>
      </c>
      <c r="E242" s="17">
        <v>2024</v>
      </c>
      <c r="F242" s="18" t="s">
        <v>62</v>
      </c>
      <c r="G242" s="12">
        <v>8</v>
      </c>
      <c r="H242" s="12" t="s">
        <v>175</v>
      </c>
      <c r="I242" s="19">
        <v>2022</v>
      </c>
      <c r="J242" s="16">
        <v>1828200</v>
      </c>
      <c r="K242" s="16"/>
      <c r="L242" s="44"/>
      <c r="M242" s="44">
        <v>0</v>
      </c>
      <c r="N242" s="44"/>
      <c r="O242" s="44"/>
      <c r="P242" s="44"/>
      <c r="Q242" s="44"/>
      <c r="R242" s="44">
        <v>1828200</v>
      </c>
      <c r="S242" s="16"/>
      <c r="T242" s="25" t="s">
        <v>316</v>
      </c>
    </row>
    <row r="243" spans="1:20" s="10" customFormat="1" ht="36.6" customHeight="1" x14ac:dyDescent="0.45">
      <c r="A243" s="12">
        <v>253</v>
      </c>
      <c r="B243" s="12" t="s">
        <v>317</v>
      </c>
      <c r="C243" s="12" t="s">
        <v>237</v>
      </c>
      <c r="D243" s="12" t="s">
        <v>237</v>
      </c>
      <c r="E243" s="17">
        <v>2024</v>
      </c>
      <c r="F243" s="18" t="s">
        <v>62</v>
      </c>
      <c r="G243" s="12">
        <v>8</v>
      </c>
      <c r="H243" s="12" t="s">
        <v>175</v>
      </c>
      <c r="I243" s="19">
        <v>2022</v>
      </c>
      <c r="J243" s="16">
        <v>8735883</v>
      </c>
      <c r="K243" s="16"/>
      <c r="L243" s="44"/>
      <c r="M243" s="44">
        <v>0</v>
      </c>
      <c r="N243" s="44"/>
      <c r="O243" s="44"/>
      <c r="P243" s="44"/>
      <c r="Q243" s="44"/>
      <c r="R243" s="44">
        <v>8735883</v>
      </c>
      <c r="S243" s="16"/>
      <c r="T243" s="25" t="s">
        <v>256</v>
      </c>
    </row>
    <row r="244" spans="1:20" s="10" customFormat="1" ht="36.6" customHeight="1" x14ac:dyDescent="0.45">
      <c r="A244" s="12">
        <v>254</v>
      </c>
      <c r="B244" s="12" t="s">
        <v>318</v>
      </c>
      <c r="C244" s="12" t="s">
        <v>237</v>
      </c>
      <c r="D244" s="12" t="s">
        <v>237</v>
      </c>
      <c r="E244" s="17">
        <v>2027</v>
      </c>
      <c r="F244" s="18" t="s">
        <v>62</v>
      </c>
      <c r="G244" s="12">
        <v>8</v>
      </c>
      <c r="H244" s="12" t="s">
        <v>175</v>
      </c>
      <c r="I244" s="19">
        <v>2022</v>
      </c>
      <c r="J244" s="16">
        <v>14003000</v>
      </c>
      <c r="K244" s="16"/>
      <c r="L244" s="44"/>
      <c r="M244" s="44">
        <v>0</v>
      </c>
      <c r="N244" s="44"/>
      <c r="O244" s="44"/>
      <c r="P244" s="44"/>
      <c r="Q244" s="44"/>
      <c r="R244" s="44">
        <v>14003000</v>
      </c>
      <c r="S244" s="16"/>
      <c r="T244" s="25" t="s">
        <v>246</v>
      </c>
    </row>
    <row r="245" spans="1:20" s="10" customFormat="1" ht="36.6" customHeight="1" x14ac:dyDescent="0.45">
      <c r="A245" s="12">
        <v>255</v>
      </c>
      <c r="B245" s="12" t="s">
        <v>319</v>
      </c>
      <c r="C245" s="12" t="s">
        <v>237</v>
      </c>
      <c r="D245" s="12" t="s">
        <v>237</v>
      </c>
      <c r="E245" s="17">
        <v>2027</v>
      </c>
      <c r="F245" s="18" t="s">
        <v>62</v>
      </c>
      <c r="G245" s="12">
        <v>8</v>
      </c>
      <c r="H245" s="12" t="s">
        <v>175</v>
      </c>
      <c r="I245" s="19">
        <v>2022</v>
      </c>
      <c r="J245" s="16">
        <v>1393370</v>
      </c>
      <c r="K245" s="16"/>
      <c r="L245" s="44"/>
      <c r="M245" s="44">
        <v>0</v>
      </c>
      <c r="N245" s="44"/>
      <c r="O245" s="44"/>
      <c r="P245" s="44"/>
      <c r="Q245" s="44"/>
      <c r="R245" s="44">
        <v>1393370</v>
      </c>
      <c r="S245" s="16"/>
      <c r="T245" s="25" t="s">
        <v>272</v>
      </c>
    </row>
    <row r="246" spans="1:20" s="10" customFormat="1" ht="36.6" customHeight="1" x14ac:dyDescent="0.45">
      <c r="A246" s="12">
        <v>256</v>
      </c>
      <c r="B246" s="12" t="s">
        <v>320</v>
      </c>
      <c r="C246" s="12" t="s">
        <v>237</v>
      </c>
      <c r="D246" s="12" t="s">
        <v>237</v>
      </c>
      <c r="E246" s="17">
        <v>2024</v>
      </c>
      <c r="F246" s="18" t="s">
        <v>62</v>
      </c>
      <c r="G246" s="12">
        <v>8</v>
      </c>
      <c r="H246" s="12" t="s">
        <v>175</v>
      </c>
      <c r="I246" s="19">
        <v>2022</v>
      </c>
      <c r="J246" s="16">
        <v>935000</v>
      </c>
      <c r="K246" s="16"/>
      <c r="L246" s="44"/>
      <c r="M246" s="44">
        <v>0</v>
      </c>
      <c r="N246" s="44"/>
      <c r="O246" s="44"/>
      <c r="P246" s="44"/>
      <c r="Q246" s="44"/>
      <c r="R246" s="44">
        <v>935000</v>
      </c>
      <c r="S246" s="16"/>
      <c r="T246" s="25" t="s">
        <v>267</v>
      </c>
    </row>
    <row r="247" spans="1:20" s="10" customFormat="1" ht="36.6" customHeight="1" x14ac:dyDescent="0.45">
      <c r="A247" s="12">
        <v>257</v>
      </c>
      <c r="B247" s="12" t="s">
        <v>295</v>
      </c>
      <c r="C247" s="12" t="s">
        <v>293</v>
      </c>
      <c r="D247" s="12" t="s">
        <v>69</v>
      </c>
      <c r="E247" s="17">
        <v>2023</v>
      </c>
      <c r="F247" s="18" t="s">
        <v>70</v>
      </c>
      <c r="G247" s="12">
        <v>1</v>
      </c>
      <c r="H247" s="12" t="s">
        <v>321</v>
      </c>
      <c r="I247" s="19">
        <v>2022</v>
      </c>
      <c r="J247" s="39">
        <v>3162500</v>
      </c>
      <c r="K247" s="16"/>
      <c r="L247" s="44"/>
      <c r="M247" s="44">
        <v>0</v>
      </c>
      <c r="N247" s="44"/>
      <c r="O247" s="44"/>
      <c r="P247" s="44"/>
      <c r="Q247" s="44"/>
      <c r="R247" s="44">
        <v>3162500</v>
      </c>
      <c r="S247" s="16"/>
      <c r="T247" s="25" t="s">
        <v>322</v>
      </c>
    </row>
    <row r="248" spans="1:20" s="10" customFormat="1" ht="36.6" customHeight="1" x14ac:dyDescent="0.45">
      <c r="A248" s="12">
        <v>258</v>
      </c>
      <c r="B248" s="12" t="s">
        <v>323</v>
      </c>
      <c r="C248" s="12" t="s">
        <v>41</v>
      </c>
      <c r="D248" s="12" t="s">
        <v>34</v>
      </c>
      <c r="E248" s="17">
        <v>2025</v>
      </c>
      <c r="F248" s="18">
        <v>10</v>
      </c>
      <c r="G248" s="12">
        <v>7</v>
      </c>
      <c r="H248" s="12" t="s">
        <v>35</v>
      </c>
      <c r="I248" s="19">
        <v>2022</v>
      </c>
      <c r="J248" s="16">
        <v>3069000</v>
      </c>
      <c r="K248" s="16"/>
      <c r="L248" s="44"/>
      <c r="M248" s="44">
        <v>0</v>
      </c>
      <c r="N248" s="44"/>
      <c r="O248" s="44"/>
      <c r="P248" s="44"/>
      <c r="Q248" s="44"/>
      <c r="R248" s="44">
        <v>3069000</v>
      </c>
      <c r="S248" s="16"/>
      <c r="T248" s="25" t="s">
        <v>324</v>
      </c>
    </row>
    <row r="249" spans="1:20" s="10" customFormat="1" ht="36.6" customHeight="1" x14ac:dyDescent="0.45">
      <c r="A249" s="12">
        <v>259</v>
      </c>
      <c r="B249" s="12" t="s">
        <v>325</v>
      </c>
      <c r="C249" s="12" t="s">
        <v>41</v>
      </c>
      <c r="D249" s="12" t="s">
        <v>34</v>
      </c>
      <c r="E249" s="17">
        <v>2026</v>
      </c>
      <c r="F249" s="18">
        <v>10</v>
      </c>
      <c r="G249" s="12">
        <v>7</v>
      </c>
      <c r="H249" s="12" t="s">
        <v>35</v>
      </c>
      <c r="I249" s="19">
        <v>2022</v>
      </c>
      <c r="J249" s="16">
        <v>5258000</v>
      </c>
      <c r="K249" s="16" t="s">
        <v>94</v>
      </c>
      <c r="L249" s="16">
        <v>187000</v>
      </c>
      <c r="M249" s="44">
        <v>0</v>
      </c>
      <c r="N249" s="44"/>
      <c r="O249" s="44"/>
      <c r="P249" s="44"/>
      <c r="Q249" s="44"/>
      <c r="R249" s="44">
        <v>5445000</v>
      </c>
      <c r="S249" s="16"/>
      <c r="T249" s="25" t="s">
        <v>324</v>
      </c>
    </row>
    <row r="250" spans="1:20" s="10" customFormat="1" ht="36.6" customHeight="1" x14ac:dyDescent="0.45">
      <c r="A250" s="12">
        <v>260</v>
      </c>
      <c r="B250" s="12" t="s">
        <v>326</v>
      </c>
      <c r="C250" s="12" t="s">
        <v>41</v>
      </c>
      <c r="D250" s="12" t="s">
        <v>34</v>
      </c>
      <c r="E250" s="17">
        <v>2024</v>
      </c>
      <c r="F250" s="18">
        <v>10</v>
      </c>
      <c r="G250" s="12">
        <v>7</v>
      </c>
      <c r="H250" s="12" t="s">
        <v>35</v>
      </c>
      <c r="I250" s="19">
        <v>2022</v>
      </c>
      <c r="J250" s="16">
        <v>3982000</v>
      </c>
      <c r="K250" s="16"/>
      <c r="L250" s="44"/>
      <c r="M250" s="44">
        <v>0</v>
      </c>
      <c r="N250" s="44"/>
      <c r="O250" s="44"/>
      <c r="P250" s="44"/>
      <c r="Q250" s="44"/>
      <c r="R250" s="44">
        <v>3982000</v>
      </c>
      <c r="S250" s="16"/>
      <c r="T250" s="25" t="s">
        <v>324</v>
      </c>
    </row>
    <row r="251" spans="1:20" s="10" customFormat="1" ht="36.6" customHeight="1" x14ac:dyDescent="0.45">
      <c r="A251" s="12">
        <v>261</v>
      </c>
      <c r="B251" s="12" t="s">
        <v>326</v>
      </c>
      <c r="C251" s="12" t="s">
        <v>41</v>
      </c>
      <c r="D251" s="12" t="s">
        <v>34</v>
      </c>
      <c r="E251" s="17">
        <v>2024</v>
      </c>
      <c r="F251" s="18">
        <v>10</v>
      </c>
      <c r="G251" s="12">
        <v>7</v>
      </c>
      <c r="H251" s="12" t="s">
        <v>35</v>
      </c>
      <c r="I251" s="19">
        <v>2022</v>
      </c>
      <c r="J251" s="16"/>
      <c r="K251" s="16" t="s">
        <v>52</v>
      </c>
      <c r="L251" s="44">
        <v>16890000</v>
      </c>
      <c r="M251" s="44">
        <v>0</v>
      </c>
      <c r="N251" s="44"/>
      <c r="O251" s="44"/>
      <c r="P251" s="44"/>
      <c r="Q251" s="44"/>
      <c r="R251" s="44">
        <v>16890000</v>
      </c>
      <c r="S251" s="16"/>
      <c r="T251" s="25" t="s">
        <v>338</v>
      </c>
    </row>
    <row r="252" spans="1:20" s="10" customFormat="1" ht="36.6" customHeight="1" x14ac:dyDescent="0.45">
      <c r="A252" s="12">
        <v>262</v>
      </c>
      <c r="B252" s="12" t="s">
        <v>326</v>
      </c>
      <c r="C252" s="12" t="s">
        <v>41</v>
      </c>
      <c r="D252" s="12" t="s">
        <v>34</v>
      </c>
      <c r="E252" s="17">
        <v>2024</v>
      </c>
      <c r="F252" s="18">
        <v>10</v>
      </c>
      <c r="G252" s="12">
        <v>7</v>
      </c>
      <c r="H252" s="12" t="s">
        <v>35</v>
      </c>
      <c r="I252" s="19">
        <v>2022</v>
      </c>
      <c r="J252" s="16"/>
      <c r="K252" s="16" t="s">
        <v>52</v>
      </c>
      <c r="L252" s="44">
        <v>25350000</v>
      </c>
      <c r="M252" s="44">
        <v>0</v>
      </c>
      <c r="N252" s="44"/>
      <c r="O252" s="44"/>
      <c r="P252" s="44"/>
      <c r="Q252" s="44"/>
      <c r="R252" s="44">
        <v>25350000</v>
      </c>
      <c r="S252" s="16"/>
      <c r="T252" s="25" t="s">
        <v>339</v>
      </c>
    </row>
    <row r="253" spans="1:20" s="10" customFormat="1" ht="36.6" customHeight="1" x14ac:dyDescent="0.45">
      <c r="A253" s="12">
        <v>263</v>
      </c>
      <c r="B253" s="12" t="s">
        <v>327</v>
      </c>
      <c r="C253" s="12" t="s">
        <v>41</v>
      </c>
      <c r="D253" s="12" t="s">
        <v>34</v>
      </c>
      <c r="E253" s="17">
        <v>2025</v>
      </c>
      <c r="F253" s="18">
        <v>10</v>
      </c>
      <c r="G253" s="12">
        <v>7</v>
      </c>
      <c r="H253" s="12" t="s">
        <v>35</v>
      </c>
      <c r="I253" s="19">
        <v>2022</v>
      </c>
      <c r="J253" s="16">
        <v>5932850</v>
      </c>
      <c r="K253" s="16"/>
      <c r="L253" s="44"/>
      <c r="M253" s="44">
        <v>0</v>
      </c>
      <c r="N253" s="44"/>
      <c r="O253" s="44"/>
      <c r="P253" s="44"/>
      <c r="Q253" s="44"/>
      <c r="R253" s="44">
        <v>5932850</v>
      </c>
      <c r="S253" s="16"/>
      <c r="T253" s="25" t="s">
        <v>324</v>
      </c>
    </row>
    <row r="254" spans="1:20" s="10" customFormat="1" ht="36.6" customHeight="1" x14ac:dyDescent="0.45">
      <c r="A254" s="12">
        <v>264</v>
      </c>
      <c r="B254" s="12" t="s">
        <v>341</v>
      </c>
      <c r="C254" s="12" t="s">
        <v>342</v>
      </c>
      <c r="D254" s="12" t="s">
        <v>343</v>
      </c>
      <c r="E254" s="17">
        <v>2024</v>
      </c>
      <c r="F254" s="17">
        <v>10</v>
      </c>
      <c r="G254" s="12">
        <v>7</v>
      </c>
      <c r="H254" s="13" t="s">
        <v>50</v>
      </c>
      <c r="I254" s="19">
        <v>2023</v>
      </c>
      <c r="J254" s="39">
        <v>0</v>
      </c>
      <c r="K254" s="39" t="s">
        <v>63</v>
      </c>
      <c r="L254" s="113">
        <v>992200</v>
      </c>
      <c r="M254" s="98">
        <v>0</v>
      </c>
      <c r="N254" s="98"/>
      <c r="O254" s="98"/>
      <c r="P254" s="98"/>
      <c r="Q254" s="98"/>
      <c r="R254" s="113">
        <v>992200</v>
      </c>
      <c r="S254" s="12"/>
      <c r="T254" s="25"/>
    </row>
    <row r="255" spans="1:20" s="10" customFormat="1" ht="36.6" customHeight="1" x14ac:dyDescent="0.45">
      <c r="A255" s="12">
        <v>265</v>
      </c>
      <c r="B255" s="25" t="s">
        <v>344</v>
      </c>
      <c r="C255" s="12" t="s">
        <v>343</v>
      </c>
      <c r="D255" s="12" t="s">
        <v>345</v>
      </c>
      <c r="E255" s="17">
        <v>2024</v>
      </c>
      <c r="F255" s="17">
        <v>10</v>
      </c>
      <c r="G255" s="12">
        <v>7</v>
      </c>
      <c r="H255" s="13" t="s">
        <v>35</v>
      </c>
      <c r="I255" s="19">
        <v>2023</v>
      </c>
      <c r="J255" s="39">
        <v>0</v>
      </c>
      <c r="K255" s="39" t="s">
        <v>346</v>
      </c>
      <c r="L255" s="113">
        <v>9337900</v>
      </c>
      <c r="M255" s="98">
        <v>0</v>
      </c>
      <c r="N255" s="98"/>
      <c r="O255" s="98"/>
      <c r="P255" s="98"/>
      <c r="Q255" s="98"/>
      <c r="R255" s="113">
        <v>9337900</v>
      </c>
      <c r="S255" s="12"/>
      <c r="T255" s="25"/>
    </row>
    <row r="256" spans="1:20" s="10" customFormat="1" ht="36.6" customHeight="1" x14ac:dyDescent="0.45">
      <c r="A256" s="12">
        <v>266</v>
      </c>
      <c r="B256" s="25" t="s">
        <v>347</v>
      </c>
      <c r="C256" s="12" t="s">
        <v>343</v>
      </c>
      <c r="D256" s="12" t="s">
        <v>213</v>
      </c>
      <c r="E256" s="17">
        <v>2024</v>
      </c>
      <c r="F256" s="17">
        <v>10</v>
      </c>
      <c r="G256" s="12">
        <v>7</v>
      </c>
      <c r="H256" s="13" t="s">
        <v>35</v>
      </c>
      <c r="I256" s="19">
        <v>2023</v>
      </c>
      <c r="J256" s="39">
        <v>0</v>
      </c>
      <c r="K256" s="39" t="s">
        <v>346</v>
      </c>
      <c r="L256" s="113">
        <v>3300000</v>
      </c>
      <c r="M256" s="98">
        <v>0</v>
      </c>
      <c r="N256" s="98"/>
      <c r="O256" s="98"/>
      <c r="P256" s="98"/>
      <c r="Q256" s="98"/>
      <c r="R256" s="113">
        <v>3300000</v>
      </c>
      <c r="S256" s="12"/>
      <c r="T256" s="25"/>
    </row>
    <row r="257" spans="1:20" s="10" customFormat="1" ht="36.6" customHeight="1" x14ac:dyDescent="0.45">
      <c r="A257" s="12">
        <v>267</v>
      </c>
      <c r="B257" s="25" t="s">
        <v>348</v>
      </c>
      <c r="C257" s="12" t="s">
        <v>342</v>
      </c>
      <c r="D257" s="12" t="s">
        <v>345</v>
      </c>
      <c r="E257" s="17" t="s">
        <v>349</v>
      </c>
      <c r="F257" s="17">
        <v>10</v>
      </c>
      <c r="G257" s="12">
        <v>7</v>
      </c>
      <c r="H257" s="13" t="s">
        <v>35</v>
      </c>
      <c r="I257" s="19">
        <v>2023</v>
      </c>
      <c r="J257" s="39">
        <v>0</v>
      </c>
      <c r="K257" s="39" t="s">
        <v>346</v>
      </c>
      <c r="L257" s="113">
        <v>17739839</v>
      </c>
      <c r="M257" s="98">
        <v>0</v>
      </c>
      <c r="N257" s="98"/>
      <c r="O257" s="98"/>
      <c r="P257" s="98"/>
      <c r="Q257" s="98"/>
      <c r="R257" s="113">
        <v>17739839</v>
      </c>
      <c r="S257" s="12"/>
      <c r="T257" s="25"/>
    </row>
    <row r="258" spans="1:20" s="10" customFormat="1" ht="36.6" customHeight="1" x14ac:dyDescent="0.45">
      <c r="A258" s="12">
        <v>268</v>
      </c>
      <c r="B258" s="25" t="s">
        <v>350</v>
      </c>
      <c r="C258" s="12" t="s">
        <v>342</v>
      </c>
      <c r="D258" s="12" t="s">
        <v>345</v>
      </c>
      <c r="E258" s="17" t="s">
        <v>349</v>
      </c>
      <c r="F258" s="17">
        <v>10</v>
      </c>
      <c r="G258" s="12">
        <v>7</v>
      </c>
      <c r="H258" s="13" t="s">
        <v>50</v>
      </c>
      <c r="I258" s="19">
        <v>2023</v>
      </c>
      <c r="J258" s="39">
        <v>0</v>
      </c>
      <c r="K258" s="39" t="s">
        <v>346</v>
      </c>
      <c r="L258" s="113">
        <v>11005830</v>
      </c>
      <c r="M258" s="98">
        <v>0</v>
      </c>
      <c r="N258" s="98"/>
      <c r="O258" s="98"/>
      <c r="P258" s="98"/>
      <c r="Q258" s="98"/>
      <c r="R258" s="113">
        <v>11005830</v>
      </c>
      <c r="S258" s="12"/>
      <c r="T258" s="25"/>
    </row>
    <row r="259" spans="1:20" s="10" customFormat="1" ht="36.6" customHeight="1" x14ac:dyDescent="0.45">
      <c r="A259" s="12">
        <v>269</v>
      </c>
      <c r="B259" s="25" t="s">
        <v>351</v>
      </c>
      <c r="C259" s="12" t="s">
        <v>342</v>
      </c>
      <c r="D259" s="12" t="s">
        <v>345</v>
      </c>
      <c r="E259" s="17">
        <v>2024</v>
      </c>
      <c r="F259" s="17">
        <v>10</v>
      </c>
      <c r="G259" s="12">
        <v>7</v>
      </c>
      <c r="H259" s="13" t="s">
        <v>50</v>
      </c>
      <c r="I259" s="19">
        <v>2023</v>
      </c>
      <c r="J259" s="39">
        <v>0</v>
      </c>
      <c r="K259" s="39" t="s">
        <v>346</v>
      </c>
      <c r="L259" s="113">
        <v>2948000</v>
      </c>
      <c r="M259" s="98">
        <v>0</v>
      </c>
      <c r="N259" s="98"/>
      <c r="O259" s="98"/>
      <c r="P259" s="98"/>
      <c r="Q259" s="98"/>
      <c r="R259" s="113">
        <v>2948000</v>
      </c>
      <c r="S259" s="12"/>
      <c r="T259" s="25"/>
    </row>
    <row r="260" spans="1:20" s="10" customFormat="1" ht="36.6" customHeight="1" x14ac:dyDescent="0.45">
      <c r="A260" s="12">
        <v>270</v>
      </c>
      <c r="B260" s="25" t="s">
        <v>352</v>
      </c>
      <c r="C260" s="12" t="s">
        <v>343</v>
      </c>
      <c r="D260" s="12" t="s">
        <v>345</v>
      </c>
      <c r="E260" s="17" t="s">
        <v>349</v>
      </c>
      <c r="F260" s="17">
        <v>10</v>
      </c>
      <c r="G260" s="12">
        <v>7</v>
      </c>
      <c r="H260" s="13" t="s">
        <v>35</v>
      </c>
      <c r="I260" s="19">
        <v>2023</v>
      </c>
      <c r="J260" s="39">
        <v>0</v>
      </c>
      <c r="K260" s="39" t="s">
        <v>346</v>
      </c>
      <c r="L260" s="113">
        <v>1892000</v>
      </c>
      <c r="M260" s="98">
        <v>0</v>
      </c>
      <c r="N260" s="98"/>
      <c r="O260" s="98"/>
      <c r="P260" s="98"/>
      <c r="Q260" s="98"/>
      <c r="R260" s="113">
        <v>1892000</v>
      </c>
      <c r="S260" s="12"/>
      <c r="T260" s="25"/>
    </row>
    <row r="261" spans="1:20" s="10" customFormat="1" ht="36.6" customHeight="1" x14ac:dyDescent="0.45">
      <c r="A261" s="12">
        <v>271</v>
      </c>
      <c r="B261" s="12" t="s">
        <v>353</v>
      </c>
      <c r="C261" s="12" t="s">
        <v>354</v>
      </c>
      <c r="D261" s="12" t="s">
        <v>355</v>
      </c>
      <c r="E261" s="121" t="s">
        <v>356</v>
      </c>
      <c r="F261" s="17">
        <v>10</v>
      </c>
      <c r="G261" s="12">
        <v>7</v>
      </c>
      <c r="H261" s="12" t="s">
        <v>357</v>
      </c>
      <c r="I261" s="19">
        <v>2023</v>
      </c>
      <c r="J261" s="39"/>
      <c r="K261" s="16" t="s">
        <v>59</v>
      </c>
      <c r="L261" s="44">
        <v>9758100</v>
      </c>
      <c r="M261" s="98">
        <v>0</v>
      </c>
      <c r="N261" s="98"/>
      <c r="O261" s="98"/>
      <c r="P261" s="98"/>
      <c r="Q261" s="98"/>
      <c r="R261" s="98">
        <v>9758100</v>
      </c>
      <c r="S261" s="12"/>
      <c r="T261" s="25" t="s">
        <v>358</v>
      </c>
    </row>
    <row r="262" spans="1:20" s="10" customFormat="1" ht="36.6" customHeight="1" x14ac:dyDescent="0.45">
      <c r="A262" s="12">
        <v>272</v>
      </c>
      <c r="B262" s="12" t="s">
        <v>359</v>
      </c>
      <c r="C262" s="12" t="s">
        <v>260</v>
      </c>
      <c r="D262" s="12" t="s">
        <v>261</v>
      </c>
      <c r="E262" s="17">
        <v>2024</v>
      </c>
      <c r="F262" s="18" t="s">
        <v>62</v>
      </c>
      <c r="G262" s="12">
        <v>7</v>
      </c>
      <c r="H262" s="12" t="s">
        <v>35</v>
      </c>
      <c r="I262" s="19">
        <v>2023</v>
      </c>
      <c r="J262" s="16">
        <v>0</v>
      </c>
      <c r="K262" s="16" t="s">
        <v>94</v>
      </c>
      <c r="L262" s="44">
        <v>656700</v>
      </c>
      <c r="M262" s="44">
        <v>0</v>
      </c>
      <c r="N262" s="44"/>
      <c r="O262" s="44"/>
      <c r="P262" s="44"/>
      <c r="Q262" s="44"/>
      <c r="R262" s="44">
        <v>656700</v>
      </c>
      <c r="S262" s="16"/>
      <c r="T262" s="25" t="s">
        <v>173</v>
      </c>
    </row>
    <row r="263" spans="1:20" s="10" customFormat="1" ht="36.6" customHeight="1" x14ac:dyDescent="0.45">
      <c r="A263" s="12">
        <v>273</v>
      </c>
      <c r="B263" s="12" t="s">
        <v>360</v>
      </c>
      <c r="C263" s="12" t="s">
        <v>260</v>
      </c>
      <c r="D263" s="12" t="s">
        <v>261</v>
      </c>
      <c r="E263" s="17">
        <v>2024</v>
      </c>
      <c r="F263" s="18" t="s">
        <v>62</v>
      </c>
      <c r="G263" s="12">
        <v>7</v>
      </c>
      <c r="H263" s="12" t="s">
        <v>35</v>
      </c>
      <c r="I263" s="19">
        <v>2023</v>
      </c>
      <c r="J263" s="16">
        <v>0</v>
      </c>
      <c r="K263" s="16" t="s">
        <v>94</v>
      </c>
      <c r="L263" s="44">
        <v>1870000</v>
      </c>
      <c r="M263" s="44">
        <v>0</v>
      </c>
      <c r="N263" s="44"/>
      <c r="O263" s="44"/>
      <c r="P263" s="44"/>
      <c r="Q263" s="44"/>
      <c r="R263" s="44">
        <v>1870000</v>
      </c>
      <c r="S263" s="16"/>
      <c r="T263" s="25" t="s">
        <v>322</v>
      </c>
    </row>
    <row r="264" spans="1:20" s="10" customFormat="1" ht="36.6" customHeight="1" x14ac:dyDescent="0.45">
      <c r="A264" s="12">
        <v>274</v>
      </c>
      <c r="B264" s="25" t="s">
        <v>367</v>
      </c>
      <c r="C264" s="25" t="s">
        <v>368</v>
      </c>
      <c r="D264" s="12" t="s">
        <v>146</v>
      </c>
      <c r="E264" s="121">
        <v>2024</v>
      </c>
      <c r="F264" s="18">
        <v>10</v>
      </c>
      <c r="G264" s="12">
        <v>5</v>
      </c>
      <c r="H264" s="12" t="s">
        <v>35</v>
      </c>
      <c r="I264" s="19">
        <v>2024</v>
      </c>
      <c r="J264" s="16">
        <v>0</v>
      </c>
      <c r="K264" s="16" t="s">
        <v>369</v>
      </c>
      <c r="L264" s="44">
        <v>157000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157000</v>
      </c>
      <c r="S264" s="16"/>
      <c r="T264" s="25" t="s">
        <v>370</v>
      </c>
    </row>
    <row r="265" spans="1:20" s="10" customFormat="1" ht="36.6" customHeight="1" x14ac:dyDescent="0.45">
      <c r="A265" s="12">
        <v>275</v>
      </c>
      <c r="B265" s="25" t="s">
        <v>367</v>
      </c>
      <c r="C265" s="25" t="s">
        <v>368</v>
      </c>
      <c r="D265" s="12" t="s">
        <v>146</v>
      </c>
      <c r="E265" s="121">
        <v>2024</v>
      </c>
      <c r="F265" s="18">
        <v>10</v>
      </c>
      <c r="G265" s="12">
        <v>5</v>
      </c>
      <c r="H265" s="12" t="s">
        <v>35</v>
      </c>
      <c r="I265" s="19">
        <v>2024</v>
      </c>
      <c r="J265" s="16">
        <v>0</v>
      </c>
      <c r="K265" s="16" t="s">
        <v>369</v>
      </c>
      <c r="L265" s="44">
        <v>19000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19000</v>
      </c>
      <c r="S265" s="16"/>
      <c r="T265" s="25" t="s">
        <v>371</v>
      </c>
    </row>
    <row r="266" spans="1:20" s="10" customFormat="1" ht="36.6" customHeight="1" x14ac:dyDescent="0.45">
      <c r="A266" s="12">
        <v>276</v>
      </c>
      <c r="B266" s="25" t="s">
        <v>367</v>
      </c>
      <c r="C266" s="25" t="s">
        <v>368</v>
      </c>
      <c r="D266" s="12" t="s">
        <v>146</v>
      </c>
      <c r="E266" s="121">
        <v>2024</v>
      </c>
      <c r="F266" s="18">
        <v>10</v>
      </c>
      <c r="G266" s="12">
        <v>5</v>
      </c>
      <c r="H266" s="12" t="s">
        <v>35</v>
      </c>
      <c r="I266" s="19">
        <v>2024</v>
      </c>
      <c r="J266" s="16">
        <v>0</v>
      </c>
      <c r="K266" s="16" t="s">
        <v>59</v>
      </c>
      <c r="L266" s="44">
        <v>4930200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4930200</v>
      </c>
      <c r="S266" s="16"/>
      <c r="T266" s="25" t="s">
        <v>372</v>
      </c>
    </row>
    <row r="267" spans="1:20" s="10" customFormat="1" ht="36.6" customHeight="1" x14ac:dyDescent="0.45">
      <c r="A267" s="12">
        <v>277</v>
      </c>
      <c r="B267" s="25" t="s">
        <v>367</v>
      </c>
      <c r="C267" s="25" t="s">
        <v>368</v>
      </c>
      <c r="D267" s="12" t="s">
        <v>146</v>
      </c>
      <c r="E267" s="121">
        <v>2024</v>
      </c>
      <c r="F267" s="18">
        <v>10</v>
      </c>
      <c r="G267" s="12">
        <v>5</v>
      </c>
      <c r="H267" s="12" t="s">
        <v>35</v>
      </c>
      <c r="I267" s="19">
        <v>2024</v>
      </c>
      <c r="J267" s="16">
        <v>0</v>
      </c>
      <c r="K267" s="16" t="s">
        <v>59</v>
      </c>
      <c r="L267" s="44">
        <v>10918600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10918600</v>
      </c>
      <c r="S267" s="16"/>
      <c r="T267" s="25" t="s">
        <v>373</v>
      </c>
    </row>
    <row r="268" spans="1:20" s="10" customFormat="1" ht="36.6" customHeight="1" x14ac:dyDescent="0.45">
      <c r="A268" s="12">
        <v>278</v>
      </c>
      <c r="B268" s="25" t="s">
        <v>367</v>
      </c>
      <c r="C268" s="25" t="s">
        <v>368</v>
      </c>
      <c r="D268" s="12" t="s">
        <v>146</v>
      </c>
      <c r="E268" s="121">
        <v>2024</v>
      </c>
      <c r="F268" s="18">
        <v>10</v>
      </c>
      <c r="G268" s="12">
        <v>5</v>
      </c>
      <c r="H268" s="12" t="s">
        <v>35</v>
      </c>
      <c r="I268" s="19">
        <v>2024</v>
      </c>
      <c r="J268" s="16">
        <v>0</v>
      </c>
      <c r="K268" s="16" t="s">
        <v>59</v>
      </c>
      <c r="L268" s="44">
        <v>1308978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1308978</v>
      </c>
      <c r="S268" s="16"/>
      <c r="T268" s="25" t="s">
        <v>374</v>
      </c>
    </row>
    <row r="269" spans="1:20" s="10" customFormat="1" ht="36.6" customHeight="1" x14ac:dyDescent="0.45">
      <c r="A269" s="12">
        <v>279</v>
      </c>
      <c r="B269" s="25" t="s">
        <v>367</v>
      </c>
      <c r="C269" s="25" t="s">
        <v>368</v>
      </c>
      <c r="D269" s="12" t="s">
        <v>146</v>
      </c>
      <c r="E269" s="121">
        <v>2024</v>
      </c>
      <c r="F269" s="18">
        <v>10</v>
      </c>
      <c r="G269" s="12">
        <v>5</v>
      </c>
      <c r="H269" s="12" t="s">
        <v>35</v>
      </c>
      <c r="I269" s="19">
        <v>2024</v>
      </c>
      <c r="J269" s="16">
        <v>0</v>
      </c>
      <c r="K269" s="16" t="s">
        <v>59</v>
      </c>
      <c r="L269" s="44">
        <v>681120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681120</v>
      </c>
      <c r="S269" s="16"/>
      <c r="T269" s="25" t="s">
        <v>375</v>
      </c>
    </row>
    <row r="270" spans="1:20" s="10" customFormat="1" ht="36.6" customHeight="1" x14ac:dyDescent="0.45">
      <c r="A270" s="12">
        <v>280</v>
      </c>
      <c r="B270" s="25" t="s">
        <v>367</v>
      </c>
      <c r="C270" s="25" t="s">
        <v>368</v>
      </c>
      <c r="D270" s="12" t="s">
        <v>376</v>
      </c>
      <c r="E270" s="121">
        <v>2024</v>
      </c>
      <c r="F270" s="18">
        <v>10</v>
      </c>
      <c r="G270" s="12">
        <v>5</v>
      </c>
      <c r="H270" s="12" t="s">
        <v>35</v>
      </c>
      <c r="I270" s="19">
        <v>2024</v>
      </c>
      <c r="J270" s="16">
        <v>0</v>
      </c>
      <c r="K270" s="16" t="s">
        <v>59</v>
      </c>
      <c r="L270" s="44">
        <v>2420000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2420000</v>
      </c>
      <c r="S270" s="16"/>
      <c r="T270" s="25" t="s">
        <v>377</v>
      </c>
    </row>
    <row r="271" spans="1:20" s="10" customFormat="1" ht="36.6" customHeight="1" x14ac:dyDescent="0.45">
      <c r="A271" s="12">
        <v>281</v>
      </c>
      <c r="B271" s="12" t="s">
        <v>378</v>
      </c>
      <c r="C271" s="25" t="s">
        <v>379</v>
      </c>
      <c r="D271" s="12" t="s">
        <v>379</v>
      </c>
      <c r="E271" s="17">
        <v>2024</v>
      </c>
      <c r="F271" s="17">
        <v>10</v>
      </c>
      <c r="G271" s="12">
        <v>5</v>
      </c>
      <c r="H271" s="12" t="s">
        <v>35</v>
      </c>
      <c r="I271" s="19">
        <v>2023</v>
      </c>
      <c r="J271" s="39"/>
      <c r="K271" s="39" t="s">
        <v>380</v>
      </c>
      <c r="L271" s="122">
        <v>4538204</v>
      </c>
      <c r="M271" s="98">
        <v>0</v>
      </c>
      <c r="N271" s="98"/>
      <c r="O271" s="98"/>
      <c r="P271" s="98"/>
      <c r="Q271" s="98"/>
      <c r="R271" s="98">
        <v>4538204</v>
      </c>
      <c r="S271" s="12"/>
      <c r="T271" s="25"/>
    </row>
    <row r="272" spans="1:20" s="10" customFormat="1" ht="36.6" customHeight="1" x14ac:dyDescent="0.45">
      <c r="A272" s="12">
        <v>284</v>
      </c>
      <c r="B272" s="12" t="s">
        <v>398</v>
      </c>
      <c r="C272" s="12" t="s">
        <v>237</v>
      </c>
      <c r="D272" s="12" t="s">
        <v>237</v>
      </c>
      <c r="E272" s="17">
        <v>2024</v>
      </c>
      <c r="F272" s="18" t="s">
        <v>70</v>
      </c>
      <c r="G272" s="12">
        <v>8</v>
      </c>
      <c r="H272" s="12" t="s">
        <v>35</v>
      </c>
      <c r="I272" s="19">
        <v>2023</v>
      </c>
      <c r="J272" s="16"/>
      <c r="K272" s="16" t="s">
        <v>94</v>
      </c>
      <c r="L272" s="44">
        <v>4455000</v>
      </c>
      <c r="M272" s="44">
        <v>0</v>
      </c>
      <c r="N272" s="44"/>
      <c r="O272" s="44"/>
      <c r="P272" s="44"/>
      <c r="Q272" s="44"/>
      <c r="R272" s="44">
        <v>4455000</v>
      </c>
      <c r="S272" s="16"/>
      <c r="T272" s="25" t="s">
        <v>267</v>
      </c>
    </row>
    <row r="273" spans="1:20" s="10" customFormat="1" ht="36.6" customHeight="1" x14ac:dyDescent="0.45">
      <c r="A273" s="12">
        <v>285</v>
      </c>
      <c r="B273" s="12" t="s">
        <v>399</v>
      </c>
      <c r="C273" s="12" t="s">
        <v>237</v>
      </c>
      <c r="D273" s="12" t="s">
        <v>237</v>
      </c>
      <c r="E273" s="17">
        <v>2024</v>
      </c>
      <c r="F273" s="18" t="s">
        <v>70</v>
      </c>
      <c r="G273" s="12">
        <v>8</v>
      </c>
      <c r="H273" s="12" t="s">
        <v>35</v>
      </c>
      <c r="I273" s="19">
        <v>2023</v>
      </c>
      <c r="J273" s="16"/>
      <c r="K273" s="16" t="s">
        <v>94</v>
      </c>
      <c r="L273" s="44">
        <v>3740000</v>
      </c>
      <c r="M273" s="44">
        <v>0</v>
      </c>
      <c r="N273" s="44"/>
      <c r="O273" s="44"/>
      <c r="P273" s="44"/>
      <c r="Q273" s="44"/>
      <c r="R273" s="44">
        <v>3740000</v>
      </c>
      <c r="S273" s="16"/>
      <c r="T273" s="25" t="s">
        <v>267</v>
      </c>
    </row>
    <row r="274" spans="1:20" s="10" customFormat="1" ht="36.6" customHeight="1" x14ac:dyDescent="0.45">
      <c r="A274" s="12">
        <v>286</v>
      </c>
      <c r="B274" s="12" t="s">
        <v>400</v>
      </c>
      <c r="C274" s="12" t="s">
        <v>237</v>
      </c>
      <c r="D274" s="12" t="s">
        <v>237</v>
      </c>
      <c r="E274" s="17">
        <v>2024</v>
      </c>
      <c r="F274" s="18" t="s">
        <v>70</v>
      </c>
      <c r="G274" s="12">
        <v>8</v>
      </c>
      <c r="H274" s="12" t="s">
        <v>35</v>
      </c>
      <c r="I274" s="19">
        <v>2023</v>
      </c>
      <c r="J274" s="16"/>
      <c r="K274" s="16" t="s">
        <v>94</v>
      </c>
      <c r="L274" s="44">
        <v>1188000</v>
      </c>
      <c r="M274" s="44">
        <v>0</v>
      </c>
      <c r="N274" s="44"/>
      <c r="O274" s="44"/>
      <c r="P274" s="44"/>
      <c r="Q274" s="44"/>
      <c r="R274" s="44">
        <v>1188000</v>
      </c>
      <c r="S274" s="16"/>
      <c r="T274" s="25" t="s">
        <v>246</v>
      </c>
    </row>
    <row r="275" spans="1:20" s="10" customFormat="1" ht="36.6" customHeight="1" x14ac:dyDescent="0.45">
      <c r="A275" s="12">
        <v>287</v>
      </c>
      <c r="B275" s="12" t="s">
        <v>401</v>
      </c>
      <c r="C275" s="12" t="s">
        <v>237</v>
      </c>
      <c r="D275" s="12" t="s">
        <v>237</v>
      </c>
      <c r="E275" s="17">
        <v>2024</v>
      </c>
      <c r="F275" s="18" t="s">
        <v>70</v>
      </c>
      <c r="G275" s="12">
        <v>8</v>
      </c>
      <c r="H275" s="12" t="s">
        <v>35</v>
      </c>
      <c r="I275" s="19">
        <v>2023</v>
      </c>
      <c r="J275" s="16"/>
      <c r="K275" s="16" t="s">
        <v>94</v>
      </c>
      <c r="L275" s="44">
        <v>3288296</v>
      </c>
      <c r="M275" s="44">
        <v>0</v>
      </c>
      <c r="N275" s="44"/>
      <c r="O275" s="44"/>
      <c r="P275" s="44"/>
      <c r="Q275" s="44"/>
      <c r="R275" s="44">
        <v>3288296</v>
      </c>
      <c r="S275" s="16"/>
      <c r="T275" s="25" t="s">
        <v>267</v>
      </c>
    </row>
    <row r="276" spans="1:20" s="10" customFormat="1" ht="36.6" customHeight="1" x14ac:dyDescent="0.45">
      <c r="A276" s="12">
        <v>288</v>
      </c>
      <c r="B276" s="12" t="s">
        <v>402</v>
      </c>
      <c r="C276" s="12" t="s">
        <v>237</v>
      </c>
      <c r="D276" s="12" t="s">
        <v>237</v>
      </c>
      <c r="E276" s="17">
        <v>2024</v>
      </c>
      <c r="F276" s="18" t="s">
        <v>70</v>
      </c>
      <c r="G276" s="12">
        <v>8</v>
      </c>
      <c r="H276" s="12" t="s">
        <v>35</v>
      </c>
      <c r="I276" s="19">
        <v>2023</v>
      </c>
      <c r="J276" s="16"/>
      <c r="K276" s="16" t="s">
        <v>94</v>
      </c>
      <c r="L276" s="44">
        <v>1144000</v>
      </c>
      <c r="M276" s="44">
        <v>0</v>
      </c>
      <c r="N276" s="44"/>
      <c r="O276" s="44"/>
      <c r="P276" s="44"/>
      <c r="Q276" s="44"/>
      <c r="R276" s="44">
        <v>1144000</v>
      </c>
      <c r="S276" s="16"/>
      <c r="T276" s="25" t="s">
        <v>246</v>
      </c>
    </row>
    <row r="277" spans="1:20" s="10" customFormat="1" ht="36.6" customHeight="1" x14ac:dyDescent="0.45">
      <c r="A277" s="12">
        <v>289</v>
      </c>
      <c r="B277" s="12" t="s">
        <v>403</v>
      </c>
      <c r="C277" s="12" t="s">
        <v>237</v>
      </c>
      <c r="D277" s="12" t="s">
        <v>237</v>
      </c>
      <c r="E277" s="17">
        <v>2024</v>
      </c>
      <c r="F277" s="18" t="s">
        <v>70</v>
      </c>
      <c r="G277" s="12">
        <v>8</v>
      </c>
      <c r="H277" s="12" t="s">
        <v>35</v>
      </c>
      <c r="I277" s="19">
        <v>2023</v>
      </c>
      <c r="J277" s="16"/>
      <c r="K277" s="16" t="s">
        <v>94</v>
      </c>
      <c r="L277" s="44">
        <v>3711400</v>
      </c>
      <c r="M277" s="44">
        <v>0</v>
      </c>
      <c r="N277" s="44"/>
      <c r="O277" s="44"/>
      <c r="P277" s="44"/>
      <c r="Q277" s="44"/>
      <c r="R277" s="44">
        <v>3711400</v>
      </c>
      <c r="S277" s="16"/>
      <c r="T277" s="25" t="s">
        <v>267</v>
      </c>
    </row>
    <row r="278" spans="1:20" s="10" customFormat="1" ht="36.6" customHeight="1" x14ac:dyDescent="0.45">
      <c r="A278" s="12">
        <v>290</v>
      </c>
      <c r="B278" s="110" t="s">
        <v>404</v>
      </c>
      <c r="C278" s="110" t="s">
        <v>405</v>
      </c>
      <c r="D278" s="110" t="s">
        <v>406</v>
      </c>
      <c r="E278" s="111">
        <v>2024</v>
      </c>
      <c r="F278" s="103">
        <v>10</v>
      </c>
      <c r="G278" s="110">
        <v>7</v>
      </c>
      <c r="H278" s="110" t="s">
        <v>35</v>
      </c>
      <c r="I278" s="112">
        <v>2023</v>
      </c>
      <c r="J278" s="49">
        <v>0</v>
      </c>
      <c r="K278" s="49" t="s">
        <v>59</v>
      </c>
      <c r="L278" s="49">
        <v>3795000</v>
      </c>
      <c r="M278" s="49">
        <v>0</v>
      </c>
      <c r="N278" s="49">
        <v>0</v>
      </c>
      <c r="O278" s="49">
        <v>0</v>
      </c>
      <c r="P278" s="49">
        <v>0</v>
      </c>
      <c r="Q278" s="49">
        <v>0</v>
      </c>
      <c r="R278" s="49">
        <v>3795000</v>
      </c>
      <c r="S278" s="123"/>
      <c r="T278" s="124" t="s">
        <v>324</v>
      </c>
    </row>
    <row r="279" spans="1:20" s="10" customFormat="1" ht="36.6" customHeight="1" x14ac:dyDescent="0.45">
      <c r="A279" s="12">
        <v>291</v>
      </c>
      <c r="B279" s="12" t="s">
        <v>408</v>
      </c>
      <c r="C279" s="12" t="s">
        <v>237</v>
      </c>
      <c r="D279" s="12" t="s">
        <v>237</v>
      </c>
      <c r="E279" s="17">
        <v>2024</v>
      </c>
      <c r="F279" s="18" t="s">
        <v>70</v>
      </c>
      <c r="G279" s="12">
        <v>8</v>
      </c>
      <c r="H279" s="12" t="s">
        <v>35</v>
      </c>
      <c r="I279" s="19">
        <v>2023</v>
      </c>
      <c r="J279" s="16"/>
      <c r="K279" s="16" t="s">
        <v>52</v>
      </c>
      <c r="L279" s="16">
        <v>21482748</v>
      </c>
      <c r="M279" s="16">
        <v>0</v>
      </c>
      <c r="N279" s="16"/>
      <c r="O279" s="16"/>
      <c r="P279" s="16"/>
      <c r="Q279" s="16"/>
      <c r="R279" s="16">
        <v>21482748</v>
      </c>
      <c r="S279" s="16"/>
      <c r="T279" s="25" t="s">
        <v>409</v>
      </c>
    </row>
    <row r="280" spans="1:20" s="10" customFormat="1" ht="36.6" customHeight="1" x14ac:dyDescent="0.45">
      <c r="A280" s="12">
        <v>292</v>
      </c>
      <c r="B280" s="12" t="s">
        <v>410</v>
      </c>
      <c r="C280" s="12" t="s">
        <v>237</v>
      </c>
      <c r="D280" s="12" t="s">
        <v>237</v>
      </c>
      <c r="E280" s="17">
        <v>2024</v>
      </c>
      <c r="F280" s="18" t="s">
        <v>70</v>
      </c>
      <c r="G280" s="12">
        <v>8</v>
      </c>
      <c r="H280" s="12" t="s">
        <v>35</v>
      </c>
      <c r="I280" s="19">
        <v>2023</v>
      </c>
      <c r="J280" s="16"/>
      <c r="K280" s="16" t="s">
        <v>52</v>
      </c>
      <c r="L280" s="16">
        <v>18861220</v>
      </c>
      <c r="M280" s="16">
        <v>0</v>
      </c>
      <c r="N280" s="16"/>
      <c r="O280" s="16"/>
      <c r="P280" s="16"/>
      <c r="Q280" s="16"/>
      <c r="R280" s="16">
        <v>18861220</v>
      </c>
      <c r="S280" s="16"/>
      <c r="T280" s="25" t="s">
        <v>409</v>
      </c>
    </row>
    <row r="281" spans="1:20" s="10" customFormat="1" ht="36.6" customHeight="1" x14ac:dyDescent="0.45">
      <c r="A281" s="12">
        <v>293</v>
      </c>
      <c r="B281" s="12" t="s">
        <v>411</v>
      </c>
      <c r="C281" s="12" t="s">
        <v>237</v>
      </c>
      <c r="D281" s="12" t="s">
        <v>237</v>
      </c>
      <c r="E281" s="17">
        <v>2024</v>
      </c>
      <c r="F281" s="18" t="s">
        <v>70</v>
      </c>
      <c r="G281" s="12">
        <v>8</v>
      </c>
      <c r="H281" s="12" t="s">
        <v>35</v>
      </c>
      <c r="I281" s="19">
        <v>2023</v>
      </c>
      <c r="J281" s="16"/>
      <c r="K281" s="16" t="s">
        <v>52</v>
      </c>
      <c r="L281" s="16">
        <v>196999110</v>
      </c>
      <c r="M281" s="16">
        <v>0</v>
      </c>
      <c r="N281" s="16"/>
      <c r="O281" s="16"/>
      <c r="P281" s="16"/>
      <c r="Q281" s="16"/>
      <c r="R281" s="16">
        <v>196999110</v>
      </c>
      <c r="S281" s="16"/>
      <c r="T281" s="25" t="s">
        <v>409</v>
      </c>
    </row>
    <row r="282" spans="1:20" s="10" customFormat="1" ht="36.6" customHeight="1" x14ac:dyDescent="0.45">
      <c r="A282" s="12">
        <v>294</v>
      </c>
      <c r="B282" s="12" t="s">
        <v>412</v>
      </c>
      <c r="C282" s="12" t="s">
        <v>237</v>
      </c>
      <c r="D282" s="12" t="s">
        <v>237</v>
      </c>
      <c r="E282" s="17">
        <v>2024</v>
      </c>
      <c r="F282" s="18" t="s">
        <v>70</v>
      </c>
      <c r="G282" s="12">
        <v>8</v>
      </c>
      <c r="H282" s="12" t="s">
        <v>35</v>
      </c>
      <c r="I282" s="19">
        <v>2023</v>
      </c>
      <c r="J282" s="16"/>
      <c r="K282" s="16" t="s">
        <v>94</v>
      </c>
      <c r="L282" s="16">
        <v>2198757</v>
      </c>
      <c r="M282" s="16">
        <v>0</v>
      </c>
      <c r="N282" s="16"/>
      <c r="O282" s="16"/>
      <c r="P282" s="16"/>
      <c r="Q282" s="16"/>
      <c r="R282" s="16">
        <v>2198757</v>
      </c>
      <c r="S282" s="16"/>
      <c r="T282" s="25" t="s">
        <v>413</v>
      </c>
    </row>
    <row r="283" spans="1:20" s="10" customFormat="1" ht="36.6" customHeight="1" x14ac:dyDescent="0.45">
      <c r="A283" s="12">
        <v>295</v>
      </c>
      <c r="B283" s="12" t="s">
        <v>414</v>
      </c>
      <c r="C283" s="12" t="s">
        <v>237</v>
      </c>
      <c r="D283" s="12" t="s">
        <v>237</v>
      </c>
      <c r="E283" s="17">
        <v>2024</v>
      </c>
      <c r="F283" s="18" t="s">
        <v>70</v>
      </c>
      <c r="G283" s="12">
        <v>8</v>
      </c>
      <c r="H283" s="12" t="s">
        <v>35</v>
      </c>
      <c r="I283" s="19">
        <v>2023</v>
      </c>
      <c r="J283" s="16"/>
      <c r="K283" s="16" t="s">
        <v>94</v>
      </c>
      <c r="L283" s="16">
        <v>26198699</v>
      </c>
      <c r="M283" s="16">
        <v>0</v>
      </c>
      <c r="N283" s="16"/>
      <c r="O283" s="16"/>
      <c r="P283" s="16"/>
      <c r="Q283" s="16"/>
      <c r="R283" s="16">
        <v>26198699</v>
      </c>
      <c r="S283" s="16"/>
      <c r="T283" s="25" t="s">
        <v>415</v>
      </c>
    </row>
    <row r="284" spans="1:20" s="10" customFormat="1" ht="36.6" customHeight="1" x14ac:dyDescent="0.45">
      <c r="A284" s="12">
        <v>296</v>
      </c>
      <c r="B284" s="12" t="s">
        <v>416</v>
      </c>
      <c r="C284" s="12" t="s">
        <v>237</v>
      </c>
      <c r="D284" s="12" t="s">
        <v>237</v>
      </c>
      <c r="E284" s="17">
        <v>2027</v>
      </c>
      <c r="F284" s="18" t="s">
        <v>70</v>
      </c>
      <c r="G284" s="12">
        <v>8</v>
      </c>
      <c r="H284" s="12" t="s">
        <v>35</v>
      </c>
      <c r="I284" s="19">
        <v>2023</v>
      </c>
      <c r="J284" s="16"/>
      <c r="K284" s="16" t="s">
        <v>94</v>
      </c>
      <c r="L284" s="16">
        <v>44495000</v>
      </c>
      <c r="M284" s="16">
        <v>0</v>
      </c>
      <c r="N284" s="16"/>
      <c r="O284" s="16"/>
      <c r="P284" s="16"/>
      <c r="Q284" s="16"/>
      <c r="R284" s="16">
        <v>44495000</v>
      </c>
      <c r="S284" s="16"/>
      <c r="T284" s="25" t="s">
        <v>417</v>
      </c>
    </row>
    <row r="285" spans="1:20" s="10" customFormat="1" ht="36.6" customHeight="1" x14ac:dyDescent="0.45">
      <c r="A285" s="12">
        <v>297</v>
      </c>
      <c r="B285" s="12" t="s">
        <v>408</v>
      </c>
      <c r="C285" s="12" t="s">
        <v>237</v>
      </c>
      <c r="D285" s="12" t="s">
        <v>237</v>
      </c>
      <c r="E285" s="17">
        <v>2024</v>
      </c>
      <c r="F285" s="18" t="s">
        <v>70</v>
      </c>
      <c r="G285" s="12">
        <v>8</v>
      </c>
      <c r="H285" s="12" t="s">
        <v>35</v>
      </c>
      <c r="I285" s="19">
        <v>2023</v>
      </c>
      <c r="J285" s="16"/>
      <c r="K285" s="16" t="s">
        <v>52</v>
      </c>
      <c r="L285" s="16">
        <v>24157252</v>
      </c>
      <c r="M285" s="16">
        <v>0</v>
      </c>
      <c r="N285" s="16"/>
      <c r="O285" s="16"/>
      <c r="P285" s="16"/>
      <c r="Q285" s="16"/>
      <c r="R285" s="16">
        <v>24157252</v>
      </c>
      <c r="S285" s="16"/>
      <c r="T285" s="25" t="s">
        <v>418</v>
      </c>
    </row>
    <row r="286" spans="1:20" s="10" customFormat="1" ht="36.6" customHeight="1" x14ac:dyDescent="0.45">
      <c r="A286" s="12">
        <v>298</v>
      </c>
      <c r="B286" s="12" t="s">
        <v>410</v>
      </c>
      <c r="C286" s="12" t="s">
        <v>237</v>
      </c>
      <c r="D286" s="12" t="s">
        <v>237</v>
      </c>
      <c r="E286" s="17">
        <v>2024</v>
      </c>
      <c r="F286" s="18" t="s">
        <v>70</v>
      </c>
      <c r="G286" s="12">
        <v>8</v>
      </c>
      <c r="H286" s="12" t="s">
        <v>35</v>
      </c>
      <c r="I286" s="19">
        <v>2023</v>
      </c>
      <c r="J286" s="16"/>
      <c r="K286" s="16" t="s">
        <v>52</v>
      </c>
      <c r="L286" s="16">
        <v>20938780</v>
      </c>
      <c r="M286" s="16">
        <v>0</v>
      </c>
      <c r="N286" s="16"/>
      <c r="O286" s="16"/>
      <c r="P286" s="16"/>
      <c r="Q286" s="16"/>
      <c r="R286" s="16">
        <v>20938780</v>
      </c>
      <c r="S286" s="16"/>
      <c r="T286" s="25" t="s">
        <v>418</v>
      </c>
    </row>
    <row r="287" spans="1:20" s="10" customFormat="1" ht="36.6" customHeight="1" x14ac:dyDescent="0.45">
      <c r="A287" s="12">
        <v>299</v>
      </c>
      <c r="B287" s="12" t="s">
        <v>411</v>
      </c>
      <c r="C287" s="12" t="s">
        <v>237</v>
      </c>
      <c r="D287" s="12" t="s">
        <v>237</v>
      </c>
      <c r="E287" s="17">
        <v>2024</v>
      </c>
      <c r="F287" s="18" t="s">
        <v>70</v>
      </c>
      <c r="G287" s="12">
        <v>8</v>
      </c>
      <c r="H287" s="12" t="s">
        <v>35</v>
      </c>
      <c r="I287" s="19">
        <v>2023</v>
      </c>
      <c r="J287" s="16"/>
      <c r="K287" s="16" t="s">
        <v>52</v>
      </c>
      <c r="L287" s="16">
        <v>209100890</v>
      </c>
      <c r="M287" s="16">
        <v>0</v>
      </c>
      <c r="N287" s="16"/>
      <c r="O287" s="16"/>
      <c r="P287" s="16"/>
      <c r="Q287" s="16"/>
      <c r="R287" s="16">
        <v>209100890</v>
      </c>
      <c r="S287" s="16"/>
      <c r="T287" s="25" t="s">
        <v>418</v>
      </c>
    </row>
    <row r="288" spans="1:20" s="10" customFormat="1" ht="36.6" customHeight="1" x14ac:dyDescent="0.45">
      <c r="A288" s="12">
        <v>300</v>
      </c>
      <c r="B288" s="12" t="s">
        <v>419</v>
      </c>
      <c r="C288" s="12" t="s">
        <v>237</v>
      </c>
      <c r="D288" s="12" t="s">
        <v>237</v>
      </c>
      <c r="E288" s="17">
        <v>2024</v>
      </c>
      <c r="F288" s="18" t="s">
        <v>70</v>
      </c>
      <c r="G288" s="12">
        <v>8</v>
      </c>
      <c r="H288" s="12" t="s">
        <v>35</v>
      </c>
      <c r="I288" s="19">
        <v>2023</v>
      </c>
      <c r="J288" s="16"/>
      <c r="K288" s="16" t="s">
        <v>94</v>
      </c>
      <c r="L288" s="16">
        <v>1157200</v>
      </c>
      <c r="M288" s="16">
        <v>0</v>
      </c>
      <c r="N288" s="16"/>
      <c r="O288" s="16"/>
      <c r="P288" s="16"/>
      <c r="Q288" s="16"/>
      <c r="R288" s="16">
        <v>1157200</v>
      </c>
      <c r="S288" s="16"/>
      <c r="T288" s="25" t="s">
        <v>420</v>
      </c>
    </row>
    <row r="289" spans="1:20" s="10" customFormat="1" ht="36.6" customHeight="1" x14ac:dyDescent="0.45">
      <c r="A289" s="12">
        <v>301</v>
      </c>
      <c r="B289" s="12" t="s">
        <v>421</v>
      </c>
      <c r="C289" s="12" t="s">
        <v>237</v>
      </c>
      <c r="D289" s="12" t="s">
        <v>237</v>
      </c>
      <c r="E289" s="17">
        <v>2024</v>
      </c>
      <c r="F289" s="18" t="s">
        <v>70</v>
      </c>
      <c r="G289" s="12">
        <v>8</v>
      </c>
      <c r="H289" s="12" t="s">
        <v>35</v>
      </c>
      <c r="I289" s="19">
        <v>2023</v>
      </c>
      <c r="J289" s="16"/>
      <c r="K289" s="16" t="s">
        <v>94</v>
      </c>
      <c r="L289" s="16">
        <v>2313242</v>
      </c>
      <c r="M289" s="16">
        <v>0</v>
      </c>
      <c r="N289" s="16"/>
      <c r="O289" s="16"/>
      <c r="P289" s="16"/>
      <c r="Q289" s="16"/>
      <c r="R289" s="16">
        <v>2313242</v>
      </c>
      <c r="S289" s="16"/>
      <c r="T289" s="25" t="s">
        <v>422</v>
      </c>
    </row>
    <row r="290" spans="1:20" s="10" customFormat="1" ht="36.6" customHeight="1" x14ac:dyDescent="0.45">
      <c r="A290" s="12">
        <v>302</v>
      </c>
      <c r="B290" s="12" t="s">
        <v>423</v>
      </c>
      <c r="C290" s="12" t="s">
        <v>237</v>
      </c>
      <c r="D290" s="12" t="s">
        <v>237</v>
      </c>
      <c r="E290" s="17">
        <v>2024</v>
      </c>
      <c r="F290" s="18" t="s">
        <v>70</v>
      </c>
      <c r="G290" s="12">
        <v>8</v>
      </c>
      <c r="H290" s="12" t="s">
        <v>35</v>
      </c>
      <c r="I290" s="19">
        <v>2023</v>
      </c>
      <c r="J290" s="16"/>
      <c r="K290" s="16" t="s">
        <v>52</v>
      </c>
      <c r="L290" s="16">
        <v>129578120</v>
      </c>
      <c r="M290" s="16">
        <v>0</v>
      </c>
      <c r="N290" s="16"/>
      <c r="O290" s="16"/>
      <c r="P290" s="16"/>
      <c r="Q290" s="16"/>
      <c r="R290" s="16">
        <v>129578120</v>
      </c>
      <c r="S290" s="16"/>
      <c r="T290" s="25" t="s">
        <v>424</v>
      </c>
    </row>
    <row r="291" spans="1:20" s="10" customFormat="1" ht="36.6" customHeight="1" x14ac:dyDescent="0.45">
      <c r="A291" s="12">
        <v>303</v>
      </c>
      <c r="B291" s="12" t="s">
        <v>425</v>
      </c>
      <c r="C291" s="12" t="s">
        <v>237</v>
      </c>
      <c r="D291" s="12" t="s">
        <v>237</v>
      </c>
      <c r="E291" s="17">
        <v>2024</v>
      </c>
      <c r="F291" s="18" t="s">
        <v>70</v>
      </c>
      <c r="G291" s="12">
        <v>8</v>
      </c>
      <c r="H291" s="12" t="s">
        <v>35</v>
      </c>
      <c r="I291" s="19">
        <v>2023</v>
      </c>
      <c r="J291" s="16"/>
      <c r="K291" s="16" t="s">
        <v>52</v>
      </c>
      <c r="L291" s="16">
        <v>82960000</v>
      </c>
      <c r="M291" s="16">
        <v>0</v>
      </c>
      <c r="N291" s="16"/>
      <c r="O291" s="16"/>
      <c r="P291" s="16"/>
      <c r="Q291" s="16"/>
      <c r="R291" s="16">
        <v>82960000</v>
      </c>
      <c r="S291" s="16"/>
      <c r="T291" s="25" t="s">
        <v>426</v>
      </c>
    </row>
    <row r="292" spans="1:20" s="10" customFormat="1" ht="36.6" customHeight="1" x14ac:dyDescent="0.45">
      <c r="A292" s="12">
        <v>304</v>
      </c>
      <c r="B292" s="12" t="s">
        <v>429</v>
      </c>
      <c r="C292" s="12" t="s">
        <v>430</v>
      </c>
      <c r="D292" s="12" t="s">
        <v>430</v>
      </c>
      <c r="E292" s="17">
        <v>2024</v>
      </c>
      <c r="F292" s="17">
        <v>10</v>
      </c>
      <c r="G292" s="12">
        <v>7</v>
      </c>
      <c r="H292" s="12" t="s">
        <v>35</v>
      </c>
      <c r="I292" s="19">
        <v>2023</v>
      </c>
      <c r="J292" s="39"/>
      <c r="K292" s="39" t="s">
        <v>94</v>
      </c>
      <c r="L292" s="45">
        <v>6754000</v>
      </c>
      <c r="M292" s="12">
        <v>0</v>
      </c>
      <c r="N292" s="12"/>
      <c r="O292" s="12"/>
      <c r="P292" s="12"/>
      <c r="Q292" s="12"/>
      <c r="R292" s="45">
        <v>6754000</v>
      </c>
      <c r="S292" s="12"/>
      <c r="T292" s="25" t="s">
        <v>324</v>
      </c>
    </row>
  </sheetData>
  <autoFilter ref="A5:XEW292" xr:uid="{9337D5E1-2DF7-4113-BB67-B85335A0C40E}"/>
  <mergeCells count="18">
    <mergeCell ref="R3:R5"/>
    <mergeCell ref="S3:S5"/>
    <mergeCell ref="T3:T5"/>
    <mergeCell ref="N2:Q2"/>
    <mergeCell ref="N3:Q4"/>
    <mergeCell ref="M3:M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phoneticPr fontId="6"/>
  <dataValidations count="3">
    <dataValidation type="list" allowBlank="1" showInputMessage="1" showErrorMessage="1" sqref="G93:G106 G8:G17 G77 G235:G237 G262:G263 G44:G75 G20:G23 G133:G138 G25:G36" xr:uid="{6D54D061-DDCC-4294-A618-A62E1FF9BBE4}">
      <formula1>"1,2,3,4,5,7,8"</formula1>
    </dataValidation>
    <dataValidation type="list" allowBlank="1" showInputMessage="1" showErrorMessage="1" sqref="H93:H106 H235:H237 H262:H263 H254:H260 H20:H36 H133:H138 H6:H18 H44:H77" xr:uid="{B420B132-BA2E-4743-8213-5F477459DEDF}">
      <formula1>"11 事業用資産-土地,12 事業用資産-立木竹,13 事業用資産-建物,14 事業用資産-工作物,15 事業用資産-船舶,17 事業用資産-航空機,18 事業用資産-その他,41 インフラ資産-土地,42 インフラ資産-建物,43 インフラ資産-工作物,44 インフラ資産-その他,71 物品,81 無形固定資産-ソフトウェア,82 無形固定資産-ソフトウェア以外"</formula1>
    </dataValidation>
    <dataValidation type="list" allowBlank="1" showInputMessage="1" showErrorMessage="1" sqref="F170:F190 F262:F270 F39:F168 F6:F36 F272:F291 F201:F253" xr:uid="{DA9DB3F5-B96B-4012-BD04-F3A084096427}">
      <formula1>"10,20,22,26,27,29,30,31,33,35,36"</formula1>
    </dataValidation>
  </dataValidations>
  <pageMargins left="0.70866141732283472" right="0.47244094488188981" top="0.62992125984251968" bottom="0.55118110236220474" header="0.31496062992125984" footer="0.31496062992125984"/>
  <pageSetup paperSize="8" scale="86" fitToHeight="0" orientation="landscape" r:id="rId1"/>
  <headerFooter>
    <oddFooter>&amp;R&amp;P/&amp;N</oddFooter>
  </headerFooter>
  <rowBreaks count="1" manualBreakCount="1">
    <brk id="230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調査票（建設仮勘定）</vt:lpstr>
      <vt:lpstr>'調査票（建設仮勘定）'!Print_Area</vt:lpstr>
      <vt:lpstr>'調査票（建設仮勘定）'!Print_Titles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大野 勝義</cp:lastModifiedBy>
  <dcterms:created xsi:type="dcterms:W3CDTF">2023-05-22T00:57:47Z</dcterms:created>
  <dcterms:modified xsi:type="dcterms:W3CDTF">2025-03-27T10:17:05Z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2024-02-13T02:41:50Z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ce7d3795-b36c-466e-9c71-450ec250f755</vt:lpwstr>
  </property>
  <property fmtid="{D5CDD505-2E9C-101B-9397-08002B2CF9AE}" pid="8" name="MSIP_Label_defa4170-0d19-0005-0004-bc88714345d2_ContentBits">
    <vt:lpwstr>0</vt:lpwstr>
  </property>
</Properties>
</file>