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16.1.9\r6課別フォルダ\01.総務課\03財政係\05　財政庶務（通知・調査）\02-財政調査\07-財政状況資料集（2月下旬照会あり）\02-回答\"/>
    </mc:Choice>
  </mc:AlternateContent>
  <xr:revisionPtr revIDLastSave="0" documentId="13_ncr:1_{5392C8F1-AAE5-4D86-9A8C-A95B00EAE25B}" xr6:coauthVersionLast="45" xr6:coauthVersionMax="45" xr10:uidLastSave="{00000000-0000-0000-0000-000000000000}"/>
  <bookViews>
    <workbookView xWindow="-120" yWindow="-120"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3" i="12" l="1"/>
  <c r="T33" i="12"/>
  <c r="S33" i="12"/>
  <c r="R33" i="12"/>
  <c r="U32" i="12"/>
  <c r="T32" i="12"/>
  <c r="S32" i="12"/>
  <c r="R32" i="12"/>
  <c r="U31" i="12"/>
  <c r="T31" i="12"/>
  <c r="S31" i="12"/>
  <c r="R31" i="12"/>
  <c r="U30" i="12"/>
  <c r="T30" i="12"/>
  <c r="S30" i="12"/>
  <c r="R30" i="12"/>
  <c r="U29" i="12"/>
  <c r="T29" i="12"/>
  <c r="S29" i="12"/>
  <c r="R29" i="12"/>
  <c r="U28" i="12"/>
  <c r="T28" i="12"/>
  <c r="S28" i="12"/>
  <c r="R2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<sst xmlns="http://schemas.openxmlformats.org/spreadsheetml/2006/main" count="1135" uniqueCount="566">
  <si>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</si>
  <si>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</si>
  <si>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</si>
  <si>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</si>
  <si>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</si>
  <si>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</si>
  <si>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</si>
  <si>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</si>
  <si>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</si>
  <si>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</si>
  <si>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</si>
  <si>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</si>
  <si>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</si>
  <si>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</si>
  <si>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</si>
  <si>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</si>
  <si>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</si>
  <si>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</si>
  <si>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</si>
  <si>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</si>
  <si>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</si>
  <si>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</si>
  <si>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</si>
  <si>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</si>
  <si>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</si>
  <si>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</si>
  <si>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</si>
  <si>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</si>
  <si>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</si>
  <si>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</si>
  <si>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</si>
  <si>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</si>
  <si>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</si>
  <si>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</si>
  <si>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</si>
  <si>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</si>
  <si>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</si>
  <si>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</si>
  <si>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</si>
  <si>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</si>
  <si>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</si>
  <si>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</si>
  <si>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</si>
  <si>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</si>
  <si>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</si>
  <si>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</si>
  <si>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</si>
  <si>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</si>
  <si>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</si>
  <si>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</si>
  <si>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</si>
  <si>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</si>
  <si>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</si>
  <si>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</si>
  <si>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</si>
  <si>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</si>
  <si>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</si>
  <si>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</si>
  <si>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</si>
  <si>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</si>
  <si>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</si>
  <si>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</si>
  <si>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</si>
  <si>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</si>
  <si>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</si>
  <si>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</si>
  <si>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</si>
  <si>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</si>
  <si>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</si>
  <si>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</si>
  <si>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</si>
  <si>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</si>
  <si>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</si>
  <si>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</si>
  <si>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</si>
  <si>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</si>
  <si>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</si>
  <si>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</si>
  <si>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</si>
  <si>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</si>
  <si>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</si>
  <si>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</si>
  <si>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</si>
  <si>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</si>
  <si>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</si>
  <si>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</si>
  <si>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</si>
  <si>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</si>
  <si>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</si>
  <si>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</si>
  <si>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</si>
  <si>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</si>
  <si>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</si>
  <si>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</si>
  <si>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</si>
  <si>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</si>
  <si>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</si>
  <si>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</si>
  <si>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</si>
  <si>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</si>
  <si>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</si>
  <si>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</si>
  <si>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</si>
  <si>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</si>
  <si>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</si>
  <si>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</si>
  <si>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</si>
  <si>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</si>
  <si>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</si>
  <si>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</si>
  <si>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</si>
  <si>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</si>
  <si>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</si>
  <si>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</si>
  <si>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</si>
  <si>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</si>
  <si>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</si>
  <si>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</si>
  <si>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</si>
  <si>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</si>
  <si>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</si>
  <si>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</si>
  <si>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</si>
  <si>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</si>
  <si>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</si>
  <si>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</si>
  <si>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</si>
  <si>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</si>
  <si>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</si>
  <si>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</si>
  <si>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</si>
  <si>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</si>
  <si>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</si>
  <si>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</si>
  <si>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</si>
  <si>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</si>
  <si>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</si>
  <si>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</si>
  <si>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</si>
  <si>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</si>
  <si>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</si>
  <si>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</si>
  <si>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</si>
  <si>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</si>
  <si>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</si>
  <si>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</si>
  <si>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</si>
  <si>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</si>
  <si>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</si>
  <si>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</si>
  <si>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</si>
  <si>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</si>
  <si>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</si>
  <si>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</si>
  <si>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</si>
  <si>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</si>
  <si>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</si>
  <si>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</si>
  <si>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</si>
  <si>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</si>
  <si>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</si>
  <si>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</si>
  <si>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</si>
  <si>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</si>
  <si>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</si>
  <si>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</si>
  <si>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</si>
  <si>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</si>
  <si>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</si>
  <si>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</si>
  <si>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</si>
  <si>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</si>
  <si>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</si>
  <si>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</si>
  <si>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</si>
  <si>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</si>
  <si>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</si>
  <si>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</si>
  <si>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</si>
  <si>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</si>
  <si>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</si>
  <si>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</si>
  <si>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</si>
  <si>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</si>
  <si>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</si>
  <si>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</si>
  <si>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</si>
  <si>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</si>
  <si>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</si>
  <si>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</si>
  <si>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</si>
  <si>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</si>
  <si>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</si>
  <si>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</si>
  <si>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</si>
  <si>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</si>
  <si>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</si>
  <si>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</si>
  <si>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</si>
  <si>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</si>
  <si>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</si>
  <si>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</si>
  <si>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</si>
  <si>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岐阜県御嵩町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</si>
  <si>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</si>
  <si>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</si>
  <si>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</si>
  <si>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</si>
  <si>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</si>
  <si>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</si>
  <si>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</si>
  <si>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</si>
  <si>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</si>
  <si>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</si>
  <si>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</si>
  <si>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</si>
  <si>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</si>
  <si>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</si>
  <si>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</si>
  <si>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</si>
  <si>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</si>
  <si>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</si>
  <si>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</si>
  <si>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</si>
  <si>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</si>
  <si>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</si>
  <si>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</si>
  <si>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</si>
  <si>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</si>
  <si>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</si>
  <si>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</si>
  <si>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</si>
  <si>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</si>
  <si>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</si>
  <si>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</si>
  <si>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</si>
  <si>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</si>
  <si>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</si>
  <si>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</si>
  <si>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</si>
  <si>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</si>
  <si>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</si>
  <si>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</si>
  <si>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</si>
  <si>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</si>
  <si>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</si>
  <si>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</si>
  <si>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</si>
  <si>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</si>
  <si>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</si>
  <si>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</si>
  <si>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</si>
  <si>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</si>
  <si>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</si>
  <si>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</si>
  <si>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</si>
  <si>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</si>
  <si>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</si>
  <si>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</si>
  <si>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</si>
  <si>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</si>
  <si>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</si>
  <si>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</si>
  <si>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</si>
  <si>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</si>
  <si>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</si>
  <si>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</si>
  <si>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</si>
  <si>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</si>
  <si>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</si>
  <si>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</si>
  <si>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</si>
  <si>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</si>
  <si>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</si>
  <si>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</si>
  <si>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</si>
  <si>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</si>
  <si>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</si>
  <si>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</si>
  <si>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</si>
  <si>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</si>
  <si>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</si>
  <si>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</si>
  <si>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</si>
  <si>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</si>
  <si>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</si>
  <si>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</si>
  <si>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</si>
  <si>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</si>
  <si>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</si>
  <si>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</si>
  <si>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</si>
  <si>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</si>
  <si>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</si>
  <si>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</si>
  <si>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</si>
  <si>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</si>
  <si>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</si>
  <si>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</si>
  <si>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</si>
  <si>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</si>
  <si>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</si>
  <si>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</si>
  <si>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</si>
  <si>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</si>
  <si>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</si>
  <si>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</si>
  <si>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</si>
  <si>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</si>
  <si>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</si>
  <si>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</si>
  <si>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</si>
  <si>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</si>
  <si>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</si>
  <si>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</si>
  <si>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</si>
  <si>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</si>
  <si>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</si>
  <si>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</si>
  <si>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</si>
  <si>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</si>
  <si>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</si>
  <si>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</si>
  <si>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</si>
  <si>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</si>
  <si>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</si>
  <si>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</si>
  <si>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</si>
  <si>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</si>
  <si>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</si>
  <si>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</si>
  <si>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</si>
  <si>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</si>
  <si>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</si>
  <si>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</si>
  <si>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</si>
  <si>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</si>
  <si>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</si>
  <si>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</si>
  <si>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</si>
  <si>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</si>
  <si>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</si>
  <si>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</si>
  <si>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</si>
  <si>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</si>
  <si>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</si>
  <si>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</si>
  <si>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</si>
  <si>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</si>
  <si>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</si>
  <si>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</si>
  <si>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</si>
  <si>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</si>
  <si>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</si>
  <si>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岐阜県御嵩町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</si>
  <si>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</si>
  <si>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</si>
  <si>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</si>
  <si>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</si>
  <si>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</si>
  <si>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</si>
  <si>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</si>
  <si>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</si>
  <si>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</si>
  <si>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</si>
  <si>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</si>
  <si>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</si>
  <si>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</si>
  <si>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</si>
  <si>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</si>
  <si>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</si>
  <si>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</si>
  <si>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</si>
  <si>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</si>
  <si>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</si>
  <si>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</si>
  <si>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</si>
  <si>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</si>
  <si>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</si>
  <si>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</si>
  <si>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</si>
  <si>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</si>
  <si>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</si>
  <si>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</si>
  <si>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</si>
  <si>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</si>
  <si>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</si>
  <si>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</si>
  <si>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</si>
  <si>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</si>
  <si>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</si>
  <si>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</si>
  <si>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</si>
  <si>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</si>
  <si>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</si>
  <si>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</si>
  <si>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</si>
  <si>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</si>
  <si>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</si>
  <si>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</si>
  <si>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</si>
  <si>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</si>
  <si>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</si>
  <si>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</si>
  <si>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</si>
  <si>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</si>
  <si>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</si>
  <si>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</si>
  <si>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</si>
  <si>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</si>
  <si>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</si>
  <si>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</si>
  <si>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</si>
  <si>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</si>
  <si>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</si>
  <si>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</si>
  <si>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</si>
  <si>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</si>
  <si>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</si>
  <si>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</si>
  <si>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</si>
  <si>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</si>
  <si>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</si>
  <si>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</si>
  <si>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</si>
  <si>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</si>
  <si>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</si>
  <si>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</si>
  <si>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</si>
  <si>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</si>
  <si>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</si>
  <si>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</si>
  <si>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</si>
  <si>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</si>
  <si>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</si>
  <si>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</si>
  <si>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</si>
  <si>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</si>
  <si>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</si>
  <si>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</si>
  <si>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</si>
  <si>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</si>
  <si>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</si>
  <si>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</si>
  <si>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</si>
  <si>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</si>
  <si>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</si>
  <si>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</si>
  <si>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</si>
  <si>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</si>
  <si>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</si>
  <si>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</si>
  <si>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</si>
  <si>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</si>
  <si>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</si>
  <si>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</si>
  <si>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</si>
  <si>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</si>
  <si>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</si>
  <si>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</si>
  <si>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</si>
  <si>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</si>
  <si>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</si>
  <si>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</si>
  <si>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</si>
  <si>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</si>
  <si>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</si>
  <si>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</si>
  <si>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</si>
  <si>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</si>
  <si>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</si>
  <si>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</si>
  <si>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</si>
  <si>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</si>
  <si>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</si>
  <si>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</si>
  <si>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</si>
  <si>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</si>
  <si>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</si>
  <si>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</si>
  <si>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</si>
  <si>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</si>
  <si>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</si>
  <si>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</si>
  <si>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</si>
  <si>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</si>
  <si>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</si>
  <si>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</si>
  <si>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</si>
  <si>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</si>
  <si>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</si>
  <si>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</si>
  <si>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</si>
  <si>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</si>
  <si>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</si>
  <si>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</si>
  <si>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</si>
  <si>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</si>
  <si>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</si>
  <si>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</si>
  <si>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</si>
  <si>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</si>
  <si>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</si>
  <si>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</si>
  <si>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</si>
  <si>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</si>
  <si>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</si>
  <si>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</si>
  <si>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</si>
  <si>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</si>
  <si>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</si>
  <si>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</si>
  <si>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</si>
  <si>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</si>
  <si>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</si>
  <si>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</si>
  <si>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</si>
  <si>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</si>
  <si>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</si>
  <si>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</si>
  <si>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</si>
  <si>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</si>
  <si>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</si>
  <si>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</si>
  <si>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</si>
  <si>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</si>
  <si>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</si>
  <si>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</si>
  <si>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</si>
  <si>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</si>
  <si>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</si>
  <si>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</si>
  <si>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介護保険特別会計（保険事業勘定）</t>
  </si>
  <si>
    <t>下水道事業会計</t>
  </si>
  <si>
    <t>国民健康保険特別会計</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</si>
  <si>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</si>
  <si>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</si>
  <si>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</si>
  <si>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</si>
  <si>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</si>
  <si>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</si>
  <si>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</si>
  <si>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</si>
  <si>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</si>
  <si>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基金から84百万円繰入</t>
    <rPh sb="0" eb="2">
      <t>キキン</t>
    </rPh>
    <rPh sb="6" eb="9">
      <t>ヒャクマンエン</t>
    </rPh>
    <rPh sb="9" eb="11">
      <t>クリイレ</t>
    </rPh>
    <phoneticPr fontId="2"/>
  </si>
  <si>
    <t>-</t>
    <phoneticPr fontId="2"/>
  </si>
  <si>
    <t>基金から12百万円繰入</t>
    <rPh sb="0" eb="2">
      <t>キキン</t>
    </rPh>
    <rPh sb="6" eb="9">
      <t>ヒャクマンエン</t>
    </rPh>
    <rPh sb="9" eb="11">
      <t>クリイレ</t>
    </rPh>
    <phoneticPr fontId="2"/>
  </si>
  <si>
    <t>基金から95百万円繰入</t>
    <rPh sb="0" eb="2">
      <t>キキン</t>
    </rPh>
    <rPh sb="6" eb="9">
      <t>ヒャクマンエン</t>
    </rPh>
    <rPh sb="9" eb="11">
      <t>クリイレ</t>
    </rPh>
    <phoneticPr fontId="2"/>
  </si>
  <si>
    <t>可茂衛生施設利用組合</t>
    <phoneticPr fontId="2"/>
  </si>
  <si>
    <t>可児川防災等ため池組合</t>
    <phoneticPr fontId="2"/>
  </si>
  <si>
    <t>可児市・御嵩町中学校組合</t>
    <phoneticPr fontId="2"/>
  </si>
  <si>
    <t>岐阜県市町村会館組合</t>
    <phoneticPr fontId="2"/>
  </si>
  <si>
    <t>岐阜県市町村職員退職手当組合</t>
    <phoneticPr fontId="2"/>
  </si>
  <si>
    <t>可茂消防事務組合</t>
    <phoneticPr fontId="2"/>
  </si>
  <si>
    <t>後期高齢者医療連合(一般会計分)</t>
    <phoneticPr fontId="2"/>
  </si>
  <si>
    <t>後期高齢者医療連合(特別会計分)</t>
    <phoneticPr fontId="2"/>
  </si>
  <si>
    <t>可茂公設地方卸売市場組合</t>
    <phoneticPr fontId="2"/>
  </si>
  <si>
    <t>○</t>
    <phoneticPr fontId="2"/>
  </si>
  <si>
    <t>御嵩町土地開発公社</t>
    <phoneticPr fontId="2"/>
  </si>
  <si>
    <t>庁舎整備基金</t>
    <rPh sb="0" eb="2">
      <t>チョウシャ</t>
    </rPh>
    <rPh sb="2" eb="4">
      <t>セイビ</t>
    </rPh>
    <rPh sb="4" eb="6">
      <t>キキン</t>
    </rPh>
    <phoneticPr fontId="5"/>
  </si>
  <si>
    <t>福祉向上基金</t>
    <rPh sb="0" eb="2">
      <t>フクシ</t>
    </rPh>
    <rPh sb="2" eb="4">
      <t>コウジョウ</t>
    </rPh>
    <rPh sb="4" eb="6">
      <t>キキン</t>
    </rPh>
    <phoneticPr fontId="5"/>
  </si>
  <si>
    <t>ふるさとみたけ応援基金</t>
  </si>
  <si>
    <t>町営住宅建設基金</t>
    <rPh sb="0" eb="2">
      <t>チョウエイ</t>
    </rPh>
    <rPh sb="2" eb="4">
      <t>ジュウタク</t>
    </rPh>
    <rPh sb="4" eb="6">
      <t>ケンセツ</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</si>
  <si>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</si>
  <si>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基金から30百万円繰入</t>
    <rPh sb="0" eb="2">
      <t>キキン</t>
    </rPh>
    <rPh sb="6" eb="9">
      <t>ヒャクマンエン</t>
    </rPh>
    <rPh sb="9" eb="11">
      <t>クリイレ</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</si>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</sst>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DF9D-4604-883F-8D1D4D023E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138184</c:v>
                </c:pt>
                <c:pt idx="1">
                  <c:v>255118</c:v>
                </c:pt>
                <c:pt idx="2">
                  <c:v>62529</c:v>
                </c:pt>
                <c:pt idx="3">
                  <c:v>111635</c:v>
                </c:pt>
                <c:pt idx="4">
                  <c:v>245953</c:v>
                </c:pt>
              </c:numCache>
            </c:numRef>
          </c:val>
          <c:smooth val="0"/>
          <c:extLst>
            <c:ext xmlns:c16="http://schemas.microsoft.com/office/drawing/2014/chart" uri="{C3380CC4-5D6E-409C-BE32-E72D297353CC}">
              <c16:uniqueId val="{00000001-DF9D-4604-883F-8D1D4D023E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4.3499999999999996</c:v>
                </c:pt>
                <c:pt idx="1">
                  <c:v>5.7</c:v>
                </c:pt>
                <c:pt idx="2">
                  <c:v>2.99</c:v>
                </c:pt>
                <c:pt idx="3">
                  <c:v>6.06</c:v>
                </c:pt>
                <c:pt idx="4">
                  <c:v>3.87</c:v>
                </c:pt>
              </c:numCache>
            </c:numRef>
          </c:val>
          <c:extLst>
            <c:ext xmlns:c16="http://schemas.microsoft.com/office/drawing/2014/chart" uri="{C3380CC4-5D6E-409C-BE32-E72D297353CC}">
              <c16:uniqueId val="{00000000-6DBB-44A7-8F99-1EA7D2134B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37.39</c:v>
                </c:pt>
                <c:pt idx="1">
                  <c:v>37.44</c:v>
                </c:pt>
                <c:pt idx="2">
                  <c:v>38.24</c:v>
                </c:pt>
                <c:pt idx="3">
                  <c:v>41.74</c:v>
                </c:pt>
                <c:pt idx="4">
                  <c:v>44.78</c:v>
                </c:pt>
              </c:numCache>
            </c:numRef>
          </c:val>
          <c:extLst>
            <c:ext xmlns:c16="http://schemas.microsoft.com/office/drawing/2014/chart" uri="{C3380CC4-5D6E-409C-BE32-E72D297353CC}">
              <c16:uniqueId val="{00000001-6DBB-44A7-8F99-1EA7D2134B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0.55000000000000004</c:v>
                </c:pt>
                <c:pt idx="1">
                  <c:v>2.5499999999999998</c:v>
                </c:pt>
                <c:pt idx="2">
                  <c:v>0.3</c:v>
                </c:pt>
                <c:pt idx="3">
                  <c:v>5.24</c:v>
                </c:pt>
                <c:pt idx="4">
                  <c:v>1.62</c:v>
                </c:pt>
              </c:numCache>
            </c:numRef>
          </c:val>
          <c:smooth val="0"/>
          <c:extLst>
            <c:ext xmlns:c16="http://schemas.microsoft.com/office/drawing/2014/chart" uri="{C3380CC4-5D6E-409C-BE32-E72D297353CC}">
              <c16:uniqueId val="{00000002-6DBB-44A7-8F99-1EA7D2134B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02-47A6-9798-E05E63B9F4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02-47A6-9798-E05E63B9F4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02-47A6-9798-E05E63B9F4E5}"/>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0.05</c:v>
                </c:pt>
                <c:pt idx="6">
                  <c:v>#N/A</c:v>
                </c:pt>
                <c:pt idx="7">
                  <c:v>0.01</c:v>
                </c:pt>
                <c:pt idx="8">
                  <c:v>#N/A</c:v>
                </c:pt>
                <c:pt idx="9">
                  <c:v>0.02</c:v>
                </c:pt>
              </c:numCache>
            </c:numRef>
          </c:val>
          <c:extLst>
            <c:ext xmlns:c16="http://schemas.microsoft.com/office/drawing/2014/chart" uri="{C3380CC4-5D6E-409C-BE32-E72D297353CC}">
              <c16:uniqueId val="{00000003-5A02-47A6-9798-E05E63B9F4E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0.13</c:v>
                </c:pt>
                <c:pt idx="4">
                  <c:v>#N/A</c:v>
                </c:pt>
                <c:pt idx="5">
                  <c:v>0.12</c:v>
                </c:pt>
                <c:pt idx="6">
                  <c:v>#N/A</c:v>
                </c:pt>
                <c:pt idx="7">
                  <c:v>0.16</c:v>
                </c:pt>
                <c:pt idx="8">
                  <c:v>#N/A</c:v>
                </c:pt>
                <c:pt idx="9">
                  <c:v>0.19</c:v>
                </c:pt>
              </c:numCache>
            </c:numRef>
          </c:val>
          <c:extLst>
            <c:ext xmlns:c16="http://schemas.microsoft.com/office/drawing/2014/chart" uri="{C3380CC4-5D6E-409C-BE32-E72D297353CC}">
              <c16:uniqueId val="{00000004-5A02-47A6-9798-E05E63B9F4E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1.33</c:v>
                </c:pt>
                <c:pt idx="4">
                  <c:v>#N/A</c:v>
                </c:pt>
                <c:pt idx="5">
                  <c:v>1.41</c:v>
                </c:pt>
                <c:pt idx="6">
                  <c:v>#N/A</c:v>
                </c:pt>
                <c:pt idx="7">
                  <c:v>0.8</c:v>
                </c:pt>
                <c:pt idx="8">
                  <c:v>#N/A</c:v>
                </c:pt>
                <c:pt idx="9">
                  <c:v>1.05</c:v>
                </c:pt>
              </c:numCache>
            </c:numRef>
          </c:val>
          <c:extLst>
            <c:ext xmlns:c16="http://schemas.microsoft.com/office/drawing/2014/chart" uri="{C3380CC4-5D6E-409C-BE32-E72D297353CC}">
              <c16:uniqueId val="{00000005-5A02-47A6-9798-E05E63B9F4E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2.0699999999999998</c:v>
                </c:pt>
                <c:pt idx="2">
                  <c:v>#N/A</c:v>
                </c:pt>
                <c:pt idx="3">
                  <c:v>1.85</c:v>
                </c:pt>
                <c:pt idx="4">
                  <c:v>#N/A</c:v>
                </c:pt>
                <c:pt idx="5">
                  <c:v>2.02</c:v>
                </c:pt>
                <c:pt idx="6">
                  <c:v>#N/A</c:v>
                </c:pt>
                <c:pt idx="7">
                  <c:v>2.23</c:v>
                </c:pt>
                <c:pt idx="8">
                  <c:v>#N/A</c:v>
                </c:pt>
                <c:pt idx="9">
                  <c:v>2.52</c:v>
                </c:pt>
              </c:numCache>
            </c:numRef>
          </c:val>
          <c:extLst>
            <c:ext xmlns:c16="http://schemas.microsoft.com/office/drawing/2014/chart" uri="{C3380CC4-5D6E-409C-BE32-E72D297353CC}">
              <c16:uniqueId val="{00000006-5A02-47A6-9798-E05E63B9F4E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2.61</c:v>
                </c:pt>
                <c:pt idx="2">
                  <c:v>#N/A</c:v>
                </c:pt>
                <c:pt idx="3">
                  <c:v>3.4</c:v>
                </c:pt>
                <c:pt idx="4">
                  <c:v>#N/A</c:v>
                </c:pt>
                <c:pt idx="5">
                  <c:v>2.56</c:v>
                </c:pt>
                <c:pt idx="6">
                  <c:v>#N/A</c:v>
                </c:pt>
                <c:pt idx="7">
                  <c:v>2.4500000000000002</c:v>
                </c:pt>
                <c:pt idx="8">
                  <c:v>#N/A</c:v>
                </c:pt>
                <c:pt idx="9">
                  <c:v>3.19</c:v>
                </c:pt>
              </c:numCache>
            </c:numRef>
          </c:val>
          <c:extLst>
            <c:ext xmlns:c16="http://schemas.microsoft.com/office/drawing/2014/chart" uri="{C3380CC4-5D6E-409C-BE32-E72D297353CC}">
              <c16:uniqueId val="{00000007-5A02-47A6-9798-E05E63B9F4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4.3499999999999996</c:v>
                </c:pt>
                <c:pt idx="2">
                  <c:v>#N/A</c:v>
                </c:pt>
                <c:pt idx="3">
                  <c:v>5.7</c:v>
                </c:pt>
                <c:pt idx="4">
                  <c:v>#N/A</c:v>
                </c:pt>
                <c:pt idx="5">
                  <c:v>2.98</c:v>
                </c:pt>
                <c:pt idx="6">
                  <c:v>#N/A</c:v>
                </c:pt>
                <c:pt idx="7">
                  <c:v>6.05</c:v>
                </c:pt>
                <c:pt idx="8">
                  <c:v>#N/A</c:v>
                </c:pt>
                <c:pt idx="9">
                  <c:v>3.86</c:v>
                </c:pt>
              </c:numCache>
            </c:numRef>
          </c:val>
          <c:extLst>
            <c:ext xmlns:c16="http://schemas.microsoft.com/office/drawing/2014/chart" uri="{C3380CC4-5D6E-409C-BE32-E72D297353CC}">
              <c16:uniqueId val="{00000008-5A02-47A6-9798-E05E63B9F4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8.64</c:v>
                </c:pt>
                <c:pt idx="2">
                  <c:v>#N/A</c:v>
                </c:pt>
                <c:pt idx="3">
                  <c:v>9.08</c:v>
                </c:pt>
                <c:pt idx="4">
                  <c:v>#N/A</c:v>
                </c:pt>
                <c:pt idx="5">
                  <c:v>9.91</c:v>
                </c:pt>
                <c:pt idx="6">
                  <c:v>#N/A</c:v>
                </c:pt>
                <c:pt idx="7">
                  <c:v>9.81</c:v>
                </c:pt>
                <c:pt idx="8">
                  <c:v>#N/A</c:v>
                </c:pt>
                <c:pt idx="9">
                  <c:v>10.35</c:v>
                </c:pt>
              </c:numCache>
            </c:numRef>
          </c:val>
          <c:extLst>
            <c:ext xmlns:c16="http://schemas.microsoft.com/office/drawing/2014/chart" uri="{C3380CC4-5D6E-409C-BE32-E72D297353CC}">
              <c16:uniqueId val="{00000009-5A02-47A6-9798-E05E63B9F4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652</c:v>
                </c:pt>
                <c:pt idx="5">
                  <c:v>637</c:v>
                </c:pt>
                <c:pt idx="8">
                  <c:v>649</c:v>
                </c:pt>
                <c:pt idx="11">
                  <c:v>632</c:v>
                </c:pt>
                <c:pt idx="14">
                  <c:v>639</c:v>
                </c:pt>
              </c:numCache>
            </c:numRef>
          </c:val>
          <c:extLst>
            <c:ext xmlns:c16="http://schemas.microsoft.com/office/drawing/2014/chart" uri="{C3380CC4-5D6E-409C-BE32-E72D297353CC}">
              <c16:uniqueId val="{00000000-1AA8-4624-A5E4-873A621145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A8-4624-A5E4-873A621145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9</c:v>
                </c:pt>
                <c:pt idx="6">
                  <c:v>9</c:v>
                </c:pt>
                <c:pt idx="9">
                  <c:v>0</c:v>
                </c:pt>
                <c:pt idx="12">
                  <c:v>0</c:v>
                </c:pt>
              </c:numCache>
            </c:numRef>
          </c:val>
          <c:extLst>
            <c:ext xmlns:c16="http://schemas.microsoft.com/office/drawing/2014/chart" uri="{C3380CC4-5D6E-409C-BE32-E72D297353CC}">
              <c16:uniqueId val="{00000002-1AA8-4624-A5E4-873A621145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58</c:v>
                </c:pt>
                <c:pt idx="6">
                  <c:v>68</c:v>
                </c:pt>
                <c:pt idx="9">
                  <c:v>68</c:v>
                </c:pt>
                <c:pt idx="12">
                  <c:v>60</c:v>
                </c:pt>
              </c:numCache>
            </c:numRef>
          </c:val>
          <c:extLst>
            <c:ext xmlns:c16="http://schemas.microsoft.com/office/drawing/2014/chart" uri="{C3380CC4-5D6E-409C-BE32-E72D297353CC}">
              <c16:uniqueId val="{00000003-1AA8-4624-A5E4-873A621145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361</c:v>
                </c:pt>
                <c:pt idx="3">
                  <c:v>383</c:v>
                </c:pt>
                <c:pt idx="6">
                  <c:v>350</c:v>
                </c:pt>
                <c:pt idx="9">
                  <c:v>341</c:v>
                </c:pt>
                <c:pt idx="12">
                  <c:v>328</c:v>
                </c:pt>
              </c:numCache>
            </c:numRef>
          </c:val>
          <c:extLst>
            <c:ext xmlns:c16="http://schemas.microsoft.com/office/drawing/2014/chart" uri="{C3380CC4-5D6E-409C-BE32-E72D297353CC}">
              <c16:uniqueId val="{00000004-1AA8-4624-A5E4-873A621145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A8-4624-A5E4-873A621145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A8-4624-A5E4-873A621145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473</c:v>
                </c:pt>
                <c:pt idx="3">
                  <c:v>487</c:v>
                </c:pt>
                <c:pt idx="6">
                  <c:v>511</c:v>
                </c:pt>
                <c:pt idx="9">
                  <c:v>513</c:v>
                </c:pt>
                <c:pt idx="12">
                  <c:v>516</c:v>
                </c:pt>
              </c:numCache>
            </c:numRef>
          </c:val>
          <c:extLst>
            <c:ext xmlns:c16="http://schemas.microsoft.com/office/drawing/2014/chart" uri="{C3380CC4-5D6E-409C-BE32-E72D297353CC}">
              <c16:uniqueId val="{00000007-1AA8-4624-A5E4-873A621145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239</c:v>
                </c:pt>
                <c:pt idx="2">
                  <c:v>#N/A</c:v>
                </c:pt>
                <c:pt idx="3">
                  <c:v>#N/A</c:v>
                </c:pt>
                <c:pt idx="4">
                  <c:v>300</c:v>
                </c:pt>
                <c:pt idx="5">
                  <c:v>#N/A</c:v>
                </c:pt>
                <c:pt idx="6">
                  <c:v>#N/A</c:v>
                </c:pt>
                <c:pt idx="7">
                  <c:v>289</c:v>
                </c:pt>
                <c:pt idx="8">
                  <c:v>#N/A</c:v>
                </c:pt>
                <c:pt idx="9">
                  <c:v>#N/A</c:v>
                </c:pt>
                <c:pt idx="10">
                  <c:v>290</c:v>
                </c:pt>
                <c:pt idx="11">
                  <c:v>#N/A</c:v>
                </c:pt>
                <c:pt idx="12">
                  <c:v>#N/A</c:v>
                </c:pt>
                <c:pt idx="13">
                  <c:v>265</c:v>
                </c:pt>
                <c:pt idx="14">
                  <c:v>#N/A</c:v>
                </c:pt>
              </c:numCache>
            </c:numRef>
          </c:val>
          <c:smooth val="0"/>
          <c:extLst>
            <c:ext xmlns:c16="http://schemas.microsoft.com/office/drawing/2014/chart" uri="{C3380CC4-5D6E-409C-BE32-E72D297353CC}">
              <c16:uniqueId val="{00000008-1AA8-4624-A5E4-873A621145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7321</c:v>
                </c:pt>
                <c:pt idx="5">
                  <c:v>7202</c:v>
                </c:pt>
                <c:pt idx="8">
                  <c:v>7358</c:v>
                </c:pt>
                <c:pt idx="11">
                  <c:v>6746</c:v>
                </c:pt>
                <c:pt idx="14">
                  <c:v>6608</c:v>
                </c:pt>
              </c:numCache>
            </c:numRef>
          </c:val>
          <c:extLst>
            <c:ext xmlns:c16="http://schemas.microsoft.com/office/drawing/2014/chart" uri="{C3380CC4-5D6E-409C-BE32-E72D297353CC}">
              <c16:uniqueId val="{00000000-C006-4236-9855-C03E9EEEFD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06-4236-9855-C03E9EEEFD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4827</c:v>
                </c:pt>
                <c:pt idx="5">
                  <c:v>5173</c:v>
                </c:pt>
                <c:pt idx="8">
                  <c:v>5966</c:v>
                </c:pt>
                <c:pt idx="11">
                  <c:v>6361</c:v>
                </c:pt>
                <c:pt idx="14">
                  <c:v>6801</c:v>
                </c:pt>
              </c:numCache>
            </c:numRef>
          </c:val>
          <c:extLst>
            <c:ext xmlns:c16="http://schemas.microsoft.com/office/drawing/2014/chart" uri="{C3380CC4-5D6E-409C-BE32-E72D297353CC}">
              <c16:uniqueId val="{00000002-C006-4236-9855-C03E9EEEFD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06-4236-9855-C03E9EEEFD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06-4236-9855-C03E9EEEFD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06-4236-9855-C03E9EEEFD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1015</c:v>
                </c:pt>
                <c:pt idx="3">
                  <c:v>999</c:v>
                </c:pt>
                <c:pt idx="6">
                  <c:v>971</c:v>
                </c:pt>
                <c:pt idx="9">
                  <c:v>953</c:v>
                </c:pt>
                <c:pt idx="12">
                  <c:v>998</c:v>
                </c:pt>
              </c:numCache>
            </c:numRef>
          </c:val>
          <c:extLst>
            <c:ext xmlns:c16="http://schemas.microsoft.com/office/drawing/2014/chart" uri="{C3380CC4-5D6E-409C-BE32-E72D297353CC}">
              <c16:uniqueId val="{00000006-C006-4236-9855-C03E9EEEFD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396</c:v>
                </c:pt>
                <c:pt idx="3">
                  <c:v>393</c:v>
                </c:pt>
                <c:pt idx="6">
                  <c:v>374</c:v>
                </c:pt>
                <c:pt idx="9">
                  <c:v>355</c:v>
                </c:pt>
                <c:pt idx="12">
                  <c:v>321</c:v>
                </c:pt>
              </c:numCache>
            </c:numRef>
          </c:val>
          <c:extLst>
            <c:ext xmlns:c16="http://schemas.microsoft.com/office/drawing/2014/chart" uri="{C3380CC4-5D6E-409C-BE32-E72D297353CC}">
              <c16:uniqueId val="{00000007-C006-4236-9855-C03E9EEEFD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4012</c:v>
                </c:pt>
                <c:pt idx="3">
                  <c:v>3527</c:v>
                </c:pt>
                <c:pt idx="6">
                  <c:v>2897</c:v>
                </c:pt>
                <c:pt idx="9">
                  <c:v>2579</c:v>
                </c:pt>
                <c:pt idx="12">
                  <c:v>2246</c:v>
                </c:pt>
              </c:numCache>
            </c:numRef>
          </c:val>
          <c:extLst>
            <c:ext xmlns:c16="http://schemas.microsoft.com/office/drawing/2014/chart" uri="{C3380CC4-5D6E-409C-BE32-E72D297353CC}">
              <c16:uniqueId val="{00000008-C006-4236-9855-C03E9EEEFD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c:v>
                </c:pt>
                <c:pt idx="3">
                  <c:v>9</c:v>
                </c:pt>
                <c:pt idx="6">
                  <c:v>0</c:v>
                </c:pt>
                <c:pt idx="9">
                  <c:v>0</c:v>
                </c:pt>
                <c:pt idx="12">
                  <c:v>0</c:v>
                </c:pt>
              </c:numCache>
            </c:numRef>
          </c:val>
          <c:extLst>
            <c:ext xmlns:c16="http://schemas.microsoft.com/office/drawing/2014/chart" uri="{C3380CC4-5D6E-409C-BE32-E72D297353CC}">
              <c16:uniqueId val="{00000009-C006-4236-9855-C03E9EEEFD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5322</c:v>
                </c:pt>
                <c:pt idx="3">
                  <c:v>5553</c:v>
                </c:pt>
                <c:pt idx="6">
                  <c:v>5575</c:v>
                </c:pt>
                <c:pt idx="9">
                  <c:v>5384</c:v>
                </c:pt>
                <c:pt idx="12">
                  <c:v>5065</c:v>
                </c:pt>
              </c:numCache>
            </c:numRef>
          </c:val>
          <c:extLst>
            <c:ext xmlns:c16="http://schemas.microsoft.com/office/drawing/2014/chart" uri="{C3380CC4-5D6E-409C-BE32-E72D297353CC}">
              <c16:uniqueId val="{0000000A-C006-4236-9855-C03E9EEEFD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06-4236-9855-C03E9EEEFD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1904</c:v>
                </c:pt>
                <c:pt idx="1">
                  <c:v>2013</c:v>
                </c:pt>
                <c:pt idx="2">
                  <c:v>2195</c:v>
                </c:pt>
              </c:numCache>
            </c:numRef>
          </c:val>
          <c:extLst>
            <c:ext xmlns:c16="http://schemas.microsoft.com/office/drawing/2014/chart" uri="{C3380CC4-5D6E-409C-BE32-E72D297353CC}">
              <c16:uniqueId val="{00000000-E0A5-4148-A9F8-4143F7D4F1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505</c:v>
                </c:pt>
                <c:pt idx="1">
                  <c:v>600</c:v>
                </c:pt>
                <c:pt idx="2">
                  <c:v>626</c:v>
                </c:pt>
              </c:numCache>
            </c:numRef>
          </c:val>
          <c:extLst>
            <c:ext xmlns:c16="http://schemas.microsoft.com/office/drawing/2014/chart" uri="{C3380CC4-5D6E-409C-BE32-E72D297353CC}">
              <c16:uniqueId val="{00000001-E0A5-4148-A9F8-4143F7D4F1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3137</c:v>
                </c:pt>
                <c:pt idx="1">
                  <c:v>3274</c:v>
                </c:pt>
                <c:pt idx="2">
                  <c:v>3472</c:v>
                </c:pt>
              </c:numCache>
            </c:numRef>
          </c:val>
          <c:extLst>
            <c:ext xmlns:c16="http://schemas.microsoft.com/office/drawing/2014/chart" uri="{C3380CC4-5D6E-409C-BE32-E72D297353CC}">
              <c16:uniqueId val="{00000002-E0A5-4148-A9F8-4143F7D4F1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17,682
16,972
56.69
11,582,091
11,371,196
189,526
4,902,508
5,065,227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であり、前年度の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から若干低下しているが、おおむね同水準を維持している。この数値は類似団体平均の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ており、類似団体内でも比較的上位に位置している。しかし、社会情勢が不安定であり、先行きが見通せない中、今後の財政基盤の安定を図るためにいくつかの施策を講ずる。さらに、緊急に必要な事業を峻別し、投資的経費を抑制することで、歳出の徹底的な見直しを図る。これらの取組みを通じて、安定的な歳入の確保に努め、財政の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％であり、前年度の</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ポイント上昇している。新型コロナウイルス感染症の一定程度の収束等により各種事業が再開されたほか、障害福祉サービス給付費の増加など扶助費の伸びが要因となっている。</a:t>
          </a:r>
        </a:p>
        <a:p>
          <a:r>
            <a:rPr kumimoji="1" lang="ja-JP" altLang="en-US" sz="1300">
              <a:latin typeface="ＭＳ Ｐゴシック" panose="020B0600070205080204" pitchFamily="50" charset="-128"/>
              <a:ea typeface="ＭＳ Ｐゴシック" panose="020B0600070205080204" pitchFamily="50" charset="-128"/>
            </a:rPr>
            <a:t>本町では、新庁舎等整備事業など大型事業を控えているため、地方債の発行などはできる限り抑制するとともに、優先度の低い事務事業について計画的に廃止・縮小を進め、経常経費の削減を図るなどし、経常収支比率を改善し、財政の健全化を推進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62</xdr:row>
      <xdr:rowOff>155448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274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97536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98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63</xdr:row>
      <xdr:rowOff>152908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987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63</xdr:row>
      <xdr:rowOff>152908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2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90949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17,775</a:t>
          </a:r>
          <a:r>
            <a:rPr kumimoji="1" lang="ja-JP" altLang="en-US" sz="1300">
              <a:latin typeface="ＭＳ Ｐゴシック" panose="020B0600070205080204" pitchFamily="50" charset="-128"/>
              <a:ea typeface="ＭＳ Ｐゴシック" panose="020B0600070205080204" pitchFamily="50" charset="-128"/>
            </a:rPr>
            <a:t>人であり、類似団体のうち、本町は比較的人口が多い自治体に位置づけられる。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住民一人当たりのコストに換算すると、類似団体の中では人口が多いため、全体的には数値が類似団体平均を下回る傾向が強い。</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特に、人件費は、民営化や民間委託等により組織のスリム化を図ってきたため、類似団体より少ない職員数で行政運営を行っていることから、類似団体のなかでも少ない決算額となった。</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154251</xdr:rowOff>
    </xdr:from>
    <xdr:to>
      <xdr:col>23</xdr:col>
      <xdr:colOff>133350</xdr:colOff>
      <xdr:row>82</xdr:row>
      <xdr:rowOff>68866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41701"/>
          <a:ext cx="838200" cy="8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148605</xdr:rowOff>
    </xdr:from>
    <xdr:to>
      <xdr:col>19</xdr:col>
      <xdr:colOff>133350</xdr:colOff>
      <xdr:row>81</xdr:row>
      <xdr:rowOff>154251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6055"/>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74694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148605</xdr:rowOff>
    </xdr:from>
    <xdr:to>
      <xdr:col>15</xdr:col>
      <xdr:colOff>82550</xdr:colOff>
      <xdr:row>81</xdr:row>
      <xdr:rowOff>150616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3605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21127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43680</xdr:rowOff>
    </xdr:from>
    <xdr:to>
      <xdr:col>11</xdr:col>
      <xdr:colOff>31750</xdr:colOff>
      <xdr:row>81</xdr:row>
      <xdr:rowOff>150616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1130"/>
          <a:ext cx="889000" cy="10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136377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85784</xdr:rowOff>
    </xdr:from>
    <xdr:to>
      <xdr:col>7</xdr:col>
      <xdr:colOff>31750</xdr:colOff>
      <xdr:row>84</xdr:row>
      <xdr:rowOff>15934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18066</xdr:rowOff>
    </xdr:from>
    <xdr:to>
      <xdr:col>23</xdr:col>
      <xdr:colOff>184150</xdr:colOff>
      <xdr:row>82</xdr:row>
      <xdr:rowOff>119666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110793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103451</xdr:rowOff>
    </xdr:from>
    <xdr:to>
      <xdr:col>19</xdr:col>
      <xdr:colOff>184150</xdr:colOff>
      <xdr:row>82</xdr:row>
      <xdr:rowOff>33601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43778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97805</xdr:rowOff>
    </xdr:from>
    <xdr:to>
      <xdr:col>15</xdr:col>
      <xdr:colOff>133350</xdr:colOff>
      <xdr:row>82</xdr:row>
      <xdr:rowOff>27955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38132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99816</xdr:rowOff>
    </xdr:from>
    <xdr:to>
      <xdr:col>11</xdr:col>
      <xdr:colOff>82550</xdr:colOff>
      <xdr:row>82</xdr:row>
      <xdr:rowOff>29966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40143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164330</xdr:rowOff>
    </xdr:from>
    <xdr:to>
      <xdr:col>7</xdr:col>
      <xdr:colOff>31750</xdr:colOff>
      <xdr:row>81</xdr:row>
      <xdr:rowOff>94480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104657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4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ポイントの増の</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り、類似団体と全国町村平均を上回っている状況となった。これは、高経験年数の職員の割合が高くなっていることが影響している。今後は、当町の財政状況を考慮しながら、適正な給与水準を維持していく必要があり、そのためには、人材確保と財政健全化の両立を目指した中長期的な視点に立った給与制度改革が行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83457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135164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町全体の職員については、平成８年度の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人をピークに大きく減少傾向にある。これまでは、保育園の民営化や学校給食センター・</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海洋センターの一部業務委託のほか、指定管理者制度の活用による組織全体のスリム化を図ることにより、職員数の抑制を図ってきたところである。</a:t>
          </a:r>
        </a:p>
        <a:p>
          <a:r>
            <a:rPr kumimoji="1" lang="ja-JP" altLang="en-US" sz="1300">
              <a:latin typeface="ＭＳ Ｐゴシック" panose="020B0600070205080204" pitchFamily="50" charset="-128"/>
              <a:ea typeface="ＭＳ Ｐゴシック" panose="020B0600070205080204" pitchFamily="50" charset="-128"/>
            </a:rPr>
            <a:t>　結果、普通会計ベースでは、類似団体平均と比較して</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人少ない職員数で行政運営を行っているが、増加かつ多様化する行政需要に対して着実に対応できる体制整備に向け、適正な職員数を維持・確保していく。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91712</xdr:rowOff>
    </xdr:from>
    <xdr:to>
      <xdr:col>81</xdr:col>
      <xdr:colOff>44450</xdr:colOff>
      <xdr:row>59</xdr:row>
      <xdr:rowOff>108948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0726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21046</xdr:rowOff>
    </xdr:from>
    <xdr:to>
      <xdr:col>77</xdr:col>
      <xdr:colOff>44450</xdr:colOff>
      <xdr:row>59</xdr:row>
      <xdr:rowOff>91712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36596"/>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8981</xdr:rowOff>
    </xdr:from>
    <xdr:to>
      <xdr:col>72</xdr:col>
      <xdr:colOff>203200</xdr:colOff>
      <xdr:row>59</xdr:row>
      <xdr:rowOff>21046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245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33110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12453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58148</xdr:rowOff>
    </xdr:from>
    <xdr:to>
      <xdr:col>81</xdr:col>
      <xdr:colOff>95250</xdr:colOff>
      <xdr:row>59</xdr:row>
      <xdr:rowOff>159748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74675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1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40912</xdr:rowOff>
    </xdr:from>
    <xdr:to>
      <xdr:col>77</xdr:col>
      <xdr:colOff>95250</xdr:colOff>
      <xdr:row>59</xdr:row>
      <xdr:rowOff>142512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152689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2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141696</xdr:rowOff>
    </xdr:from>
    <xdr:to>
      <xdr:col>73</xdr:col>
      <xdr:colOff>44450</xdr:colOff>
      <xdr:row>59</xdr:row>
      <xdr:rowOff>71846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82023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129631</xdr:rowOff>
    </xdr:from>
    <xdr:to>
      <xdr:col>68</xdr:col>
      <xdr:colOff>203200</xdr:colOff>
      <xdr:row>59</xdr:row>
      <xdr:rowOff>59781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69958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153760</xdr:rowOff>
    </xdr:from>
    <xdr:to>
      <xdr:col>64</xdr:col>
      <xdr:colOff>152400</xdr:colOff>
      <xdr:row>59</xdr:row>
      <xdr:rowOff>83910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94087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これまでに発行した地方債の元利償還金の増、一部事務組合の負担金の増などにより、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ポイントの減となっており、引き続き類似団体平均を下回る数値で推移している。</a:t>
          </a:r>
        </a:p>
        <a:p>
          <a:r>
            <a:rPr kumimoji="1" lang="ja-JP" altLang="en-US" sz="1300">
              <a:latin typeface="ＭＳ Ｐゴシック" panose="020B0600070205080204" pitchFamily="50" charset="-128"/>
              <a:ea typeface="ＭＳ Ｐゴシック" panose="020B0600070205080204" pitchFamily="50" charset="-128"/>
            </a:rPr>
            <a:t>　今後、新庁舎の建設や伏見小学校の大規模改造に地方債を発行する予定があり、将来的にはこの比率は増加していく見込みである。有利な地方債の選択と、地方債の発行抑制に努めていく。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108373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056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1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84244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100330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等整備のため庁舎整備基金を継続的に積立していることや、大規模事業を控え、新たな投資的経費を抑制し、地方債の発行を控えてしていること、また、地方債を発行する場合にも交付税算入率の高い地方債を選択していることなどにより、将来負担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年度以降「－」で推移している。</a:t>
          </a:r>
        </a:p>
        <a:p>
          <a:r>
            <a:rPr kumimoji="1" lang="ja-JP" altLang="en-US" sz="1300">
              <a:latin typeface="ＭＳ Ｐゴシック" panose="020B0600070205080204" pitchFamily="50" charset="-128"/>
              <a:ea typeface="ＭＳ Ｐゴシック" panose="020B0600070205080204" pitchFamily="50" charset="-128"/>
            </a:rPr>
            <a:t>　しかし、新庁舎等整備が本格化すると、積み立てた基金を一度に繰り入れる可能性があり、将来的には、この比率は増加に転じる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17,682
16,972
56.69
11,582,091
11,371,196
189,526
4,902,508
5,065,227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人件費は、対前年度比増減なしの</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なり、類似団体平均と比べ若干下回る数値となっている。今後も増加かつ多様化する行政需要に対して着実に対応できる体制整備に向け、民間委託、指定管理など行財政改革への取り組みを通じて、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77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物件費については、新型コロナウイルス感染症の落ち着きなどによる事業再開などにより委託料をはじめ各種経費が増となり、前年度と比較して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施設の維持関係経費については、現在は、保育園、児童館、高齢者生きがい活動支援施設などを指定管理者制度により運営しているが、今後はプール施設などにも民間委託化を検討し、民間の活力による持続可能なまちづくりとコスト削減効果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5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88900</xdr:rowOff>
    </xdr:from>
    <xdr:to>
      <xdr:col>78</xdr:col>
      <xdr:colOff>69850</xdr:colOff>
      <xdr:row>14</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1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88900</xdr:rowOff>
    </xdr:from>
    <xdr:to>
      <xdr:col>73</xdr:col>
      <xdr:colOff>180975</xdr:colOff>
      <xdr:row>14</xdr:row>
      <xdr:rowOff>22225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177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22225</xdr:rowOff>
    </xdr:from>
    <xdr:to>
      <xdr:col>69</xdr:col>
      <xdr:colOff>92075</xdr:colOff>
      <xdr:row>15</xdr:row>
      <xdr:rowOff>41275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225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38100</xdr:rowOff>
    </xdr:from>
    <xdr:to>
      <xdr:col>74</xdr:col>
      <xdr:colOff>31750</xdr:colOff>
      <xdr:row>13</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142875</xdr:rowOff>
    </xdr:from>
    <xdr:to>
      <xdr:col>69</xdr:col>
      <xdr:colOff>142875</xdr:colOff>
      <xdr:row>14</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83202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特に老人福祉費や社会福祉費に係る決算額が類似団体平均より多く、なかでも養護老人ホーム措置費、義務教育就学児などの医療費助成や町単独の障害者助成事業などにより決算額が多いものとなっている。</a:t>
          </a:r>
        </a:p>
        <a:p>
          <a:r>
            <a:rPr kumimoji="1" lang="ja-JP" altLang="en-US" sz="1300">
              <a:latin typeface="ＭＳ Ｐゴシック" panose="020B0600070205080204" pitchFamily="50" charset="-128"/>
              <a:ea typeface="ＭＳ Ｐゴシック" panose="020B0600070205080204" pitchFamily="50" charset="-128"/>
            </a:rPr>
            <a:t>　今後、養護老人ホームの入所審査の適正化や町単独の各種手当の見直しを進めていくことで、財政負担の軽減を図っていく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200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20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20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364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繰出金については、主に下水道事業に対する繰出金が多く、これは、平成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年以降に集中的に行った下水道整備事業に充てた多額の地方債の償還が継続していることによるものである。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中長期的には社会インフラの維持に必要な更新は見込まれるため、下水道事業については経費の節減、料金の見直し、広域化の検討を進めていく必要がある。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55</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140607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56</xdr:row>
      <xdr:rowOff>56243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15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88900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72770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91820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新型コロナウイルス感染症拡大の落ち着きにより、関連する補助費が減となった。一方で、経常経費を充てる補助費のうち、およそ４分の３を、消防やごみ処理など住民生活に必要な業務を行う一部事務組合への負担金が占めている。今後はごみ処理施設の更新を控えており、負担金の増加傾向が見込ま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226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67564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％と前年度と同数値となっており、類似団体平均と比較すると、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ポイント低い数値と低位で推移している。しかし、今後新庁舎事業が進むことにより、公債費は増加傾向になると見込まれるため、今後も事務事業の見直しなどを進め、財政の健全化に取り組んでいく。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52705</xdr:rowOff>
    </xdr:from>
    <xdr:to>
      <xdr:col>19</xdr:col>
      <xdr:colOff>187325</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54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52705</xdr:rowOff>
    </xdr:from>
    <xdr:to>
      <xdr:col>15</xdr:col>
      <xdr:colOff>98425</xdr:colOff>
      <xdr:row>77</xdr:row>
      <xdr:rowOff>64136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543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58420</xdr:rowOff>
    </xdr:from>
    <xdr:to>
      <xdr:col>11</xdr:col>
      <xdr:colOff>9525</xdr:colOff>
      <xdr:row>77</xdr:row>
      <xdr:rowOff>64136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600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xdr:rowOff>
    </xdr:from>
    <xdr:to>
      <xdr:col>15</xdr:col>
      <xdr:colOff>149225</xdr:colOff>
      <xdr:row>77</xdr:row>
      <xdr:rowOff>103505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113682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13336</xdr:rowOff>
    </xdr:from>
    <xdr:to>
      <xdr:col>11</xdr:col>
      <xdr:colOff>60325</xdr:colOff>
      <xdr:row>77</xdr:row>
      <xdr:rowOff>114936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125113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公債費以外では、特に扶助費が類似平均団体との乖離が大きく、補助費についても類似団体平均を上回っているため、公債費以外の数値は、類似団体平均を上回っている。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前年度より数値が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ポイント増となったのは、物件費の増が主な要因となった。下水道事業への繰出金については、平成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年以降に発行した地方債の償還が、令和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年以降に償還終了を順次迎えているため、将来的には減額となっていく見通しである。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458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81</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620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157480</xdr:rowOff>
    </xdr:from>
    <xdr:to>
      <xdr:col>69</xdr:col>
      <xdr:colOff>92075</xdr:colOff>
      <xdr:row>81</xdr:row>
      <xdr:rowOff>24130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87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144780</xdr:rowOff>
    </xdr:from>
    <xdr:to>
      <xdr:col>69</xdr:col>
      <xdr:colOff>142875</xdr:colOff>
      <xdr:row>81</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59707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106680</xdr:rowOff>
    </xdr:from>
    <xdr:to>
      <xdr:col>65</xdr:col>
      <xdr:colOff>53975</xdr:colOff>
      <xdr:row>81</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97456</xdr:rowOff>
    </xdr:from>
    <xdr:to>
      <xdr:col>29</xdr:col>
      <xdr:colOff>127000</xdr:colOff>
      <xdr:row>18</xdr:row>
      <xdr:rowOff>124219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1181"/>
          <a:ext cx="647700" cy="2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124219</xdr:rowOff>
    </xdr:from>
    <xdr:to>
      <xdr:col>26</xdr:col>
      <xdr:colOff>50800</xdr:colOff>
      <xdr:row>18</xdr:row>
      <xdr:rowOff>125231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7944"/>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125231</xdr:rowOff>
    </xdr:from>
    <xdr:to>
      <xdr:col>22</xdr:col>
      <xdr:colOff>114300</xdr:colOff>
      <xdr:row>18</xdr:row>
      <xdr:rowOff>131403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8956"/>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131403</xdr:rowOff>
    </xdr:from>
    <xdr:to>
      <xdr:col>18</xdr:col>
      <xdr:colOff>177800</xdr:colOff>
      <xdr:row>19</xdr:row>
      <xdr:rowOff>49058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5128"/>
          <a:ext cx="698500" cy="8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46656</xdr:rowOff>
    </xdr:from>
    <xdr:to>
      <xdr:col>29</xdr:col>
      <xdr:colOff>177800</xdr:colOff>
      <xdr:row>18</xdr:row>
      <xdr:rowOff>148256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18733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73419</xdr:rowOff>
    </xdr:from>
    <xdr:to>
      <xdr:col>26</xdr:col>
      <xdr:colOff>101600</xdr:colOff>
      <xdr:row>19</xdr:row>
      <xdr:rowOff>3569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159796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74431</xdr:rowOff>
    </xdr:from>
    <xdr:to>
      <xdr:col>22</xdr:col>
      <xdr:colOff>165100</xdr:colOff>
      <xdr:row>19</xdr:row>
      <xdr:rowOff>4581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80603</xdr:rowOff>
    </xdr:from>
    <xdr:to>
      <xdr:col>19</xdr:col>
      <xdr:colOff>38100</xdr:colOff>
      <xdr:row>19</xdr:row>
      <xdr:rowOff>10753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166980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169708</xdr:rowOff>
    </xdr:from>
    <xdr:to>
      <xdr:col>15</xdr:col>
      <xdr:colOff>101600</xdr:colOff>
      <xdr:row>19</xdr:row>
      <xdr:rowOff>99858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84635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255454</xdr:rowOff>
    </xdr:from>
    <xdr:to>
      <xdr:col>29</xdr:col>
      <xdr:colOff>127000</xdr:colOff>
      <xdr:row>35</xdr:row>
      <xdr:rowOff>281153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65804"/>
          <a:ext cx="647700" cy="2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255454</xdr:rowOff>
    </xdr:from>
    <xdr:to>
      <xdr:col>26</xdr:col>
      <xdr:colOff>50800</xdr:colOff>
      <xdr:row>35</xdr:row>
      <xdr:rowOff>258997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5804"/>
          <a:ext cx="6985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250120</xdr:rowOff>
    </xdr:from>
    <xdr:to>
      <xdr:col>22</xdr:col>
      <xdr:colOff>114300</xdr:colOff>
      <xdr:row>35</xdr:row>
      <xdr:rowOff>258997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0470"/>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250120</xdr:rowOff>
    </xdr:from>
    <xdr:to>
      <xdr:col>18</xdr:col>
      <xdr:colOff>177800</xdr:colOff>
      <xdr:row>35</xdr:row>
      <xdr:rowOff>316109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0470"/>
          <a:ext cx="698500" cy="6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230353</xdr:rowOff>
    </xdr:from>
    <xdr:to>
      <xdr:col>29</xdr:col>
      <xdr:colOff>177800</xdr:colOff>
      <xdr:row>35</xdr:row>
      <xdr:rowOff>331953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0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202430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1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204654</xdr:rowOff>
    </xdr:from>
    <xdr:to>
      <xdr:col>26</xdr:col>
      <xdr:colOff>101600</xdr:colOff>
      <xdr:row>35</xdr:row>
      <xdr:rowOff>306254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0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208197</xdr:rowOff>
    </xdr:from>
    <xdr:to>
      <xdr:col>22</xdr:col>
      <xdr:colOff>165100</xdr:colOff>
      <xdr:row>35</xdr:row>
      <xdr:rowOff>309797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18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294574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0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199320</xdr:rowOff>
    </xdr:from>
    <xdr:to>
      <xdr:col>19</xdr:col>
      <xdr:colOff>38100</xdr:colOff>
      <xdr:row>35</xdr:row>
      <xdr:rowOff>300920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265309</xdr:rowOff>
    </xdr:from>
    <xdr:to>
      <xdr:col>15</xdr:col>
      <xdr:colOff>101600</xdr:colOff>
      <xdr:row>36</xdr:row>
      <xdr:rowOff>24009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8786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17,682
16,972
56.69
11,582,091
11,371,196
189,526
4,902,508
5,065,227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33871</xdr:rowOff>
    </xdr:from>
    <xdr:to>
      <xdr:col>24</xdr:col>
      <xdr:colOff>63500</xdr:colOff>
      <xdr:row>38</xdr:row>
      <xdr:rowOff>41961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8971"/>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166666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41961</xdr:rowOff>
    </xdr:from>
    <xdr:to>
      <xdr:col>19</xdr:col>
      <xdr:colOff>177800</xdr:colOff>
      <xdr:row>38</xdr:row>
      <xdr:rowOff>44590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706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130598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44590</xdr:rowOff>
    </xdr:from>
    <xdr:to>
      <xdr:col>15</xdr:col>
      <xdr:colOff>50800</xdr:colOff>
      <xdr:row>38</xdr:row>
      <xdr:rowOff>49797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9690"/>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155719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49797</xdr:rowOff>
    </xdr:from>
    <xdr:to>
      <xdr:col>10</xdr:col>
      <xdr:colOff>114300</xdr:colOff>
      <xdr:row>39</xdr:row>
      <xdr:rowOff>56109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4897"/>
          <a:ext cx="889000" cy="1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44793</xdr:rowOff>
    </xdr:from>
    <xdr:to>
      <xdr:col>6</xdr:col>
      <xdr:colOff>38100</xdr:colOff>
      <xdr:row>37</xdr:row>
      <xdr:rowOff>146393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162920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154521</xdr:rowOff>
    </xdr:from>
    <xdr:to>
      <xdr:col>24</xdr:col>
      <xdr:colOff>114300</xdr:colOff>
      <xdr:row>38</xdr:row>
      <xdr:rowOff>84671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69448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162611</xdr:rowOff>
    </xdr:from>
    <xdr:to>
      <xdr:col>20</xdr:col>
      <xdr:colOff>38100</xdr:colOff>
      <xdr:row>38</xdr:row>
      <xdr:rowOff>92761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83888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165240</xdr:rowOff>
    </xdr:from>
    <xdr:to>
      <xdr:col>15</xdr:col>
      <xdr:colOff>101600</xdr:colOff>
      <xdr:row>38</xdr:row>
      <xdr:rowOff>95390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86517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170447</xdr:rowOff>
    </xdr:from>
    <xdr:to>
      <xdr:col>10</xdr:col>
      <xdr:colOff>165100</xdr:colOff>
      <xdr:row>38</xdr:row>
      <xdr:rowOff>100597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91724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5309</xdr:rowOff>
    </xdr:from>
    <xdr:to>
      <xdr:col>6</xdr:col>
      <xdr:colOff>38100</xdr:colOff>
      <xdr:row>39</xdr:row>
      <xdr:rowOff>106909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98036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46934</xdr:rowOff>
    </xdr:from>
    <xdr:to>
      <xdr:col>24</xdr:col>
      <xdr:colOff>62865</xdr:colOff>
      <xdr:row>58</xdr:row>
      <xdr:rowOff>87061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19434"/>
          <a:ext cx="1270" cy="141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90888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87061</xdr:rowOff>
    </xdr:from>
    <xdr:to>
      <xdr:col>24</xdr:col>
      <xdr:colOff>152400</xdr:colOff>
      <xdr:row>58</xdr:row>
      <xdr:rowOff>87061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165061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9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46934</xdr:rowOff>
    </xdr:from>
    <xdr:to>
      <xdr:col>24</xdr:col>
      <xdr:colOff>152400</xdr:colOff>
      <xdr:row>50</xdr:row>
      <xdr:rowOff>46934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1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60833</xdr:rowOff>
    </xdr:from>
    <xdr:to>
      <xdr:col>24</xdr:col>
      <xdr:colOff>63500</xdr:colOff>
      <xdr:row>59</xdr:row>
      <xdr:rowOff>22078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04933"/>
          <a:ext cx="838200" cy="13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36903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5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14026</xdr:rowOff>
    </xdr:from>
    <xdr:to>
      <xdr:col>24</xdr:col>
      <xdr:colOff>114300</xdr:colOff>
      <xdr:row>55</xdr:row>
      <xdr:rowOff>115626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22078</xdr:rowOff>
    </xdr:from>
    <xdr:to>
      <xdr:col>19</xdr:col>
      <xdr:colOff>177800</xdr:colOff>
      <xdr:row>59</xdr:row>
      <xdr:rowOff>41356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37628"/>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33807</xdr:rowOff>
    </xdr:from>
    <xdr:to>
      <xdr:col>20</xdr:col>
      <xdr:colOff>38100</xdr:colOff>
      <xdr:row>55</xdr:row>
      <xdr:rowOff>135407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151934</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41356</xdr:rowOff>
    </xdr:from>
    <xdr:to>
      <xdr:col>15</xdr:col>
      <xdr:colOff>50800</xdr:colOff>
      <xdr:row>59</xdr:row>
      <xdr:rowOff>64140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56906"/>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108727</xdr:rowOff>
    </xdr:from>
    <xdr:to>
      <xdr:col>15</xdr:col>
      <xdr:colOff>101600</xdr:colOff>
      <xdr:row>56</xdr:row>
      <xdr:rowOff>38877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3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55404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37653</xdr:rowOff>
    </xdr:from>
    <xdr:to>
      <xdr:col>10</xdr:col>
      <xdr:colOff>114300</xdr:colOff>
      <xdr:row>59</xdr:row>
      <xdr:rowOff>64140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53203"/>
          <a:ext cx="889000" cy="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142591</xdr:rowOff>
    </xdr:from>
    <xdr:to>
      <xdr:col>10</xdr:col>
      <xdr:colOff>165100</xdr:colOff>
      <xdr:row>56</xdr:row>
      <xdr:rowOff>72741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89268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23140</xdr:rowOff>
    </xdr:from>
    <xdr:to>
      <xdr:col>6</xdr:col>
      <xdr:colOff>38100</xdr:colOff>
      <xdr:row>56</xdr:row>
      <xdr:rowOff>124740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141267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10033</xdr:rowOff>
    </xdr:from>
    <xdr:to>
      <xdr:col>24</xdr:col>
      <xdr:colOff>114300</xdr:colOff>
      <xdr:row>58</xdr:row>
      <xdr:rowOff>111633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96410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142728</xdr:rowOff>
    </xdr:from>
    <xdr:to>
      <xdr:col>20</xdr:col>
      <xdr:colOff>38100</xdr:colOff>
      <xdr:row>59</xdr:row>
      <xdr:rowOff>72878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64005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162006</xdr:rowOff>
    </xdr:from>
    <xdr:to>
      <xdr:col>15</xdr:col>
      <xdr:colOff>101600</xdr:colOff>
      <xdr:row>59</xdr:row>
      <xdr:rowOff>92156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83283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13340</xdr:rowOff>
    </xdr:from>
    <xdr:to>
      <xdr:col>10</xdr:col>
      <xdr:colOff>165100</xdr:colOff>
      <xdr:row>59</xdr:row>
      <xdr:rowOff>114940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106067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158303</xdr:rowOff>
    </xdr:from>
    <xdr:to>
      <xdr:col>6</xdr:col>
      <xdr:colOff>38100</xdr:colOff>
      <xdr:row>59</xdr:row>
      <xdr:rowOff>88453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79580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153645</xdr:rowOff>
    </xdr:from>
    <xdr:to>
      <xdr:col>24</xdr:col>
      <xdr:colOff>63500</xdr:colOff>
      <xdr:row>78</xdr:row>
      <xdr:rowOff>19869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5295"/>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131471</xdr:rowOff>
    </xdr:from>
    <xdr:to>
      <xdr:col>19</xdr:col>
      <xdr:colOff>177800</xdr:colOff>
      <xdr:row>78</xdr:row>
      <xdr:rowOff>19869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33121"/>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34407</xdr:rowOff>
    </xdr:from>
    <xdr:to>
      <xdr:col>15</xdr:col>
      <xdr:colOff>50800</xdr:colOff>
      <xdr:row>77</xdr:row>
      <xdr:rowOff>131471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36057"/>
          <a:ext cx="889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34407</xdr:rowOff>
    </xdr:from>
    <xdr:to>
      <xdr:col>10</xdr:col>
      <xdr:colOff>114300</xdr:colOff>
      <xdr:row>77</xdr:row>
      <xdr:rowOff>98780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36057"/>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102845</xdr:rowOff>
    </xdr:from>
    <xdr:to>
      <xdr:col>24</xdr:col>
      <xdr:colOff>114300</xdr:colOff>
      <xdr:row>78</xdr:row>
      <xdr:rowOff>32995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140519</xdr:rowOff>
    </xdr:from>
    <xdr:to>
      <xdr:col>20</xdr:col>
      <xdr:colOff>38100</xdr:colOff>
      <xdr:row>78</xdr:row>
      <xdr:rowOff>70669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61796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80671</xdr:rowOff>
    </xdr:from>
    <xdr:to>
      <xdr:col>15</xdr:col>
      <xdr:colOff>101600</xdr:colOff>
      <xdr:row>78</xdr:row>
      <xdr:rowOff>10821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155057</xdr:rowOff>
    </xdr:from>
    <xdr:to>
      <xdr:col>10</xdr:col>
      <xdr:colOff>165100</xdr:colOff>
      <xdr:row>77</xdr:row>
      <xdr:rowOff>85207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76334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47980</xdr:rowOff>
    </xdr:from>
    <xdr:to>
      <xdr:col>6</xdr:col>
      <xdr:colOff>38100</xdr:colOff>
      <xdr:row>77</xdr:row>
      <xdr:rowOff>149580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140707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159751</xdr:rowOff>
    </xdr:from>
    <xdr:to>
      <xdr:col>24</xdr:col>
      <xdr:colOff>63500</xdr:colOff>
      <xdr:row>96</xdr:row>
      <xdr:rowOff>82077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47501"/>
          <a:ext cx="838200" cy="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59249</xdr:rowOff>
    </xdr:from>
    <xdr:to>
      <xdr:col>19</xdr:col>
      <xdr:colOff>177800</xdr:colOff>
      <xdr:row>96</xdr:row>
      <xdr:rowOff>82077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46999"/>
          <a:ext cx="889000" cy="1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59249</xdr:rowOff>
    </xdr:from>
    <xdr:to>
      <xdr:col>15</xdr:col>
      <xdr:colOff>50800</xdr:colOff>
      <xdr:row>97</xdr:row>
      <xdr:rowOff>74239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46999"/>
          <a:ext cx="889000" cy="3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74239</xdr:rowOff>
    </xdr:from>
    <xdr:to>
      <xdr:col>10</xdr:col>
      <xdr:colOff>114300</xdr:colOff>
      <xdr:row>97</xdr:row>
      <xdr:rowOff>91204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4889"/>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108951</xdr:rowOff>
    </xdr:from>
    <xdr:to>
      <xdr:col>24</xdr:col>
      <xdr:colOff>114300</xdr:colOff>
      <xdr:row>96</xdr:row>
      <xdr:rowOff>39101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87378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31277</xdr:rowOff>
    </xdr:from>
    <xdr:to>
      <xdr:col>20</xdr:col>
      <xdr:colOff>38100</xdr:colOff>
      <xdr:row>96</xdr:row>
      <xdr:rowOff>132877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124004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8449</xdr:rowOff>
    </xdr:from>
    <xdr:to>
      <xdr:col>15</xdr:col>
      <xdr:colOff>101600</xdr:colOff>
      <xdr:row>95</xdr:row>
      <xdr:rowOff>110049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101176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23439</xdr:rowOff>
    </xdr:from>
    <xdr:to>
      <xdr:col>10</xdr:col>
      <xdr:colOff>165100</xdr:colOff>
      <xdr:row>97</xdr:row>
      <xdr:rowOff>125039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141566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40404</xdr:rowOff>
    </xdr:from>
    <xdr:to>
      <xdr:col>6</xdr:col>
      <xdr:colOff>38100</xdr:colOff>
      <xdr:row>97</xdr:row>
      <xdr:rowOff>142004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133131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28505</xdr:rowOff>
    </xdr:from>
    <xdr:to>
      <xdr:col>55</xdr:col>
      <xdr:colOff>0</xdr:colOff>
      <xdr:row>37</xdr:row>
      <xdr:rowOff>101248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72155"/>
          <a:ext cx="838200" cy="7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134170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63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28505</xdr:rowOff>
    </xdr:from>
    <xdr:to>
      <xdr:col>50</xdr:col>
      <xdr:colOff>114300</xdr:colOff>
      <xdr:row>37</xdr:row>
      <xdr:rowOff>110268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372155"/>
          <a:ext cx="889000" cy="8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72324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70720</xdr:rowOff>
    </xdr:from>
    <xdr:to>
      <xdr:col>45</xdr:col>
      <xdr:colOff>177800</xdr:colOff>
      <xdr:row>37</xdr:row>
      <xdr:rowOff>110268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85670"/>
          <a:ext cx="889000" cy="10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135152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70720</xdr:rowOff>
    </xdr:from>
    <xdr:to>
      <xdr:col>41</xdr:col>
      <xdr:colOff>50800</xdr:colOff>
      <xdr:row>37</xdr:row>
      <xdr:rowOff>130375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85670"/>
          <a:ext cx="889000" cy="10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50448</xdr:rowOff>
    </xdr:from>
    <xdr:to>
      <xdr:col>55</xdr:col>
      <xdr:colOff>50800</xdr:colOff>
      <xdr:row>37</xdr:row>
      <xdr:rowOff>152048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28875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7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149155</xdr:rowOff>
    </xdr:from>
    <xdr:to>
      <xdr:col>50</xdr:col>
      <xdr:colOff>165100</xdr:colOff>
      <xdr:row>37</xdr:row>
      <xdr:rowOff>79305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70432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59468</xdr:rowOff>
    </xdr:from>
    <xdr:to>
      <xdr:col>46</xdr:col>
      <xdr:colOff>38100</xdr:colOff>
      <xdr:row>37</xdr:row>
      <xdr:rowOff>161068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152195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19920</xdr:rowOff>
    </xdr:from>
    <xdr:to>
      <xdr:col>41</xdr:col>
      <xdr:colOff>101600</xdr:colOff>
      <xdr:row>31</xdr:row>
      <xdr:rowOff>121520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3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112647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42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79575</xdr:rowOff>
    </xdr:from>
    <xdr:to>
      <xdr:col>36</xdr:col>
      <xdr:colOff>165100</xdr:colOff>
      <xdr:row>38</xdr:row>
      <xdr:rowOff>9725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2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1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43903</xdr:rowOff>
    </xdr:from>
    <xdr:to>
      <xdr:col>55</xdr:col>
      <xdr:colOff>0</xdr:colOff>
      <xdr:row>55</xdr:row>
      <xdr:rowOff>143655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959303"/>
          <a:ext cx="838200" cy="6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143655</xdr:rowOff>
    </xdr:from>
    <xdr:to>
      <xdr:col>50</xdr:col>
      <xdr:colOff>114300</xdr:colOff>
      <xdr:row>57</xdr:row>
      <xdr:rowOff>25267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73405"/>
          <a:ext cx="889000" cy="2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2001</xdr:rowOff>
    </xdr:from>
    <xdr:to>
      <xdr:col>45</xdr:col>
      <xdr:colOff>177800</xdr:colOff>
      <xdr:row>57</xdr:row>
      <xdr:rowOff>25267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917401"/>
          <a:ext cx="889000" cy="8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2001</xdr:rowOff>
    </xdr:from>
    <xdr:to>
      <xdr:col>41</xdr:col>
      <xdr:colOff>50800</xdr:colOff>
      <xdr:row>55</xdr:row>
      <xdr:rowOff>22273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8917401"/>
          <a:ext cx="889000" cy="5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144580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164553</xdr:rowOff>
    </xdr:from>
    <xdr:to>
      <xdr:col>55</xdr:col>
      <xdr:colOff>50800</xdr:colOff>
      <xdr:row>52</xdr:row>
      <xdr:rowOff>94703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9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117580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86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92855</xdr:rowOff>
    </xdr:from>
    <xdr:to>
      <xdr:col>50</xdr:col>
      <xdr:colOff>165100</xdr:colOff>
      <xdr:row>56</xdr:row>
      <xdr:rowOff>23005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39532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9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145917</xdr:rowOff>
    </xdr:from>
    <xdr:to>
      <xdr:col>46</xdr:col>
      <xdr:colOff>38100</xdr:colOff>
      <xdr:row>57</xdr:row>
      <xdr:rowOff>76067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122651</xdr:rowOff>
    </xdr:from>
    <xdr:to>
      <xdr:col>41</xdr:col>
      <xdr:colOff>101600</xdr:colOff>
      <xdr:row>52</xdr:row>
      <xdr:rowOff>52801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8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69328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6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142923</xdr:rowOff>
    </xdr:from>
    <xdr:to>
      <xdr:col>36</xdr:col>
      <xdr:colOff>165100</xdr:colOff>
      <xdr:row>55</xdr:row>
      <xdr:rowOff>73073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89600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1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158331</xdr:rowOff>
    </xdr:from>
    <xdr:to>
      <xdr:col>55</xdr:col>
      <xdr:colOff>0</xdr:colOff>
      <xdr:row>79</xdr:row>
      <xdr:rowOff>33516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59981"/>
          <a:ext cx="838200" cy="2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158331</xdr:rowOff>
    </xdr:from>
    <xdr:to>
      <xdr:col>50</xdr:col>
      <xdr:colOff>114300</xdr:colOff>
      <xdr:row>78</xdr:row>
      <xdr:rowOff>749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59981"/>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749</xdr:rowOff>
    </xdr:from>
    <xdr:to>
      <xdr:col>45</xdr:col>
      <xdr:colOff>177800</xdr:colOff>
      <xdr:row>78</xdr:row>
      <xdr:rowOff>59500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73849"/>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168942</xdr:rowOff>
    </xdr:from>
    <xdr:to>
      <xdr:col>41</xdr:col>
      <xdr:colOff>50800</xdr:colOff>
      <xdr:row>78</xdr:row>
      <xdr:rowOff>59500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70592"/>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154166</xdr:rowOff>
    </xdr:from>
    <xdr:to>
      <xdr:col>55</xdr:col>
      <xdr:colOff>50800</xdr:colOff>
      <xdr:row>79</xdr:row>
      <xdr:rowOff>84316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69093</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107531</xdr:rowOff>
    </xdr:from>
    <xdr:to>
      <xdr:col>50</xdr:col>
      <xdr:colOff>165100</xdr:colOff>
      <xdr:row>78</xdr:row>
      <xdr:rowOff>37681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28808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121399</xdr:rowOff>
    </xdr:from>
    <xdr:to>
      <xdr:col>46</xdr:col>
      <xdr:colOff>38100</xdr:colOff>
      <xdr:row>78</xdr:row>
      <xdr:rowOff>51549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42676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8700</xdr:rowOff>
    </xdr:from>
    <xdr:to>
      <xdr:col>41</xdr:col>
      <xdr:colOff>101600</xdr:colOff>
      <xdr:row>78</xdr:row>
      <xdr:rowOff>110300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101427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118142</xdr:rowOff>
    </xdr:from>
    <xdr:to>
      <xdr:col>36</xdr:col>
      <xdr:colOff>165100</xdr:colOff>
      <xdr:row>78</xdr:row>
      <xdr:rowOff>48292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39419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66818</xdr:rowOff>
    </xdr:from>
    <xdr:to>
      <xdr:col>55</xdr:col>
      <xdr:colOff>0</xdr:colOff>
      <xdr:row>96</xdr:row>
      <xdr:rowOff>40173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840218"/>
          <a:ext cx="838200" cy="65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40173</xdr:rowOff>
    </xdr:from>
    <xdr:to>
      <xdr:col>50</xdr:col>
      <xdr:colOff>114300</xdr:colOff>
      <xdr:row>97</xdr:row>
      <xdr:rowOff>79761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99373"/>
          <a:ext cx="889000" cy="2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44501</xdr:rowOff>
    </xdr:from>
    <xdr:to>
      <xdr:col>45</xdr:col>
      <xdr:colOff>177800</xdr:colOff>
      <xdr:row>97</xdr:row>
      <xdr:rowOff>79761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5817901"/>
          <a:ext cx="889000" cy="89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44501</xdr:rowOff>
    </xdr:from>
    <xdr:to>
      <xdr:col>41</xdr:col>
      <xdr:colOff>50800</xdr:colOff>
      <xdr:row>95</xdr:row>
      <xdr:rowOff>88137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5817901"/>
          <a:ext cx="889000" cy="5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16018</xdr:rowOff>
    </xdr:from>
    <xdr:to>
      <xdr:col>55</xdr:col>
      <xdr:colOff>50800</xdr:colOff>
      <xdr:row>92</xdr:row>
      <xdr:rowOff>117618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7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140495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4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160823</xdr:rowOff>
    </xdr:from>
    <xdr:to>
      <xdr:col>50</xdr:col>
      <xdr:colOff>165100</xdr:colOff>
      <xdr:row>96</xdr:row>
      <xdr:rowOff>90973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107500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28961</xdr:rowOff>
    </xdr:from>
    <xdr:to>
      <xdr:col>46</xdr:col>
      <xdr:colOff>38100</xdr:colOff>
      <xdr:row>97</xdr:row>
      <xdr:rowOff>130561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147088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165151</xdr:rowOff>
    </xdr:from>
    <xdr:to>
      <xdr:col>41</xdr:col>
      <xdr:colOff>101600</xdr:colOff>
      <xdr:row>92</xdr:row>
      <xdr:rowOff>95301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7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111828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55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37337</xdr:rowOff>
    </xdr:from>
    <xdr:to>
      <xdr:col>36</xdr:col>
      <xdr:colOff>165100</xdr:colOff>
      <xdr:row>95</xdr:row>
      <xdr:rowOff>138937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155464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1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7176</xdr:rowOff>
    </xdr:from>
    <xdr:to>
      <xdr:col>85</xdr:col>
      <xdr:colOff>127000</xdr:colOff>
      <xdr:row>39</xdr:row>
      <xdr:rowOff>41656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93726"/>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7176</xdr:rowOff>
    </xdr:from>
    <xdr:to>
      <xdr:col>81</xdr:col>
      <xdr:colOff>50800</xdr:colOff>
      <xdr:row>39</xdr:row>
      <xdr:rowOff>15342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3726"/>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15342</xdr:rowOff>
    </xdr:from>
    <xdr:to>
      <xdr:col>76</xdr:col>
      <xdr:colOff>114300</xdr:colOff>
      <xdr:row>39</xdr:row>
      <xdr:rowOff>33503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01892"/>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33503</xdr:rowOff>
    </xdr:from>
    <xdr:to>
      <xdr:col>71</xdr:col>
      <xdr:colOff>177800</xdr:colOff>
      <xdr:row>39</xdr:row>
      <xdr:rowOff>43459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0053"/>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162306</xdr:rowOff>
    </xdr:from>
    <xdr:to>
      <xdr:col>85</xdr:col>
      <xdr:colOff>177800</xdr:colOff>
      <xdr:row>39</xdr:row>
      <xdr:rowOff>92456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77233</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127826</xdr:rowOff>
    </xdr:from>
    <xdr:to>
      <xdr:col>81</xdr:col>
      <xdr:colOff>101600</xdr:colOff>
      <xdr:row>39</xdr:row>
      <xdr:rowOff>57976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49103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135992</xdr:rowOff>
    </xdr:from>
    <xdr:to>
      <xdr:col>76</xdr:col>
      <xdr:colOff>165100</xdr:colOff>
      <xdr:row>39</xdr:row>
      <xdr:rowOff>66142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57269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4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154153</xdr:rowOff>
    </xdr:from>
    <xdr:to>
      <xdr:col>72</xdr:col>
      <xdr:colOff>38100</xdr:colOff>
      <xdr:row>39</xdr:row>
      <xdr:rowOff>84303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75430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164109</xdr:rowOff>
    </xdr:from>
    <xdr:to>
      <xdr:col>67</xdr:col>
      <xdr:colOff>101600</xdr:colOff>
      <xdr:row>39</xdr:row>
      <xdr:rowOff>94259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85386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16535</xdr:rowOff>
    </xdr:from>
    <xdr:to>
      <xdr:col>85</xdr:col>
      <xdr:colOff>127000</xdr:colOff>
      <xdr:row>77</xdr:row>
      <xdr:rowOff>20802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18185"/>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20802</xdr:rowOff>
    </xdr:from>
    <xdr:to>
      <xdr:col>81</xdr:col>
      <xdr:colOff>50800</xdr:colOff>
      <xdr:row>77</xdr:row>
      <xdr:rowOff>26518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2245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26518</xdr:rowOff>
    </xdr:from>
    <xdr:to>
      <xdr:col>76</xdr:col>
      <xdr:colOff>114300</xdr:colOff>
      <xdr:row>77</xdr:row>
      <xdr:rowOff>45962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28168"/>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45962</xdr:rowOff>
    </xdr:from>
    <xdr:to>
      <xdr:col>71</xdr:col>
      <xdr:colOff>177800</xdr:colOff>
      <xdr:row>77</xdr:row>
      <xdr:rowOff>59640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4761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137185</xdr:rowOff>
    </xdr:from>
    <xdr:to>
      <xdr:col>85</xdr:col>
      <xdr:colOff>177800</xdr:colOff>
      <xdr:row>77</xdr:row>
      <xdr:rowOff>67335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115612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4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141452</xdr:rowOff>
    </xdr:from>
    <xdr:to>
      <xdr:col>81</xdr:col>
      <xdr:colOff>101600</xdr:colOff>
      <xdr:row>77</xdr:row>
      <xdr:rowOff>71602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62729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147168</xdr:rowOff>
    </xdr:from>
    <xdr:to>
      <xdr:col>76</xdr:col>
      <xdr:colOff>165100</xdr:colOff>
      <xdr:row>77</xdr:row>
      <xdr:rowOff>77318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68445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166612</xdr:rowOff>
    </xdr:from>
    <xdr:to>
      <xdr:col>72</xdr:col>
      <xdr:colOff>38100</xdr:colOff>
      <xdr:row>77</xdr:row>
      <xdr:rowOff>96762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87889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8840</xdr:rowOff>
    </xdr:from>
    <xdr:to>
      <xdr:col>67</xdr:col>
      <xdr:colOff>101600</xdr:colOff>
      <xdr:row>77</xdr:row>
      <xdr:rowOff>110440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101567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161319</xdr:rowOff>
    </xdr:from>
    <xdr:to>
      <xdr:col>85</xdr:col>
      <xdr:colOff>127000</xdr:colOff>
      <xdr:row>97</xdr:row>
      <xdr:rowOff>44929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20519"/>
          <a:ext cx="8382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54693</xdr:rowOff>
    </xdr:from>
    <xdr:to>
      <xdr:col>81</xdr:col>
      <xdr:colOff>50800</xdr:colOff>
      <xdr:row>97</xdr:row>
      <xdr:rowOff>44929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170993"/>
          <a:ext cx="889000" cy="5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54693</xdr:rowOff>
    </xdr:from>
    <xdr:to>
      <xdr:col>76</xdr:col>
      <xdr:colOff>114300</xdr:colOff>
      <xdr:row>97</xdr:row>
      <xdr:rowOff>109150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170993"/>
          <a:ext cx="889000" cy="56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109150</xdr:rowOff>
    </xdr:from>
    <xdr:to>
      <xdr:col>71</xdr:col>
      <xdr:colOff>177800</xdr:colOff>
      <xdr:row>97</xdr:row>
      <xdr:rowOff>123290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39800"/>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62445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110519</xdr:rowOff>
    </xdr:from>
    <xdr:to>
      <xdr:col>85</xdr:col>
      <xdr:colOff>177800</xdr:colOff>
      <xdr:row>97</xdr:row>
      <xdr:rowOff>40669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88946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165579</xdr:rowOff>
    </xdr:from>
    <xdr:to>
      <xdr:col>81</xdr:col>
      <xdr:colOff>101600</xdr:colOff>
      <xdr:row>97</xdr:row>
      <xdr:rowOff>95729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86856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3893</xdr:rowOff>
    </xdr:from>
    <xdr:to>
      <xdr:col>76</xdr:col>
      <xdr:colOff>165100</xdr:colOff>
      <xdr:row>94</xdr:row>
      <xdr:rowOff>105493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1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122020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58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58350</xdr:rowOff>
    </xdr:from>
    <xdr:to>
      <xdr:col>72</xdr:col>
      <xdr:colOff>38100</xdr:colOff>
      <xdr:row>97</xdr:row>
      <xdr:rowOff>159950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72490</xdr:rowOff>
    </xdr:from>
    <xdr:to>
      <xdr:col>67</xdr:col>
      <xdr:colOff>101600</xdr:colOff>
      <xdr:row>98</xdr:row>
      <xdr:rowOff>2640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19167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97695</xdr:rowOff>
    </xdr:from>
    <xdr:to>
      <xdr:col>116</xdr:col>
      <xdr:colOff>63500</xdr:colOff>
      <xdr:row>35</xdr:row>
      <xdr:rowOff>106153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098445"/>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91330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63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11684</xdr:rowOff>
    </xdr:from>
    <xdr:to>
      <xdr:col>111</xdr:col>
      <xdr:colOff>177800</xdr:colOff>
      <xdr:row>35</xdr:row>
      <xdr:rowOff>106153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5840984"/>
          <a:ext cx="889000" cy="26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54868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11684</xdr:rowOff>
    </xdr:from>
    <xdr:to>
      <xdr:col>107</xdr:col>
      <xdr:colOff>50800</xdr:colOff>
      <xdr:row>36</xdr:row>
      <xdr:rowOff>96723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5840984"/>
          <a:ext cx="889000" cy="4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35780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17170</xdr:rowOff>
    </xdr:from>
    <xdr:to>
      <xdr:col>102</xdr:col>
      <xdr:colOff>114300</xdr:colOff>
      <xdr:row>36</xdr:row>
      <xdr:rowOff>96723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189370"/>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8748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76014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46895</xdr:rowOff>
    </xdr:from>
    <xdr:to>
      <xdr:col>116</xdr:col>
      <xdr:colOff>114300</xdr:colOff>
      <xdr:row>35</xdr:row>
      <xdr:rowOff>148495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04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69772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89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55353</xdr:rowOff>
    </xdr:from>
    <xdr:to>
      <xdr:col>112</xdr:col>
      <xdr:colOff>38100</xdr:colOff>
      <xdr:row>35</xdr:row>
      <xdr:rowOff>156953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0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2030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83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132334</xdr:rowOff>
    </xdr:from>
    <xdr:to>
      <xdr:col>107</xdr:col>
      <xdr:colOff>101600</xdr:colOff>
      <xdr:row>34</xdr:row>
      <xdr:rowOff>62484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79011</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55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45923</xdr:rowOff>
    </xdr:from>
    <xdr:to>
      <xdr:col>102</xdr:col>
      <xdr:colOff>165100</xdr:colOff>
      <xdr:row>36</xdr:row>
      <xdr:rowOff>147523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164050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9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137820</xdr:rowOff>
    </xdr:from>
    <xdr:to>
      <xdr:col>98</xdr:col>
      <xdr:colOff>38100</xdr:colOff>
      <xdr:row>36</xdr:row>
      <xdr:rowOff>67970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84497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9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119035</xdr:rowOff>
    </xdr:from>
    <xdr:to>
      <xdr:col>116</xdr:col>
      <xdr:colOff>63500</xdr:colOff>
      <xdr:row>58</xdr:row>
      <xdr:rowOff>119126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6313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119126</xdr:rowOff>
    </xdr:from>
    <xdr:to>
      <xdr:col>111</xdr:col>
      <xdr:colOff>177800</xdr:colOff>
      <xdr:row>58</xdr:row>
      <xdr:rowOff>119355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632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119355</xdr:rowOff>
    </xdr:from>
    <xdr:to>
      <xdr:col>107</xdr:col>
      <xdr:colOff>50800</xdr:colOff>
      <xdr:row>58</xdr:row>
      <xdr:rowOff>119538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345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119538</xdr:rowOff>
    </xdr:from>
    <xdr:to>
      <xdr:col>102</xdr:col>
      <xdr:colOff>114300</xdr:colOff>
      <xdr:row>58</xdr:row>
      <xdr:rowOff>119766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36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68235</xdr:rowOff>
    </xdr:from>
    <xdr:to>
      <xdr:col>116</xdr:col>
      <xdr:colOff>114300</xdr:colOff>
      <xdr:row>58</xdr:row>
      <xdr:rowOff>169835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154612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68326</xdr:rowOff>
    </xdr:from>
    <xdr:to>
      <xdr:col>112</xdr:col>
      <xdr:colOff>38100</xdr:colOff>
      <xdr:row>58</xdr:row>
      <xdr:rowOff>169926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161053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0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68555</xdr:rowOff>
    </xdr:from>
    <xdr:to>
      <xdr:col>107</xdr:col>
      <xdr:colOff>101600</xdr:colOff>
      <xdr:row>58</xdr:row>
      <xdr:rowOff>170155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161282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0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68738</xdr:rowOff>
    </xdr:from>
    <xdr:to>
      <xdr:col>102</xdr:col>
      <xdr:colOff>165100</xdr:colOff>
      <xdr:row>58</xdr:row>
      <xdr:rowOff>170338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161465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0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68966</xdr:rowOff>
    </xdr:from>
    <xdr:to>
      <xdr:col>98</xdr:col>
      <xdr:colOff>38100</xdr:colOff>
      <xdr:row>58</xdr:row>
      <xdr:rowOff>170566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161693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166370</xdr:rowOff>
    </xdr:from>
    <xdr:to>
      <xdr:col>116</xdr:col>
      <xdr:colOff>63500</xdr:colOff>
      <xdr:row>76</xdr:row>
      <xdr:rowOff>168066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96570"/>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168066</xdr:rowOff>
    </xdr:from>
    <xdr:to>
      <xdr:col>111</xdr:col>
      <xdr:colOff>177800</xdr:colOff>
      <xdr:row>77</xdr:row>
      <xdr:rowOff>38736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98266"/>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38736</xdr:rowOff>
    </xdr:from>
    <xdr:to>
      <xdr:col>107</xdr:col>
      <xdr:colOff>50800</xdr:colOff>
      <xdr:row>77</xdr:row>
      <xdr:rowOff>51651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40386"/>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51651</xdr:rowOff>
    </xdr:from>
    <xdr:to>
      <xdr:col>102</xdr:col>
      <xdr:colOff>114300</xdr:colOff>
      <xdr:row>77</xdr:row>
      <xdr:rowOff>78987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53301"/>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115570</xdr:rowOff>
    </xdr:from>
    <xdr:to>
      <xdr:col>116</xdr:col>
      <xdr:colOff>114300</xdr:colOff>
      <xdr:row>77</xdr:row>
      <xdr:rowOff>45720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93997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117266</xdr:rowOff>
    </xdr:from>
    <xdr:to>
      <xdr:col>112</xdr:col>
      <xdr:colOff>38100</xdr:colOff>
      <xdr:row>77</xdr:row>
      <xdr:rowOff>47416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38543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159386</xdr:rowOff>
    </xdr:from>
    <xdr:to>
      <xdr:col>107</xdr:col>
      <xdr:colOff>101600</xdr:colOff>
      <xdr:row>77</xdr:row>
      <xdr:rowOff>89536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80663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851</xdr:rowOff>
    </xdr:from>
    <xdr:to>
      <xdr:col>102</xdr:col>
      <xdr:colOff>165100</xdr:colOff>
      <xdr:row>77</xdr:row>
      <xdr:rowOff>102451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93578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28187</xdr:rowOff>
    </xdr:from>
    <xdr:to>
      <xdr:col>98</xdr:col>
      <xdr:colOff>38100</xdr:colOff>
      <xdr:row>77</xdr:row>
      <xdr:rowOff>129787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17,775</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結果として、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・人件費は、保育所の民営化、出先機関業務の一部民間委託などの取り組みにより、類似団体より少ない職員数で行政サービスを運営しており、結果として類似団体平均を下回っている。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・普通建設事業費（更新整備）は、亜炭鉱跡の充填に係る工事費の決算額が多くを占めるが、その事業費が前年度と比べ</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億円増となったことにより、一人当たりのコストも大きく増となった。</a:t>
          </a:r>
        </a:p>
        <a:p>
          <a:r>
            <a:rPr kumimoji="1" lang="ja-JP" altLang="en-US" sz="1300">
              <a:latin typeface="ＭＳ Ｐゴシック" panose="020B0600070205080204" pitchFamily="50" charset="-128"/>
              <a:ea typeface="ＭＳ Ｐゴシック" panose="020B0600070205080204" pitchFamily="50" charset="-128"/>
            </a:rPr>
            <a:t>・公債費は、これまで地方債の発行抑制を行ってきたことにより、類似団体の中でも下位で推移している。しかし、今後も住民の安心安全対策を推進するために必要な事業に対する借入を予定しているため、公債費は増加傾向になると見込んでいる。</a:t>
          </a:r>
        </a:p>
        <a:p>
          <a:r>
            <a:rPr kumimoji="1" lang="ja-JP" altLang="en-US" sz="1300">
              <a:latin typeface="ＭＳ Ｐゴシック" panose="020B0600070205080204" pitchFamily="50" charset="-128"/>
              <a:ea typeface="ＭＳ Ｐゴシック" panose="020B0600070205080204" pitchFamily="50" charset="-128"/>
            </a:rPr>
            <a:t>・積立金は、ほぼ同水準で推移したものの、今後は公共施設の更新などに備え、積極的に公共施設等総合管理基金に積み立てるなど計画的な積み立てが必要である。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17,682
16,972
56.69
11,582,091
11,371,196
189,526
4,902,508
5,065,227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81788</xdr:rowOff>
    </xdr:from>
    <xdr:to>
      <xdr:col>24</xdr:col>
      <xdr:colOff>63500</xdr:colOff>
      <xdr:row>38</xdr:row>
      <xdr:rowOff>153035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96888"/>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135890</xdr:rowOff>
    </xdr:from>
    <xdr:to>
      <xdr:col>19</xdr:col>
      <xdr:colOff>177800</xdr:colOff>
      <xdr:row>38</xdr:row>
      <xdr:rowOff>153035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50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55499</xdr:rowOff>
    </xdr:from>
    <xdr:to>
      <xdr:col>15</xdr:col>
      <xdr:colOff>50800</xdr:colOff>
      <xdr:row>38</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7059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49784</xdr:rowOff>
    </xdr:from>
    <xdr:to>
      <xdr:col>10</xdr:col>
      <xdr:colOff>114300</xdr:colOff>
      <xdr:row>38</xdr:row>
      <xdr:rowOff>55499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6488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123207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30988</xdr:rowOff>
    </xdr:from>
    <xdr:to>
      <xdr:col>24</xdr:col>
      <xdr:colOff>114300</xdr:colOff>
      <xdr:row>38</xdr:row>
      <xdr:rowOff>132588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117365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102235</xdr:rowOff>
    </xdr:from>
    <xdr:to>
      <xdr:col>20</xdr:col>
      <xdr:colOff>38100</xdr:colOff>
      <xdr:row>39</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23512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85090</xdr:rowOff>
    </xdr:from>
    <xdr:to>
      <xdr:col>15</xdr:col>
      <xdr:colOff>101600</xdr:colOff>
      <xdr:row>39</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6367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4699</xdr:rowOff>
    </xdr:from>
    <xdr:to>
      <xdr:col>10</xdr:col>
      <xdr:colOff>165100</xdr:colOff>
      <xdr:row>38</xdr:row>
      <xdr:rowOff>106299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97426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170434</xdr:rowOff>
    </xdr:from>
    <xdr:to>
      <xdr:col>6</xdr:col>
      <xdr:colOff>38100</xdr:colOff>
      <xdr:row>38</xdr:row>
      <xdr:rowOff>100584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91711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82397</xdr:rowOff>
    </xdr:from>
    <xdr:to>
      <xdr:col>24</xdr:col>
      <xdr:colOff>63500</xdr:colOff>
      <xdr:row>56</xdr:row>
      <xdr:rowOff>161398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83597"/>
          <a:ext cx="838200" cy="7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75696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161417</xdr:rowOff>
    </xdr:from>
    <xdr:to>
      <xdr:col>19</xdr:col>
      <xdr:colOff>177800</xdr:colOff>
      <xdr:row>56</xdr:row>
      <xdr:rowOff>82397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419717"/>
          <a:ext cx="889000" cy="2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95390</xdr:rowOff>
    </xdr:from>
    <xdr:to>
      <xdr:col>15</xdr:col>
      <xdr:colOff>50800</xdr:colOff>
      <xdr:row>54</xdr:row>
      <xdr:rowOff>161417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39340"/>
          <a:ext cx="889000" cy="5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64108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95390</xdr:rowOff>
    </xdr:from>
    <xdr:to>
      <xdr:col>10</xdr:col>
      <xdr:colOff>114300</xdr:colOff>
      <xdr:row>57</xdr:row>
      <xdr:rowOff>82912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39340"/>
          <a:ext cx="889000" cy="10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110598</xdr:rowOff>
    </xdr:from>
    <xdr:to>
      <xdr:col>24</xdr:col>
      <xdr:colOff>114300</xdr:colOff>
      <xdr:row>57</xdr:row>
      <xdr:rowOff>40748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89025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31597</xdr:rowOff>
    </xdr:from>
    <xdr:to>
      <xdr:col>20</xdr:col>
      <xdr:colOff>38100</xdr:colOff>
      <xdr:row>56</xdr:row>
      <xdr:rowOff>133197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124324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7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110617</xdr:rowOff>
    </xdr:from>
    <xdr:to>
      <xdr:col>15</xdr:col>
      <xdr:colOff>101600</xdr:colOff>
      <xdr:row>55</xdr:row>
      <xdr:rowOff>40767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3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57294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14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44590</xdr:rowOff>
    </xdr:from>
    <xdr:to>
      <xdr:col>10</xdr:col>
      <xdr:colOff>165100</xdr:colOff>
      <xdr:row>51</xdr:row>
      <xdr:rowOff>146190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7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137317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8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32112</xdr:rowOff>
    </xdr:from>
    <xdr:to>
      <xdr:col>6</xdr:col>
      <xdr:colOff>38100</xdr:colOff>
      <xdr:row>57</xdr:row>
      <xdr:rowOff>133712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124839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68199</xdr:rowOff>
    </xdr:from>
    <xdr:to>
      <xdr:col>24</xdr:col>
      <xdr:colOff>63500</xdr:colOff>
      <xdr:row>78</xdr:row>
      <xdr:rowOff>17056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69849"/>
          <a:ext cx="838200" cy="1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54927</xdr:rowOff>
    </xdr:from>
    <xdr:to>
      <xdr:col>19</xdr:col>
      <xdr:colOff>177800</xdr:colOff>
      <xdr:row>78</xdr:row>
      <xdr:rowOff>17056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56577"/>
          <a:ext cx="889000" cy="13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54927</xdr:rowOff>
    </xdr:from>
    <xdr:to>
      <xdr:col>15</xdr:col>
      <xdr:colOff>50800</xdr:colOff>
      <xdr:row>78</xdr:row>
      <xdr:rowOff>165088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56577"/>
          <a:ext cx="889000" cy="2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165088</xdr:rowOff>
    </xdr:from>
    <xdr:to>
      <xdr:col>10</xdr:col>
      <xdr:colOff>114300</xdr:colOff>
      <xdr:row>79</xdr:row>
      <xdr:rowOff>62751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38188"/>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17399</xdr:rowOff>
    </xdr:from>
    <xdr:to>
      <xdr:col>24</xdr:col>
      <xdr:colOff>114300</xdr:colOff>
      <xdr:row>77</xdr:row>
      <xdr:rowOff>118999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103776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137706</xdr:rowOff>
    </xdr:from>
    <xdr:to>
      <xdr:col>20</xdr:col>
      <xdr:colOff>38100</xdr:colOff>
      <xdr:row>78</xdr:row>
      <xdr:rowOff>67856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58983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3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4127</xdr:rowOff>
    </xdr:from>
    <xdr:to>
      <xdr:col>15</xdr:col>
      <xdr:colOff>101600</xdr:colOff>
      <xdr:row>77</xdr:row>
      <xdr:rowOff>105727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96854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9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114288</xdr:rowOff>
    </xdr:from>
    <xdr:to>
      <xdr:col>10</xdr:col>
      <xdr:colOff>165100</xdr:colOff>
      <xdr:row>79</xdr:row>
      <xdr:rowOff>44438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35565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11951</xdr:rowOff>
    </xdr:from>
    <xdr:to>
      <xdr:col>6</xdr:col>
      <xdr:colOff>38100</xdr:colOff>
      <xdr:row>79</xdr:row>
      <xdr:rowOff>113551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104678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4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55454</xdr:rowOff>
    </xdr:from>
    <xdr:to>
      <xdr:col>24</xdr:col>
      <xdr:colOff>62865</xdr:colOff>
      <xdr:row>99</xdr:row>
      <xdr:rowOff>21072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5954"/>
          <a:ext cx="1270" cy="1508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24899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21072</xdr:rowOff>
    </xdr:from>
    <xdr:to>
      <xdr:col>24</xdr:col>
      <xdr:colOff>152400</xdr:colOff>
      <xdr:row>99</xdr:row>
      <xdr:rowOff>21072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9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2131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55454</xdr:rowOff>
    </xdr:from>
    <xdr:to>
      <xdr:col>24</xdr:col>
      <xdr:colOff>152400</xdr:colOff>
      <xdr:row>90</xdr:row>
      <xdr:rowOff>55454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95092</xdr:rowOff>
    </xdr:from>
    <xdr:to>
      <xdr:col>24</xdr:col>
      <xdr:colOff>63500</xdr:colOff>
      <xdr:row>99</xdr:row>
      <xdr:rowOff>6334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97192"/>
          <a:ext cx="838200" cy="8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93825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1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70948</xdr:rowOff>
    </xdr:from>
    <xdr:to>
      <xdr:col>24</xdr:col>
      <xdr:colOff>114300</xdr:colOff>
      <xdr:row>97</xdr:row>
      <xdr:rowOff>1098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95092</xdr:rowOff>
    </xdr:from>
    <xdr:to>
      <xdr:col>19</xdr:col>
      <xdr:colOff>177800</xdr:colOff>
      <xdr:row>98</xdr:row>
      <xdr:rowOff>95337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97192"/>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102174</xdr:rowOff>
    </xdr:from>
    <xdr:to>
      <xdr:col>20</xdr:col>
      <xdr:colOff>38100</xdr:colOff>
      <xdr:row>97</xdr:row>
      <xdr:rowOff>32324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6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95337</xdr:rowOff>
    </xdr:from>
    <xdr:to>
      <xdr:col>15</xdr:col>
      <xdr:colOff>50800</xdr:colOff>
      <xdr:row>99</xdr:row>
      <xdr:rowOff>10647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97437"/>
          <a:ext cx="889000" cy="8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67746</xdr:rowOff>
    </xdr:from>
    <xdr:to>
      <xdr:col>15</xdr:col>
      <xdr:colOff>101600</xdr:colOff>
      <xdr:row>96</xdr:row>
      <xdr:rowOff>169346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10647</xdr:rowOff>
    </xdr:from>
    <xdr:to>
      <xdr:col>10</xdr:col>
      <xdr:colOff>114300</xdr:colOff>
      <xdr:row>99</xdr:row>
      <xdr:rowOff>39481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84197"/>
          <a:ext cx="889000" cy="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114564</xdr:rowOff>
    </xdr:from>
    <xdr:to>
      <xdr:col>10</xdr:col>
      <xdr:colOff>165100</xdr:colOff>
      <xdr:row>97</xdr:row>
      <xdr:rowOff>44714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61241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57445</xdr:rowOff>
    </xdr:from>
    <xdr:to>
      <xdr:col>6</xdr:col>
      <xdr:colOff>38100</xdr:colOff>
      <xdr:row>97</xdr:row>
      <xdr:rowOff>159045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4122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126984</xdr:rowOff>
    </xdr:from>
    <xdr:to>
      <xdr:col>24</xdr:col>
      <xdr:colOff>114300</xdr:colOff>
      <xdr:row>99</xdr:row>
      <xdr:rowOff>57134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41911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44292</xdr:rowOff>
    </xdr:from>
    <xdr:to>
      <xdr:col>20</xdr:col>
      <xdr:colOff>38100</xdr:colOff>
      <xdr:row>98</xdr:row>
      <xdr:rowOff>145892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137019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3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44537</xdr:rowOff>
    </xdr:from>
    <xdr:to>
      <xdr:col>15</xdr:col>
      <xdr:colOff>101600</xdr:colOff>
      <xdr:row>98</xdr:row>
      <xdr:rowOff>146137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137264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131297</xdr:rowOff>
    </xdr:from>
    <xdr:to>
      <xdr:col>10</xdr:col>
      <xdr:colOff>165100</xdr:colOff>
      <xdr:row>99</xdr:row>
      <xdr:rowOff>61447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52574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160131</xdr:rowOff>
    </xdr:from>
    <xdr:to>
      <xdr:col>6</xdr:col>
      <xdr:colOff>38100</xdr:colOff>
      <xdr:row>99</xdr:row>
      <xdr:rowOff>90281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81408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130099</xdr:rowOff>
    </xdr:from>
    <xdr:to>
      <xdr:col>55</xdr:col>
      <xdr:colOff>0</xdr:colOff>
      <xdr:row>38</xdr:row>
      <xdr:rowOff>130556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519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130099</xdr:rowOff>
    </xdr:from>
    <xdr:to>
      <xdr:col>50</xdr:col>
      <xdr:colOff>114300</xdr:colOff>
      <xdr:row>38</xdr:row>
      <xdr:rowOff>131013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51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131013</xdr:rowOff>
    </xdr:from>
    <xdr:to>
      <xdr:col>45</xdr:col>
      <xdr:colOff>177800</xdr:colOff>
      <xdr:row>38</xdr:row>
      <xdr:rowOff>132842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61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128270</xdr:rowOff>
    </xdr:from>
    <xdr:to>
      <xdr:col>41</xdr:col>
      <xdr:colOff>50800</xdr:colOff>
      <xdr:row>38</xdr:row>
      <xdr:rowOff>132842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433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79756</xdr:rowOff>
    </xdr:from>
    <xdr:to>
      <xdr:col>55</xdr:col>
      <xdr:colOff>50800</xdr:colOff>
      <xdr:row>39</xdr:row>
      <xdr:rowOff>9906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166133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79299</xdr:rowOff>
    </xdr:from>
    <xdr:to>
      <xdr:col>50</xdr:col>
      <xdr:colOff>165100</xdr:colOff>
      <xdr:row>39</xdr:row>
      <xdr:rowOff>9449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576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80213</xdr:rowOff>
    </xdr:from>
    <xdr:to>
      <xdr:col>46</xdr:col>
      <xdr:colOff>38100</xdr:colOff>
      <xdr:row>39</xdr:row>
      <xdr:rowOff>10363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1490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82042</xdr:rowOff>
    </xdr:from>
    <xdr:to>
      <xdr:col>41</xdr:col>
      <xdr:colOff>101600</xdr:colOff>
      <xdr:row>39</xdr:row>
      <xdr:rowOff>12192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3319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170197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62401</xdr:rowOff>
    </xdr:from>
    <xdr:to>
      <xdr:col>55</xdr:col>
      <xdr:colOff>0</xdr:colOff>
      <xdr:row>58</xdr:row>
      <xdr:rowOff>136173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06501"/>
          <a:ext cx="8382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107566</xdr:rowOff>
    </xdr:from>
    <xdr:to>
      <xdr:col>50</xdr:col>
      <xdr:colOff>114300</xdr:colOff>
      <xdr:row>58</xdr:row>
      <xdr:rowOff>136173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51666"/>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102650</xdr:rowOff>
    </xdr:from>
    <xdr:to>
      <xdr:col>45</xdr:col>
      <xdr:colOff>177800</xdr:colOff>
      <xdr:row>58</xdr:row>
      <xdr:rowOff>107566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46750"/>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102650</xdr:rowOff>
    </xdr:from>
    <xdr:to>
      <xdr:col>41</xdr:col>
      <xdr:colOff>50800</xdr:colOff>
      <xdr:row>58</xdr:row>
      <xdr:rowOff>119469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46750"/>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11601</xdr:rowOff>
    </xdr:from>
    <xdr:to>
      <xdr:col>55</xdr:col>
      <xdr:colOff>50800</xdr:colOff>
      <xdr:row>58</xdr:row>
      <xdr:rowOff>113201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97978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85373</xdr:rowOff>
    </xdr:from>
    <xdr:to>
      <xdr:col>50</xdr:col>
      <xdr:colOff>165100</xdr:colOff>
      <xdr:row>59</xdr:row>
      <xdr:rowOff>15523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6650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2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56766</xdr:rowOff>
    </xdr:from>
    <xdr:to>
      <xdr:col>46</xdr:col>
      <xdr:colOff>38100</xdr:colOff>
      <xdr:row>58</xdr:row>
      <xdr:rowOff>158366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149493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51850</xdr:rowOff>
    </xdr:from>
    <xdr:to>
      <xdr:col>41</xdr:col>
      <xdr:colOff>101600</xdr:colOff>
      <xdr:row>58</xdr:row>
      <xdr:rowOff>153450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144577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68669</xdr:rowOff>
    </xdr:from>
    <xdr:to>
      <xdr:col>36</xdr:col>
      <xdr:colOff>165100</xdr:colOff>
      <xdr:row>58</xdr:row>
      <xdr:rowOff>170269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161396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41532</xdr:rowOff>
    </xdr:from>
    <xdr:to>
      <xdr:col>55</xdr:col>
      <xdr:colOff>0</xdr:colOff>
      <xdr:row>79</xdr:row>
      <xdr:rowOff>6556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14632"/>
          <a:ext cx="8382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41532</xdr:rowOff>
    </xdr:from>
    <xdr:to>
      <xdr:col>50</xdr:col>
      <xdr:colOff>114300</xdr:colOff>
      <xdr:row>79</xdr:row>
      <xdr:rowOff>17334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14632"/>
          <a:ext cx="889000" cy="1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2899</xdr:rowOff>
    </xdr:from>
    <xdr:to>
      <xdr:col>45</xdr:col>
      <xdr:colOff>177800</xdr:colOff>
      <xdr:row>79</xdr:row>
      <xdr:rowOff>17334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375999"/>
          <a:ext cx="889000" cy="18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2899</xdr:rowOff>
    </xdr:from>
    <xdr:to>
      <xdr:col>41</xdr:col>
      <xdr:colOff>50800</xdr:colOff>
      <xdr:row>79</xdr:row>
      <xdr:rowOff>33401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75999"/>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127206</xdr:rowOff>
    </xdr:from>
    <xdr:to>
      <xdr:col>55</xdr:col>
      <xdr:colOff>50800</xdr:colOff>
      <xdr:row>79</xdr:row>
      <xdr:rowOff>57356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5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42133</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1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162182</xdr:rowOff>
    </xdr:from>
    <xdr:to>
      <xdr:col>50</xdr:col>
      <xdr:colOff>165100</xdr:colOff>
      <xdr:row>78</xdr:row>
      <xdr:rowOff>92332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83459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137984</xdr:rowOff>
    </xdr:from>
    <xdr:to>
      <xdr:col>46</xdr:col>
      <xdr:colOff>38100</xdr:colOff>
      <xdr:row>79</xdr:row>
      <xdr:rowOff>68134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5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59261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6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123549</xdr:rowOff>
    </xdr:from>
    <xdr:to>
      <xdr:col>41</xdr:col>
      <xdr:colOff>101600</xdr:colOff>
      <xdr:row>78</xdr:row>
      <xdr:rowOff>53699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44826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154051</xdr:rowOff>
    </xdr:from>
    <xdr:to>
      <xdr:col>36</xdr:col>
      <xdr:colOff>165100</xdr:colOff>
      <xdr:row>79</xdr:row>
      <xdr:rowOff>84201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75328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125470</xdr:rowOff>
    </xdr:from>
    <xdr:to>
      <xdr:col>55</xdr:col>
      <xdr:colOff>0</xdr:colOff>
      <xdr:row>96</xdr:row>
      <xdr:rowOff>63309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13220"/>
          <a:ext cx="838200" cy="10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61652</xdr:rowOff>
    </xdr:from>
    <xdr:to>
      <xdr:col>50</xdr:col>
      <xdr:colOff>114300</xdr:colOff>
      <xdr:row>96</xdr:row>
      <xdr:rowOff>63309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349402"/>
          <a:ext cx="889000" cy="17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61652</xdr:rowOff>
    </xdr:from>
    <xdr:to>
      <xdr:col>45</xdr:col>
      <xdr:colOff>177800</xdr:colOff>
      <xdr:row>95</xdr:row>
      <xdr:rowOff>106401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49402"/>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106401</xdr:rowOff>
    </xdr:from>
    <xdr:to>
      <xdr:col>41</xdr:col>
      <xdr:colOff>50800</xdr:colOff>
      <xdr:row>96</xdr:row>
      <xdr:rowOff>110362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94151"/>
          <a:ext cx="889000" cy="17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74670</xdr:rowOff>
    </xdr:from>
    <xdr:to>
      <xdr:col>55</xdr:col>
      <xdr:colOff>50800</xdr:colOff>
      <xdr:row>96</xdr:row>
      <xdr:rowOff>4820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53097</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12509</xdr:rowOff>
    </xdr:from>
    <xdr:to>
      <xdr:col>50</xdr:col>
      <xdr:colOff>165100</xdr:colOff>
      <xdr:row>96</xdr:row>
      <xdr:rowOff>114109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105236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10852</xdr:rowOff>
    </xdr:from>
    <xdr:to>
      <xdr:col>46</xdr:col>
      <xdr:colOff>38100</xdr:colOff>
      <xdr:row>95</xdr:row>
      <xdr:rowOff>112452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2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103579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3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55601</xdr:rowOff>
    </xdr:from>
    <xdr:to>
      <xdr:col>41</xdr:col>
      <xdr:colOff>101600</xdr:colOff>
      <xdr:row>95</xdr:row>
      <xdr:rowOff>157201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148328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59562</xdr:rowOff>
    </xdr:from>
    <xdr:to>
      <xdr:col>36</xdr:col>
      <xdr:colOff>165100</xdr:colOff>
      <xdr:row>96</xdr:row>
      <xdr:rowOff>161162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152289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88045</xdr:rowOff>
    </xdr:from>
    <xdr:to>
      <xdr:col>85</xdr:col>
      <xdr:colOff>127000</xdr:colOff>
      <xdr:row>36</xdr:row>
      <xdr:rowOff>25528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574445"/>
          <a:ext cx="838200" cy="6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90160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3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25528</xdr:rowOff>
    </xdr:from>
    <xdr:to>
      <xdr:col>81</xdr:col>
      <xdr:colOff>50800</xdr:colOff>
      <xdr:row>37</xdr:row>
      <xdr:rowOff>111431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97728"/>
          <a:ext cx="889000" cy="2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104930</xdr:rowOff>
    </xdr:from>
    <xdr:to>
      <xdr:col>76</xdr:col>
      <xdr:colOff>114300</xdr:colOff>
      <xdr:row>37</xdr:row>
      <xdr:rowOff>111431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591330"/>
          <a:ext cx="889000" cy="8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104930</xdr:rowOff>
    </xdr:from>
    <xdr:to>
      <xdr:col>71</xdr:col>
      <xdr:colOff>177800</xdr:colOff>
      <xdr:row>35</xdr:row>
      <xdr:rowOff>82760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591330"/>
          <a:ext cx="889000" cy="4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36306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55198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37245</xdr:rowOff>
    </xdr:from>
    <xdr:to>
      <xdr:col>85</xdr:col>
      <xdr:colOff>177800</xdr:colOff>
      <xdr:row>32</xdr:row>
      <xdr:rowOff>138845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5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161722</xdr:rowOff>
    </xdr:from>
    <xdr:ext cx="599010"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47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146178</xdr:rowOff>
    </xdr:from>
    <xdr:to>
      <xdr:col>81</xdr:col>
      <xdr:colOff>101600</xdr:colOff>
      <xdr:row>36</xdr:row>
      <xdr:rowOff>76328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92855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60631</xdr:rowOff>
    </xdr:from>
    <xdr:to>
      <xdr:col>76</xdr:col>
      <xdr:colOff>165100</xdr:colOff>
      <xdr:row>37</xdr:row>
      <xdr:rowOff>162231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54130</xdr:rowOff>
    </xdr:from>
    <xdr:to>
      <xdr:col>72</xdr:col>
      <xdr:colOff>38100</xdr:colOff>
      <xdr:row>32</xdr:row>
      <xdr:rowOff>155730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5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807</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03795" y="531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31960</xdr:rowOff>
    </xdr:from>
    <xdr:to>
      <xdr:col>67</xdr:col>
      <xdr:colOff>101600</xdr:colOff>
      <xdr:row>35</xdr:row>
      <xdr:rowOff>133560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150087</xdr:rowOff>
    </xdr:from>
    <xdr:ext cx="59901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14795" y="580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116256</xdr:rowOff>
    </xdr:from>
    <xdr:to>
      <xdr:col>85</xdr:col>
      <xdr:colOff>127000</xdr:colOff>
      <xdr:row>58</xdr:row>
      <xdr:rowOff>44666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88906"/>
          <a:ext cx="838200" cy="9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44666</xdr:rowOff>
    </xdr:from>
    <xdr:to>
      <xdr:col>81</xdr:col>
      <xdr:colOff>50800</xdr:colOff>
      <xdr:row>58</xdr:row>
      <xdr:rowOff>56134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88766"/>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47282</xdr:rowOff>
    </xdr:from>
    <xdr:to>
      <xdr:col>76</xdr:col>
      <xdr:colOff>114300</xdr:colOff>
      <xdr:row>58</xdr:row>
      <xdr:rowOff>56134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19932"/>
          <a:ext cx="889000" cy="1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47282</xdr:rowOff>
    </xdr:from>
    <xdr:to>
      <xdr:col>71</xdr:col>
      <xdr:colOff>177800</xdr:colOff>
      <xdr:row>57</xdr:row>
      <xdr:rowOff>158369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19932"/>
          <a:ext cx="889000" cy="1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65456</xdr:rowOff>
    </xdr:from>
    <xdr:to>
      <xdr:col>85</xdr:col>
      <xdr:colOff>177800</xdr:colOff>
      <xdr:row>57</xdr:row>
      <xdr:rowOff>167056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43883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165316</xdr:rowOff>
    </xdr:from>
    <xdr:to>
      <xdr:col>81</xdr:col>
      <xdr:colOff>101600</xdr:colOff>
      <xdr:row>58</xdr:row>
      <xdr:rowOff>95466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86593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5334</xdr:rowOff>
    </xdr:from>
    <xdr:to>
      <xdr:col>76</xdr:col>
      <xdr:colOff>165100</xdr:colOff>
      <xdr:row>58</xdr:row>
      <xdr:rowOff>106934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98061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167932</xdr:rowOff>
    </xdr:from>
    <xdr:to>
      <xdr:col>72</xdr:col>
      <xdr:colOff>38100</xdr:colOff>
      <xdr:row>57</xdr:row>
      <xdr:rowOff>98082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89209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107569</xdr:rowOff>
    </xdr:from>
    <xdr:to>
      <xdr:col>67</xdr:col>
      <xdr:colOff>101600</xdr:colOff>
      <xdr:row>58</xdr:row>
      <xdr:rowOff>37719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28846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7175</xdr:rowOff>
    </xdr:from>
    <xdr:to>
      <xdr:col>85</xdr:col>
      <xdr:colOff>127000</xdr:colOff>
      <xdr:row>79</xdr:row>
      <xdr:rowOff>41656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51725"/>
          <a:ext cx="8382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7175</xdr:rowOff>
    </xdr:from>
    <xdr:to>
      <xdr:col>81</xdr:col>
      <xdr:colOff>50800</xdr:colOff>
      <xdr:row>79</xdr:row>
      <xdr:rowOff>15342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5172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15342</xdr:rowOff>
    </xdr:from>
    <xdr:to>
      <xdr:col>76</xdr:col>
      <xdr:colOff>114300</xdr:colOff>
      <xdr:row>79</xdr:row>
      <xdr:rowOff>33502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59892"/>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33502</xdr:rowOff>
    </xdr:from>
    <xdr:to>
      <xdr:col>71</xdr:col>
      <xdr:colOff>177800</xdr:colOff>
      <xdr:row>79</xdr:row>
      <xdr:rowOff>43459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8052"/>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162306</xdr:rowOff>
    </xdr:from>
    <xdr:to>
      <xdr:col>85</xdr:col>
      <xdr:colOff>177800</xdr:colOff>
      <xdr:row>79</xdr:row>
      <xdr:rowOff>92456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77233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0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127825</xdr:rowOff>
    </xdr:from>
    <xdr:to>
      <xdr:col>81</xdr:col>
      <xdr:colOff>101600</xdr:colOff>
      <xdr:row>79</xdr:row>
      <xdr:rowOff>57975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49102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9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135992</xdr:rowOff>
    </xdr:from>
    <xdr:to>
      <xdr:col>76</xdr:col>
      <xdr:colOff>165100</xdr:colOff>
      <xdr:row>79</xdr:row>
      <xdr:rowOff>66142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57269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154152</xdr:rowOff>
    </xdr:from>
    <xdr:to>
      <xdr:col>72</xdr:col>
      <xdr:colOff>38100</xdr:colOff>
      <xdr:row>79</xdr:row>
      <xdr:rowOff>84302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75429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164109</xdr:rowOff>
    </xdr:from>
    <xdr:to>
      <xdr:col>67</xdr:col>
      <xdr:colOff>101600</xdr:colOff>
      <xdr:row>79</xdr:row>
      <xdr:rowOff>94259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85386</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16535</xdr:rowOff>
    </xdr:from>
    <xdr:to>
      <xdr:col>85</xdr:col>
      <xdr:colOff>127000</xdr:colOff>
      <xdr:row>97</xdr:row>
      <xdr:rowOff>20802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47185"/>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20802</xdr:rowOff>
    </xdr:from>
    <xdr:to>
      <xdr:col>81</xdr:col>
      <xdr:colOff>50800</xdr:colOff>
      <xdr:row>97</xdr:row>
      <xdr:rowOff>26518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5145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26518</xdr:rowOff>
    </xdr:from>
    <xdr:to>
      <xdr:col>76</xdr:col>
      <xdr:colOff>114300</xdr:colOff>
      <xdr:row>97</xdr:row>
      <xdr:rowOff>45962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57168"/>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45962</xdr:rowOff>
    </xdr:from>
    <xdr:to>
      <xdr:col>71</xdr:col>
      <xdr:colOff>177800</xdr:colOff>
      <xdr:row>97</xdr:row>
      <xdr:rowOff>59640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7661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137185</xdr:rowOff>
    </xdr:from>
    <xdr:to>
      <xdr:col>85</xdr:col>
      <xdr:colOff>177800</xdr:colOff>
      <xdr:row>97</xdr:row>
      <xdr:rowOff>67335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115612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141452</xdr:rowOff>
    </xdr:from>
    <xdr:to>
      <xdr:col>81</xdr:col>
      <xdr:colOff>101600</xdr:colOff>
      <xdr:row>97</xdr:row>
      <xdr:rowOff>71602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62729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147168</xdr:rowOff>
    </xdr:from>
    <xdr:to>
      <xdr:col>76</xdr:col>
      <xdr:colOff>165100</xdr:colOff>
      <xdr:row>97</xdr:row>
      <xdr:rowOff>77318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68445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166612</xdr:rowOff>
    </xdr:from>
    <xdr:to>
      <xdr:col>72</xdr:col>
      <xdr:colOff>38100</xdr:colOff>
      <xdr:row>97</xdr:row>
      <xdr:rowOff>96762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87889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8840</xdr:rowOff>
    </xdr:from>
    <xdr:to>
      <xdr:col>67</xdr:col>
      <xdr:colOff>101600</xdr:colOff>
      <xdr:row>97</xdr:row>
      <xdr:rowOff>110440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101567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17,775</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結果として、住民一人当たりのコストに換算すると、類似団体の中では人口が多いことにより、全体的には数値が類似団体平均を下回る傾向が強い。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経年的に類似団体平均値を上回っている目的別歳出は、消防費である。</a:t>
          </a:r>
        </a:p>
        <a:p>
          <a:r>
            <a:rPr kumimoji="1" lang="ja-JP" altLang="en-US" sz="1300">
              <a:latin typeface="ＭＳ Ｐゴシック" panose="020B0600070205080204" pitchFamily="50" charset="-128"/>
              <a:ea typeface="ＭＳ Ｐゴシック" panose="020B0600070205080204" pitchFamily="50" charset="-128"/>
            </a:rPr>
            <a:t>本町では、地下の亜炭廃坑に起因する落盤を防止するため、亜炭廃坑の充填事業を継続しており、当該事業に必要な予算は、防災対策事業の一環として消防費に計上している。</a:t>
          </a:r>
        </a:p>
        <a:p>
          <a:r>
            <a:rPr kumimoji="1" lang="ja-JP" altLang="en-US" sz="1300">
              <a:latin typeface="ＭＳ Ｐゴシック" panose="020B0600070205080204" pitchFamily="50" charset="-128"/>
              <a:ea typeface="ＭＳ Ｐゴシック" panose="020B0600070205080204" pitchFamily="50" charset="-128"/>
            </a:rPr>
            <a:t>当該事業の直接的な財源は国と県が造成する基金からの補助であり、町費の負担なく実施しているが、事業費が大きいため、消防費が類似団体平均を大きく上回っている。令和５年においては、前年度と比べ当該事業費が約</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億円増となったことにより、一人当たりのコストも増となった。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実質収支額は継続的に黒字を確保している。実質単年度収支についても、年度によって増減はあるものの平成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年度から黒字を確保している。財政調整基金の残高が標準財政規模に占める比率は、前年度と比べ</a:t>
          </a:r>
          <a:r>
            <a:rPr kumimoji="1" lang="en-US" altLang="ja-JP" sz="1400">
              <a:latin typeface="ＭＳ ゴシック" pitchFamily="49" charset="-128"/>
              <a:ea typeface="ＭＳ ゴシック" pitchFamily="49" charset="-128"/>
            </a:rPr>
            <a:t>3.04pt</a:t>
          </a:r>
          <a:r>
            <a:rPr kumimoji="1" lang="ja-JP" altLang="en-US" sz="1400">
              <a:latin typeface="ＭＳ ゴシック" pitchFamily="49" charset="-128"/>
              <a:ea typeface="ＭＳ ゴシック" pitchFamily="49" charset="-128"/>
            </a:rPr>
            <a:t>の増となった。今後、新庁舎等整備事業の進捗により大きな財政需要が見込まれることから、引き続き事務事業の見直し、歳出の合理化等行財政改革を推進し、健全な行財政運営に努めていく。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公営企業債の元利償還金に対する繰入金については、過去の借入の返済終了等に伴い、前年度と比べ</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組合等地方債の元利償還金に対する負担金等は前年度と比べ</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減となっているが、今後はごみ処理施設の更新なども予定されているため、増額傾向となる見込みである。引き続き、歳入歳出両面にわたる行財政改革に取り組み、節度とメリハリの利いた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lang="en-US" altLang="ja-JP" sz="1000" b="0" i="0" u="none" strike="noStrike">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〇将来負担額</a:t>
          </a:r>
        </a:p>
        <a:p>
          <a:r>
            <a:rPr kumimoji="1" lang="ja-JP" altLang="en-US" sz="1400">
              <a:latin typeface="ＭＳ ゴシック" pitchFamily="49" charset="-128"/>
              <a:ea typeface="ＭＳ ゴシック" pitchFamily="49" charset="-128"/>
            </a:rPr>
            <a:t>　一般会計の地方債現在高は、</a:t>
          </a:r>
          <a:r>
            <a:rPr kumimoji="1" lang="en-US" altLang="ja-JP" sz="1400">
              <a:latin typeface="ＭＳ ゴシック" pitchFamily="49" charset="-128"/>
              <a:ea typeface="ＭＳ ゴシック" pitchFamily="49" charset="-128"/>
            </a:rPr>
            <a:t>319</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5,065</a:t>
          </a:r>
          <a:r>
            <a:rPr kumimoji="1" lang="ja-JP" altLang="en-US" sz="1400">
              <a:latin typeface="ＭＳ ゴシック" pitchFamily="49" charset="-128"/>
              <a:ea typeface="ＭＳ ゴシック" pitchFamily="49" charset="-128"/>
            </a:rPr>
            <a:t>百万円となった。これは、新庁舎整備事業の進捗により発行が少なかったことから、発行額よりも償還額が大きくなり、償還が進んだものである。</a:t>
          </a:r>
        </a:p>
        <a:p>
          <a:r>
            <a:rPr kumimoji="1" lang="ja-JP" altLang="en-US" sz="1400">
              <a:latin typeface="ＭＳ ゴシック" pitchFamily="49" charset="-128"/>
              <a:ea typeface="ＭＳ ゴシック" pitchFamily="49" charset="-128"/>
            </a:rPr>
            <a:t>　公営企業債等繰入見込額は、下水道事業における地方債現在高が年々減少しており、これまでの減少傾向が継続していくものと見込んでいる。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〇充当可能財源等</a:t>
          </a:r>
        </a:p>
        <a:p>
          <a:r>
            <a:rPr kumimoji="1" lang="ja-JP" altLang="en-US" sz="1400">
              <a:latin typeface="ＭＳ ゴシック" pitchFamily="49" charset="-128"/>
              <a:ea typeface="ＭＳ ゴシック" pitchFamily="49" charset="-128"/>
            </a:rPr>
            <a:t>　充当可能基金は、新庁舎等整備に向けて特定目的基金の積み立てを継続してきたこと、新庁舎等整備事業の進捗により令和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年度には当該事業に対する繰入を行っていないことから、基金残高は過去最大となっている。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岐阜県御嵩町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基金全体は増加傾向にあるが、これは新庁舎等整備事業や児童館の更新に備え、特定目的基金の積み立てを継続していることによるものである。</a:t>
          </a:r>
        </a:p>
        <a:p>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財政調整基金は、新庁舎等整備に係る工事費等が通常予算に与える影響を緩和するため、引き続き現在と同水準を維持していく。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減債基金は、新庁舎等の整備、伏見小学校大規模改造工事による公債費増が見込まれるため、あるべき水準も併せて検討してい。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特定目的基金は、新庁舎のほか、児童館の更新、公共施設の適正維持に係る費用を考慮し、必要な財源確保による将来負担の軽減を図っていく。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庁舎整備基金：庁舎の建設又は大規模な改修に必要な経費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公共施設等総合管理基金：公共施設の改修、統廃合等に必要な経費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福祉向上基金：社会福祉事業の実施に必要な経費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ふるさとみたけ応援基金：ふるさと納税を原資に基金積立し、子どもの健全育成、高齢福祉、文化財保護などの事業に活用するもの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庁舎整備基金：新庁舎の建設に必要な額が一定程度達成されたことから、運用収入分のみの積立となり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年度に新設した基金による皆増。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福祉向上基金：福祉と目的とした寄附金等の収入相当分を積立し、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ふるさとみたけ応援基金：ふるさと納税寄附金の減少に伴い、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億円の確保ができたことから、以降は基本的には新たな積立はせず、事業の進捗にあわせて、計画的に繰入をっていく。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公共施設等総合管理基金：今後の公共施設の維持改修経費の需要を見込み、積立予算を確保し積み立てを行っていく。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福祉向上基金：中児童館建設に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億円の事業費を見込んでいることや老朽化した保育園の適正維持、改修の財源を確保するために積立を行っていく。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ふるさとみたけ応援基金：当年度のふるさと納税で寄附いただいた相当額を、次年度の予算で最大限活用していくものとして繰入を行っていく。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前年と同水準で推移するように、決算剰余金の積み立てや取り崩しを行っている。令和５年度については、新たに追加した公共施設等総合管理基金に対して優先的に積み立てており、財政調整基金については前年度と同水準の増幅とな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新庁舎等整備事業などの進捗に応じて必要な範囲内で財政調整基金を取り崩し、大規模事業が与える通常予算上の影響を緩和していく。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また、突発的な情勢の変化等にも対応できるよう、適正な水準を検討し、一定金額の残高は維持していく。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基金運用収入に伴う積立及び普通交付税の追加算定に伴う臨時財政対策債償還基金費相当分の積み立てによるもの。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他市町村と比べて高い水準にあり、今後の取り扱いの方向性を検討していくものの、新庁舎等整備事業や伏見小学校大規模改造工事の実施による公債費増が見込まれるため、あるべき水準も併せ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2207;&#21209;&#35506;/03&#36001;&#25919;&#20418;/05&#12288;&#36001;&#25919;&#24246;&#21209;&#65288;&#36890;&#30693;&#12539;&#35519;&#26619;&#65289;/02-&#36001;&#25919;&#35519;&#26619;/07-&#36001;&#25919;&#29366;&#27841;&#36039;&#26009;&#38598;&#65288;2&#26376;&#19979;&#26092;&#29031;&#20250;&#12354;&#12426;&#65289;/&#9733;&#36001;&#25919;&#29366;&#27841;&#36039;&#26009;&#38598;&#29992;&#12487;&#12540;&#12479;&#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成果"/>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11582091</v>
      </c>
      <c r="BO4" s="449"/>
      <c r="BP4" s="449"/>
      <c r="BQ4" s="449"/>
      <c r="BR4" s="449"/>
      <c r="BS4" s="449"/>
      <c r="BT4" s="449"/>
      <c r="BU4" s="450"/>
      <c r="BV4" s="448">
        <v>9182125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3.9</v>
      </c>
      <c r="CU4" s="589"/>
      <c r="CV4" s="589"/>
      <c r="CW4" s="589"/>
      <c r="CX4" s="589"/>
      <c r="CY4" s="589"/>
      <c r="CZ4" s="589"/>
      <c r="DA4" s="590"/>
      <c r="DB4" s="588">
        <v>6.1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11371196</v>
      </c>
      <c r="BO5" s="420"/>
      <c r="BP5" s="420"/>
      <c r="BQ5" s="420"/>
      <c r="BR5" s="420"/>
      <c r="BS5" s="420"/>
      <c r="BT5" s="420"/>
      <c r="BU5" s="421"/>
      <c r="BV5" s="419">
        <v>8874568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84.8</v>
      </c>
      <c r="CU5" s="417"/>
      <c r="CV5" s="417"/>
      <c r="CW5" s="417"/>
      <c r="CX5" s="417"/>
      <c r="CY5" s="417"/>
      <c r="CZ5" s="417"/>
      <c r="DA5" s="418"/>
      <c r="DB5" s="416">
        <v>83.6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210895</v>
      </c>
      <c r="BO6" s="420"/>
      <c r="BP6" s="420"/>
      <c r="BQ6" s="420"/>
      <c r="BR6" s="420"/>
      <c r="BS6" s="420"/>
      <c r="BT6" s="420"/>
      <c r="BU6" s="421"/>
      <c r="BV6" s="419">
        <v>307557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85.5</v>
      </c>
      <c r="CU6" s="563"/>
      <c r="CV6" s="563"/>
      <c r="CW6" s="563"/>
      <c r="CX6" s="563"/>
      <c r="CY6" s="563"/>
      <c r="CZ6" s="563"/>
      <c r="DA6" s="564"/>
      <c r="DB6" s="562">
        <v>85.3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21369</v>
      </c>
      <c r="BO7" s="420"/>
      <c r="BP7" s="420"/>
      <c r="BQ7" s="420"/>
      <c r="BR7" s="420"/>
      <c r="BS7" s="420"/>
      <c r="BT7" s="420"/>
      <c r="BU7" s="421"/>
      <c r="BV7" s="419">
        <v>15464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4902508</v>
      </c>
      <c r="CU7" s="420"/>
      <c r="CV7" s="420"/>
      <c r="CW7" s="420"/>
      <c r="CX7" s="420"/>
      <c r="CY7" s="420"/>
      <c r="CZ7" s="420"/>
      <c r="DA7" s="421"/>
      <c r="DB7" s="419">
        <v>4822959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189526</v>
      </c>
      <c r="BO8" s="420"/>
      <c r="BP8" s="420"/>
      <c r="BQ8" s="420"/>
      <c r="BR8" s="420"/>
      <c r="BS8" s="420"/>
      <c r="BT8" s="420"/>
      <c r="BU8" s="421"/>
      <c r="BV8" s="419">
        <v>292093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17516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-102567</v>
      </c>
      <c r="BO9" s="420"/>
      <c r="BP9" s="420"/>
      <c r="BQ9" s="420"/>
      <c r="BR9" s="420"/>
      <c r="BS9" s="420"/>
      <c r="BT9" s="420"/>
      <c r="BU9" s="421"/>
      <c r="BV9" s="419">
        <v>143276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8.6999999999999993</v>
      </c>
      <c r="CU9" s="417"/>
      <c r="CV9" s="417"/>
      <c r="CW9" s="417"/>
      <c r="CX9" s="417"/>
      <c r="CY9" s="417"/>
      <c r="CZ9" s="417"/>
      <c r="DA9" s="418"/>
      <c r="DB9" s="416">
        <v>8.6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18111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182229</v>
      </c>
      <c r="BO10" s="420"/>
      <c r="BP10" s="420"/>
      <c r="BQ10" s="420"/>
      <c r="BR10" s="420"/>
      <c r="BS10" s="420"/>
      <c r="BT10" s="420"/>
      <c r="BU10" s="421"/>
      <c r="BV10" s="419">
        <v>109532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17682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16972</v>
      </c>
      <c r="S13" s="507"/>
      <c r="T13" s="507"/>
      <c r="U13" s="507"/>
      <c r="V13" s="508"/>
      <c r="W13" s="509" t="s">
        <v>131</v>
      </c>
      <c r="X13" s="405"/>
      <c r="Y13" s="405"/>
      <c r="Z13" s="405"/>
      <c r="AA13" s="405"/>
      <c r="AB13" s="406"/>
      <c r="AC13" s="372">
        <v>177</v>
      </c>
      <c r="AD13" s="373"/>
      <c r="AE13" s="373"/>
      <c r="AF13" s="373"/>
      <c r="AG13" s="374"/>
      <c r="AH13" s="372">
        <v>205</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79662</v>
      </c>
      <c r="BO13" s="420"/>
      <c r="BP13" s="420"/>
      <c r="BQ13" s="420"/>
      <c r="BR13" s="420"/>
      <c r="BS13" s="420"/>
      <c r="BT13" s="420"/>
      <c r="BU13" s="421"/>
      <c r="BV13" s="419">
        <v>252808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6.9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17775</v>
      </c>
      <c r="S14" s="507"/>
      <c r="T14" s="507"/>
      <c r="U14" s="507"/>
      <c r="V14" s="508"/>
      <c r="W14" s="510"/>
      <c r="X14" s="408"/>
      <c r="Y14" s="408"/>
      <c r="Z14" s="408"/>
      <c r="AA14" s="408"/>
      <c r="AB14" s="409"/>
      <c r="AC14" s="499">
        <v>2</v>
      </c>
      <c r="AD14" s="500"/>
      <c r="AE14" s="500"/>
      <c r="AF14" s="500"/>
      <c r="AG14" s="501"/>
      <c r="AH14" s="499">
        <v>2.2999999999999998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17139</v>
      </c>
      <c r="S15" s="507"/>
      <c r="T15" s="507"/>
      <c r="U15" s="507"/>
      <c r="V15" s="508"/>
      <c r="W15" s="509" t="s">
        <v>137</v>
      </c>
      <c r="X15" s="405"/>
      <c r="Y15" s="405"/>
      <c r="Z15" s="405"/>
      <c r="AA15" s="405"/>
      <c r="AB15" s="406"/>
      <c r="AC15" s="372">
        <v>3542</v>
      </c>
      <c r="AD15" s="373"/>
      <c r="AE15" s="373"/>
      <c r="AF15" s="373"/>
      <c r="AG15" s="374"/>
      <c r="AH15" s="372">
        <v>3628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2464139</v>
      </c>
      <c r="BO15" s="449"/>
      <c r="BP15" s="449"/>
      <c r="BQ15" s="449"/>
      <c r="BR15" s="449"/>
      <c r="BS15" s="449"/>
      <c r="BT15" s="449"/>
      <c r="BU15" s="450"/>
      <c r="BV15" s="448">
        <v>2407258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40.6</v>
      </c>
      <c r="AD16" s="500"/>
      <c r="AE16" s="500"/>
      <c r="AF16" s="500"/>
      <c r="AG16" s="501"/>
      <c r="AH16" s="499">
        <v>40.1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4219771</v>
      </c>
      <c r="BO16" s="420"/>
      <c r="BP16" s="420"/>
      <c r="BQ16" s="420"/>
      <c r="BR16" s="420"/>
      <c r="BS16" s="420"/>
      <c r="BT16" s="420"/>
      <c r="BU16" s="421"/>
      <c r="BV16" s="419">
        <v>4076425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4996</v>
      </c>
      <c r="AD17" s="373"/>
      <c r="AE17" s="373"/>
      <c r="AF17" s="373"/>
      <c r="AG17" s="374"/>
      <c r="AH17" s="372">
        <v>5209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3102919</v>
      </c>
      <c r="BO17" s="420"/>
      <c r="BP17" s="420"/>
      <c r="BQ17" s="420"/>
      <c r="BR17" s="420"/>
      <c r="BS17" s="420"/>
      <c r="BT17" s="420"/>
      <c r="BU17" s="421"/>
      <c r="BV17" s="419">
        <v>3026871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56.69</v>
      </c>
      <c r="M18" s="472"/>
      <c r="N18" s="472"/>
      <c r="O18" s="472"/>
      <c r="P18" s="472"/>
      <c r="Q18" s="472"/>
      <c r="R18" s="473"/>
      <c r="S18" s="473"/>
      <c r="T18" s="473"/>
      <c r="U18" s="473"/>
      <c r="V18" s="474"/>
      <c r="W18" s="490"/>
      <c r="X18" s="491"/>
      <c r="Y18" s="491"/>
      <c r="Z18" s="491"/>
      <c r="AA18" s="491"/>
      <c r="AB18" s="515"/>
      <c r="AC18" s="389">
        <v>57.3</v>
      </c>
      <c r="AD18" s="390"/>
      <c r="AE18" s="390"/>
      <c r="AF18" s="390"/>
      <c r="AG18" s="475"/>
      <c r="AH18" s="389">
        <v>57.6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4373026</v>
      </c>
      <c r="BO18" s="420"/>
      <c r="BP18" s="420"/>
      <c r="BQ18" s="420"/>
      <c r="BR18" s="420"/>
      <c r="BS18" s="420"/>
      <c r="BT18" s="420"/>
      <c r="BU18" s="421"/>
      <c r="BV18" s="419">
        <v>4281787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309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5914523</v>
      </c>
      <c r="BO19" s="420"/>
      <c r="BP19" s="420"/>
      <c r="BQ19" s="420"/>
      <c r="BR19" s="420"/>
      <c r="BS19" s="420"/>
      <c r="BT19" s="420"/>
      <c r="BU19" s="421"/>
      <c r="BV19" s="419">
        <v>5951692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6768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5065227</v>
      </c>
      <c r="BO22" s="449"/>
      <c r="BP22" s="449"/>
      <c r="BQ22" s="449"/>
      <c r="BR22" s="449"/>
      <c r="BS22" s="449"/>
      <c r="BT22" s="449"/>
      <c r="BU22" s="450"/>
      <c r="BV22" s="448">
        <v>5384211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4454055</v>
      </c>
      <c r="BO23" s="420"/>
      <c r="BP23" s="420"/>
      <c r="BQ23" s="420"/>
      <c r="BR23" s="420"/>
      <c r="BS23" s="420"/>
      <c r="BT23" s="420"/>
      <c r="BU23" s="421"/>
      <c r="BV23" s="419">
        <v>4675522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7080</v>
      </c>
      <c r="R24" s="373"/>
      <c r="S24" s="373"/>
      <c r="T24" s="373"/>
      <c r="U24" s="373"/>
      <c r="V24" s="374"/>
      <c r="W24" s="462"/>
      <c r="X24" s="399"/>
      <c r="Y24" s="400"/>
      <c r="Z24" s="375" t="s">
        <v>162</v>
      </c>
      <c r="AA24" s="376"/>
      <c r="AB24" s="376"/>
      <c r="AC24" s="376"/>
      <c r="AD24" s="376"/>
      <c r="AE24" s="376"/>
      <c r="AF24" s="376"/>
      <c r="AG24" s="377"/>
      <c r="AH24" s="372">
        <v>136</v>
      </c>
      <c r="AI24" s="373"/>
      <c r="AJ24" s="373"/>
      <c r="AK24" s="373"/>
      <c r="AL24" s="374"/>
      <c r="AM24" s="372">
        <v>395216</v>
      </c>
      <c r="AN24" s="373"/>
      <c r="AO24" s="373"/>
      <c r="AP24" s="373"/>
      <c r="AQ24" s="373"/>
      <c r="AR24" s="374"/>
      <c r="AS24" s="372">
        <v>2906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1991327</v>
      </c>
      <c r="BO24" s="420"/>
      <c r="BP24" s="420"/>
      <c r="BQ24" s="420"/>
      <c r="BR24" s="420"/>
      <c r="BS24" s="420"/>
      <c r="BT24" s="420"/>
      <c r="BU24" s="421"/>
      <c r="BV24" s="419">
        <v>2054255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2363430</v>
      </c>
      <c r="BO25" s="449"/>
      <c r="BP25" s="449"/>
      <c r="BQ25" s="449"/>
      <c r="BR25" s="449"/>
      <c r="BS25" s="449"/>
      <c r="BT25" s="449"/>
      <c r="BU25" s="450"/>
      <c r="BV25" s="448">
        <v>6165284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5520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2450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2195279</v>
      </c>
      <c r="BO28" s="449"/>
      <c r="BP28" s="449"/>
      <c r="BQ28" s="449"/>
      <c r="BR28" s="449"/>
      <c r="BS28" s="449"/>
      <c r="BT28" s="449"/>
      <c r="BU28" s="450"/>
      <c r="BV28" s="448">
        <v>2013050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2200</v>
      </c>
      <c r="R29" s="373"/>
      <c r="S29" s="373"/>
      <c r="T29" s="373"/>
      <c r="U29" s="373"/>
      <c r="V29" s="374"/>
      <c r="W29" s="463"/>
      <c r="X29" s="464"/>
      <c r="Y29" s="465"/>
      <c r="Z29" s="375" t="s">
        <v>177</v>
      </c>
      <c r="AA29" s="376"/>
      <c r="AB29" s="376"/>
      <c r="AC29" s="376"/>
      <c r="AD29" s="376"/>
      <c r="AE29" s="376"/>
      <c r="AF29" s="376"/>
      <c r="AG29" s="377"/>
      <c r="AH29" s="372">
        <v>136</v>
      </c>
      <c r="AI29" s="373"/>
      <c r="AJ29" s="373"/>
      <c r="AK29" s="373"/>
      <c r="AL29" s="374"/>
      <c r="AM29" s="372">
        <v>395216</v>
      </c>
      <c r="AN29" s="373"/>
      <c r="AO29" s="373"/>
      <c r="AP29" s="373"/>
      <c r="AQ29" s="373"/>
      <c r="AR29" s="374"/>
      <c r="AS29" s="372">
        <v>2906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625514</v>
      </c>
      <c r="BO29" s="420"/>
      <c r="BP29" s="420"/>
      <c r="BQ29" s="420"/>
      <c r="BR29" s="420"/>
      <c r="BS29" s="420"/>
      <c r="BT29" s="420"/>
      <c r="BU29" s="421"/>
      <c r="BV29" s="419">
        <v>599999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3472001</v>
      </c>
      <c r="BO30" s="454"/>
      <c r="BP30" s="454"/>
      <c r="BQ30" s="454"/>
      <c r="BR30" s="454"/>
      <c r="BS30" s="454"/>
      <c r="BT30" s="454"/>
      <c r="BU30" s="455"/>
      <c r="BV30" s="453">
        <v>3274051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可茂衛生施設利用組合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御嵩町土地開発公社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可児川防災等ため池組合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可児市・御嵩町中学校組合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岐阜県市町村会館組合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岐阜県市町村職員退職手当組合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可茂消防事務組合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後期高齢者医療連合(一般会計分)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後期高齢者医療連合(特別会計分)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可茂公設地方卸売市場組合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x/pM9onbDZOWkL03A61MFpT67ZJ/cZrye19KFoPYnzFX6rP7HRWaYNowFrdIaC3G6u9jHG8V6NhQe8ErmcBRQ==" saltValue="VmUEkY+nOSJ4Z8FDBgut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2429191</v>
      </c>
      <c r="S5" s="674"/>
      <c r="T5" s="674"/>
      <c r="U5" s="674"/>
      <c r="V5" s="674"/>
      <c r="W5" s="674"/>
      <c r="X5" s="674"/>
      <c r="Y5" s="702"/>
      <c r="Z5" s="715">
        <v>21</v>
      </c>
      <c r="AA5" s="715"/>
      <c r="AB5" s="715"/>
      <c r="AC5" s="715"/>
      <c r="AD5" s="716">
        <v>2429191</v>
      </c>
      <c r="AE5" s="716"/>
      <c r="AF5" s="716"/>
      <c r="AG5" s="716"/>
      <c r="AH5" s="716"/>
      <c r="AI5" s="716"/>
      <c r="AJ5" s="716"/>
      <c r="AK5" s="716"/>
      <c r="AL5" s="703">
        <v>47.5</v>
      </c>
      <c r="AM5" s="685"/>
      <c r="AN5" s="685"/>
      <c r="AO5" s="704"/>
      <c r="AP5" s="676" t="s">
        <v>216</v>
      </c>
      <c r="AQ5" s="677"/>
      <c r="AR5" s="677"/>
      <c r="AS5" s="677"/>
      <c r="AT5" s="677"/>
      <c r="AU5" s="677"/>
      <c r="AV5" s="677"/>
      <c r="AW5" s="677"/>
      <c r="AX5" s="677"/>
      <c r="AY5" s="677"/>
      <c r="AZ5" s="677"/>
      <c r="BA5" s="677"/>
      <c r="BB5" s="677"/>
      <c r="BC5" s="677"/>
      <c r="BD5" s="677"/>
      <c r="BE5" s="677"/>
      <c r="BF5" s="678"/>
      <c r="BG5" s="621">
        <v>2428961</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88518</v>
      </c>
      <c r="S6" s="622"/>
      <c r="T6" s="622"/>
      <c r="U6" s="622"/>
      <c r="V6" s="622"/>
      <c r="W6" s="622"/>
      <c r="X6" s="622"/>
      <c r="Y6" s="623"/>
      <c r="Z6" s="659">
        <v>0.8</v>
      </c>
      <c r="AA6" s="659"/>
      <c r="AB6" s="659"/>
      <c r="AC6" s="659"/>
      <c r="AD6" s="660">
        <v>88518</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2428961</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76946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76946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771</v>
      </c>
      <c r="S7" s="622"/>
      <c r="T7" s="622"/>
      <c r="U7" s="622"/>
      <c r="V7" s="622"/>
      <c r="W7" s="622"/>
      <c r="X7" s="622"/>
      <c r="Y7" s="623"/>
      <c r="Z7" s="659">
        <v>0</v>
      </c>
      <c r="AA7" s="659"/>
      <c r="AB7" s="659"/>
      <c r="AC7" s="659"/>
      <c r="AD7" s="660">
        <v>771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974512</v>
      </c>
      <c r="BH7" s="622"/>
      <c r="BI7" s="622"/>
      <c r="BJ7" s="622"/>
      <c r="BK7" s="622"/>
      <c r="BL7" s="622"/>
      <c r="BM7" s="622"/>
      <c r="BN7" s="623"/>
      <c r="BO7" s="659">
        <v>40.1</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1445010</v>
      </c>
      <c r="CS7" s="622"/>
      <c r="CT7" s="622"/>
      <c r="CU7" s="622"/>
      <c r="CV7" s="622"/>
      <c r="CW7" s="622"/>
      <c r="CX7" s="622"/>
      <c r="CY7" s="623"/>
      <c r="CZ7" s="659">
        <v>12.7</v>
      </c>
      <c r="DA7" s="659"/>
      <c r="DB7" s="659"/>
      <c r="DC7" s="659"/>
      <c r="DD7" s="627">
        <v>34565</v>
      </c>
      <c r="DE7" s="622"/>
      <c r="DF7" s="622"/>
      <c r="DG7" s="622"/>
      <c r="DH7" s="622"/>
      <c r="DI7" s="622"/>
      <c r="DJ7" s="622"/>
      <c r="DK7" s="622"/>
      <c r="DL7" s="622"/>
      <c r="DM7" s="622"/>
      <c r="DN7" s="622"/>
      <c r="DO7" s="622"/>
      <c r="DP7" s="623"/>
      <c r="DQ7" s="627">
        <v>1267111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14924</v>
      </c>
      <c r="S8" s="622"/>
      <c r="T8" s="622"/>
      <c r="U8" s="622"/>
      <c r="V8" s="622"/>
      <c r="W8" s="622"/>
      <c r="X8" s="622"/>
      <c r="Y8" s="623"/>
      <c r="Z8" s="659">
        <v>0.1</v>
      </c>
      <c r="AA8" s="659"/>
      <c r="AB8" s="659"/>
      <c r="AC8" s="659"/>
      <c r="AD8" s="660">
        <v>14924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33836</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2566185</v>
      </c>
      <c r="CS8" s="622"/>
      <c r="CT8" s="622"/>
      <c r="CU8" s="622"/>
      <c r="CV8" s="622"/>
      <c r="CW8" s="622"/>
      <c r="CX8" s="622"/>
      <c r="CY8" s="623"/>
      <c r="CZ8" s="659">
        <v>22.6</v>
      </c>
      <c r="DA8" s="659"/>
      <c r="DB8" s="659"/>
      <c r="DC8" s="659"/>
      <c r="DD8" s="627">
        <v>1962</v>
      </c>
      <c r="DE8" s="622"/>
      <c r="DF8" s="622"/>
      <c r="DG8" s="622"/>
      <c r="DH8" s="622"/>
      <c r="DI8" s="622"/>
      <c r="DJ8" s="622"/>
      <c r="DK8" s="622"/>
      <c r="DL8" s="622"/>
      <c r="DM8" s="622"/>
      <c r="DN8" s="622"/>
      <c r="DO8" s="622"/>
      <c r="DP8" s="623"/>
      <c r="DQ8" s="627">
        <v>1582971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16702</v>
      </c>
      <c r="S9" s="622"/>
      <c r="T9" s="622"/>
      <c r="U9" s="622"/>
      <c r="V9" s="622"/>
      <c r="W9" s="622"/>
      <c r="X9" s="622"/>
      <c r="Y9" s="623"/>
      <c r="Z9" s="659">
        <v>0.1</v>
      </c>
      <c r="AA9" s="659"/>
      <c r="AB9" s="659"/>
      <c r="AC9" s="659"/>
      <c r="AD9" s="660">
        <v>16702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835529</v>
      </c>
      <c r="BH9" s="622"/>
      <c r="BI9" s="622"/>
      <c r="BJ9" s="622"/>
      <c r="BK9" s="622"/>
      <c r="BL9" s="622"/>
      <c r="BM9" s="622"/>
      <c r="BN9" s="623"/>
      <c r="BO9" s="659">
        <v>34.4</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486281</v>
      </c>
      <c r="CS9" s="622"/>
      <c r="CT9" s="622"/>
      <c r="CU9" s="622"/>
      <c r="CV9" s="622"/>
      <c r="CW9" s="622"/>
      <c r="CX9" s="622"/>
      <c r="CY9" s="623"/>
      <c r="CZ9" s="659">
        <v>4.3</v>
      </c>
      <c r="DA9" s="659"/>
      <c r="DB9" s="659"/>
      <c r="DC9" s="659"/>
      <c r="DD9" s="627">
        <v>3102</v>
      </c>
      <c r="DE9" s="622"/>
      <c r="DF9" s="622"/>
      <c r="DG9" s="622"/>
      <c r="DH9" s="622"/>
      <c r="DI9" s="622"/>
      <c r="DJ9" s="622"/>
      <c r="DK9" s="622"/>
      <c r="DL9" s="622"/>
      <c r="DM9" s="622"/>
      <c r="DN9" s="622"/>
      <c r="DO9" s="622"/>
      <c r="DP9" s="623"/>
      <c r="DQ9" s="627">
        <v>394060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51941</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348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348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440870</v>
      </c>
      <c r="S11" s="622"/>
      <c r="T11" s="622"/>
      <c r="U11" s="622"/>
      <c r="V11" s="622"/>
      <c r="W11" s="622"/>
      <c r="X11" s="622"/>
      <c r="Y11" s="623"/>
      <c r="Z11" s="624">
        <v>3.8</v>
      </c>
      <c r="AA11" s="625"/>
      <c r="AB11" s="625"/>
      <c r="AC11" s="626"/>
      <c r="AD11" s="627">
        <v>440870</v>
      </c>
      <c r="AE11" s="622"/>
      <c r="AF11" s="622"/>
      <c r="AG11" s="622"/>
      <c r="AH11" s="622"/>
      <c r="AI11" s="622"/>
      <c r="AJ11" s="622"/>
      <c r="AK11" s="623"/>
      <c r="AL11" s="624">
        <v>8.6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53206</v>
      </c>
      <c r="BH11" s="622"/>
      <c r="BI11" s="622"/>
      <c r="BJ11" s="622"/>
      <c r="BK11" s="622"/>
      <c r="BL11" s="622"/>
      <c r="BM11" s="622"/>
      <c r="BN11" s="623"/>
      <c r="BO11" s="659">
        <v>2.2000000000000002</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225155</v>
      </c>
      <c r="CS11" s="622"/>
      <c r="CT11" s="622"/>
      <c r="CU11" s="622"/>
      <c r="CV11" s="622"/>
      <c r="CW11" s="622"/>
      <c r="CX11" s="622"/>
      <c r="CY11" s="623"/>
      <c r="CZ11" s="659">
        <v>2</v>
      </c>
      <c r="DA11" s="659"/>
      <c r="DB11" s="659"/>
      <c r="DC11" s="659"/>
      <c r="DD11" s="627">
        <v>42166</v>
      </c>
      <c r="DE11" s="622"/>
      <c r="DF11" s="622"/>
      <c r="DG11" s="622"/>
      <c r="DH11" s="622"/>
      <c r="DI11" s="622"/>
      <c r="DJ11" s="622"/>
      <c r="DK11" s="622"/>
      <c r="DL11" s="622"/>
      <c r="DM11" s="622"/>
      <c r="DN11" s="622"/>
      <c r="DO11" s="622"/>
      <c r="DP11" s="623"/>
      <c r="DQ11" s="627">
        <v>135697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94279</v>
      </c>
      <c r="S12" s="622"/>
      <c r="T12" s="622"/>
      <c r="U12" s="622"/>
      <c r="V12" s="622"/>
      <c r="W12" s="622"/>
      <c r="X12" s="622"/>
      <c r="Y12" s="623"/>
      <c r="Z12" s="659">
        <v>0.8</v>
      </c>
      <c r="AA12" s="659"/>
      <c r="AB12" s="659"/>
      <c r="AC12" s="659"/>
      <c r="AD12" s="660">
        <v>94279</v>
      </c>
      <c r="AE12" s="660"/>
      <c r="AF12" s="660"/>
      <c r="AG12" s="660"/>
      <c r="AH12" s="660"/>
      <c r="AI12" s="660"/>
      <c r="AJ12" s="660"/>
      <c r="AK12" s="660"/>
      <c r="AL12" s="624">
        <v>1.8</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1260702</v>
      </c>
      <c r="BH12" s="622"/>
      <c r="BI12" s="622"/>
      <c r="BJ12" s="622"/>
      <c r="BK12" s="622"/>
      <c r="BL12" s="622"/>
      <c r="BM12" s="622"/>
      <c r="BN12" s="623"/>
      <c r="BO12" s="659">
        <v>51.9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49987</v>
      </c>
      <c r="CS12" s="622"/>
      <c r="CT12" s="622"/>
      <c r="CU12" s="622"/>
      <c r="CV12" s="622"/>
      <c r="CW12" s="622"/>
      <c r="CX12" s="622"/>
      <c r="CY12" s="623"/>
      <c r="CZ12" s="659">
        <v>0.4</v>
      </c>
      <c r="DA12" s="659"/>
      <c r="DB12" s="659"/>
      <c r="DC12" s="659"/>
      <c r="DD12" s="627">
        <v>7623</v>
      </c>
      <c r="DE12" s="622"/>
      <c r="DF12" s="622"/>
      <c r="DG12" s="622"/>
      <c r="DH12" s="622"/>
      <c r="DI12" s="622"/>
      <c r="DJ12" s="622"/>
      <c r="DK12" s="622"/>
      <c r="DL12" s="622"/>
      <c r="DM12" s="622"/>
      <c r="DN12" s="622"/>
      <c r="DO12" s="622"/>
      <c r="DP12" s="623"/>
      <c r="DQ12" s="627">
        <v>31676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1259396</v>
      </c>
      <c r="BH13" s="622"/>
      <c r="BI13" s="622"/>
      <c r="BJ13" s="622"/>
      <c r="BK13" s="622"/>
      <c r="BL13" s="622"/>
      <c r="BM13" s="622"/>
      <c r="BN13" s="623"/>
      <c r="BO13" s="659">
        <v>51.8</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914990</v>
      </c>
      <c r="CS13" s="622"/>
      <c r="CT13" s="622"/>
      <c r="CU13" s="622"/>
      <c r="CV13" s="622"/>
      <c r="CW13" s="622"/>
      <c r="CX13" s="622"/>
      <c r="CY13" s="623"/>
      <c r="CZ13" s="659">
        <v>8</v>
      </c>
      <c r="DA13" s="659"/>
      <c r="DB13" s="659"/>
      <c r="DC13" s="659"/>
      <c r="DD13" s="627">
        <v>260576</v>
      </c>
      <c r="DE13" s="622"/>
      <c r="DF13" s="622"/>
      <c r="DG13" s="622"/>
      <c r="DH13" s="622"/>
      <c r="DI13" s="622"/>
      <c r="DJ13" s="622"/>
      <c r="DK13" s="622"/>
      <c r="DL13" s="622"/>
      <c r="DM13" s="622"/>
      <c r="DN13" s="622"/>
      <c r="DO13" s="622"/>
      <c r="DP13" s="623"/>
      <c r="DQ13" s="627">
        <v>713887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94</v>
      </c>
      <c r="S14" s="622"/>
      <c r="T14" s="622"/>
      <c r="U14" s="622"/>
      <c r="V14" s="622"/>
      <c r="W14" s="622"/>
      <c r="X14" s="622"/>
      <c r="Y14" s="623"/>
      <c r="Z14" s="659">
        <v>0</v>
      </c>
      <c r="AA14" s="659"/>
      <c r="AB14" s="659"/>
      <c r="AC14" s="659"/>
      <c r="AD14" s="660">
        <v>94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68851</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4178226</v>
      </c>
      <c r="CS14" s="622"/>
      <c r="CT14" s="622"/>
      <c r="CU14" s="622"/>
      <c r="CV14" s="622"/>
      <c r="CW14" s="622"/>
      <c r="CX14" s="622"/>
      <c r="CY14" s="623"/>
      <c r="CZ14" s="659">
        <v>36.700000000000003</v>
      </c>
      <c r="DA14" s="659"/>
      <c r="DB14" s="659"/>
      <c r="DC14" s="659"/>
      <c r="DD14" s="627">
        <v>3892590</v>
      </c>
      <c r="DE14" s="622"/>
      <c r="DF14" s="622"/>
      <c r="DG14" s="622"/>
      <c r="DH14" s="622"/>
      <c r="DI14" s="622"/>
      <c r="DJ14" s="622"/>
      <c r="DK14" s="622"/>
      <c r="DL14" s="622"/>
      <c r="DM14" s="622"/>
      <c r="DN14" s="622"/>
      <c r="DO14" s="622"/>
      <c r="DP14" s="623"/>
      <c r="DQ14" s="627">
        <v>321392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124896</v>
      </c>
      <c r="BH15" s="622"/>
      <c r="BI15" s="622"/>
      <c r="BJ15" s="622"/>
      <c r="BK15" s="622"/>
      <c r="BL15" s="622"/>
      <c r="BM15" s="622"/>
      <c r="BN15" s="623"/>
      <c r="BO15" s="659">
        <v>5.0999999999999996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907906</v>
      </c>
      <c r="CS15" s="622"/>
      <c r="CT15" s="622"/>
      <c r="CU15" s="622"/>
      <c r="CV15" s="622"/>
      <c r="CW15" s="622"/>
      <c r="CX15" s="622"/>
      <c r="CY15" s="623"/>
      <c r="CZ15" s="659">
        <v>8</v>
      </c>
      <c r="DA15" s="659"/>
      <c r="DB15" s="659"/>
      <c r="DC15" s="659"/>
      <c r="DD15" s="627">
        <v>106361</v>
      </c>
      <c r="DE15" s="622"/>
      <c r="DF15" s="622"/>
      <c r="DG15" s="622"/>
      <c r="DH15" s="622"/>
      <c r="DI15" s="622"/>
      <c r="DJ15" s="622"/>
      <c r="DK15" s="622"/>
      <c r="DL15" s="622"/>
      <c r="DM15" s="622"/>
      <c r="DN15" s="622"/>
      <c r="DO15" s="622"/>
      <c r="DP15" s="623"/>
      <c r="DQ15" s="627">
        <v>663258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11264</v>
      </c>
      <c r="S16" s="622"/>
      <c r="T16" s="622"/>
      <c r="U16" s="622"/>
      <c r="V16" s="622"/>
      <c r="W16" s="622"/>
      <c r="X16" s="622"/>
      <c r="Y16" s="623"/>
      <c r="Z16" s="659">
        <v>0.1</v>
      </c>
      <c r="AA16" s="659"/>
      <c r="AB16" s="659"/>
      <c r="AC16" s="659"/>
      <c r="AD16" s="660">
        <v>11264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3889</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37646</v>
      </c>
      <c r="S17" s="622"/>
      <c r="T17" s="622"/>
      <c r="U17" s="622"/>
      <c r="V17" s="622"/>
      <c r="W17" s="622"/>
      <c r="X17" s="622"/>
      <c r="Y17" s="623"/>
      <c r="Z17" s="659">
        <v>0.3</v>
      </c>
      <c r="AA17" s="659"/>
      <c r="AB17" s="659"/>
      <c r="AC17" s="659"/>
      <c r="AD17" s="660">
        <v>37646</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516273</v>
      </c>
      <c r="CS17" s="622"/>
      <c r="CT17" s="622"/>
      <c r="CU17" s="622"/>
      <c r="CV17" s="622"/>
      <c r="CW17" s="622"/>
      <c r="CX17" s="622"/>
      <c r="CY17" s="623"/>
      <c r="CZ17" s="659">
        <v>4.5</v>
      </c>
      <c r="DA17" s="659"/>
      <c r="DB17" s="659"/>
      <c r="DC17" s="659"/>
      <c r="DD17" s="627" t="s">
        <v>122</v>
      </c>
      <c r="DE17" s="622"/>
      <c r="DF17" s="622"/>
      <c r="DG17" s="622"/>
      <c r="DH17" s="622"/>
      <c r="DI17" s="622"/>
      <c r="DJ17" s="622"/>
      <c r="DK17" s="622"/>
      <c r="DL17" s="622"/>
      <c r="DM17" s="622"/>
      <c r="DN17" s="622"/>
      <c r="DO17" s="622"/>
      <c r="DP17" s="623"/>
      <c r="DQ17" s="627">
        <v>516273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23332</v>
      </c>
      <c r="S18" s="622"/>
      <c r="T18" s="622"/>
      <c r="U18" s="622"/>
      <c r="V18" s="622"/>
      <c r="W18" s="622"/>
      <c r="X18" s="622"/>
      <c r="Y18" s="623"/>
      <c r="Z18" s="659">
        <v>0.2</v>
      </c>
      <c r="AA18" s="659"/>
      <c r="AB18" s="659"/>
      <c r="AC18" s="659"/>
      <c r="AD18" s="660">
        <v>23332</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21776</v>
      </c>
      <c r="S19" s="622"/>
      <c r="T19" s="622"/>
      <c r="U19" s="622"/>
      <c r="V19" s="622"/>
      <c r="W19" s="622"/>
      <c r="X19" s="622"/>
      <c r="Y19" s="623"/>
      <c r="Z19" s="659">
        <v>0.2</v>
      </c>
      <c r="AA19" s="659"/>
      <c r="AB19" s="659"/>
      <c r="AC19" s="659"/>
      <c r="AD19" s="660">
        <v>21776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230</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1556</v>
      </c>
      <c r="S20" s="622"/>
      <c r="T20" s="622"/>
      <c r="U20" s="622"/>
      <c r="V20" s="622"/>
      <c r="W20" s="622"/>
      <c r="X20" s="622"/>
      <c r="Y20" s="623"/>
      <c r="Z20" s="659">
        <v>0</v>
      </c>
      <c r="AA20" s="659"/>
      <c r="AB20" s="659"/>
      <c r="AC20" s="659"/>
      <c r="AD20" s="660">
        <v>1556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230</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11371196</v>
      </c>
      <c r="CS20" s="622"/>
      <c r="CT20" s="622"/>
      <c r="CU20" s="622"/>
      <c r="CV20" s="622"/>
      <c r="CW20" s="622"/>
      <c r="CX20" s="622"/>
      <c r="CY20" s="623"/>
      <c r="CZ20" s="659">
        <v>100</v>
      </c>
      <c r="DA20" s="659"/>
      <c r="DB20" s="659"/>
      <c r="DC20" s="659"/>
      <c r="DD20" s="627">
        <v>4348945</v>
      </c>
      <c r="DE20" s="622"/>
      <c r="DF20" s="622"/>
      <c r="DG20" s="622"/>
      <c r="DH20" s="622"/>
      <c r="DI20" s="622"/>
      <c r="DJ20" s="622"/>
      <c r="DK20" s="622"/>
      <c r="DL20" s="622"/>
      <c r="DM20" s="622"/>
      <c r="DN20" s="622"/>
      <c r="DO20" s="622"/>
      <c r="DP20" s="623"/>
      <c r="DQ20" s="627">
        <v>5703628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1933945</v>
      </c>
      <c r="S21" s="622"/>
      <c r="T21" s="622"/>
      <c r="U21" s="622"/>
      <c r="V21" s="622"/>
      <c r="W21" s="622"/>
      <c r="X21" s="622"/>
      <c r="Y21" s="623"/>
      <c r="Z21" s="659">
        <v>16.7</v>
      </c>
      <c r="AA21" s="659"/>
      <c r="AB21" s="659"/>
      <c r="AC21" s="659"/>
      <c r="AD21" s="660">
        <v>1755632</v>
      </c>
      <c r="AE21" s="660"/>
      <c r="AF21" s="660"/>
      <c r="AG21" s="660"/>
      <c r="AH21" s="660"/>
      <c r="AI21" s="660"/>
      <c r="AJ21" s="660"/>
      <c r="AK21" s="660"/>
      <c r="AL21" s="624">
        <v>34.299999999999997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230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1755632</v>
      </c>
      <c r="S22" s="622"/>
      <c r="T22" s="622"/>
      <c r="U22" s="622"/>
      <c r="V22" s="622"/>
      <c r="W22" s="622"/>
      <c r="X22" s="622"/>
      <c r="Y22" s="623"/>
      <c r="Z22" s="659">
        <v>15.2</v>
      </c>
      <c r="AA22" s="659"/>
      <c r="AB22" s="659"/>
      <c r="AC22" s="659"/>
      <c r="AD22" s="660">
        <v>1755632</v>
      </c>
      <c r="AE22" s="660"/>
      <c r="AF22" s="660"/>
      <c r="AG22" s="660"/>
      <c r="AH22" s="660"/>
      <c r="AI22" s="660"/>
      <c r="AJ22" s="660"/>
      <c r="AK22" s="660"/>
      <c r="AL22" s="624">
        <v>34.299999999999997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178313</v>
      </c>
      <c r="S23" s="622"/>
      <c r="T23" s="622"/>
      <c r="U23" s="622"/>
      <c r="V23" s="622"/>
      <c r="W23" s="622"/>
      <c r="X23" s="622"/>
      <c r="Y23" s="623"/>
      <c r="Z23" s="659">
        <v>1.5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3214627</v>
      </c>
      <c r="CS24" s="674"/>
      <c r="CT24" s="674"/>
      <c r="CU24" s="674"/>
      <c r="CV24" s="674"/>
      <c r="CW24" s="674"/>
      <c r="CX24" s="674"/>
      <c r="CY24" s="702"/>
      <c r="CZ24" s="703">
        <v>28.3</v>
      </c>
      <c r="DA24" s="685"/>
      <c r="DB24" s="685"/>
      <c r="DC24" s="705"/>
      <c r="DD24" s="701">
        <v>2332055</v>
      </c>
      <c r="DE24" s="674"/>
      <c r="DF24" s="674"/>
      <c r="DG24" s="674"/>
      <c r="DH24" s="674"/>
      <c r="DI24" s="674"/>
      <c r="DJ24" s="674"/>
      <c r="DK24" s="702"/>
      <c r="DL24" s="701">
        <v>2186810</v>
      </c>
      <c r="DM24" s="674"/>
      <c r="DN24" s="674"/>
      <c r="DO24" s="674"/>
      <c r="DP24" s="674"/>
      <c r="DQ24" s="674"/>
      <c r="DR24" s="674"/>
      <c r="DS24" s="674"/>
      <c r="DT24" s="674"/>
      <c r="DU24" s="674"/>
      <c r="DV24" s="702"/>
      <c r="DW24" s="703">
        <v>42.4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5091536</v>
      </c>
      <c r="S25" s="622"/>
      <c r="T25" s="622"/>
      <c r="U25" s="622"/>
      <c r="V25" s="622"/>
      <c r="W25" s="622"/>
      <c r="X25" s="622"/>
      <c r="Y25" s="623"/>
      <c r="Z25" s="659">
        <v>44</v>
      </c>
      <c r="AA25" s="659"/>
      <c r="AB25" s="659"/>
      <c r="AC25" s="659"/>
      <c r="AD25" s="660">
        <v>4913223</v>
      </c>
      <c r="AE25" s="660"/>
      <c r="AF25" s="660"/>
      <c r="AG25" s="660"/>
      <c r="AH25" s="660"/>
      <c r="AI25" s="660"/>
      <c r="AJ25" s="660"/>
      <c r="AK25" s="660"/>
      <c r="AL25" s="624">
        <v>96.1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1314354</v>
      </c>
      <c r="CS25" s="634"/>
      <c r="CT25" s="634"/>
      <c r="CU25" s="634"/>
      <c r="CV25" s="634"/>
      <c r="CW25" s="634"/>
      <c r="CX25" s="634"/>
      <c r="CY25" s="635"/>
      <c r="CZ25" s="624">
        <v>11.6</v>
      </c>
      <c r="DA25" s="636"/>
      <c r="DB25" s="636"/>
      <c r="DC25" s="637"/>
      <c r="DD25" s="627">
        <v>1218179</v>
      </c>
      <c r="DE25" s="634"/>
      <c r="DF25" s="634"/>
      <c r="DG25" s="634"/>
      <c r="DH25" s="634"/>
      <c r="DI25" s="634"/>
      <c r="DJ25" s="634"/>
      <c r="DK25" s="635"/>
      <c r="DL25" s="627">
        <v>1201520</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923</v>
      </c>
      <c r="S26" s="622"/>
      <c r="T26" s="622"/>
      <c r="U26" s="622"/>
      <c r="V26" s="622"/>
      <c r="W26" s="622"/>
      <c r="X26" s="622"/>
      <c r="Y26" s="623"/>
      <c r="Z26" s="659">
        <v>0</v>
      </c>
      <c r="AA26" s="659"/>
      <c r="AB26" s="659"/>
      <c r="AC26" s="659"/>
      <c r="AD26" s="660">
        <v>923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722768</v>
      </c>
      <c r="CS26" s="622"/>
      <c r="CT26" s="622"/>
      <c r="CU26" s="622"/>
      <c r="CV26" s="622"/>
      <c r="CW26" s="622"/>
      <c r="CX26" s="622"/>
      <c r="CY26" s="623"/>
      <c r="CZ26" s="624">
        <v>6.4</v>
      </c>
      <c r="DA26" s="636"/>
      <c r="DB26" s="636"/>
      <c r="DC26" s="637"/>
      <c r="DD26" s="627">
        <v>671119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33717</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2429191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1384000</v>
      </c>
      <c r="CS27" s="634"/>
      <c r="CT27" s="634"/>
      <c r="CU27" s="634"/>
      <c r="CV27" s="634"/>
      <c r="CW27" s="634"/>
      <c r="CX27" s="634"/>
      <c r="CY27" s="635"/>
      <c r="CZ27" s="624">
        <v>12.2</v>
      </c>
      <c r="DA27" s="636"/>
      <c r="DB27" s="636"/>
      <c r="DC27" s="637"/>
      <c r="DD27" s="627">
        <v>597603</v>
      </c>
      <c r="DE27" s="634"/>
      <c r="DF27" s="634"/>
      <c r="DG27" s="634"/>
      <c r="DH27" s="634"/>
      <c r="DI27" s="634"/>
      <c r="DJ27" s="634"/>
      <c r="DK27" s="635"/>
      <c r="DL27" s="627">
        <v>469017</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35499</v>
      </c>
      <c r="S28" s="622"/>
      <c r="T28" s="622"/>
      <c r="U28" s="622"/>
      <c r="V28" s="622"/>
      <c r="W28" s="622"/>
      <c r="X28" s="622"/>
      <c r="Y28" s="623"/>
      <c r="Z28" s="659">
        <v>0.3</v>
      </c>
      <c r="AA28" s="659"/>
      <c r="AB28" s="659"/>
      <c r="AC28" s="659"/>
      <c r="AD28" s="660">
        <v>12925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516273</v>
      </c>
      <c r="CS28" s="622"/>
      <c r="CT28" s="622"/>
      <c r="CU28" s="622"/>
      <c r="CV28" s="622"/>
      <c r="CW28" s="622"/>
      <c r="CX28" s="622"/>
      <c r="CY28" s="623"/>
      <c r="CZ28" s="624">
        <v>4.5</v>
      </c>
      <c r="DA28" s="636"/>
      <c r="DB28" s="636"/>
      <c r="DC28" s="637"/>
      <c r="DD28" s="627">
        <v>516273</v>
      </c>
      <c r="DE28" s="622"/>
      <c r="DF28" s="622"/>
      <c r="DG28" s="622"/>
      <c r="DH28" s="622"/>
      <c r="DI28" s="622"/>
      <c r="DJ28" s="622"/>
      <c r="DK28" s="623"/>
      <c r="DL28" s="627">
        <v>516273</v>
      </c>
      <c r="DM28" s="622"/>
      <c r="DN28" s="622"/>
      <c r="DO28" s="622"/>
      <c r="DP28" s="622"/>
      <c r="DQ28" s="622"/>
      <c r="DR28" s="622"/>
      <c r="DS28" s="622"/>
      <c r="DT28" s="622"/>
      <c r="DU28" s="622"/>
      <c r="DV28" s="623"/>
      <c r="DW28" s="624">
        <v>10</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41522</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516273</v>
      </c>
      <c r="CS29" s="634"/>
      <c r="CT29" s="634"/>
      <c r="CU29" s="634"/>
      <c r="CV29" s="634"/>
      <c r="CW29" s="634"/>
      <c r="CX29" s="634"/>
      <c r="CY29" s="635"/>
      <c r="CZ29" s="624">
        <v>4.5</v>
      </c>
      <c r="DA29" s="636"/>
      <c r="DB29" s="636"/>
      <c r="DC29" s="637"/>
      <c r="DD29" s="627">
        <v>516273</v>
      </c>
      <c r="DE29" s="634"/>
      <c r="DF29" s="634"/>
      <c r="DG29" s="634"/>
      <c r="DH29" s="634"/>
      <c r="DI29" s="634"/>
      <c r="DJ29" s="634"/>
      <c r="DK29" s="635"/>
      <c r="DL29" s="627">
        <v>516273</v>
      </c>
      <c r="DM29" s="634"/>
      <c r="DN29" s="634"/>
      <c r="DO29" s="634"/>
      <c r="DP29" s="634"/>
      <c r="DQ29" s="634"/>
      <c r="DR29" s="634"/>
      <c r="DS29" s="634"/>
      <c r="DT29" s="634"/>
      <c r="DU29" s="634"/>
      <c r="DV29" s="635"/>
      <c r="DW29" s="624">
        <v>10</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918935</v>
      </c>
      <c r="S30" s="622"/>
      <c r="T30" s="622"/>
      <c r="U30" s="622"/>
      <c r="V30" s="622"/>
      <c r="W30" s="622"/>
      <c r="X30" s="622"/>
      <c r="Y30" s="623"/>
      <c r="Z30" s="659">
        <v>7.9</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502241</v>
      </c>
      <c r="CS30" s="622"/>
      <c r="CT30" s="622"/>
      <c r="CU30" s="622"/>
      <c r="CV30" s="622"/>
      <c r="CW30" s="622"/>
      <c r="CX30" s="622"/>
      <c r="CY30" s="623"/>
      <c r="CZ30" s="624">
        <v>4.4000000000000004</v>
      </c>
      <c r="DA30" s="636"/>
      <c r="DB30" s="636"/>
      <c r="DC30" s="637"/>
      <c r="DD30" s="627">
        <v>502241</v>
      </c>
      <c r="DE30" s="622"/>
      <c r="DF30" s="622"/>
      <c r="DG30" s="622"/>
      <c r="DH30" s="622"/>
      <c r="DI30" s="622"/>
      <c r="DJ30" s="622"/>
      <c r="DK30" s="623"/>
      <c r="DL30" s="627">
        <v>502241</v>
      </c>
      <c r="DM30" s="622"/>
      <c r="DN30" s="622"/>
      <c r="DO30" s="622"/>
      <c r="DP30" s="622"/>
      <c r="DQ30" s="622"/>
      <c r="DR30" s="622"/>
      <c r="DS30" s="622"/>
      <c r="DT30" s="622"/>
      <c r="DU30" s="622"/>
      <c r="DV30" s="623"/>
      <c r="DW30" s="624">
        <v>9.6999999999999993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99.4</v>
      </c>
      <c r="BH31" s="684"/>
      <c r="BI31" s="684"/>
      <c r="BJ31" s="684"/>
      <c r="BK31" s="684"/>
      <c r="BL31" s="684"/>
      <c r="BM31" s="685">
        <v>97.8</v>
      </c>
      <c r="BN31" s="684"/>
      <c r="BO31" s="684"/>
      <c r="BP31" s="684"/>
      <c r="BQ31" s="686"/>
      <c r="BR31" s="683">
        <v>99.4</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14032</v>
      </c>
      <c r="CS31" s="634"/>
      <c r="CT31" s="634"/>
      <c r="CU31" s="634"/>
      <c r="CV31" s="634"/>
      <c r="CW31" s="634"/>
      <c r="CX31" s="634"/>
      <c r="CY31" s="635"/>
      <c r="CZ31" s="624">
        <v>0.1</v>
      </c>
      <c r="DA31" s="636"/>
      <c r="DB31" s="636"/>
      <c r="DC31" s="637"/>
      <c r="DD31" s="627">
        <v>14032</v>
      </c>
      <c r="DE31" s="634"/>
      <c r="DF31" s="634"/>
      <c r="DG31" s="634"/>
      <c r="DH31" s="634"/>
      <c r="DI31" s="634"/>
      <c r="DJ31" s="634"/>
      <c r="DK31" s="635"/>
      <c r="DL31" s="627">
        <v>14032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570342</v>
      </c>
      <c r="S32" s="622"/>
      <c r="T32" s="622"/>
      <c r="U32" s="622"/>
      <c r="V32" s="622"/>
      <c r="W32" s="622"/>
      <c r="X32" s="622"/>
      <c r="Y32" s="623"/>
      <c r="Z32" s="659">
        <v>4.9000000000000004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98.4</v>
      </c>
      <c r="BN32" s="634"/>
      <c r="BO32" s="634"/>
      <c r="BP32" s="634"/>
      <c r="BQ32" s="657"/>
      <c r="BR32" s="692">
        <v>99.3</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203305</v>
      </c>
      <c r="S33" s="622"/>
      <c r="T33" s="622"/>
      <c r="U33" s="622"/>
      <c r="V33" s="622"/>
      <c r="W33" s="622"/>
      <c r="X33" s="622"/>
      <c r="Y33" s="623"/>
      <c r="Z33" s="659">
        <v>1.8</v>
      </c>
      <c r="AA33" s="659"/>
      <c r="AB33" s="659"/>
      <c r="AC33" s="659"/>
      <c r="AD33" s="660">
        <v>187171</v>
      </c>
      <c r="AE33" s="660"/>
      <c r="AF33" s="660"/>
      <c r="AG33" s="660"/>
      <c r="AH33" s="660"/>
      <c r="AI33" s="660"/>
      <c r="AJ33" s="660"/>
      <c r="AK33" s="660"/>
      <c r="AL33" s="624">
        <v>3.7</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97</v>
      </c>
      <c r="BN33" s="606"/>
      <c r="BO33" s="606"/>
      <c r="BP33" s="606"/>
      <c r="BQ33" s="669"/>
      <c r="BR33" s="682">
        <v>99.5</v>
      </c>
      <c r="BS33" s="606"/>
      <c r="BT33" s="606"/>
      <c r="BU33" s="606"/>
      <c r="BV33" s="606"/>
      <c r="BW33" s="606"/>
      <c r="BX33" s="652">
        <v>97</v>
      </c>
      <c r="BY33" s="606"/>
      <c r="BZ33" s="606"/>
      <c r="CA33" s="606"/>
      <c r="CB33" s="669"/>
      <c r="CD33" s="618" t="s">
        <v>307</v>
      </c>
      <c r="CE33" s="619"/>
      <c r="CF33" s="619"/>
      <c r="CG33" s="619"/>
      <c r="CH33" s="619"/>
      <c r="CI33" s="619"/>
      <c r="CJ33" s="619"/>
      <c r="CK33" s="619"/>
      <c r="CL33" s="619"/>
      <c r="CM33" s="619"/>
      <c r="CN33" s="619"/>
      <c r="CO33" s="619"/>
      <c r="CP33" s="619"/>
      <c r="CQ33" s="620"/>
      <c r="CR33" s="621">
        <v>3803735</v>
      </c>
      <c r="CS33" s="634"/>
      <c r="CT33" s="634"/>
      <c r="CU33" s="634"/>
      <c r="CV33" s="634"/>
      <c r="CW33" s="634"/>
      <c r="CX33" s="634"/>
      <c r="CY33" s="635"/>
      <c r="CZ33" s="624">
        <v>33.5</v>
      </c>
      <c r="DA33" s="636"/>
      <c r="DB33" s="636"/>
      <c r="DC33" s="637"/>
      <c r="DD33" s="627">
        <v>3192472</v>
      </c>
      <c r="DE33" s="634"/>
      <c r="DF33" s="634"/>
      <c r="DG33" s="634"/>
      <c r="DH33" s="634"/>
      <c r="DI33" s="634"/>
      <c r="DJ33" s="634"/>
      <c r="DK33" s="635"/>
      <c r="DL33" s="627">
        <v>2186216</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65515</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1152425</v>
      </c>
      <c r="CS34" s="622"/>
      <c r="CT34" s="622"/>
      <c r="CU34" s="622"/>
      <c r="CV34" s="622"/>
      <c r="CW34" s="622"/>
      <c r="CX34" s="622"/>
      <c r="CY34" s="623"/>
      <c r="CZ34" s="624">
        <v>10.1</v>
      </c>
      <c r="DA34" s="636"/>
      <c r="DB34" s="636"/>
      <c r="DC34" s="637"/>
      <c r="DD34" s="627">
        <v>855898</v>
      </c>
      <c r="DE34" s="622"/>
      <c r="DF34" s="622"/>
      <c r="DG34" s="622"/>
      <c r="DH34" s="622"/>
      <c r="DI34" s="622"/>
      <c r="DJ34" s="622"/>
      <c r="DK34" s="623"/>
      <c r="DL34" s="627">
        <v>659517</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93541</v>
      </c>
      <c r="S35" s="622"/>
      <c r="T35" s="622"/>
      <c r="U35" s="622"/>
      <c r="V35" s="622"/>
      <c r="W35" s="622"/>
      <c r="X35" s="622"/>
      <c r="Y35" s="623"/>
      <c r="Z35" s="659">
        <v>0.8</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60917</v>
      </c>
      <c r="CS35" s="634"/>
      <c r="CT35" s="634"/>
      <c r="CU35" s="634"/>
      <c r="CV35" s="634"/>
      <c r="CW35" s="634"/>
      <c r="CX35" s="634"/>
      <c r="CY35" s="635"/>
      <c r="CZ35" s="624">
        <v>0.5</v>
      </c>
      <c r="DA35" s="636"/>
      <c r="DB35" s="636"/>
      <c r="DC35" s="637"/>
      <c r="DD35" s="627">
        <v>50791</v>
      </c>
      <c r="DE35" s="634"/>
      <c r="DF35" s="634"/>
      <c r="DG35" s="634"/>
      <c r="DH35" s="634"/>
      <c r="DI35" s="634"/>
      <c r="DJ35" s="634"/>
      <c r="DK35" s="635"/>
      <c r="DL35" s="627">
        <v>50086</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307557</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1182375</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51930</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1238387</v>
      </c>
      <c r="CS36" s="622"/>
      <c r="CT36" s="622"/>
      <c r="CU36" s="622"/>
      <c r="CV36" s="622"/>
      <c r="CW36" s="622"/>
      <c r="CX36" s="622"/>
      <c r="CY36" s="623"/>
      <c r="CZ36" s="624">
        <v>10.9</v>
      </c>
      <c r="DA36" s="636"/>
      <c r="DB36" s="636"/>
      <c r="DC36" s="637"/>
      <c r="DD36" s="627">
        <v>1141442</v>
      </c>
      <c r="DE36" s="622"/>
      <c r="DF36" s="622"/>
      <c r="DG36" s="622"/>
      <c r="DH36" s="622"/>
      <c r="DI36" s="622"/>
      <c r="DJ36" s="622"/>
      <c r="DK36" s="623"/>
      <c r="DL36" s="627">
        <v>801674</v>
      </c>
      <c r="DM36" s="622"/>
      <c r="DN36" s="622"/>
      <c r="DO36" s="622"/>
      <c r="DP36" s="622"/>
      <c r="DQ36" s="622"/>
      <c r="DR36" s="622"/>
      <c r="DS36" s="622"/>
      <c r="DT36" s="622"/>
      <c r="DU36" s="622"/>
      <c r="DV36" s="623"/>
      <c r="DW36" s="624">
        <v>15.5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4036442</v>
      </c>
      <c r="S37" s="622"/>
      <c r="T37" s="622"/>
      <c r="U37" s="622"/>
      <c r="V37" s="622"/>
      <c r="W37" s="622"/>
      <c r="X37" s="622"/>
      <c r="Y37" s="623"/>
      <c r="Z37" s="659">
        <v>34.9</v>
      </c>
      <c r="AA37" s="659"/>
      <c r="AB37" s="659"/>
      <c r="AC37" s="659"/>
      <c r="AD37" s="660">
        <v>412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463000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38315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475628</v>
      </c>
      <c r="CS37" s="634"/>
      <c r="CT37" s="634"/>
      <c r="CU37" s="634"/>
      <c r="CV37" s="634"/>
      <c r="CW37" s="634"/>
      <c r="CX37" s="634"/>
      <c r="CY37" s="635"/>
      <c r="CZ37" s="624">
        <v>4.2</v>
      </c>
      <c r="DA37" s="636"/>
      <c r="DB37" s="636"/>
      <c r="DC37" s="637"/>
      <c r="DD37" s="627">
        <v>475628</v>
      </c>
      <c r="DE37" s="634"/>
      <c r="DF37" s="634"/>
      <c r="DG37" s="634"/>
      <c r="DH37" s="634"/>
      <c r="DI37" s="634"/>
      <c r="DJ37" s="634"/>
      <c r="DK37" s="635"/>
      <c r="DL37" s="627">
        <v>397990</v>
      </c>
      <c r="DM37" s="634"/>
      <c r="DN37" s="634"/>
      <c r="DO37" s="634"/>
      <c r="DP37" s="634"/>
      <c r="DQ37" s="634"/>
      <c r="DR37" s="634"/>
      <c r="DS37" s="634"/>
      <c r="DT37" s="634"/>
      <c r="DU37" s="634"/>
      <c r="DV37" s="635"/>
      <c r="DW37" s="624">
        <v>7.7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183257</v>
      </c>
      <c r="S38" s="622"/>
      <c r="T38" s="622"/>
      <c r="U38" s="622"/>
      <c r="V38" s="622"/>
      <c r="W38" s="622"/>
      <c r="X38" s="622"/>
      <c r="Y38" s="623"/>
      <c r="Z38" s="659">
        <v>1.6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1491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2030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717884</v>
      </c>
      <c r="CS38" s="622"/>
      <c r="CT38" s="622"/>
      <c r="CU38" s="622"/>
      <c r="CV38" s="622"/>
      <c r="CW38" s="622"/>
      <c r="CX38" s="622"/>
      <c r="CY38" s="623"/>
      <c r="CZ38" s="624">
        <v>6.3</v>
      </c>
      <c r="DA38" s="636"/>
      <c r="DB38" s="636"/>
      <c r="DC38" s="637"/>
      <c r="DD38" s="627">
        <v>593798</v>
      </c>
      <c r="DE38" s="622"/>
      <c r="DF38" s="622"/>
      <c r="DG38" s="622"/>
      <c r="DH38" s="622"/>
      <c r="DI38" s="622"/>
      <c r="DJ38" s="622"/>
      <c r="DK38" s="623"/>
      <c r="DL38" s="627">
        <v>584468</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3449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489360</v>
      </c>
      <c r="CS39" s="634"/>
      <c r="CT39" s="634"/>
      <c r="CU39" s="634"/>
      <c r="CV39" s="634"/>
      <c r="CW39" s="634"/>
      <c r="CX39" s="634"/>
      <c r="CY39" s="635"/>
      <c r="CZ39" s="624">
        <v>4.3</v>
      </c>
      <c r="DA39" s="636"/>
      <c r="DB39" s="636"/>
      <c r="DC39" s="637"/>
      <c r="DD39" s="627">
        <v>413781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43957</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144762</v>
      </c>
      <c r="CS40" s="622"/>
      <c r="CT40" s="622"/>
      <c r="CU40" s="622"/>
      <c r="CV40" s="622"/>
      <c r="CW40" s="622"/>
      <c r="CX40" s="622"/>
      <c r="CY40" s="623"/>
      <c r="CZ40" s="624">
        <v>1.3</v>
      </c>
      <c r="DA40" s="636"/>
      <c r="DB40" s="636"/>
      <c r="DC40" s="637"/>
      <c r="DD40" s="627">
        <v>136762</v>
      </c>
      <c r="DE40" s="622"/>
      <c r="DF40" s="622"/>
      <c r="DG40" s="622"/>
      <c r="DH40" s="622"/>
      <c r="DI40" s="622"/>
      <c r="DJ40" s="622"/>
      <c r="DK40" s="623"/>
      <c r="DL40" s="627">
        <v>90471</v>
      </c>
      <c r="DM40" s="622"/>
      <c r="DN40" s="622"/>
      <c r="DO40" s="622"/>
      <c r="DP40" s="622"/>
      <c r="DQ40" s="622"/>
      <c r="DR40" s="622"/>
      <c r="DS40" s="622"/>
      <c r="DT40" s="622"/>
      <c r="DU40" s="622"/>
      <c r="DV40" s="623"/>
      <c r="DW40" s="624">
        <v>1.8</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11582091</v>
      </c>
      <c r="S41" s="646"/>
      <c r="T41" s="646"/>
      <c r="U41" s="646"/>
      <c r="V41" s="646"/>
      <c r="W41" s="646"/>
      <c r="X41" s="646"/>
      <c r="Y41" s="649"/>
      <c r="Z41" s="650">
        <v>100</v>
      </c>
      <c r="AA41" s="650"/>
      <c r="AB41" s="650"/>
      <c r="AC41" s="650"/>
      <c r="AD41" s="651">
        <v>5114654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134460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583424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4352834</v>
      </c>
      <c r="CS42" s="634"/>
      <c r="CT42" s="634"/>
      <c r="CU42" s="634"/>
      <c r="CV42" s="634"/>
      <c r="CW42" s="634"/>
      <c r="CX42" s="634"/>
      <c r="CY42" s="635"/>
      <c r="CZ42" s="624">
        <v>38.299999999999997</v>
      </c>
      <c r="DA42" s="636"/>
      <c r="DB42" s="636"/>
      <c r="DC42" s="637"/>
      <c r="DD42" s="627">
        <v>179101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30631</v>
      </c>
      <c r="CS43" s="634"/>
      <c r="CT43" s="634"/>
      <c r="CU43" s="634"/>
      <c r="CV43" s="634"/>
      <c r="CW43" s="634"/>
      <c r="CX43" s="634"/>
      <c r="CY43" s="635"/>
      <c r="CZ43" s="624">
        <v>0.3</v>
      </c>
      <c r="DA43" s="636"/>
      <c r="DB43" s="636"/>
      <c r="DC43" s="637"/>
      <c r="DD43" s="627">
        <v>30631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4348945</v>
      </c>
      <c r="CS44" s="622"/>
      <c r="CT44" s="622"/>
      <c r="CU44" s="622"/>
      <c r="CV44" s="622"/>
      <c r="CW44" s="622"/>
      <c r="CX44" s="622"/>
      <c r="CY44" s="623"/>
      <c r="CZ44" s="624">
        <v>38.200000000000003</v>
      </c>
      <c r="DA44" s="625"/>
      <c r="DB44" s="625"/>
      <c r="DC44" s="626"/>
      <c r="DD44" s="627">
        <v>179092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239521</v>
      </c>
      <c r="CS45" s="634"/>
      <c r="CT45" s="634"/>
      <c r="CU45" s="634"/>
      <c r="CV45" s="634"/>
      <c r="CW45" s="634"/>
      <c r="CX45" s="634"/>
      <c r="CY45" s="635"/>
      <c r="CZ45" s="624">
        <v>2.1</v>
      </c>
      <c r="DA45" s="636"/>
      <c r="DB45" s="636"/>
      <c r="DC45" s="637"/>
      <c r="DD45" s="627">
        <v>13034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4106090</v>
      </c>
      <c r="CS46" s="622"/>
      <c r="CT46" s="622"/>
      <c r="CU46" s="622"/>
      <c r="CV46" s="622"/>
      <c r="CW46" s="622"/>
      <c r="CX46" s="622"/>
      <c r="CY46" s="623"/>
      <c r="CZ46" s="624">
        <v>36.1</v>
      </c>
      <c r="DA46" s="625"/>
      <c r="DB46" s="625"/>
      <c r="DC46" s="626"/>
      <c r="DD46" s="627">
        <v>162724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3889</v>
      </c>
      <c r="CS47" s="634"/>
      <c r="CT47" s="634"/>
      <c r="CU47" s="634"/>
      <c r="CV47" s="634"/>
      <c r="CW47" s="634"/>
      <c r="CX47" s="634"/>
      <c r="CY47" s="635"/>
      <c r="CZ47" s="624">
        <v>0</v>
      </c>
      <c r="DA47" s="636"/>
      <c r="DB47" s="636"/>
      <c r="DC47" s="637"/>
      <c r="DD47" s="627">
        <v>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11371196</v>
      </c>
      <c r="CS49" s="606"/>
      <c r="CT49" s="606"/>
      <c r="CU49" s="606"/>
      <c r="CV49" s="606"/>
      <c r="CW49" s="606"/>
      <c r="CX49" s="606"/>
      <c r="CY49" s="607"/>
      <c r="CZ49" s="608">
        <v>100</v>
      </c>
      <c r="DA49" s="609"/>
      <c r="DB49" s="609"/>
      <c r="DC49" s="610"/>
      <c r="DD49" s="611">
        <v>5703628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15jRAX/rX3hzfe7yaRNgLpE9sdHMJbLo9YVMUYrYtXwiKJX4K1aYrhd/MiD2OMVnHuxEYvWgVAD2Zwcrih1EQ==" saltValue="12h2m08jQuI0L+KOkAQN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6"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6" t="s">
        <v>371</v>
      </c>
      <c r="DH5" s="1087"/>
      <c r="DI5" s="1087"/>
      <c r="DJ5" s="1087"/>
      <c r="DK5" s="1088"/>
      <c r="DL5" s="1086" t="s">
        <v>372</v>
      </c>
      <c r="DM5" s="1087"/>
      <c r="DN5" s="1087"/>
      <c r="DO5" s="1087"/>
      <c r="DP5" s="1088"/>
      <c r="DQ5" s="1003" t="s">
        <v>373</v>
      </c>
      <c r="DR5" s="1004"/>
      <c r="DS5" s="1004"/>
      <c r="DT5" s="1004"/>
      <c r="DU5" s="1005"/>
      <c r="DV5" s="1003" t="s">
        <v>364</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4">
        <v>11582</v>
      </c>
      <c r="R7" s="1105"/>
      <c r="S7" s="1105"/>
      <c r="T7" s="1105"/>
      <c r="U7" s="1105"/>
      <c r="V7" s="1105">
        <v>11371</v>
      </c>
      <c r="W7" s="1105"/>
      <c r="X7" s="1105"/>
      <c r="Y7" s="1105"/>
      <c r="Z7" s="1105"/>
      <c r="AA7" s="1105">
        <v>211</v>
      </c>
      <c r="AB7" s="1105"/>
      <c r="AC7" s="1105"/>
      <c r="AD7" s="1105"/>
      <c r="AE7" s="1106"/>
      <c r="AF7" s="1107">
        <v>190</v>
      </c>
      <c r="AG7" s="1108"/>
      <c r="AH7" s="1108"/>
      <c r="AI7" s="1108"/>
      <c r="AJ7" s="1109"/>
      <c r="AK7" s="1110">
        <v>94</v>
      </c>
      <c r="AL7" s="1111"/>
      <c r="AM7" s="1111"/>
      <c r="AN7" s="1111"/>
      <c r="AO7" s="1111"/>
      <c r="AP7" s="1111">
        <v>5065</v>
      </c>
      <c r="AQ7" s="1111"/>
      <c r="AR7" s="1111"/>
      <c r="AS7" s="1111"/>
      <c r="AT7" s="1111"/>
      <c r="AU7" s="1112" t="s">
        <v>544</v>
      </c>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t="s">
        <v>557</v>
      </c>
      <c r="BS7" s="1101" t="s">
        <v>558</v>
      </c>
      <c r="BT7" s="1102"/>
      <c r="BU7" s="1102"/>
      <c r="BV7" s="1102"/>
      <c r="BW7" s="1102"/>
      <c r="BX7" s="1102"/>
      <c r="BY7" s="1102"/>
      <c r="BZ7" s="1102"/>
      <c r="CA7" s="1102"/>
      <c r="CB7" s="1102"/>
      <c r="CC7" s="1102"/>
      <c r="CD7" s="1102"/>
      <c r="CE7" s="1102"/>
      <c r="CF7" s="1102"/>
      <c r="CG7" s="1114"/>
      <c r="CH7" s="1098">
        <v>0</v>
      </c>
      <c r="CI7" s="1099"/>
      <c r="CJ7" s="1099"/>
      <c r="CK7" s="1099"/>
      <c r="CL7" s="1100"/>
      <c r="CM7" s="1098">
        <v>19</v>
      </c>
      <c r="CN7" s="1099"/>
      <c r="CO7" s="1099"/>
      <c r="CP7" s="1099"/>
      <c r="CQ7" s="1100"/>
      <c r="CR7" s="1098">
        <v>5</v>
      </c>
      <c r="CS7" s="1099"/>
      <c r="CT7" s="1099"/>
      <c r="CU7" s="1099"/>
      <c r="CV7" s="1100"/>
      <c r="CW7" s="1098" t="s">
        <v>545</v>
      </c>
      <c r="CX7" s="1099"/>
      <c r="CY7" s="1099"/>
      <c r="CZ7" s="1099"/>
      <c r="DA7" s="1100"/>
      <c r="DB7" s="1098" t="s">
        <v>545</v>
      </c>
      <c r="DC7" s="1099"/>
      <c r="DD7" s="1099"/>
      <c r="DE7" s="1099"/>
      <c r="DF7" s="1100"/>
      <c r="DG7" s="1098" t="s">
        <v>545</v>
      </c>
      <c r="DH7" s="1099"/>
      <c r="DI7" s="1099"/>
      <c r="DJ7" s="1099"/>
      <c r="DK7" s="1100"/>
      <c r="DL7" s="1098" t="s">
        <v>545</v>
      </c>
      <c r="DM7" s="1099"/>
      <c r="DN7" s="1099"/>
      <c r="DO7" s="1099"/>
      <c r="DP7" s="1100"/>
      <c r="DQ7" s="1098" t="s">
        <v>545</v>
      </c>
      <c r="DR7" s="1099"/>
      <c r="DS7" s="1099"/>
      <c r="DT7" s="1099"/>
      <c r="DU7" s="1100"/>
      <c r="DV7" s="1101"/>
      <c r="DW7" s="1102"/>
      <c r="DX7" s="1102"/>
      <c r="DY7" s="1102"/>
      <c r="DZ7" s="1103"/>
      <c r="EA7" s="234"/>
    </row>
    <row r="8" spans="1:131" s="235" customFormat="1" ht="26.25" customHeight="1" x14ac:dyDescent="0.15">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375</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9">
        <v>11582</v>
      </c>
      <c r="R23" s="1063"/>
      <c r="S23" s="1063"/>
      <c r="T23" s="1063"/>
      <c r="U23" s="1063"/>
      <c r="V23" s="1063">
        <v>11371</v>
      </c>
      <c r="W23" s="1063"/>
      <c r="X23" s="1063"/>
      <c r="Y23" s="1063"/>
      <c r="Z23" s="1063"/>
      <c r="AA23" s="1063">
        <v>211</v>
      </c>
      <c r="AB23" s="1063"/>
      <c r="AC23" s="1063"/>
      <c r="AD23" s="1063"/>
      <c r="AE23" s="1070"/>
      <c r="AF23" s="1071">
        <v>190</v>
      </c>
      <c r="AG23" s="1063"/>
      <c r="AH23" s="1063"/>
      <c r="AI23" s="1063"/>
      <c r="AJ23" s="1072"/>
      <c r="AK23" s="1073"/>
      <c r="AL23" s="1074"/>
      <c r="AM23" s="1074"/>
      <c r="AN23" s="1074"/>
      <c r="AO23" s="1074"/>
      <c r="AP23" s="1063">
        <v>5065</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378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379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357</v>
      </c>
      <c r="B26" s="998"/>
      <c r="C26" s="998"/>
      <c r="D26" s="998"/>
      <c r="E26" s="998"/>
      <c r="F26" s="998"/>
      <c r="G26" s="998"/>
      <c r="H26" s="998"/>
      <c r="I26" s="998"/>
      <c r="J26" s="998"/>
      <c r="K26" s="998"/>
      <c r="L26" s="998"/>
      <c r="M26" s="998"/>
      <c r="N26" s="998"/>
      <c r="O26" s="998"/>
      <c r="P26" s="999"/>
      <c r="Q26" s="1003" t="s">
        <v>380</v>
      </c>
      <c r="R26" s="1004"/>
      <c r="S26" s="1004"/>
      <c r="T26" s="1004"/>
      <c r="U26" s="1005"/>
      <c r="V26" s="1003" t="s">
        <v>381</v>
      </c>
      <c r="W26" s="1004"/>
      <c r="X26" s="1004"/>
      <c r="Y26" s="1004"/>
      <c r="Z26" s="1005"/>
      <c r="AA26" s="1003" t="s">
        <v>382</v>
      </c>
      <c r="AB26" s="1004"/>
      <c r="AC26" s="1004"/>
      <c r="AD26" s="1004"/>
      <c r="AE26" s="1004"/>
      <c r="AF26" s="1057" t="s">
        <v>383</v>
      </c>
      <c r="AG26" s="1010"/>
      <c r="AH26" s="1010"/>
      <c r="AI26" s="1010"/>
      <c r="AJ26" s="1058"/>
      <c r="AK26" s="1004" t="s">
        <v>384</v>
      </c>
      <c r="AL26" s="1004"/>
      <c r="AM26" s="1004"/>
      <c r="AN26" s="1004"/>
      <c r="AO26" s="1005"/>
      <c r="AP26" s="1003" t="s">
        <v>385</v>
      </c>
      <c r="AQ26" s="1004"/>
      <c r="AR26" s="1004"/>
      <c r="AS26" s="1004"/>
      <c r="AT26" s="1005"/>
      <c r="AU26" s="1003" t="s">
        <v>386</v>
      </c>
      <c r="AV26" s="1004"/>
      <c r="AW26" s="1004"/>
      <c r="AX26" s="1004"/>
      <c r="AY26" s="1005"/>
      <c r="AZ26" s="1003" t="s">
        <v>387</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388</v>
      </c>
      <c r="C28" s="1050"/>
      <c r="D28" s="1050"/>
      <c r="E28" s="1050"/>
      <c r="F28" s="1050"/>
      <c r="G28" s="1050"/>
      <c r="H28" s="1050"/>
      <c r="I28" s="1050"/>
      <c r="J28" s="1050"/>
      <c r="K28" s="1050"/>
      <c r="L28" s="1050"/>
      <c r="M28" s="1050"/>
      <c r="N28" s="1050"/>
      <c r="O28" s="1050"/>
      <c r="P28" s="1051"/>
      <c r="Q28" s="1052">
        <v>2151</v>
      </c>
      <c r="R28" s="1053">
        <f>[1]入力!T33</f>
        <v>0</v>
      </c>
      <c r="S28" s="1053">
        <f>[1]入力!U33</f>
        <v>0</v>
      </c>
      <c r="T28" s="1053">
        <f>[1]入力!V33</f>
        <v>0</v>
      </c>
      <c r="U28" s="1053">
        <f>[1]入力!W33</f>
        <v>0</v>
      </c>
      <c r="V28" s="1053">
        <v>2099</v>
      </c>
      <c r="W28" s="1053"/>
      <c r="X28" s="1053"/>
      <c r="Y28" s="1053"/>
      <c r="Z28" s="1053"/>
      <c r="AA28" s="1053">
        <v>52</v>
      </c>
      <c r="AB28" s="1053"/>
      <c r="AC28" s="1053"/>
      <c r="AD28" s="1053"/>
      <c r="AE28" s="1054"/>
      <c r="AF28" s="1055">
        <v>52</v>
      </c>
      <c r="AG28" s="1053"/>
      <c r="AH28" s="1053"/>
      <c r="AI28" s="1053"/>
      <c r="AJ28" s="1056"/>
      <c r="AK28" s="1044">
        <v>134</v>
      </c>
      <c r="AL28" s="1045"/>
      <c r="AM28" s="1045"/>
      <c r="AN28" s="1045"/>
      <c r="AO28" s="1045"/>
      <c r="AP28" s="1045" t="s">
        <v>545</v>
      </c>
      <c r="AQ28" s="1045"/>
      <c r="AR28" s="1045"/>
      <c r="AS28" s="1045"/>
      <c r="AT28" s="1045"/>
      <c r="AU28" s="1045" t="s">
        <v>545</v>
      </c>
      <c r="AV28" s="1045"/>
      <c r="AW28" s="1045"/>
      <c r="AX28" s="1045"/>
      <c r="AY28" s="1045"/>
      <c r="AZ28" s="1046" t="s">
        <v>545</v>
      </c>
      <c r="BA28" s="1046"/>
      <c r="BB28" s="1046"/>
      <c r="BC28" s="1046"/>
      <c r="BD28" s="1046"/>
      <c r="BE28" s="1047" t="s">
        <v>546</v>
      </c>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389</v>
      </c>
      <c r="C29" s="1033"/>
      <c r="D29" s="1033"/>
      <c r="E29" s="1033"/>
      <c r="F29" s="1033"/>
      <c r="G29" s="1033"/>
      <c r="H29" s="1033"/>
      <c r="I29" s="1033"/>
      <c r="J29" s="1033"/>
      <c r="K29" s="1033"/>
      <c r="L29" s="1033"/>
      <c r="M29" s="1033"/>
      <c r="N29" s="1033"/>
      <c r="O29" s="1033"/>
      <c r="P29" s="1034"/>
      <c r="Q29" s="1040">
        <v>281</v>
      </c>
      <c r="R29" s="1041">
        <f>[1]入力!T40</f>
        <v>0</v>
      </c>
      <c r="S29" s="1041">
        <f>[1]入力!U40</f>
        <v>0</v>
      </c>
      <c r="T29" s="1041">
        <f>[1]入力!V40</f>
        <v>0</v>
      </c>
      <c r="U29" s="1041">
        <f>[1]入力!W40</f>
        <v>0</v>
      </c>
      <c r="V29" s="1041">
        <v>271</v>
      </c>
      <c r="W29" s="1041"/>
      <c r="X29" s="1041"/>
      <c r="Y29" s="1041"/>
      <c r="Z29" s="1041"/>
      <c r="AA29" s="1041">
        <v>9</v>
      </c>
      <c r="AB29" s="1041"/>
      <c r="AC29" s="1041"/>
      <c r="AD29" s="1041"/>
      <c r="AE29" s="1042"/>
      <c r="AF29" s="1037">
        <v>9</v>
      </c>
      <c r="AG29" s="1038"/>
      <c r="AH29" s="1038"/>
      <c r="AI29" s="1038"/>
      <c r="AJ29" s="1039"/>
      <c r="AK29" s="980">
        <v>65</v>
      </c>
      <c r="AL29" s="971"/>
      <c r="AM29" s="971"/>
      <c r="AN29" s="971"/>
      <c r="AO29" s="971"/>
      <c r="AP29" s="971" t="s">
        <v>545</v>
      </c>
      <c r="AQ29" s="971"/>
      <c r="AR29" s="971"/>
      <c r="AS29" s="971"/>
      <c r="AT29" s="971"/>
      <c r="AU29" s="971" t="s">
        <v>545</v>
      </c>
      <c r="AV29" s="971"/>
      <c r="AW29" s="971"/>
      <c r="AX29" s="971"/>
      <c r="AY29" s="971"/>
      <c r="AZ29" s="1043" t="s">
        <v>545</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390</v>
      </c>
      <c r="C30" s="1033"/>
      <c r="D30" s="1033"/>
      <c r="E30" s="1033"/>
      <c r="F30" s="1033"/>
      <c r="G30" s="1033"/>
      <c r="H30" s="1033"/>
      <c r="I30" s="1033"/>
      <c r="J30" s="1033"/>
      <c r="K30" s="1033"/>
      <c r="L30" s="1033"/>
      <c r="M30" s="1033"/>
      <c r="N30" s="1033"/>
      <c r="O30" s="1033"/>
      <c r="P30" s="1034"/>
      <c r="Q30" s="1040">
        <v>2168</v>
      </c>
      <c r="R30" s="1041">
        <f>[1]入力!T47</f>
        <v>0</v>
      </c>
      <c r="S30" s="1041">
        <f>[1]入力!U47</f>
        <v>0</v>
      </c>
      <c r="T30" s="1041">
        <f>[1]入力!V47</f>
        <v>0</v>
      </c>
      <c r="U30" s="1041">
        <f>[1]入力!W47</f>
        <v>0</v>
      </c>
      <c r="V30" s="1041">
        <v>2011</v>
      </c>
      <c r="W30" s="1041"/>
      <c r="X30" s="1041"/>
      <c r="Y30" s="1041"/>
      <c r="Z30" s="1041"/>
      <c r="AA30" s="1041">
        <v>156</v>
      </c>
      <c r="AB30" s="1041"/>
      <c r="AC30" s="1041"/>
      <c r="AD30" s="1041"/>
      <c r="AE30" s="1042"/>
      <c r="AF30" s="1037">
        <v>156</v>
      </c>
      <c r="AG30" s="1038"/>
      <c r="AH30" s="1038"/>
      <c r="AI30" s="1038"/>
      <c r="AJ30" s="1039"/>
      <c r="AK30" s="980">
        <v>303</v>
      </c>
      <c r="AL30" s="971"/>
      <c r="AM30" s="971"/>
      <c r="AN30" s="971"/>
      <c r="AO30" s="971"/>
      <c r="AP30" s="971" t="s">
        <v>545</v>
      </c>
      <c r="AQ30" s="971"/>
      <c r="AR30" s="971"/>
      <c r="AS30" s="971"/>
      <c r="AT30" s="971"/>
      <c r="AU30" s="971" t="s">
        <v>545</v>
      </c>
      <c r="AV30" s="971"/>
      <c r="AW30" s="971"/>
      <c r="AX30" s="971"/>
      <c r="AY30" s="971"/>
      <c r="AZ30" s="1043" t="s">
        <v>545</v>
      </c>
      <c r="BA30" s="1043"/>
      <c r="BB30" s="1043"/>
      <c r="BC30" s="1043"/>
      <c r="BD30" s="1043"/>
      <c r="BE30" s="972" t="s">
        <v>547</v>
      </c>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391</v>
      </c>
      <c r="C31" s="1033"/>
      <c r="D31" s="1033"/>
      <c r="E31" s="1033"/>
      <c r="F31" s="1033"/>
      <c r="G31" s="1033"/>
      <c r="H31" s="1033"/>
      <c r="I31" s="1033"/>
      <c r="J31" s="1033"/>
      <c r="K31" s="1033"/>
      <c r="L31" s="1033"/>
      <c r="M31" s="1033"/>
      <c r="N31" s="1033"/>
      <c r="O31" s="1033"/>
      <c r="P31" s="1034"/>
      <c r="Q31" s="1040">
        <v>8</v>
      </c>
      <c r="R31" s="1041">
        <f>[1]入力!T54</f>
        <v>0</v>
      </c>
      <c r="S31" s="1041">
        <f>[1]入力!U54</f>
        <v>0</v>
      </c>
      <c r="T31" s="1041">
        <f>[1]入力!V54</f>
        <v>0</v>
      </c>
      <c r="U31" s="1041">
        <f>[1]入力!W54</f>
        <v>0</v>
      </c>
      <c r="V31" s="1041">
        <v>7</v>
      </c>
      <c r="W31" s="1041"/>
      <c r="X31" s="1041"/>
      <c r="Y31" s="1041"/>
      <c r="Z31" s="1041"/>
      <c r="AA31" s="1041">
        <v>1</v>
      </c>
      <c r="AB31" s="1041"/>
      <c r="AC31" s="1041"/>
      <c r="AD31" s="1041"/>
      <c r="AE31" s="1042"/>
      <c r="AF31" s="1037">
        <v>1</v>
      </c>
      <c r="AG31" s="1038"/>
      <c r="AH31" s="1038"/>
      <c r="AI31" s="1038"/>
      <c r="AJ31" s="1039"/>
      <c r="AK31" s="980">
        <v>0</v>
      </c>
      <c r="AL31" s="971"/>
      <c r="AM31" s="971"/>
      <c r="AN31" s="971"/>
      <c r="AO31" s="971"/>
      <c r="AP31" s="971" t="s">
        <v>545</v>
      </c>
      <c r="AQ31" s="971"/>
      <c r="AR31" s="971"/>
      <c r="AS31" s="971"/>
      <c r="AT31" s="971"/>
      <c r="AU31" s="971" t="s">
        <v>545</v>
      </c>
      <c r="AV31" s="971"/>
      <c r="AW31" s="971"/>
      <c r="AX31" s="971"/>
      <c r="AY31" s="971"/>
      <c r="AZ31" s="1043" t="s">
        <v>545</v>
      </c>
      <c r="BA31" s="1043"/>
      <c r="BB31" s="1043"/>
      <c r="BC31" s="1043"/>
      <c r="BD31" s="1043"/>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392</v>
      </c>
      <c r="C32" s="1033"/>
      <c r="D32" s="1033"/>
      <c r="E32" s="1033"/>
      <c r="F32" s="1033"/>
      <c r="G32" s="1033"/>
      <c r="H32" s="1033"/>
      <c r="I32" s="1033"/>
      <c r="J32" s="1033"/>
      <c r="K32" s="1033"/>
      <c r="L32" s="1033"/>
      <c r="M32" s="1033"/>
      <c r="N32" s="1033"/>
      <c r="O32" s="1033"/>
      <c r="P32" s="1034"/>
      <c r="Q32" s="1040">
        <v>612</v>
      </c>
      <c r="R32" s="1041">
        <f>[1]入力!T61</f>
        <v>0</v>
      </c>
      <c r="S32" s="1041">
        <f>[1]入力!U61</f>
        <v>0</v>
      </c>
      <c r="T32" s="1041">
        <f>[1]入力!V61</f>
        <v>0</v>
      </c>
      <c r="U32" s="1041">
        <f>[1]入力!W61</f>
        <v>0</v>
      </c>
      <c r="V32" s="1041">
        <v>566</v>
      </c>
      <c r="W32" s="1041"/>
      <c r="X32" s="1041"/>
      <c r="Y32" s="1041"/>
      <c r="Z32" s="1041"/>
      <c r="AA32" s="1041">
        <v>46</v>
      </c>
      <c r="AB32" s="1041"/>
      <c r="AC32" s="1041"/>
      <c r="AD32" s="1041"/>
      <c r="AE32" s="1042"/>
      <c r="AF32" s="1037">
        <v>508</v>
      </c>
      <c r="AG32" s="1038"/>
      <c r="AH32" s="1038"/>
      <c r="AI32" s="1038"/>
      <c r="AJ32" s="1039"/>
      <c r="AK32" s="980">
        <v>0</v>
      </c>
      <c r="AL32" s="971"/>
      <c r="AM32" s="971"/>
      <c r="AN32" s="971"/>
      <c r="AO32" s="971"/>
      <c r="AP32" s="971">
        <v>96</v>
      </c>
      <c r="AQ32" s="971"/>
      <c r="AR32" s="971"/>
      <c r="AS32" s="971"/>
      <c r="AT32" s="971"/>
      <c r="AU32" s="971">
        <v>0</v>
      </c>
      <c r="AV32" s="971"/>
      <c r="AW32" s="971"/>
      <c r="AX32" s="971"/>
      <c r="AY32" s="971"/>
      <c r="AZ32" s="1043" t="s">
        <v>545</v>
      </c>
      <c r="BA32" s="1043"/>
      <c r="BB32" s="1043"/>
      <c r="BC32" s="1043"/>
      <c r="BD32" s="1043"/>
      <c r="BE32" s="972" t="s">
        <v>393</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t="s">
        <v>394</v>
      </c>
      <c r="C33" s="1033"/>
      <c r="D33" s="1033"/>
      <c r="E33" s="1033"/>
      <c r="F33" s="1033"/>
      <c r="G33" s="1033"/>
      <c r="H33" s="1033"/>
      <c r="I33" s="1033"/>
      <c r="J33" s="1033"/>
      <c r="K33" s="1033"/>
      <c r="L33" s="1033"/>
      <c r="M33" s="1033"/>
      <c r="N33" s="1033"/>
      <c r="O33" s="1033"/>
      <c r="P33" s="1034"/>
      <c r="Q33" s="1040">
        <v>614</v>
      </c>
      <c r="R33" s="1041">
        <f>[1]入力!T73</f>
        <v>0</v>
      </c>
      <c r="S33" s="1041">
        <f>[1]入力!U73</f>
        <v>0</v>
      </c>
      <c r="T33" s="1041">
        <f>[1]入力!V73</f>
        <v>0</v>
      </c>
      <c r="U33" s="1041">
        <f>[1]入力!W73</f>
        <v>0</v>
      </c>
      <c r="V33" s="1041">
        <v>559</v>
      </c>
      <c r="W33" s="1041"/>
      <c r="X33" s="1041"/>
      <c r="Y33" s="1041"/>
      <c r="Z33" s="1041"/>
      <c r="AA33" s="1041">
        <v>55</v>
      </c>
      <c r="AB33" s="1041"/>
      <c r="AC33" s="1041"/>
      <c r="AD33" s="1041"/>
      <c r="AE33" s="1042"/>
      <c r="AF33" s="1037">
        <v>124</v>
      </c>
      <c r="AG33" s="1038"/>
      <c r="AH33" s="1038"/>
      <c r="AI33" s="1038"/>
      <c r="AJ33" s="1039"/>
      <c r="AK33" s="980">
        <v>452</v>
      </c>
      <c r="AL33" s="971"/>
      <c r="AM33" s="971"/>
      <c r="AN33" s="971"/>
      <c r="AO33" s="971"/>
      <c r="AP33" s="971">
        <v>3167</v>
      </c>
      <c r="AQ33" s="971"/>
      <c r="AR33" s="971"/>
      <c r="AS33" s="971"/>
      <c r="AT33" s="971"/>
      <c r="AU33" s="971">
        <v>2245</v>
      </c>
      <c r="AV33" s="971"/>
      <c r="AW33" s="971"/>
      <c r="AX33" s="971"/>
      <c r="AY33" s="971"/>
      <c r="AZ33" s="1043" t="s">
        <v>545</v>
      </c>
      <c r="BA33" s="1043"/>
      <c r="BB33" s="1043"/>
      <c r="BC33" s="1043"/>
      <c r="BD33" s="1043"/>
      <c r="BE33" s="972" t="s">
        <v>393</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395</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850</v>
      </c>
      <c r="AG63" s="959"/>
      <c r="AH63" s="959"/>
      <c r="AI63" s="959"/>
      <c r="AJ63" s="1024"/>
      <c r="AK63" s="1025"/>
      <c r="AL63" s="963"/>
      <c r="AM63" s="963"/>
      <c r="AN63" s="963"/>
      <c r="AO63" s="963"/>
      <c r="AP63" s="959">
        <v>3263</v>
      </c>
      <c r="AQ63" s="959"/>
      <c r="AR63" s="959"/>
      <c r="AS63" s="959"/>
      <c r="AT63" s="959"/>
      <c r="AU63" s="959">
        <v>2245</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398</v>
      </c>
      <c r="B66" s="998"/>
      <c r="C66" s="998"/>
      <c r="D66" s="998"/>
      <c r="E66" s="998"/>
      <c r="F66" s="998"/>
      <c r="G66" s="998"/>
      <c r="H66" s="998"/>
      <c r="I66" s="998"/>
      <c r="J66" s="998"/>
      <c r="K66" s="998"/>
      <c r="L66" s="998"/>
      <c r="M66" s="998"/>
      <c r="N66" s="998"/>
      <c r="O66" s="998"/>
      <c r="P66" s="999"/>
      <c r="Q66" s="1003" t="s">
        <v>380</v>
      </c>
      <c r="R66" s="1004"/>
      <c r="S66" s="1004"/>
      <c r="T66" s="1004"/>
      <c r="U66" s="1005"/>
      <c r="V66" s="1003" t="s">
        <v>381</v>
      </c>
      <c r="W66" s="1004"/>
      <c r="X66" s="1004"/>
      <c r="Y66" s="1004"/>
      <c r="Z66" s="1005"/>
      <c r="AA66" s="1003" t="s">
        <v>382</v>
      </c>
      <c r="AB66" s="1004"/>
      <c r="AC66" s="1004"/>
      <c r="AD66" s="1004"/>
      <c r="AE66" s="1005"/>
      <c r="AF66" s="1009" t="s">
        <v>383</v>
      </c>
      <c r="AG66" s="1010"/>
      <c r="AH66" s="1010"/>
      <c r="AI66" s="1010"/>
      <c r="AJ66" s="1011"/>
      <c r="AK66" s="1003" t="s">
        <v>384</v>
      </c>
      <c r="AL66" s="998"/>
      <c r="AM66" s="998"/>
      <c r="AN66" s="998"/>
      <c r="AO66" s="999"/>
      <c r="AP66" s="1003" t="s">
        <v>385</v>
      </c>
      <c r="AQ66" s="1004"/>
      <c r="AR66" s="1004"/>
      <c r="AS66" s="1004"/>
      <c r="AT66" s="1005"/>
      <c r="AU66" s="1003" t="s">
        <v>399</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3372</v>
      </c>
      <c r="R68" s="989"/>
      <c r="S68" s="989"/>
      <c r="T68" s="989"/>
      <c r="U68" s="990"/>
      <c r="V68" s="982">
        <v>3240</v>
      </c>
      <c r="W68" s="982"/>
      <c r="X68" s="982"/>
      <c r="Y68" s="982"/>
      <c r="Z68" s="982"/>
      <c r="AA68" s="982">
        <v>132</v>
      </c>
      <c r="AB68" s="982"/>
      <c r="AC68" s="982"/>
      <c r="AD68" s="982"/>
      <c r="AE68" s="982"/>
      <c r="AF68" s="982">
        <v>132</v>
      </c>
      <c r="AG68" s="982"/>
      <c r="AH68" s="982"/>
      <c r="AI68" s="982"/>
      <c r="AJ68" s="982"/>
      <c r="AK68" s="982">
        <v>30</v>
      </c>
      <c r="AL68" s="982"/>
      <c r="AM68" s="982"/>
      <c r="AN68" s="982"/>
      <c r="AO68" s="982"/>
      <c r="AP68" s="982">
        <v>2655</v>
      </c>
      <c r="AQ68" s="982"/>
      <c r="AR68" s="982"/>
      <c r="AS68" s="982"/>
      <c r="AT68" s="982"/>
      <c r="AU68" s="982">
        <v>230</v>
      </c>
      <c r="AV68" s="982"/>
      <c r="AW68" s="982"/>
      <c r="AX68" s="982"/>
      <c r="AY68" s="982"/>
      <c r="AZ68" s="983" t="s">
        <v>564</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8">
        <v>58</v>
      </c>
      <c r="R69" s="979"/>
      <c r="S69" s="979"/>
      <c r="T69" s="979"/>
      <c r="U69" s="980"/>
      <c r="V69" s="971">
        <v>51</v>
      </c>
      <c r="W69" s="971"/>
      <c r="X69" s="971"/>
      <c r="Y69" s="971"/>
      <c r="Z69" s="971"/>
      <c r="AA69" s="971">
        <v>7</v>
      </c>
      <c r="AB69" s="971"/>
      <c r="AC69" s="971"/>
      <c r="AD69" s="971"/>
      <c r="AE69" s="971"/>
      <c r="AF69" s="971">
        <v>7</v>
      </c>
      <c r="AG69" s="971"/>
      <c r="AH69" s="971"/>
      <c r="AI69" s="971"/>
      <c r="AJ69" s="971"/>
      <c r="AK69" s="971" t="s">
        <v>545</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8">
        <v>48</v>
      </c>
      <c r="R70" s="979"/>
      <c r="S70" s="979"/>
      <c r="T70" s="979"/>
      <c r="U70" s="980"/>
      <c r="V70" s="971">
        <v>46</v>
      </c>
      <c r="W70" s="971"/>
      <c r="X70" s="971"/>
      <c r="Y70" s="971"/>
      <c r="Z70" s="971"/>
      <c r="AA70" s="971">
        <v>2</v>
      </c>
      <c r="AB70" s="971"/>
      <c r="AC70" s="971"/>
      <c r="AD70" s="971"/>
      <c r="AE70" s="971"/>
      <c r="AF70" s="971">
        <v>2</v>
      </c>
      <c r="AG70" s="971"/>
      <c r="AH70" s="971"/>
      <c r="AI70" s="971"/>
      <c r="AJ70" s="971"/>
      <c r="AK70" s="971" t="s">
        <v>545</v>
      </c>
      <c r="AL70" s="971"/>
      <c r="AM70" s="971"/>
      <c r="AN70" s="971"/>
      <c r="AO70" s="971"/>
      <c r="AP70" s="971">
        <v>22</v>
      </c>
      <c r="AQ70" s="971"/>
      <c r="AR70" s="971"/>
      <c r="AS70" s="971"/>
      <c r="AT70" s="971"/>
      <c r="AU70" s="971">
        <v>22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8">
        <v>63</v>
      </c>
      <c r="R71" s="979"/>
      <c r="S71" s="979"/>
      <c r="T71" s="979"/>
      <c r="U71" s="980"/>
      <c r="V71" s="971">
        <v>57</v>
      </c>
      <c r="W71" s="971"/>
      <c r="X71" s="971"/>
      <c r="Y71" s="971"/>
      <c r="Z71" s="971"/>
      <c r="AA71" s="971">
        <v>6</v>
      </c>
      <c r="AB71" s="971"/>
      <c r="AC71" s="971"/>
      <c r="AD71" s="971"/>
      <c r="AE71" s="971"/>
      <c r="AF71" s="971">
        <v>6</v>
      </c>
      <c r="AG71" s="971"/>
      <c r="AH71" s="971"/>
      <c r="AI71" s="971"/>
      <c r="AJ71" s="971"/>
      <c r="AK71" s="971" t="s">
        <v>545</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8">
        <v>5949</v>
      </c>
      <c r="R72" s="979"/>
      <c r="S72" s="979"/>
      <c r="T72" s="979"/>
      <c r="U72" s="980"/>
      <c r="V72" s="971">
        <v>4240</v>
      </c>
      <c r="W72" s="971"/>
      <c r="X72" s="971"/>
      <c r="Y72" s="971"/>
      <c r="Z72" s="971"/>
      <c r="AA72" s="971">
        <v>1709</v>
      </c>
      <c r="AB72" s="971"/>
      <c r="AC72" s="971"/>
      <c r="AD72" s="971"/>
      <c r="AE72" s="971"/>
      <c r="AF72" s="971">
        <v>1709</v>
      </c>
      <c r="AG72" s="971"/>
      <c r="AH72" s="971"/>
      <c r="AI72" s="971"/>
      <c r="AJ72" s="971"/>
      <c r="AK72" s="971" t="s">
        <v>545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8">
        <v>2752</v>
      </c>
      <c r="R73" s="979"/>
      <c r="S73" s="979"/>
      <c r="T73" s="979"/>
      <c r="U73" s="980"/>
      <c r="V73" s="971">
        <v>2613</v>
      </c>
      <c r="W73" s="971"/>
      <c r="X73" s="971"/>
      <c r="Y73" s="971"/>
      <c r="Z73" s="971"/>
      <c r="AA73" s="971">
        <v>81</v>
      </c>
      <c r="AB73" s="971"/>
      <c r="AC73" s="971"/>
      <c r="AD73" s="971"/>
      <c r="AE73" s="971"/>
      <c r="AF73" s="971">
        <v>81</v>
      </c>
      <c r="AG73" s="971"/>
      <c r="AH73" s="971"/>
      <c r="AI73" s="971"/>
      <c r="AJ73" s="971"/>
      <c r="AK73" s="971" t="s">
        <v>545</v>
      </c>
      <c r="AL73" s="971"/>
      <c r="AM73" s="971"/>
      <c r="AN73" s="971"/>
      <c r="AO73" s="971"/>
      <c r="AP73" s="971">
        <v>756</v>
      </c>
      <c r="AQ73" s="971"/>
      <c r="AR73" s="971"/>
      <c r="AS73" s="971"/>
      <c r="AT73" s="971"/>
      <c r="AU73" s="971">
        <v>69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8">
        <v>264</v>
      </c>
      <c r="R74" s="979"/>
      <c r="S74" s="979"/>
      <c r="T74" s="979"/>
      <c r="U74" s="980"/>
      <c r="V74" s="971">
        <v>227</v>
      </c>
      <c r="W74" s="971"/>
      <c r="X74" s="971"/>
      <c r="Y74" s="971"/>
      <c r="Z74" s="971"/>
      <c r="AA74" s="971">
        <v>37</v>
      </c>
      <c r="AB74" s="971"/>
      <c r="AC74" s="971"/>
      <c r="AD74" s="971"/>
      <c r="AE74" s="971"/>
      <c r="AF74" s="971">
        <v>37</v>
      </c>
      <c r="AG74" s="971"/>
      <c r="AH74" s="971"/>
      <c r="AI74" s="971"/>
      <c r="AJ74" s="971"/>
      <c r="AK74" s="971" t="s">
        <v>545</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v>295194</v>
      </c>
      <c r="R75" s="979"/>
      <c r="S75" s="979"/>
      <c r="T75" s="979"/>
      <c r="U75" s="980"/>
      <c r="V75" s="981">
        <v>282398</v>
      </c>
      <c r="W75" s="979"/>
      <c r="X75" s="979"/>
      <c r="Y75" s="979"/>
      <c r="Z75" s="980"/>
      <c r="AA75" s="981">
        <v>12796</v>
      </c>
      <c r="AB75" s="979"/>
      <c r="AC75" s="979"/>
      <c r="AD75" s="979"/>
      <c r="AE75" s="980"/>
      <c r="AF75" s="981">
        <v>12796</v>
      </c>
      <c r="AG75" s="979"/>
      <c r="AH75" s="979"/>
      <c r="AI75" s="979"/>
      <c r="AJ75" s="980"/>
      <c r="AK75" s="981" t="s">
        <v>545</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556</v>
      </c>
      <c r="C76" s="975"/>
      <c r="D76" s="975"/>
      <c r="E76" s="975"/>
      <c r="F76" s="975"/>
      <c r="G76" s="975"/>
      <c r="H76" s="975"/>
      <c r="I76" s="975"/>
      <c r="J76" s="975"/>
      <c r="K76" s="975"/>
      <c r="L76" s="975"/>
      <c r="M76" s="975"/>
      <c r="N76" s="975"/>
      <c r="O76" s="975"/>
      <c r="P76" s="976"/>
      <c r="Q76" s="978">
        <v>42</v>
      </c>
      <c r="R76" s="979"/>
      <c r="S76" s="979"/>
      <c r="T76" s="979"/>
      <c r="U76" s="980"/>
      <c r="V76" s="981">
        <v>35</v>
      </c>
      <c r="W76" s="979"/>
      <c r="X76" s="979"/>
      <c r="Y76" s="979"/>
      <c r="Z76" s="980"/>
      <c r="AA76" s="981">
        <v>7</v>
      </c>
      <c r="AB76" s="979"/>
      <c r="AC76" s="979"/>
      <c r="AD76" s="979"/>
      <c r="AE76" s="980"/>
      <c r="AF76" s="981">
        <v>7</v>
      </c>
      <c r="AG76" s="979"/>
      <c r="AH76" s="979"/>
      <c r="AI76" s="979"/>
      <c r="AJ76" s="980"/>
      <c r="AK76" s="981" t="s">
        <v>545</v>
      </c>
      <c r="AL76" s="979"/>
      <c r="AM76" s="979"/>
      <c r="AN76" s="979"/>
      <c r="AO76" s="980"/>
      <c r="AP76" s="981" t="s">
        <v>545</v>
      </c>
      <c r="AQ76" s="979"/>
      <c r="AR76" s="979"/>
      <c r="AS76" s="979"/>
      <c r="AT76" s="980"/>
      <c r="AU76" s="981" t="s">
        <v>545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14777</v>
      </c>
      <c r="AG88" s="959"/>
      <c r="AH88" s="959"/>
      <c r="AI88" s="959"/>
      <c r="AJ88" s="959"/>
      <c r="AK88" s="963"/>
      <c r="AL88" s="963"/>
      <c r="AM88" s="963"/>
      <c r="AN88" s="963"/>
      <c r="AO88" s="963"/>
      <c r="AP88" s="959">
        <v>3433</v>
      </c>
      <c r="AQ88" s="959"/>
      <c r="AR88" s="959"/>
      <c r="AS88" s="959"/>
      <c r="AT88" s="959"/>
      <c r="AU88" s="959">
        <v>321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510506</v>
      </c>
      <c r="AB110" s="889"/>
      <c r="AC110" s="889"/>
      <c r="AD110" s="889"/>
      <c r="AE110" s="890"/>
      <c r="AF110" s="891">
        <v>513016</v>
      </c>
      <c r="AG110" s="889"/>
      <c r="AH110" s="889"/>
      <c r="AI110" s="889"/>
      <c r="AJ110" s="890"/>
      <c r="AK110" s="891">
        <v>516264</v>
      </c>
      <c r="AL110" s="889"/>
      <c r="AM110" s="889"/>
      <c r="AN110" s="889"/>
      <c r="AO110" s="890"/>
      <c r="AP110" s="892">
        <v>12.1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5575295</v>
      </c>
      <c r="BR110" s="842"/>
      <c r="BS110" s="842"/>
      <c r="BT110" s="842"/>
      <c r="BU110" s="842"/>
      <c r="BV110" s="842">
        <v>5384211</v>
      </c>
      <c r="BW110" s="842"/>
      <c r="BX110" s="842"/>
      <c r="BY110" s="842"/>
      <c r="BZ110" s="842"/>
      <c r="CA110" s="842">
        <v>5065227</v>
      </c>
      <c r="CB110" s="842"/>
      <c r="CC110" s="842"/>
      <c r="CD110" s="842"/>
      <c r="CE110" s="842"/>
      <c r="CF110" s="866">
        <v>118.8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2897221</v>
      </c>
      <c r="BR112" s="817"/>
      <c r="BS112" s="817"/>
      <c r="BT112" s="817"/>
      <c r="BU112" s="817"/>
      <c r="BV112" s="817">
        <v>2578815</v>
      </c>
      <c r="BW112" s="817"/>
      <c r="BX112" s="817"/>
      <c r="BY112" s="817"/>
      <c r="BZ112" s="817"/>
      <c r="CA112" s="817">
        <v>2245566</v>
      </c>
      <c r="CB112" s="817"/>
      <c r="CC112" s="817"/>
      <c r="CD112" s="817"/>
      <c r="CE112" s="817"/>
      <c r="CF112" s="875">
        <v>52.7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350407</v>
      </c>
      <c r="AB113" s="919"/>
      <c r="AC113" s="919"/>
      <c r="AD113" s="919"/>
      <c r="AE113" s="920"/>
      <c r="AF113" s="921">
        <v>340554</v>
      </c>
      <c r="AG113" s="919"/>
      <c r="AH113" s="919"/>
      <c r="AI113" s="919"/>
      <c r="AJ113" s="920"/>
      <c r="AK113" s="921">
        <v>327511</v>
      </c>
      <c r="AL113" s="919"/>
      <c r="AM113" s="919"/>
      <c r="AN113" s="919"/>
      <c r="AO113" s="920"/>
      <c r="AP113" s="922">
        <v>7.7</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373825</v>
      </c>
      <c r="BR113" s="817"/>
      <c r="BS113" s="817"/>
      <c r="BT113" s="817"/>
      <c r="BU113" s="817"/>
      <c r="BV113" s="817">
        <v>354633</v>
      </c>
      <c r="BW113" s="817"/>
      <c r="BX113" s="817"/>
      <c r="BY113" s="817"/>
      <c r="BZ113" s="817"/>
      <c r="CA113" s="817">
        <v>321343</v>
      </c>
      <c r="CB113" s="817"/>
      <c r="CC113" s="817"/>
      <c r="CD113" s="817"/>
      <c r="CE113" s="817"/>
      <c r="CF113" s="875">
        <v>7.5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67952</v>
      </c>
      <c r="AB114" s="780"/>
      <c r="AC114" s="780"/>
      <c r="AD114" s="780"/>
      <c r="AE114" s="781"/>
      <c r="AF114" s="782">
        <v>67686</v>
      </c>
      <c r="AG114" s="780"/>
      <c r="AH114" s="780"/>
      <c r="AI114" s="780"/>
      <c r="AJ114" s="781"/>
      <c r="AK114" s="782">
        <v>59612</v>
      </c>
      <c r="AL114" s="780"/>
      <c r="AM114" s="780"/>
      <c r="AN114" s="780"/>
      <c r="AO114" s="781"/>
      <c r="AP114" s="824">
        <v>1.4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971409</v>
      </c>
      <c r="BR114" s="817"/>
      <c r="BS114" s="817"/>
      <c r="BT114" s="817"/>
      <c r="BU114" s="817"/>
      <c r="BV114" s="817">
        <v>953352</v>
      </c>
      <c r="BW114" s="817"/>
      <c r="BX114" s="817"/>
      <c r="BY114" s="817"/>
      <c r="BZ114" s="817"/>
      <c r="CA114" s="817">
        <v>998045</v>
      </c>
      <c r="CB114" s="817"/>
      <c r="CC114" s="817"/>
      <c r="CD114" s="817"/>
      <c r="CE114" s="817"/>
      <c r="CF114" s="875">
        <v>23.4</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8636</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v>13</v>
      </c>
      <c r="AG116" s="780"/>
      <c r="AH116" s="780"/>
      <c r="AI116" s="780"/>
      <c r="AJ116" s="781"/>
      <c r="AK116" s="782">
        <v>9</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937501</v>
      </c>
      <c r="AB117" s="903"/>
      <c r="AC117" s="903"/>
      <c r="AD117" s="903"/>
      <c r="AE117" s="904"/>
      <c r="AF117" s="905">
        <v>921269</v>
      </c>
      <c r="AG117" s="903"/>
      <c r="AH117" s="903"/>
      <c r="AI117" s="903"/>
      <c r="AJ117" s="904"/>
      <c r="AK117" s="905">
        <v>903396</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9817750</v>
      </c>
      <c r="BR119" s="845"/>
      <c r="BS119" s="845"/>
      <c r="BT119" s="845"/>
      <c r="BU119" s="845"/>
      <c r="BV119" s="845">
        <v>9271011</v>
      </c>
      <c r="BW119" s="845"/>
      <c r="BX119" s="845"/>
      <c r="BY119" s="845"/>
      <c r="BZ119" s="845"/>
      <c r="CA119" s="845">
        <v>8630181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5966466</v>
      </c>
      <c r="BR120" s="842"/>
      <c r="BS120" s="842"/>
      <c r="BT120" s="842"/>
      <c r="BU120" s="842"/>
      <c r="BV120" s="842">
        <v>6360784</v>
      </c>
      <c r="BW120" s="842"/>
      <c r="BX120" s="842"/>
      <c r="BY120" s="842"/>
      <c r="BZ120" s="842"/>
      <c r="CA120" s="842">
        <v>6801380</v>
      </c>
      <c r="CB120" s="842"/>
      <c r="CC120" s="842"/>
      <c r="CD120" s="842"/>
      <c r="CE120" s="842"/>
      <c r="CF120" s="866">
        <v>159.5</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2897101</v>
      </c>
      <c r="DH120" s="842"/>
      <c r="DI120" s="842"/>
      <c r="DJ120" s="842"/>
      <c r="DK120" s="842"/>
      <c r="DL120" s="842">
        <v>2578273</v>
      </c>
      <c r="DM120" s="842"/>
      <c r="DN120" s="842"/>
      <c r="DO120" s="842"/>
      <c r="DP120" s="842"/>
      <c r="DQ120" s="842">
        <v>2245087</v>
      </c>
      <c r="DR120" s="842"/>
      <c r="DS120" s="842"/>
      <c r="DT120" s="842"/>
      <c r="DU120" s="842"/>
      <c r="DV120" s="843">
        <v>52.7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120</v>
      </c>
      <c r="DH121" s="817"/>
      <c r="DI121" s="817"/>
      <c r="DJ121" s="817"/>
      <c r="DK121" s="817"/>
      <c r="DL121" s="817">
        <v>542</v>
      </c>
      <c r="DM121" s="817"/>
      <c r="DN121" s="817"/>
      <c r="DO121" s="817"/>
      <c r="DP121" s="817"/>
      <c r="DQ121" s="817">
        <v>479</v>
      </c>
      <c r="DR121" s="817"/>
      <c r="DS121" s="817"/>
      <c r="DT121" s="817"/>
      <c r="DU121" s="817"/>
      <c r="DV121" s="794">
        <v>0</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7358178</v>
      </c>
      <c r="BR122" s="845"/>
      <c r="BS122" s="845"/>
      <c r="BT122" s="845"/>
      <c r="BU122" s="845"/>
      <c r="BV122" s="845">
        <v>6745766</v>
      </c>
      <c r="BW122" s="845"/>
      <c r="BX122" s="845"/>
      <c r="BY122" s="845"/>
      <c r="BZ122" s="845"/>
      <c r="CA122" s="845">
        <v>6607641</v>
      </c>
      <c r="CB122" s="845"/>
      <c r="CC122" s="845"/>
      <c r="CD122" s="845"/>
      <c r="CE122" s="845"/>
      <c r="CF122" s="846">
        <v>155</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8636</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13324644</v>
      </c>
      <c r="BR123" s="833"/>
      <c r="BS123" s="833"/>
      <c r="BT123" s="833"/>
      <c r="BU123" s="833"/>
      <c r="BV123" s="833">
        <v>13106550</v>
      </c>
      <c r="BW123" s="833"/>
      <c r="BX123" s="833"/>
      <c r="BY123" s="833"/>
      <c r="BZ123" s="833"/>
      <c r="CA123" s="833">
        <v>13409021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v>239</v>
      </c>
      <c r="AG128" s="801"/>
      <c r="AH128" s="801"/>
      <c r="AI128" s="801"/>
      <c r="AJ128" s="802"/>
      <c r="AK128" s="803">
        <v>239</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4977909</v>
      </c>
      <c r="AB129" s="780"/>
      <c r="AC129" s="780"/>
      <c r="AD129" s="780"/>
      <c r="AE129" s="781"/>
      <c r="AF129" s="782">
        <v>4822959</v>
      </c>
      <c r="AG129" s="780"/>
      <c r="AH129" s="780"/>
      <c r="AI129" s="780"/>
      <c r="AJ129" s="781"/>
      <c r="AK129" s="782">
        <v>4902508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648730</v>
      </c>
      <c r="AB130" s="780"/>
      <c r="AC130" s="780"/>
      <c r="AD130" s="780"/>
      <c r="AE130" s="781"/>
      <c r="AF130" s="782">
        <v>632069</v>
      </c>
      <c r="AG130" s="780"/>
      <c r="AH130" s="780"/>
      <c r="AI130" s="780"/>
      <c r="AJ130" s="781"/>
      <c r="AK130" s="782">
        <v>639551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4329179</v>
      </c>
      <c r="AB131" s="764"/>
      <c r="AC131" s="764"/>
      <c r="AD131" s="764"/>
      <c r="AE131" s="765"/>
      <c r="AF131" s="766">
        <v>4190890</v>
      </c>
      <c r="AG131" s="764"/>
      <c r="AH131" s="764"/>
      <c r="AI131" s="764"/>
      <c r="AJ131" s="765"/>
      <c r="AK131" s="766">
        <v>4262957</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6.6703409579999997</v>
      </c>
      <c r="AB132" s="745"/>
      <c r="AC132" s="745"/>
      <c r="AD132" s="745"/>
      <c r="AE132" s="746"/>
      <c r="AF132" s="747">
        <v>6.8949793479999997</v>
      </c>
      <c r="AG132" s="745"/>
      <c r="AH132" s="745"/>
      <c r="AI132" s="745"/>
      <c r="AJ132" s="746"/>
      <c r="AK132" s="747">
        <v>6.183642012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6.6</v>
      </c>
      <c r="AB133" s="724"/>
      <c r="AC133" s="724"/>
      <c r="AD133" s="724"/>
      <c r="AE133" s="725"/>
      <c r="AF133" s="723">
        <v>6.9</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DhlMbAEyX58ok44O1UfAnzwNcsY9qF3E/nZerDHkBEEegcPDSPr6uV+Za89pcjs2JvUeDuVHZr1aCcHMbKajg==" saltValue="V4bq5zPY+q+nZq5oFEx1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177Va631owSFXguJUGFAE2C2Tj2JmOeC2pChcYOYEACY1bn+aStUBxY23uKmyiDUuP12jpXEMRt6IS5jhao6g==" saltValue="4FkwVKxgjCq6xPnBMuNd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8psSMIXS1ZzFPH8QmNvubOtVEulowbsdxcEDra5UMxoFLgluzhvwWRcAsdkfgzp7a0lRf9nUgQybE9qe4z7Q==" saltValue="miOdrHPnHxsX99bTU53G2g=="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483</v>
      </c>
      <c r="AL9" s="1133"/>
      <c r="AM9" s="1133"/>
      <c r="AN9" s="1134"/>
      <c r="AO9" s="281">
        <v>1314354</v>
      </c>
      <c r="AP9" s="281">
        <v>74333</v>
      </c>
      <c r="AQ9" s="282">
        <v>102178</v>
      </c>
      <c r="AR9" s="283">
        <v>-27.3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484</v>
      </c>
      <c r="AL10" s="1133"/>
      <c r="AM10" s="1133"/>
      <c r="AN10" s="1134"/>
      <c r="AO10" s="284">
        <v>197677</v>
      </c>
      <c r="AP10" s="284">
        <v>11180</v>
      </c>
      <c r="AQ10" s="285">
        <v>12375</v>
      </c>
      <c r="AR10" s="286">
        <v>-9.6999999999999993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485</v>
      </c>
      <c r="AL11" s="1133"/>
      <c r="AM11" s="1133"/>
      <c r="AN11" s="1134"/>
      <c r="AO11" s="284" t="s">
        <v>486</v>
      </c>
      <c r="AP11" s="284" t="s">
        <v>486</v>
      </c>
      <c r="AQ11" s="285">
        <v>998</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487</v>
      </c>
      <c r="AL12" s="1133"/>
      <c r="AM12" s="1133"/>
      <c r="AN12" s="1134"/>
      <c r="AO12" s="284" t="s">
        <v>486</v>
      </c>
      <c r="AP12" s="284" t="s">
        <v>486</v>
      </c>
      <c r="AQ12" s="285">
        <v>0</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488</v>
      </c>
      <c r="AL13" s="1133"/>
      <c r="AM13" s="1133"/>
      <c r="AN13" s="1134"/>
      <c r="AO13" s="284" t="s">
        <v>486</v>
      </c>
      <c r="AP13" s="284" t="s">
        <v>486</v>
      </c>
      <c r="AQ13" s="285">
        <v>3569</v>
      </c>
      <c r="AR13" s="286" t="s">
        <v>486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489</v>
      </c>
      <c r="AL14" s="1133"/>
      <c r="AM14" s="1133"/>
      <c r="AN14" s="1134"/>
      <c r="AO14" s="284">
        <v>30631</v>
      </c>
      <c r="AP14" s="284">
        <v>1732</v>
      </c>
      <c r="AQ14" s="285">
        <v>2201</v>
      </c>
      <c r="AR14" s="286">
        <v>-21.3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490</v>
      </c>
      <c r="AL15" s="1136"/>
      <c r="AM15" s="1136"/>
      <c r="AN15" s="1137"/>
      <c r="AO15" s="284">
        <v>-71059</v>
      </c>
      <c r="AP15" s="284">
        <v>-4019</v>
      </c>
      <c r="AQ15" s="285">
        <v>-6242</v>
      </c>
      <c r="AR15" s="286">
        <v>-35.6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1471603</v>
      </c>
      <c r="AP16" s="284">
        <v>83226</v>
      </c>
      <c r="AQ16" s="285">
        <v>115079</v>
      </c>
      <c r="AR16" s="286">
        <v>-27.7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495</v>
      </c>
      <c r="AL21" s="1139"/>
      <c r="AM21" s="1139"/>
      <c r="AN21" s="1140"/>
      <c r="AO21" s="297">
        <v>7.69</v>
      </c>
      <c r="AP21" s="298">
        <v>9.93</v>
      </c>
      <c r="AQ21" s="299">
        <v>-2.2400000000000002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496</v>
      </c>
      <c r="AL22" s="1139"/>
      <c r="AM22" s="1139"/>
      <c r="AN22" s="1140"/>
      <c r="AO22" s="302">
        <v>97.3</v>
      </c>
      <c r="AP22" s="303">
        <v>96.1</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497</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500</v>
      </c>
      <c r="AL32" s="1123"/>
      <c r="AM32" s="1123"/>
      <c r="AN32" s="1124"/>
      <c r="AO32" s="312">
        <v>516264</v>
      </c>
      <c r="AP32" s="312">
        <v>29197</v>
      </c>
      <c r="AQ32" s="313">
        <v>55825</v>
      </c>
      <c r="AR32" s="314">
        <v>-47.7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501</v>
      </c>
      <c r="AL33" s="1123"/>
      <c r="AM33" s="1123"/>
      <c r="AN33" s="1124"/>
      <c r="AO33" s="312" t="s">
        <v>486</v>
      </c>
      <c r="AP33" s="312" t="s">
        <v>486</v>
      </c>
      <c r="AQ33" s="313">
        <v>10</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502</v>
      </c>
      <c r="AL34" s="1123"/>
      <c r="AM34" s="1123"/>
      <c r="AN34" s="1124"/>
      <c r="AO34" s="312" t="s">
        <v>486</v>
      </c>
      <c r="AP34" s="312" t="s">
        <v>486</v>
      </c>
      <c r="AQ34" s="313">
        <v>2</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503</v>
      </c>
      <c r="AL35" s="1123"/>
      <c r="AM35" s="1123"/>
      <c r="AN35" s="1124"/>
      <c r="AO35" s="312">
        <v>327511</v>
      </c>
      <c r="AP35" s="312">
        <v>18522</v>
      </c>
      <c r="AQ35" s="313">
        <v>20336</v>
      </c>
      <c r="AR35" s="314">
        <v>-8.9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504</v>
      </c>
      <c r="AL36" s="1123"/>
      <c r="AM36" s="1123"/>
      <c r="AN36" s="1124"/>
      <c r="AO36" s="312">
        <v>59612</v>
      </c>
      <c r="AP36" s="312">
        <v>3371</v>
      </c>
      <c r="AQ36" s="313">
        <v>2951</v>
      </c>
      <c r="AR36" s="314">
        <v>14.2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505</v>
      </c>
      <c r="AL37" s="1123"/>
      <c r="AM37" s="1123"/>
      <c r="AN37" s="1124"/>
      <c r="AO37" s="312" t="s">
        <v>486</v>
      </c>
      <c r="AP37" s="312" t="s">
        <v>486</v>
      </c>
      <c r="AQ37" s="313">
        <v>682</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506</v>
      </c>
      <c r="AL38" s="1126"/>
      <c r="AM38" s="1126"/>
      <c r="AN38" s="1127"/>
      <c r="AO38" s="315">
        <v>9</v>
      </c>
      <c r="AP38" s="315">
        <v>1</v>
      </c>
      <c r="AQ38" s="316">
        <v>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507</v>
      </c>
      <c r="AL39" s="1126"/>
      <c r="AM39" s="1126"/>
      <c r="AN39" s="1127"/>
      <c r="AO39" s="312">
        <v>-239</v>
      </c>
      <c r="AP39" s="312">
        <v>-14</v>
      </c>
      <c r="AQ39" s="313">
        <v>-2058</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508</v>
      </c>
      <c r="AL40" s="1123"/>
      <c r="AM40" s="1123"/>
      <c r="AN40" s="1124"/>
      <c r="AO40" s="312">
        <v>-639551</v>
      </c>
      <c r="AP40" s="312">
        <v>-36170</v>
      </c>
      <c r="AQ40" s="313">
        <v>-53145</v>
      </c>
      <c r="AR40" s="314">
        <v>-31.9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263606</v>
      </c>
      <c r="AP41" s="312">
        <v>14908</v>
      </c>
      <c r="AQ41" s="313">
        <v>24606</v>
      </c>
      <c r="AR41" s="314">
        <v>-39.4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478</v>
      </c>
      <c r="AN49" s="1117" t="s">
        <v>511</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2535398</v>
      </c>
      <c r="AN51" s="334">
        <v>138184</v>
      </c>
      <c r="AO51" s="335">
        <v>24</v>
      </c>
      <c r="AP51" s="336">
        <v>83103</v>
      </c>
      <c r="AQ51" s="337">
        <v>-13.8</v>
      </c>
      <c r="AR51" s="338">
        <v>37.799999999999997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2477342</v>
      </c>
      <c r="AN52" s="342">
        <v>135020</v>
      </c>
      <c r="AO52" s="343">
        <v>28.7</v>
      </c>
      <c r="AP52" s="344">
        <v>41378</v>
      </c>
      <c r="AQ52" s="345">
        <v>3.7</v>
      </c>
      <c r="AR52" s="346">
        <v>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4626048</v>
      </c>
      <c r="AN53" s="334">
        <v>255118</v>
      </c>
      <c r="AO53" s="335">
        <v>84.6</v>
      </c>
      <c r="AP53" s="336">
        <v>84459</v>
      </c>
      <c r="AQ53" s="337">
        <v>1.6</v>
      </c>
      <c r="AR53" s="338">
        <v>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4352799</v>
      </c>
      <c r="AN54" s="342">
        <v>240048</v>
      </c>
      <c r="AO54" s="343">
        <v>77.8</v>
      </c>
      <c r="AP54" s="344">
        <v>47314</v>
      </c>
      <c r="AQ54" s="345">
        <v>14.3</v>
      </c>
      <c r="AR54" s="346">
        <v>63.5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1123527</v>
      </c>
      <c r="AN55" s="334">
        <v>62529</v>
      </c>
      <c r="AO55" s="335">
        <v>-75.5</v>
      </c>
      <c r="AP55" s="336">
        <v>74568</v>
      </c>
      <c r="AQ55" s="337">
        <v>-11.7</v>
      </c>
      <c r="AR55" s="338">
        <v>-63.8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968189</v>
      </c>
      <c r="AN56" s="342">
        <v>53884</v>
      </c>
      <c r="AO56" s="343">
        <v>-77.599999999999994</v>
      </c>
      <c r="AP56" s="344">
        <v>42558</v>
      </c>
      <c r="AQ56" s="345">
        <v>-10.1</v>
      </c>
      <c r="AR56" s="346">
        <v>-67.5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1984312</v>
      </c>
      <c r="AN57" s="334">
        <v>111635</v>
      </c>
      <c r="AO57" s="335">
        <v>78.5</v>
      </c>
      <c r="AP57" s="336">
        <v>73693</v>
      </c>
      <c r="AQ57" s="337">
        <v>-1.2</v>
      </c>
      <c r="AR57" s="338">
        <v>79.7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1890715</v>
      </c>
      <c r="AN58" s="342">
        <v>106369</v>
      </c>
      <c r="AO58" s="343">
        <v>97.4</v>
      </c>
      <c r="AP58" s="344">
        <v>44203</v>
      </c>
      <c r="AQ58" s="345">
        <v>3.9</v>
      </c>
      <c r="AR58" s="346">
        <v>93.5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4348945</v>
      </c>
      <c r="AN59" s="334">
        <v>245953</v>
      </c>
      <c r="AO59" s="335">
        <v>120.3</v>
      </c>
      <c r="AP59" s="336">
        <v>79401</v>
      </c>
      <c r="AQ59" s="337">
        <v>7.7</v>
      </c>
      <c r="AR59" s="338">
        <v>112.6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4106090</v>
      </c>
      <c r="AN60" s="342">
        <v>232219</v>
      </c>
      <c r="AO60" s="343">
        <v>118.3</v>
      </c>
      <c r="AP60" s="344">
        <v>49347</v>
      </c>
      <c r="AQ60" s="345">
        <v>11.6</v>
      </c>
      <c r="AR60" s="346">
        <v>106.7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2923646</v>
      </c>
      <c r="AN61" s="349">
        <v>162684</v>
      </c>
      <c r="AO61" s="350">
        <v>46.4</v>
      </c>
      <c r="AP61" s="351">
        <v>79045</v>
      </c>
      <c r="AQ61" s="352">
        <v>-3.5</v>
      </c>
      <c r="AR61" s="338">
        <v>49.9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2759027</v>
      </c>
      <c r="AN62" s="342">
        <v>153508</v>
      </c>
      <c r="AO62" s="343">
        <v>48.9</v>
      </c>
      <c r="AP62" s="344">
        <v>44960</v>
      </c>
      <c r="AQ62" s="345">
        <v>4.7</v>
      </c>
      <c r="AR62" s="346">
        <v>44.2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AxqsBZowvLnuc/WwbxKQZ3KGT45Q0hI7H6aKVFrDqyWBgcXBoYTIQFeeqzoilnoYqA4QWxMOSVPfWOnV+7+Iw==" saltValue="rOj/9vANokRXEVUXcHc2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4"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MU3yfi1N4XNGJBij2cHWzOgcQbTzjW7ExsRI4L/S66Cc4yErM5p8YcAu+n8Tez+Orf/oEKQYhq+1VvZbGdMesg==" saltValue="b5WqfCwgaD56Muajuns9S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jOrKOVCDuWLUocvRtWAA8EKdPxfK5o34eRJfAUGx91Qo3RkpiNAZ3NEKJC+UWbjf9UH0Gt7zfHtvsykyOvfUhw==" saltValue="DtegImi50F/AEopqh/CwO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1" t="s">
        <v>3</v>
      </c>
      <c r="D47" s="1141"/>
      <c r="E47" s="1142"/>
      <c r="F47" s="11">
        <v>37.39</v>
      </c>
      <c r="G47" s="12">
        <v>37.44</v>
      </c>
      <c r="H47" s="12">
        <v>38.24</v>
      </c>
      <c r="I47" s="12">
        <v>41.74</v>
      </c>
      <c r="J47" s="13">
        <v>44.78</v>
      </c>
    </row>
    <row r="48" spans="2:10" ht="57.75" customHeight="1" x14ac:dyDescent="0.15">
      <c r="B48" s="14"/>
      <c r="C48" s="1143" t="s">
        <v>4</v>
      </c>
      <c r="D48" s="1143"/>
      <c r="E48" s="1144"/>
      <c r="F48" s="15">
        <v>4.3499999999999996</v>
      </c>
      <c r="G48" s="16">
        <v>5.7</v>
      </c>
      <c r="H48" s="16">
        <v>2.99</v>
      </c>
      <c r="I48" s="16">
        <v>6.06</v>
      </c>
      <c r="J48" s="17">
        <v>3.87</v>
      </c>
    </row>
    <row r="49" spans="2:10" ht="57.75" customHeight="1" thickBot="1" x14ac:dyDescent="0.2">
      <c r="B49" s="18"/>
      <c r="C49" s="1145" t="s">
        <v>5</v>
      </c>
      <c r="D49" s="1145"/>
      <c r="E49" s="1146"/>
      <c r="F49" s="19">
        <v>0.55000000000000004</v>
      </c>
      <c r="G49" s="20">
        <v>2.5499999999999998</v>
      </c>
      <c r="H49" s="20">
        <v>0.3</v>
      </c>
      <c r="I49" s="20">
        <v>5.24</v>
      </c>
      <c r="J49" s="21">
        <v>1.62</v>
      </c>
    </row>
    <row r="50" spans="2:10" x14ac:dyDescent="0.15"/>
  </sheetData>
  <sheetProtection algorithmName="SHA-512" hashValue="tldKlKS5mxWWUxLF/s5I4QD5HWhCAaR2RB5ZBbfXpFx3Hxu83oPpSciAxxY4WKGSIhvAXBV1A/EYDT7KgoekVw==" saltValue="8Ib8uPV973sm8YbB1j01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3" t="s">
        <v>530</v>
      </c>
      <c r="D34" s="1153"/>
      <c r="E34" s="1154"/>
      <c r="F34" s="32">
        <v>8.64</v>
      </c>
      <c r="G34" s="33">
        <v>9.08</v>
      </c>
      <c r="H34" s="33">
        <v>9.91</v>
      </c>
      <c r="I34" s="33">
        <v>9.81</v>
      </c>
      <c r="J34" s="34">
        <v>10.35</v>
      </c>
      <c r="K34" s="22"/>
      <c r="L34" s="22"/>
      <c r="M34" s="22"/>
      <c r="N34" s="22"/>
      <c r="O34" s="22"/>
      <c r="P34" s="22"/>
    </row>
    <row r="35" spans="1:16" ht="39" customHeight="1" x14ac:dyDescent="0.15">
      <c r="A35" s="22"/>
      <c r="B35" s="35"/>
      <c r="C35" s="1147" t="s">
        <v>531</v>
      </c>
      <c r="D35" s="1148"/>
      <c r="E35" s="1149"/>
      <c r="F35" s="36">
        <v>4.3499999999999996</v>
      </c>
      <c r="G35" s="37">
        <v>5.7</v>
      </c>
      <c r="H35" s="37">
        <v>2.98</v>
      </c>
      <c r="I35" s="37">
        <v>6.05</v>
      </c>
      <c r="J35" s="38">
        <v>3.86</v>
      </c>
      <c r="K35" s="22"/>
      <c r="L35" s="22"/>
      <c r="M35" s="22"/>
      <c r="N35" s="22"/>
      <c r="O35" s="22"/>
      <c r="P35" s="22"/>
    </row>
    <row r="36" spans="1:16" ht="39" customHeight="1" x14ac:dyDescent="0.15">
      <c r="A36" s="22"/>
      <c r="B36" s="35"/>
      <c r="C36" s="1147" t="s">
        <v>532</v>
      </c>
      <c r="D36" s="1148"/>
      <c r="E36" s="1149"/>
      <c r="F36" s="36">
        <v>2.61</v>
      </c>
      <c r="G36" s="37">
        <v>3.4</v>
      </c>
      <c r="H36" s="37">
        <v>2.56</v>
      </c>
      <c r="I36" s="37">
        <v>2.4500000000000002</v>
      </c>
      <c r="J36" s="38">
        <v>3.19</v>
      </c>
      <c r="K36" s="22"/>
      <c r="L36" s="22"/>
      <c r="M36" s="22"/>
      <c r="N36" s="22"/>
      <c r="O36" s="22"/>
      <c r="P36" s="22"/>
    </row>
    <row r="37" spans="1:16" ht="39" customHeight="1" x14ac:dyDescent="0.15">
      <c r="A37" s="22"/>
      <c r="B37" s="35"/>
      <c r="C37" s="1147" t="s">
        <v>533</v>
      </c>
      <c r="D37" s="1148"/>
      <c r="E37" s="1149"/>
      <c r="F37" s="36">
        <v>2.0699999999999998</v>
      </c>
      <c r="G37" s="37">
        <v>1.85</v>
      </c>
      <c r="H37" s="37">
        <v>2.02</v>
      </c>
      <c r="I37" s="37">
        <v>2.23</v>
      </c>
      <c r="J37" s="38">
        <v>2.52</v>
      </c>
      <c r="K37" s="22"/>
      <c r="L37" s="22"/>
      <c r="M37" s="22"/>
      <c r="N37" s="22"/>
      <c r="O37" s="22"/>
      <c r="P37" s="22"/>
    </row>
    <row r="38" spans="1:16" ht="39" customHeight="1" x14ac:dyDescent="0.15">
      <c r="A38" s="22"/>
      <c r="B38" s="35"/>
      <c r="C38" s="1147" t="s">
        <v>534</v>
      </c>
      <c r="D38" s="1148"/>
      <c r="E38" s="1149"/>
      <c r="F38" s="36">
        <v>0.55000000000000004</v>
      </c>
      <c r="G38" s="37">
        <v>1.33</v>
      </c>
      <c r="H38" s="37">
        <v>1.41</v>
      </c>
      <c r="I38" s="37">
        <v>0.8</v>
      </c>
      <c r="J38" s="38">
        <v>1.05</v>
      </c>
      <c r="K38" s="22"/>
      <c r="L38" s="22"/>
      <c r="M38" s="22"/>
      <c r="N38" s="22"/>
      <c r="O38" s="22"/>
      <c r="P38" s="22"/>
    </row>
    <row r="39" spans="1:16" ht="39" customHeight="1" x14ac:dyDescent="0.15">
      <c r="A39" s="22"/>
      <c r="B39" s="35"/>
      <c r="C39" s="1147" t="s">
        <v>535</v>
      </c>
      <c r="D39" s="1148"/>
      <c r="E39" s="1149"/>
      <c r="F39" s="36">
        <v>0.12</v>
      </c>
      <c r="G39" s="37">
        <v>0.13</v>
      </c>
      <c r="H39" s="37">
        <v>0.12</v>
      </c>
      <c r="I39" s="37">
        <v>0.16</v>
      </c>
      <c r="J39" s="38">
        <v>0.19</v>
      </c>
      <c r="K39" s="22"/>
      <c r="L39" s="22"/>
      <c r="M39" s="22"/>
      <c r="N39" s="22"/>
      <c r="O39" s="22"/>
      <c r="P39" s="22"/>
    </row>
    <row r="40" spans="1:16" ht="39" customHeight="1" x14ac:dyDescent="0.15">
      <c r="A40" s="22"/>
      <c r="B40" s="35"/>
      <c r="C40" s="1147" t="s">
        <v>536</v>
      </c>
      <c r="D40" s="1148"/>
      <c r="E40" s="1149"/>
      <c r="F40" s="36">
        <v>0.03</v>
      </c>
      <c r="G40" s="37">
        <v>0</v>
      </c>
      <c r="H40" s="37">
        <v>0.05</v>
      </c>
      <c r="I40" s="37">
        <v>0.01</v>
      </c>
      <c r="J40" s="38">
        <v>0.02</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537</v>
      </c>
      <c r="D42" s="1148"/>
      <c r="E42" s="1149"/>
      <c r="F42" s="36" t="s">
        <v>486</v>
      </c>
      <c r="G42" s="37" t="s">
        <v>486</v>
      </c>
      <c r="H42" s="37" t="s">
        <v>486</v>
      </c>
      <c r="I42" s="37" t="s">
        <v>486</v>
      </c>
      <c r="J42" s="38" t="s">
        <v>486</v>
      </c>
      <c r="K42" s="22"/>
      <c r="L42" s="22"/>
      <c r="M42" s="22"/>
      <c r="N42" s="22"/>
      <c r="O42" s="22"/>
      <c r="P42" s="22"/>
    </row>
    <row r="43" spans="1:16" ht="39" customHeight="1" thickBot="1" x14ac:dyDescent="0.2">
      <c r="A43" s="22"/>
      <c r="B43" s="40"/>
      <c r="C43" s="1150" t="s">
        <v>538</v>
      </c>
      <c r="D43" s="1151"/>
      <c r="E43" s="1152"/>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SgjaSdMJTQXf9nAcVmDc7P70tv12KEhRNAkNZU4oDbEPekZlZKNlZ8XAewYVxxDv+fKaIdFQOUyz/FyHje2NQ==" saltValue="RRys+z7yKuj188xEqWxE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473</v>
      </c>
      <c r="L45" s="60">
        <v>487</v>
      </c>
      <c r="M45" s="60">
        <v>511</v>
      </c>
      <c r="N45" s="60">
        <v>513</v>
      </c>
      <c r="O45" s="61">
        <v>516</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486</v>
      </c>
      <c r="L46" s="64" t="s">
        <v>486</v>
      </c>
      <c r="M46" s="64" t="s">
        <v>486</v>
      </c>
      <c r="N46" s="64" t="s">
        <v>486</v>
      </c>
      <c r="O46" s="65" t="s">
        <v>486</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486</v>
      </c>
      <c r="L47" s="64" t="s">
        <v>486</v>
      </c>
      <c r="M47" s="64" t="s">
        <v>486</v>
      </c>
      <c r="N47" s="64" t="s">
        <v>486</v>
      </c>
      <c r="O47" s="65" t="s">
        <v>486</v>
      </c>
      <c r="P47" s="48"/>
      <c r="Q47" s="48"/>
      <c r="R47" s="48"/>
      <c r="S47" s="48"/>
      <c r="T47" s="48"/>
      <c r="U47" s="48"/>
    </row>
    <row r="48" spans="1:21" ht="30.75" customHeight="1" x14ac:dyDescent="0.15">
      <c r="A48" s="48"/>
      <c r="B48" s="1180"/>
      <c r="C48" s="1181"/>
      <c r="D48" s="62"/>
      <c r="E48" s="1157" t="s">
        <v>13</v>
      </c>
      <c r="F48" s="1157"/>
      <c r="G48" s="1157"/>
      <c r="H48" s="1157"/>
      <c r="I48" s="1157"/>
      <c r="J48" s="1158"/>
      <c r="K48" s="63">
        <v>361</v>
      </c>
      <c r="L48" s="64">
        <v>383</v>
      </c>
      <c r="M48" s="64">
        <v>350</v>
      </c>
      <c r="N48" s="64">
        <v>341</v>
      </c>
      <c r="O48" s="65">
        <v>328</v>
      </c>
      <c r="P48" s="48"/>
      <c r="Q48" s="48"/>
      <c r="R48" s="48"/>
      <c r="S48" s="48"/>
      <c r="T48" s="48"/>
      <c r="U48" s="48"/>
    </row>
    <row r="49" spans="1:21" ht="30.75" customHeight="1" x14ac:dyDescent="0.15">
      <c r="A49" s="48"/>
      <c r="B49" s="1180"/>
      <c r="C49" s="1181"/>
      <c r="D49" s="62"/>
      <c r="E49" s="1157" t="s">
        <v>14</v>
      </c>
      <c r="F49" s="1157"/>
      <c r="G49" s="1157"/>
      <c r="H49" s="1157"/>
      <c r="I49" s="1157"/>
      <c r="J49" s="1158"/>
      <c r="K49" s="63">
        <v>48</v>
      </c>
      <c r="L49" s="64">
        <v>58</v>
      </c>
      <c r="M49" s="64">
        <v>68</v>
      </c>
      <c r="N49" s="64">
        <v>68</v>
      </c>
      <c r="O49" s="65">
        <v>60</v>
      </c>
      <c r="P49" s="48"/>
      <c r="Q49" s="48"/>
      <c r="R49" s="48"/>
      <c r="S49" s="48"/>
      <c r="T49" s="48"/>
      <c r="U49" s="48"/>
    </row>
    <row r="50" spans="1:21" ht="30.75" customHeight="1" x14ac:dyDescent="0.15">
      <c r="A50" s="48"/>
      <c r="B50" s="1180"/>
      <c r="C50" s="1181"/>
      <c r="D50" s="62"/>
      <c r="E50" s="1157" t="s">
        <v>15</v>
      </c>
      <c r="F50" s="1157"/>
      <c r="G50" s="1157"/>
      <c r="H50" s="1157"/>
      <c r="I50" s="1157"/>
      <c r="J50" s="1158"/>
      <c r="K50" s="63">
        <v>9</v>
      </c>
      <c r="L50" s="64">
        <v>9</v>
      </c>
      <c r="M50" s="64">
        <v>9</v>
      </c>
      <c r="N50" s="64" t="s">
        <v>486</v>
      </c>
      <c r="O50" s="65" t="s">
        <v>486</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486</v>
      </c>
      <c r="L51" s="64" t="s">
        <v>486</v>
      </c>
      <c r="M51" s="64" t="s">
        <v>486</v>
      </c>
      <c r="N51" s="64">
        <v>0</v>
      </c>
      <c r="O51" s="65">
        <v>0</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652</v>
      </c>
      <c r="L52" s="64">
        <v>637</v>
      </c>
      <c r="M52" s="64">
        <v>649</v>
      </c>
      <c r="N52" s="64">
        <v>632</v>
      </c>
      <c r="O52" s="65">
        <v>639</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239</v>
      </c>
      <c r="L53" s="69">
        <v>300</v>
      </c>
      <c r="M53" s="69">
        <v>289</v>
      </c>
      <c r="N53" s="69">
        <v>290</v>
      </c>
      <c r="O53" s="70">
        <v>265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3" t="s">
        <v>24</v>
      </c>
      <c r="C58" s="1164"/>
      <c r="D58" s="1169" t="s">
        <v>25</v>
      </c>
      <c r="E58" s="1170"/>
      <c r="F58" s="1170"/>
      <c r="G58" s="1170"/>
      <c r="H58" s="1170"/>
      <c r="I58" s="1170"/>
      <c r="J58" s="1171"/>
      <c r="K58" s="83" t="s">
        <v>486</v>
      </c>
      <c r="L58" s="84" t="s">
        <v>486</v>
      </c>
      <c r="M58" s="84" t="s">
        <v>486</v>
      </c>
      <c r="N58" s="84" t="s">
        <v>486</v>
      </c>
      <c r="O58" s="85" t="s">
        <v>486</v>
      </c>
    </row>
    <row r="59" spans="1:21" ht="31.5" customHeight="1" x14ac:dyDescent="0.15">
      <c r="B59" s="1165"/>
      <c r="C59" s="1166"/>
      <c r="D59" s="1172" t="s">
        <v>26</v>
      </c>
      <c r="E59" s="1173"/>
      <c r="F59" s="1173"/>
      <c r="G59" s="1173"/>
      <c r="H59" s="1173"/>
      <c r="I59" s="1173"/>
      <c r="J59" s="1174"/>
      <c r="K59" s="86" t="s">
        <v>486</v>
      </c>
      <c r="L59" s="87" t="s">
        <v>486</v>
      </c>
      <c r="M59" s="87" t="s">
        <v>486</v>
      </c>
      <c r="N59" s="87" t="s">
        <v>486</v>
      </c>
      <c r="O59" s="88" t="s">
        <v>486</v>
      </c>
    </row>
    <row r="60" spans="1:21" ht="31.5" customHeight="1" thickBot="1" x14ac:dyDescent="0.2">
      <c r="B60" s="1167"/>
      <c r="C60" s="1168"/>
      <c r="D60" s="1175" t="s">
        <v>27</v>
      </c>
      <c r="E60" s="1176"/>
      <c r="F60" s="1176"/>
      <c r="G60" s="1176"/>
      <c r="H60" s="1176"/>
      <c r="I60" s="1176"/>
      <c r="J60" s="1177"/>
      <c r="K60" s="89" t="s">
        <v>486</v>
      </c>
      <c r="L60" s="90" t="s">
        <v>486</v>
      </c>
      <c r="M60" s="90" t="s">
        <v>486</v>
      </c>
      <c r="N60" s="90" t="s">
        <v>486</v>
      </c>
      <c r="O60" s="91" t="s">
        <v>486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X9wbqqKi0t9TijeU5TL6lX97nU4j6EOLFgGQ5UzjSSknNXZCmqLY3jpHwl6mwi7m30TLbWGYc5WW1QvcsKTyw==" saltValue="EKG8ibpqsCTg2D4nkebp7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8" t="s">
        <v>30</v>
      </c>
      <c r="C41" s="1199"/>
      <c r="D41" s="105"/>
      <c r="E41" s="1200" t="s">
        <v>31</v>
      </c>
      <c r="F41" s="1200"/>
      <c r="G41" s="1200"/>
      <c r="H41" s="1201"/>
      <c r="I41" s="355">
        <v>5322</v>
      </c>
      <c r="J41" s="356">
        <v>5553</v>
      </c>
      <c r="K41" s="356">
        <v>5575</v>
      </c>
      <c r="L41" s="356">
        <v>5384</v>
      </c>
      <c r="M41" s="357">
        <v>5065</v>
      </c>
    </row>
    <row r="42" spans="2:13" ht="27.75" customHeight="1" x14ac:dyDescent="0.15">
      <c r="B42" s="1188"/>
      <c r="C42" s="1189"/>
      <c r="D42" s="106"/>
      <c r="E42" s="1192" t="s">
        <v>32</v>
      </c>
      <c r="F42" s="1192"/>
      <c r="G42" s="1192"/>
      <c r="H42" s="1193"/>
      <c r="I42" s="358">
        <v>17</v>
      </c>
      <c r="J42" s="359">
        <v>9</v>
      </c>
      <c r="K42" s="359" t="s">
        <v>486</v>
      </c>
      <c r="L42" s="359" t="s">
        <v>486</v>
      </c>
      <c r="M42" s="360" t="s">
        <v>486</v>
      </c>
    </row>
    <row r="43" spans="2:13" ht="27.75" customHeight="1" x14ac:dyDescent="0.15">
      <c r="B43" s="1188"/>
      <c r="C43" s="1189"/>
      <c r="D43" s="106"/>
      <c r="E43" s="1192" t="s">
        <v>33</v>
      </c>
      <c r="F43" s="1192"/>
      <c r="G43" s="1192"/>
      <c r="H43" s="1193"/>
      <c r="I43" s="358">
        <v>4012</v>
      </c>
      <c r="J43" s="359">
        <v>3527</v>
      </c>
      <c r="K43" s="359">
        <v>2897</v>
      </c>
      <c r="L43" s="359">
        <v>2579</v>
      </c>
      <c r="M43" s="360">
        <v>2246</v>
      </c>
    </row>
    <row r="44" spans="2:13" ht="27.75" customHeight="1" x14ac:dyDescent="0.15">
      <c r="B44" s="1188"/>
      <c r="C44" s="1189"/>
      <c r="D44" s="106"/>
      <c r="E44" s="1192" t="s">
        <v>34</v>
      </c>
      <c r="F44" s="1192"/>
      <c r="G44" s="1192"/>
      <c r="H44" s="1193"/>
      <c r="I44" s="358">
        <v>396</v>
      </c>
      <c r="J44" s="359">
        <v>393</v>
      </c>
      <c r="K44" s="359">
        <v>374</v>
      </c>
      <c r="L44" s="359">
        <v>355</v>
      </c>
      <c r="M44" s="360">
        <v>321</v>
      </c>
    </row>
    <row r="45" spans="2:13" ht="27.75" customHeight="1" x14ac:dyDescent="0.15">
      <c r="B45" s="1188"/>
      <c r="C45" s="1189"/>
      <c r="D45" s="106"/>
      <c r="E45" s="1192" t="s">
        <v>35</v>
      </c>
      <c r="F45" s="1192"/>
      <c r="G45" s="1192"/>
      <c r="H45" s="1193"/>
      <c r="I45" s="358">
        <v>1015</v>
      </c>
      <c r="J45" s="359">
        <v>999</v>
      </c>
      <c r="K45" s="359">
        <v>971</v>
      </c>
      <c r="L45" s="359">
        <v>953</v>
      </c>
      <c r="M45" s="360">
        <v>998</v>
      </c>
    </row>
    <row r="46" spans="2:13" ht="27.75" customHeight="1" x14ac:dyDescent="0.15">
      <c r="B46" s="1188"/>
      <c r="C46" s="1189"/>
      <c r="D46" s="107"/>
      <c r="E46" s="1192" t="s">
        <v>36</v>
      </c>
      <c r="F46" s="1192"/>
      <c r="G46" s="1192"/>
      <c r="H46" s="1193"/>
      <c r="I46" s="358" t="s">
        <v>486</v>
      </c>
      <c r="J46" s="359" t="s">
        <v>486</v>
      </c>
      <c r="K46" s="359" t="s">
        <v>486</v>
      </c>
      <c r="L46" s="359" t="s">
        <v>486</v>
      </c>
      <c r="M46" s="360" t="s">
        <v>486</v>
      </c>
    </row>
    <row r="47" spans="2:13" ht="27.75" customHeight="1" x14ac:dyDescent="0.15">
      <c r="B47" s="1188"/>
      <c r="C47" s="1189"/>
      <c r="D47" s="108"/>
      <c r="E47" s="1202" t="s">
        <v>37</v>
      </c>
      <c r="F47" s="1203"/>
      <c r="G47" s="1203"/>
      <c r="H47" s="1204"/>
      <c r="I47" s="358" t="s">
        <v>486</v>
      </c>
      <c r="J47" s="359" t="s">
        <v>486</v>
      </c>
      <c r="K47" s="359" t="s">
        <v>486</v>
      </c>
      <c r="L47" s="359" t="s">
        <v>486</v>
      </c>
      <c r="M47" s="360" t="s">
        <v>486</v>
      </c>
    </row>
    <row r="48" spans="2:13" ht="27.75" customHeight="1" x14ac:dyDescent="0.15">
      <c r="B48" s="1188"/>
      <c r="C48" s="1189"/>
      <c r="D48" s="106"/>
      <c r="E48" s="1192" t="s">
        <v>38</v>
      </c>
      <c r="F48" s="1192"/>
      <c r="G48" s="1192"/>
      <c r="H48" s="1193"/>
      <c r="I48" s="358" t="s">
        <v>486</v>
      </c>
      <c r="J48" s="359" t="s">
        <v>486</v>
      </c>
      <c r="K48" s="359" t="s">
        <v>486</v>
      </c>
      <c r="L48" s="359" t="s">
        <v>486</v>
      </c>
      <c r="M48" s="360" t="s">
        <v>486</v>
      </c>
    </row>
    <row r="49" spans="2:13" ht="27.75" customHeight="1" x14ac:dyDescent="0.15">
      <c r="B49" s="1190"/>
      <c r="C49" s="1191"/>
      <c r="D49" s="106"/>
      <c r="E49" s="1192" t="s">
        <v>39</v>
      </c>
      <c r="F49" s="1192"/>
      <c r="G49" s="1192"/>
      <c r="H49" s="1193"/>
      <c r="I49" s="358" t="s">
        <v>486</v>
      </c>
      <c r="J49" s="359" t="s">
        <v>486</v>
      </c>
      <c r="K49" s="359" t="s">
        <v>486</v>
      </c>
      <c r="L49" s="359" t="s">
        <v>486</v>
      </c>
      <c r="M49" s="360" t="s">
        <v>486</v>
      </c>
    </row>
    <row r="50" spans="2:13" ht="27.75" customHeight="1" x14ac:dyDescent="0.15">
      <c r="B50" s="1186" t="s">
        <v>40</v>
      </c>
      <c r="C50" s="1187"/>
      <c r="D50" s="109"/>
      <c r="E50" s="1192" t="s">
        <v>41</v>
      </c>
      <c r="F50" s="1192"/>
      <c r="G50" s="1192"/>
      <c r="H50" s="1193"/>
      <c r="I50" s="358">
        <v>4827</v>
      </c>
      <c r="J50" s="359">
        <v>5173</v>
      </c>
      <c r="K50" s="359">
        <v>5966</v>
      </c>
      <c r="L50" s="359">
        <v>6361</v>
      </c>
      <c r="M50" s="360">
        <v>6801</v>
      </c>
    </row>
    <row r="51" spans="2:13" ht="27.75" customHeight="1" x14ac:dyDescent="0.15">
      <c r="B51" s="1188"/>
      <c r="C51" s="1189"/>
      <c r="D51" s="106"/>
      <c r="E51" s="1192" t="s">
        <v>42</v>
      </c>
      <c r="F51" s="1192"/>
      <c r="G51" s="1192"/>
      <c r="H51" s="1193"/>
      <c r="I51" s="358" t="s">
        <v>486</v>
      </c>
      <c r="J51" s="359" t="s">
        <v>486</v>
      </c>
      <c r="K51" s="359" t="s">
        <v>486</v>
      </c>
      <c r="L51" s="359" t="s">
        <v>486</v>
      </c>
      <c r="M51" s="360" t="s">
        <v>486</v>
      </c>
    </row>
    <row r="52" spans="2:13" ht="27.75" customHeight="1" x14ac:dyDescent="0.15">
      <c r="B52" s="1190"/>
      <c r="C52" s="1191"/>
      <c r="D52" s="106"/>
      <c r="E52" s="1192" t="s">
        <v>43</v>
      </c>
      <c r="F52" s="1192"/>
      <c r="G52" s="1192"/>
      <c r="H52" s="1193"/>
      <c r="I52" s="358">
        <v>7321</v>
      </c>
      <c r="J52" s="359">
        <v>7202</v>
      </c>
      <c r="K52" s="359">
        <v>7358</v>
      </c>
      <c r="L52" s="359">
        <v>6746</v>
      </c>
      <c r="M52" s="360">
        <v>6608</v>
      </c>
    </row>
    <row r="53" spans="2:13" ht="27.75" customHeight="1" thickBot="1" x14ac:dyDescent="0.2">
      <c r="B53" s="1194" t="s">
        <v>19</v>
      </c>
      <c r="C53" s="1195"/>
      <c r="D53" s="110"/>
      <c r="E53" s="1196" t="s">
        <v>44</v>
      </c>
      <c r="F53" s="1196"/>
      <c r="G53" s="1196"/>
      <c r="H53" s="1197"/>
      <c r="I53" s="361">
        <v>-1386</v>
      </c>
      <c r="J53" s="362">
        <v>-1895</v>
      </c>
      <c r="K53" s="362">
        <v>-3507</v>
      </c>
      <c r="L53" s="362">
        <v>-3836</v>
      </c>
      <c r="M53" s="363">
        <v>-4779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Z7GC/heuArG9+Sh5YWX1Y2ryw2qp/lMKOrRJRbDSmS+FU0F60O9sjMfBIgYSNWPjN975cR1Gts+D0SQVtfXcg==" saltValue="Vn/LqDLEt74wOz4PcHFd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3" t="s">
        <v>46</v>
      </c>
      <c r="D55" s="1213"/>
      <c r="E55" s="1214"/>
      <c r="F55" s="122">
        <v>1904</v>
      </c>
      <c r="G55" s="122">
        <v>2013</v>
      </c>
      <c r="H55" s="123">
        <v>2195</v>
      </c>
    </row>
    <row r="56" spans="2:8" ht="52.5" customHeight="1" x14ac:dyDescent="0.15">
      <c r="B56" s="124"/>
      <c r="C56" s="1215" t="s">
        <v>47</v>
      </c>
      <c r="D56" s="1215"/>
      <c r="E56" s="1216"/>
      <c r="F56" s="125">
        <v>505</v>
      </c>
      <c r="G56" s="125">
        <v>600</v>
      </c>
      <c r="H56" s="126">
        <v>626</v>
      </c>
    </row>
    <row r="57" spans="2:8" ht="53.25" customHeight="1" x14ac:dyDescent="0.15">
      <c r="B57" s="124"/>
      <c r="C57" s="1217" t="s">
        <v>48</v>
      </c>
      <c r="D57" s="1217"/>
      <c r="E57" s="1218"/>
      <c r="F57" s="127">
        <v>3137</v>
      </c>
      <c r="G57" s="127">
        <v>3274</v>
      </c>
      <c r="H57" s="128">
        <v>3472</v>
      </c>
    </row>
    <row r="58" spans="2:8" ht="45.75" customHeight="1" x14ac:dyDescent="0.15">
      <c r="B58" s="129"/>
      <c r="C58" s="1205" t="s">
        <v>559</v>
      </c>
      <c r="D58" s="1206"/>
      <c r="E58" s="1207"/>
      <c r="F58" s="130">
        <v>2635</v>
      </c>
      <c r="G58" s="130">
        <v>2736</v>
      </c>
      <c r="H58" s="131">
        <v>2740</v>
      </c>
    </row>
    <row r="59" spans="2:8" ht="45.75" customHeight="1" x14ac:dyDescent="0.15">
      <c r="B59" s="129"/>
      <c r="C59" s="1205" t="s">
        <v>563</v>
      </c>
      <c r="D59" s="1206"/>
      <c r="E59" s="1207"/>
      <c r="F59" s="130" t="s">
        <v>565</v>
      </c>
      <c r="G59" s="130" t="s">
        <v>565</v>
      </c>
      <c r="H59" s="131">
        <v>205</v>
      </c>
    </row>
    <row r="60" spans="2:8" ht="45.75" customHeight="1" x14ac:dyDescent="0.15">
      <c r="B60" s="129"/>
      <c r="C60" s="1205" t="s">
        <v>560</v>
      </c>
      <c r="D60" s="1206"/>
      <c r="E60" s="1207"/>
      <c r="F60" s="130">
        <v>151</v>
      </c>
      <c r="G60" s="130">
        <v>203</v>
      </c>
      <c r="H60" s="131">
        <v>204</v>
      </c>
    </row>
    <row r="61" spans="2:8" ht="45.75" customHeight="1" x14ac:dyDescent="0.15">
      <c r="B61" s="129"/>
      <c r="C61" s="1205" t="s">
        <v>561</v>
      </c>
      <c r="D61" s="1206"/>
      <c r="E61" s="1207"/>
      <c r="F61" s="130">
        <v>183</v>
      </c>
      <c r="G61" s="130">
        <v>156</v>
      </c>
      <c r="H61" s="131">
        <v>149</v>
      </c>
    </row>
    <row r="62" spans="2:8" ht="45.75" customHeight="1" thickBot="1" x14ac:dyDescent="0.2">
      <c r="B62" s="132"/>
      <c r="C62" s="1208" t="s">
        <v>562</v>
      </c>
      <c r="D62" s="1209"/>
      <c r="E62" s="1210"/>
      <c r="F62" s="133">
        <v>110</v>
      </c>
      <c r="G62" s="133">
        <v>110</v>
      </c>
      <c r="H62" s="134">
        <v>110</v>
      </c>
    </row>
    <row r="63" spans="2:8" ht="52.5" customHeight="1" thickBot="1" x14ac:dyDescent="0.2">
      <c r="B63" s="135"/>
      <c r="C63" s="1211" t="s">
        <v>49</v>
      </c>
      <c r="D63" s="1211"/>
      <c r="E63" s="1212"/>
      <c r="F63" s="136">
        <v>5546</v>
      </c>
      <c r="G63" s="136">
        <v>5887</v>
      </c>
      <c r="H63" s="137">
        <v>6293</v>
      </c>
    </row>
    <row r="64" spans="2:8" x14ac:dyDescent="0.15"/>
  </sheetData>
  <sheetProtection algorithmName="SHA-512" hashValue="A6SaUZxQrctMe9oeuXASrnxHI1eywC+wN9uzkXmsNHylYf+JBgTLd22hvJgVN2opKmMQrjs4jXczrrmMNTwSpQ==" saltValue="845jwvc9ezAW4/5dK3+v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138184</v>
      </c>
      <c r="E3" s="156"/>
      <c r="F3" s="157">
        <v>83103</v>
      </c>
      <c r="G3" s="158"/>
      <c r="H3" s="159"/>
    </row>
    <row r="4" spans="1:8" x14ac:dyDescent="0.15">
      <c r="A4" s="160"/>
      <c r="B4" s="161"/>
      <c r="C4" s="162"/>
      <c r="D4" s="163">
        <v>135020</v>
      </c>
      <c r="E4" s="164"/>
      <c r="F4" s="165">
        <v>41378</v>
      </c>
      <c r="G4" s="166"/>
      <c r="H4" s="167"/>
    </row>
    <row r="5" spans="1:8" x14ac:dyDescent="0.15">
      <c r="A5" s="148" t="s">
        <v>519</v>
      </c>
      <c r="B5" s="153"/>
      <c r="C5" s="154"/>
      <c r="D5" s="155">
        <v>255118</v>
      </c>
      <c r="E5" s="156"/>
      <c r="F5" s="157">
        <v>84459</v>
      </c>
      <c r="G5" s="158"/>
      <c r="H5" s="159"/>
    </row>
    <row r="6" spans="1:8" x14ac:dyDescent="0.15">
      <c r="A6" s="160"/>
      <c r="B6" s="161"/>
      <c r="C6" s="162"/>
      <c r="D6" s="163">
        <v>240048</v>
      </c>
      <c r="E6" s="164"/>
      <c r="F6" s="165">
        <v>47314</v>
      </c>
      <c r="G6" s="166"/>
      <c r="H6" s="167"/>
    </row>
    <row r="7" spans="1:8" x14ac:dyDescent="0.15">
      <c r="A7" s="148" t="s">
        <v>520</v>
      </c>
      <c r="B7" s="153"/>
      <c r="C7" s="154"/>
      <c r="D7" s="155">
        <v>62529</v>
      </c>
      <c r="E7" s="156"/>
      <c r="F7" s="157">
        <v>74568</v>
      </c>
      <c r="G7" s="158"/>
      <c r="H7" s="159"/>
    </row>
    <row r="8" spans="1:8" x14ac:dyDescent="0.15">
      <c r="A8" s="160"/>
      <c r="B8" s="161"/>
      <c r="C8" s="162"/>
      <c r="D8" s="163">
        <v>53884</v>
      </c>
      <c r="E8" s="164"/>
      <c r="F8" s="165">
        <v>42558</v>
      </c>
      <c r="G8" s="166"/>
      <c r="H8" s="167"/>
    </row>
    <row r="9" spans="1:8" x14ac:dyDescent="0.15">
      <c r="A9" s="148" t="s">
        <v>521</v>
      </c>
      <c r="B9" s="153"/>
      <c r="C9" s="154"/>
      <c r="D9" s="155">
        <v>111635</v>
      </c>
      <c r="E9" s="156"/>
      <c r="F9" s="157">
        <v>73693</v>
      </c>
      <c r="G9" s="158"/>
      <c r="H9" s="159"/>
    </row>
    <row r="10" spans="1:8" x14ac:dyDescent="0.15">
      <c r="A10" s="160"/>
      <c r="B10" s="161"/>
      <c r="C10" s="162"/>
      <c r="D10" s="163">
        <v>106369</v>
      </c>
      <c r="E10" s="164"/>
      <c r="F10" s="165">
        <v>44203</v>
      </c>
      <c r="G10" s="166"/>
      <c r="H10" s="167"/>
    </row>
    <row r="11" spans="1:8" x14ac:dyDescent="0.15">
      <c r="A11" s="148" t="s">
        <v>522</v>
      </c>
      <c r="B11" s="153"/>
      <c r="C11" s="154"/>
      <c r="D11" s="155">
        <v>245953</v>
      </c>
      <c r="E11" s="156"/>
      <c r="F11" s="157">
        <v>79401</v>
      </c>
      <c r="G11" s="158"/>
      <c r="H11" s="159"/>
    </row>
    <row r="12" spans="1:8" x14ac:dyDescent="0.15">
      <c r="A12" s="160"/>
      <c r="B12" s="161"/>
      <c r="C12" s="168"/>
      <c r="D12" s="163">
        <v>232219</v>
      </c>
      <c r="E12" s="164"/>
      <c r="F12" s="165">
        <v>49347</v>
      </c>
      <c r="G12" s="166"/>
      <c r="H12" s="167"/>
    </row>
    <row r="13" spans="1:8" x14ac:dyDescent="0.15">
      <c r="A13" s="148"/>
      <c r="B13" s="153"/>
      <c r="C13" s="169"/>
      <c r="D13" s="170">
        <v>162684</v>
      </c>
      <c r="E13" s="171"/>
      <c r="F13" s="172">
        <v>79045</v>
      </c>
      <c r="G13" s="173"/>
      <c r="H13" s="159"/>
    </row>
    <row r="14" spans="1:8" x14ac:dyDescent="0.15">
      <c r="A14" s="160"/>
      <c r="B14" s="161"/>
      <c r="C14" s="162"/>
      <c r="D14" s="163">
        <v>153508</v>
      </c>
      <c r="E14" s="164"/>
      <c r="F14" s="165">
        <v>44960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4.3499999999999996</v>
      </c>
      <c r="C19" s="174">
        <f>ROUND(VALUE(SUBSTITUTE(実質収支比率等に係る経年分析!G$48,"▲","-")),2)</f>
        <v>5.7</v>
      </c>
      <c r="D19" s="174">
        <f>ROUND(VALUE(SUBSTITUTE(実質収支比率等に係る経年分析!H$48,"▲","-")),2)</f>
        <v>2.99</v>
      </c>
      <c r="E19" s="174">
        <f>ROUND(VALUE(SUBSTITUTE(実質収支比率等に係る経年分析!I$48,"▲","-")),2)</f>
        <v>6.06</v>
      </c>
      <c r="F19" s="174">
        <f>ROUND(VALUE(SUBSTITUTE(実質収支比率等に係る経年分析!J$48,"▲","-")),2)</f>
        <v>3.87</v>
      </c>
    </row>
    <row r="20" spans="1:11" x14ac:dyDescent="0.15">
      <c r="A20" s="174" t="s">
        <v>53</v>
      </c>
      <c r="B20" s="174">
        <f>ROUND(VALUE(SUBSTITUTE(実質収支比率等に係る経年分析!F$47,"▲","-")),2)</f>
        <v>37.39</v>
      </c>
      <c r="C20" s="174">
        <f>ROUND(VALUE(SUBSTITUTE(実質収支比率等に係る経年分析!G$47,"▲","-")),2)</f>
        <v>37.44</v>
      </c>
      <c r="D20" s="174">
        <f>ROUND(VALUE(SUBSTITUTE(実質収支比率等に係る経年分析!H$47,"▲","-")),2)</f>
        <v>38.24</v>
      </c>
      <c r="E20" s="174">
        <f>ROUND(VALUE(SUBSTITUTE(実質収支比率等に係る経年分析!I$47,"▲","-")),2)</f>
        <v>41.74</v>
      </c>
      <c r="F20" s="174">
        <f>ROUND(VALUE(SUBSTITUTE(実質収支比率等に係る経年分析!J$47,"▲","-")),2)</f>
        <v>44.78</v>
      </c>
    </row>
    <row r="21" spans="1:11" x14ac:dyDescent="0.15">
      <c r="A21" s="174" t="s">
        <v>54</v>
      </c>
      <c r="B21" s="174">
        <f>IF(ISNUMBER(VALUE(SUBSTITUTE(実質収支比率等に係る経年分析!F$49,"▲","-"))),ROUND(VALUE(SUBSTITUTE(実質収支比率等に係る経年分析!F$49,"▲","-")),2),NA())</f>
        <v>0.55000000000000004</v>
      </c>
      <c r="C21" s="174">
        <f>IF(ISNUMBER(VALUE(SUBSTITUTE(実質収支比率等に係る経年分析!G$49,"▲","-"))),ROUND(VALUE(SUBSTITUTE(実質収支比率等に係る経年分析!G$49,"▲","-")),2),NA())</f>
        <v>2.5499999999999998</v>
      </c>
      <c r="D21" s="174">
        <f>IF(ISNUMBER(VALUE(SUBSTITUTE(実質収支比率等に係る経年分析!H$49,"▲","-"))),ROUND(VALUE(SUBSTITUTE(実質収支比率等に係る経年分析!H$49,"▲","-")),2),NA())</f>
        <v>0.3</v>
      </c>
      <c r="E21" s="174">
        <f>IF(ISNUMBER(VALUE(SUBSTITUTE(実質収支比率等に係る経年分析!I$49,"▲","-"))),ROUND(VALUE(SUBSTITUTE(実質収支比率等に係る経年分析!I$49,"▲","-")),2),NA())</f>
        <v>5.24</v>
      </c>
      <c r="F21" s="174">
        <f>IF(ISNUMBER(VALUE(SUBSTITUTE(実質収支比率等に係る経年分析!J$49,"▲","-"))),ROUND(VALUE(SUBSTITUTE(実質収支比率等に係る経年分析!J$49,"▲","-")),2),NA())</f>
        <v>1.62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2.0699999999999998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2.52</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2.4500000000000002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4.3499999999999996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652</v>
      </c>
      <c r="E42" s="176"/>
      <c r="F42" s="176"/>
      <c r="G42" s="176">
        <f>'実質公債費比率（分子）の構造'!L$52</f>
        <v>637</v>
      </c>
      <c r="H42" s="176"/>
      <c r="I42" s="176"/>
      <c r="J42" s="176">
        <f>'実質公債費比率（分子）の構造'!M$52</f>
        <v>649</v>
      </c>
      <c r="K42" s="176"/>
      <c r="L42" s="176"/>
      <c r="M42" s="176">
        <f>'実質公債費比率（分子）の構造'!N$52</f>
        <v>632</v>
      </c>
      <c r="N42" s="176"/>
      <c r="O42" s="176"/>
      <c r="P42" s="176">
        <f>'実質公債費比率（分子）の構造'!O$52</f>
        <v>639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9</v>
      </c>
      <c r="C44" s="176"/>
      <c r="D44" s="176"/>
      <c r="E44" s="176">
        <f>'実質公債費比率（分子）の構造'!L$50</f>
        <v>9</v>
      </c>
      <c r="F44" s="176"/>
      <c r="G44" s="176"/>
      <c r="H44" s="176">
        <f>'実質公債費比率（分子）の構造'!M$50</f>
        <v>9</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48</v>
      </c>
      <c r="C45" s="176"/>
      <c r="D45" s="176"/>
      <c r="E45" s="176">
        <f>'実質公債費比率（分子）の構造'!L$49</f>
        <v>58</v>
      </c>
      <c r="F45" s="176"/>
      <c r="G45" s="176"/>
      <c r="H45" s="176">
        <f>'実質公債費比率（分子）の構造'!M$49</f>
        <v>68</v>
      </c>
      <c r="I45" s="176"/>
      <c r="J45" s="176"/>
      <c r="K45" s="176">
        <f>'実質公債費比率（分子）の構造'!N$49</f>
        <v>68</v>
      </c>
      <c r="L45" s="176"/>
      <c r="M45" s="176"/>
      <c r="N45" s="176">
        <f>'実質公債費比率（分子）の構造'!O$49</f>
        <v>60</v>
      </c>
      <c r="O45" s="176"/>
      <c r="P45" s="176"/>
    </row>
    <row r="46" spans="1:16" x14ac:dyDescent="0.15">
      <c r="A46" s="176" t="s">
        <v>64</v>
      </c>
      <c r="B46" s="176">
        <f>'実質公債費比率（分子）の構造'!K$48</f>
        <v>361</v>
      </c>
      <c r="C46" s="176"/>
      <c r="D46" s="176"/>
      <c r="E46" s="176">
        <f>'実質公債費比率（分子）の構造'!L$48</f>
        <v>383</v>
      </c>
      <c r="F46" s="176"/>
      <c r="G46" s="176"/>
      <c r="H46" s="176">
        <f>'実質公債費比率（分子）の構造'!M$48</f>
        <v>350</v>
      </c>
      <c r="I46" s="176"/>
      <c r="J46" s="176"/>
      <c r="K46" s="176">
        <f>'実質公債費比率（分子）の構造'!N$48</f>
        <v>341</v>
      </c>
      <c r="L46" s="176"/>
      <c r="M46" s="176"/>
      <c r="N46" s="176">
        <f>'実質公債費比率（分子）の構造'!O$48</f>
        <v>328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473</v>
      </c>
      <c r="C49" s="176"/>
      <c r="D49" s="176"/>
      <c r="E49" s="176">
        <f>'実質公債費比率（分子）の構造'!L$45</f>
        <v>487</v>
      </c>
      <c r="F49" s="176"/>
      <c r="G49" s="176"/>
      <c r="H49" s="176">
        <f>'実質公債費比率（分子）の構造'!M$45</f>
        <v>511</v>
      </c>
      <c r="I49" s="176"/>
      <c r="J49" s="176"/>
      <c r="K49" s="176">
        <f>'実質公債費比率（分子）の構造'!N$45</f>
        <v>513</v>
      </c>
      <c r="L49" s="176"/>
      <c r="M49" s="176"/>
      <c r="N49" s="176">
        <f>'実質公債費比率（分子）の構造'!O$45</f>
        <v>516</v>
      </c>
      <c r="O49" s="176"/>
      <c r="P49" s="176"/>
    </row>
    <row r="50" spans="1:16" x14ac:dyDescent="0.15">
      <c r="A50" s="176" t="s">
        <v>67</v>
      </c>
      <c r="B50" s="176" t="e">
        <f>NA()</f>
        <v>#N/A</v>
      </c>
      <c r="C50" s="176">
        <f>IF(ISNUMBER('実質公債費比率（分子）の構造'!K$53),'実質公債費比率（分子）の構造'!K$53,NA())</f>
        <v>239</v>
      </c>
      <c r="D50" s="176" t="e">
        <f>NA()</f>
        <v>#N/A</v>
      </c>
      <c r="E50" s="176" t="e">
        <f>NA()</f>
        <v>#N/A</v>
      </c>
      <c r="F50" s="176">
        <f>IF(ISNUMBER('実質公債費比率（分子）の構造'!L$53),'実質公債費比率（分子）の構造'!L$53,NA())</f>
        <v>300</v>
      </c>
      <c r="G50" s="176" t="e">
        <f>NA()</f>
        <v>#N/A</v>
      </c>
      <c r="H50" s="176" t="e">
        <f>NA()</f>
        <v>#N/A</v>
      </c>
      <c r="I50" s="176">
        <f>IF(ISNUMBER('実質公債費比率（分子）の構造'!M$53),'実質公債費比率（分子）の構造'!M$53,NA())</f>
        <v>289</v>
      </c>
      <c r="J50" s="176" t="e">
        <f>NA()</f>
        <v>#N/A</v>
      </c>
      <c r="K50" s="176" t="e">
        <f>NA()</f>
        <v>#N/A</v>
      </c>
      <c r="L50" s="176">
        <f>IF(ISNUMBER('実質公債費比率（分子）の構造'!N$53),'実質公債費比率（分子）の構造'!N$53,NA())</f>
        <v>290</v>
      </c>
      <c r="M50" s="176" t="e">
        <f>NA()</f>
        <v>#N/A</v>
      </c>
      <c r="N50" s="176" t="e">
        <f>NA()</f>
        <v>#N/A</v>
      </c>
      <c r="O50" s="176">
        <f>IF(ISNUMBER('実質公債費比率（分子）の構造'!O$53),'実質公債費比率（分子）の構造'!O$53,NA())</f>
        <v>265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7321</v>
      </c>
      <c r="E56" s="175"/>
      <c r="F56" s="175"/>
      <c r="G56" s="175">
        <f>'将来負担比率（分子）の構造'!J$52</f>
        <v>7202</v>
      </c>
      <c r="H56" s="175"/>
      <c r="I56" s="175"/>
      <c r="J56" s="175">
        <f>'将来負担比率（分子）の構造'!K$52</f>
        <v>7358</v>
      </c>
      <c r="K56" s="175"/>
      <c r="L56" s="175"/>
      <c r="M56" s="175">
        <f>'将来負担比率（分子）の構造'!L$52</f>
        <v>6746</v>
      </c>
      <c r="N56" s="175"/>
      <c r="O56" s="175"/>
      <c r="P56" s="175">
        <f>'将来負担比率（分子）の構造'!M$52</f>
        <v>6608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4827</v>
      </c>
      <c r="E58" s="175"/>
      <c r="F58" s="175"/>
      <c r="G58" s="175">
        <f>'将来負担比率（分子）の構造'!J$50</f>
        <v>5173</v>
      </c>
      <c r="H58" s="175"/>
      <c r="I58" s="175"/>
      <c r="J58" s="175">
        <f>'将来負担比率（分子）の構造'!K$50</f>
        <v>5966</v>
      </c>
      <c r="K58" s="175"/>
      <c r="L58" s="175"/>
      <c r="M58" s="175">
        <f>'将来負担比率（分子）の構造'!L$50</f>
        <v>6361</v>
      </c>
      <c r="N58" s="175"/>
      <c r="O58" s="175"/>
      <c r="P58" s="175">
        <f>'将来負担比率（分子）の構造'!M$50</f>
        <v>6801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1015</v>
      </c>
      <c r="C62" s="175"/>
      <c r="D62" s="175"/>
      <c r="E62" s="175">
        <f>'将来負担比率（分子）の構造'!J$45</f>
        <v>999</v>
      </c>
      <c r="F62" s="175"/>
      <c r="G62" s="175"/>
      <c r="H62" s="175">
        <f>'将来負担比率（分子）の構造'!K$45</f>
        <v>971</v>
      </c>
      <c r="I62" s="175"/>
      <c r="J62" s="175"/>
      <c r="K62" s="175">
        <f>'将来負担比率（分子）の構造'!L$45</f>
        <v>953</v>
      </c>
      <c r="L62" s="175"/>
      <c r="M62" s="175"/>
      <c r="N62" s="175">
        <f>'将来負担比率（分子）の構造'!M$45</f>
        <v>998</v>
      </c>
      <c r="O62" s="175"/>
      <c r="P62" s="175"/>
    </row>
    <row r="63" spans="1:16" x14ac:dyDescent="0.15">
      <c r="A63" s="175" t="s">
        <v>34</v>
      </c>
      <c r="B63" s="175">
        <f>'将来負担比率（分子）の構造'!I$44</f>
        <v>396</v>
      </c>
      <c r="C63" s="175"/>
      <c r="D63" s="175"/>
      <c r="E63" s="175">
        <f>'将来負担比率（分子）の構造'!J$44</f>
        <v>393</v>
      </c>
      <c r="F63" s="175"/>
      <c r="G63" s="175"/>
      <c r="H63" s="175">
        <f>'将来負担比率（分子）の構造'!K$44</f>
        <v>374</v>
      </c>
      <c r="I63" s="175"/>
      <c r="J63" s="175"/>
      <c r="K63" s="175">
        <f>'将来負担比率（分子）の構造'!L$44</f>
        <v>355</v>
      </c>
      <c r="L63" s="175"/>
      <c r="M63" s="175"/>
      <c r="N63" s="175">
        <f>'将来負担比率（分子）の構造'!M$44</f>
        <v>321</v>
      </c>
      <c r="O63" s="175"/>
      <c r="P63" s="175"/>
    </row>
    <row r="64" spans="1:16" x14ac:dyDescent="0.15">
      <c r="A64" s="175" t="s">
        <v>33</v>
      </c>
      <c r="B64" s="175">
        <f>'将来負担比率（分子）の構造'!I$43</f>
        <v>4012</v>
      </c>
      <c r="C64" s="175"/>
      <c r="D64" s="175"/>
      <c r="E64" s="175">
        <f>'将来負担比率（分子）の構造'!J$43</f>
        <v>3527</v>
      </c>
      <c r="F64" s="175"/>
      <c r="G64" s="175"/>
      <c r="H64" s="175">
        <f>'将来負担比率（分子）の構造'!K$43</f>
        <v>2897</v>
      </c>
      <c r="I64" s="175"/>
      <c r="J64" s="175"/>
      <c r="K64" s="175">
        <f>'将来負担比率（分子）の構造'!L$43</f>
        <v>2579</v>
      </c>
      <c r="L64" s="175"/>
      <c r="M64" s="175"/>
      <c r="N64" s="175">
        <f>'将来負担比率（分子）の構造'!M$43</f>
        <v>2246</v>
      </c>
      <c r="O64" s="175"/>
      <c r="P64" s="175"/>
    </row>
    <row r="65" spans="1:16" x14ac:dyDescent="0.15">
      <c r="A65" s="175" t="s">
        <v>32</v>
      </c>
      <c r="B65" s="175">
        <f>'将来負担比率（分子）の構造'!I$42</f>
        <v>17</v>
      </c>
      <c r="C65" s="175"/>
      <c r="D65" s="175"/>
      <c r="E65" s="175">
        <f>'将来負担比率（分子）の構造'!J$42</f>
        <v>9</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5322</v>
      </c>
      <c r="C66" s="175"/>
      <c r="D66" s="175"/>
      <c r="E66" s="175">
        <f>'将来負担比率（分子）の構造'!J$41</f>
        <v>5553</v>
      </c>
      <c r="F66" s="175"/>
      <c r="G66" s="175"/>
      <c r="H66" s="175">
        <f>'将来負担比率（分子）の構造'!K$41</f>
        <v>5575</v>
      </c>
      <c r="I66" s="175"/>
      <c r="J66" s="175"/>
      <c r="K66" s="175">
        <f>'将来負担比率（分子）の構造'!L$41</f>
        <v>5384</v>
      </c>
      <c r="L66" s="175"/>
      <c r="M66" s="175"/>
      <c r="N66" s="175">
        <f>'将来負担比率（分子）の構造'!M$41</f>
        <v>5065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1904</v>
      </c>
      <c r="C72" s="179">
        <f>基金残高に係る経年分析!G55</f>
        <v>2013</v>
      </c>
      <c r="D72" s="179">
        <f>基金残高に係る経年分析!H55</f>
        <v>2195</v>
      </c>
    </row>
    <row r="73" spans="1:16" x14ac:dyDescent="0.15">
      <c r="A73" s="178" t="s">
        <v>74</v>
      </c>
      <c r="B73" s="179">
        <f>基金残高に係る経年分析!F56</f>
        <v>505</v>
      </c>
      <c r="C73" s="179">
        <f>基金残高に係る経年分析!G56</f>
        <v>600</v>
      </c>
      <c r="D73" s="179">
        <f>基金残高に係る経年分析!H56</f>
        <v>626</v>
      </c>
    </row>
    <row r="74" spans="1:16" x14ac:dyDescent="0.15">
      <c r="A74" s="178" t="s">
        <v>75</v>
      </c>
      <c r="B74" s="179">
        <f>基金残高に係る経年分析!F57</f>
        <v>3137</v>
      </c>
      <c r="C74" s="179">
        <f>基金残高に係る経年分析!G57</f>
        <v>3274</v>
      </c>
      <c r="D74" s="179">
        <f>基金残高に係る経年分析!H57</f>
        <v>3472</v>
      </c>
    </row>
  </sheetData>
  <sheetProtection algorithmName="SHA-512" hashValue="nmTFdQCjIrmd26sQeFL+HjHP9NT/ZfNo3ObKNalNDn0t1gHVhZtxSKwlIqcg30O4ZzMXARSC2fmg3mBXMKnoVA==" saltValue="T7j33v7dgTZoQ7nARPZ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2025-03-04T06:06:35Z</cp:lastPrinted>
  <dcterms:created xsi:type="dcterms:W3CDTF">2025-02-19T02:49:47Z</dcterms:created>
  <dcterms:modified xsi:type="dcterms:W3CDTF">2025-03-17T07:34:46Z</dcterms:modified>
  <cp:category/>
</cp:coreProperties>
</file>