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ntai.local\fssroot\3016選挙管理委員会事務局\1510選挙管理委員会事務局\R07知事選\65期日前投票状況\99記者発表用＆HP掲載用\"/>
    </mc:Choice>
  </mc:AlternateContent>
  <xr:revisionPtr revIDLastSave="0" documentId="13_ncr:1_{A062E022-E9C4-4B29-8CF9-EDB00B5FB11B}" xr6:coauthVersionLast="47" xr6:coauthVersionMax="47" xr10:uidLastSave="{00000000-0000-0000-0000-000000000000}"/>
  <bookViews>
    <workbookView xWindow="2232" yWindow="876" windowWidth="11904" windowHeight="11628" xr2:uid="{329A0D20-DF3F-4A19-A78F-EE3018870066}"/>
  </bookViews>
  <sheets>
    <sheet name="期日前2日時点" sheetId="1" r:id="rId1"/>
  </sheets>
  <externalReferences>
    <externalReference r:id="rId2"/>
  </externalReferences>
  <definedNames>
    <definedName name="_xlnm.Print_Area" localSheetId="0">期日前2日時点!$B$1:$M$103</definedName>
    <definedName name="_xlnm.Print_Titles" localSheetId="0">期日前2日時点!$6:$8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" l="1"/>
  <c r="M94" i="1"/>
  <c r="L94" i="1"/>
  <c r="K94" i="1"/>
  <c r="J94" i="1"/>
  <c r="I94" i="1"/>
  <c r="D93" i="1" s="1"/>
  <c r="H94" i="1"/>
  <c r="H93" i="1" s="1"/>
  <c r="G94" i="1"/>
  <c r="G93" i="1" s="1"/>
  <c r="F94" i="1"/>
  <c r="E94" i="1"/>
  <c r="E93" i="1" s="1"/>
  <c r="D94" i="1"/>
  <c r="M92" i="1"/>
  <c r="L92" i="1"/>
  <c r="K92" i="1"/>
  <c r="J92" i="1"/>
  <c r="I92" i="1"/>
  <c r="H92" i="1"/>
  <c r="H91" i="1" s="1"/>
  <c r="G92" i="1"/>
  <c r="G91" i="1" s="1"/>
  <c r="F92" i="1"/>
  <c r="E92" i="1"/>
  <c r="D92" i="1"/>
  <c r="M90" i="1"/>
  <c r="L90" i="1"/>
  <c r="K90" i="1"/>
  <c r="J90" i="1"/>
  <c r="I90" i="1"/>
  <c r="D89" i="1" s="1"/>
  <c r="H90" i="1"/>
  <c r="G90" i="1"/>
  <c r="G89" i="1" s="1"/>
  <c r="F90" i="1"/>
  <c r="F89" i="1" s="1"/>
  <c r="E90" i="1"/>
  <c r="E89" i="1" s="1"/>
  <c r="D90" i="1"/>
  <c r="M88" i="1"/>
  <c r="L88" i="1"/>
  <c r="K88" i="1"/>
  <c r="J88" i="1"/>
  <c r="I88" i="1"/>
  <c r="H88" i="1"/>
  <c r="H87" i="1" s="1"/>
  <c r="G88" i="1"/>
  <c r="G87" i="1" s="1"/>
  <c r="F88" i="1"/>
  <c r="F87" i="1" s="1"/>
  <c r="E88" i="1"/>
  <c r="E87" i="1" s="1"/>
  <c r="D88" i="1"/>
  <c r="D87" i="1" s="1"/>
  <c r="M86" i="1"/>
  <c r="L86" i="1"/>
  <c r="K86" i="1"/>
  <c r="J86" i="1"/>
  <c r="I86" i="1"/>
  <c r="H86" i="1"/>
  <c r="H85" i="1" s="1"/>
  <c r="G86" i="1"/>
  <c r="G85" i="1" s="1"/>
  <c r="F86" i="1"/>
  <c r="E86" i="1"/>
  <c r="E85" i="1" s="1"/>
  <c r="D86" i="1"/>
  <c r="D85" i="1" s="1"/>
  <c r="M84" i="1"/>
  <c r="L84" i="1"/>
  <c r="K84" i="1"/>
  <c r="J84" i="1"/>
  <c r="I84" i="1"/>
  <c r="H84" i="1"/>
  <c r="H83" i="1" s="1"/>
  <c r="G84" i="1"/>
  <c r="G83" i="1" s="1"/>
  <c r="F84" i="1"/>
  <c r="E84" i="1"/>
  <c r="D84" i="1"/>
  <c r="D83" i="1" s="1"/>
  <c r="M82" i="1"/>
  <c r="L82" i="1"/>
  <c r="K82" i="1"/>
  <c r="J82" i="1"/>
  <c r="I82" i="1"/>
  <c r="H82" i="1"/>
  <c r="G82" i="1"/>
  <c r="G81" i="1" s="1"/>
  <c r="F82" i="1"/>
  <c r="F81" i="1" s="1"/>
  <c r="E82" i="1"/>
  <c r="E81" i="1" s="1"/>
  <c r="D82" i="1"/>
  <c r="D81" i="1" s="1"/>
  <c r="M80" i="1"/>
  <c r="L80" i="1"/>
  <c r="K80" i="1"/>
  <c r="J80" i="1"/>
  <c r="I80" i="1"/>
  <c r="H80" i="1"/>
  <c r="G80" i="1"/>
  <c r="F80" i="1"/>
  <c r="F79" i="1" s="1"/>
  <c r="E80" i="1"/>
  <c r="E79" i="1" s="1"/>
  <c r="D80" i="1"/>
  <c r="D79" i="1" s="1"/>
  <c r="G79" i="1"/>
  <c r="M78" i="1"/>
  <c r="L78" i="1"/>
  <c r="K78" i="1"/>
  <c r="J78" i="1"/>
  <c r="I78" i="1"/>
  <c r="H78" i="1"/>
  <c r="G78" i="1"/>
  <c r="G77" i="1" s="1"/>
  <c r="F78" i="1"/>
  <c r="F77" i="1" s="1"/>
  <c r="E78" i="1"/>
  <c r="D78" i="1"/>
  <c r="D77" i="1" s="1"/>
  <c r="E77" i="1"/>
  <c r="M76" i="1"/>
  <c r="L76" i="1"/>
  <c r="K76" i="1"/>
  <c r="J76" i="1"/>
  <c r="I76" i="1"/>
  <c r="H76" i="1"/>
  <c r="G76" i="1"/>
  <c r="G75" i="1" s="1"/>
  <c r="F76" i="1"/>
  <c r="E76" i="1"/>
  <c r="D76" i="1"/>
  <c r="D75" i="1" s="1"/>
  <c r="H75" i="1"/>
  <c r="M74" i="1"/>
  <c r="H73" i="1" s="1"/>
  <c r="L74" i="1"/>
  <c r="K74" i="1"/>
  <c r="J74" i="1"/>
  <c r="I74" i="1"/>
  <c r="H74" i="1"/>
  <c r="G74" i="1"/>
  <c r="G73" i="1" s="1"/>
  <c r="F74" i="1"/>
  <c r="F73" i="1" s="1"/>
  <c r="E74" i="1"/>
  <c r="E73" i="1" s="1"/>
  <c r="D74" i="1"/>
  <c r="D73" i="1"/>
  <c r="M72" i="1"/>
  <c r="L72" i="1"/>
  <c r="K72" i="1"/>
  <c r="J72" i="1"/>
  <c r="I72" i="1"/>
  <c r="H72" i="1"/>
  <c r="H71" i="1" s="1"/>
  <c r="G72" i="1"/>
  <c r="F72" i="1"/>
  <c r="E72" i="1"/>
  <c r="E71" i="1" s="1"/>
  <c r="D72" i="1"/>
  <c r="D71" i="1" s="1"/>
  <c r="G71" i="1"/>
  <c r="F71" i="1"/>
  <c r="M70" i="1"/>
  <c r="L70" i="1"/>
  <c r="K70" i="1"/>
  <c r="J70" i="1"/>
  <c r="I70" i="1"/>
  <c r="H70" i="1"/>
  <c r="H69" i="1" s="1"/>
  <c r="G70" i="1"/>
  <c r="F70" i="1"/>
  <c r="F69" i="1" s="1"/>
  <c r="E70" i="1"/>
  <c r="D70" i="1"/>
  <c r="E69" i="1"/>
  <c r="D69" i="1"/>
  <c r="M68" i="1"/>
  <c r="L68" i="1"/>
  <c r="K68" i="1"/>
  <c r="J68" i="1"/>
  <c r="I68" i="1"/>
  <c r="H68" i="1"/>
  <c r="G68" i="1"/>
  <c r="F68" i="1"/>
  <c r="E68" i="1"/>
  <c r="D68" i="1"/>
  <c r="D67" i="1" s="1"/>
  <c r="H67" i="1"/>
  <c r="G67" i="1"/>
  <c r="M66" i="1"/>
  <c r="L66" i="1"/>
  <c r="K66" i="1"/>
  <c r="J66" i="1"/>
  <c r="I66" i="1"/>
  <c r="H66" i="1"/>
  <c r="G66" i="1"/>
  <c r="F66" i="1"/>
  <c r="F65" i="1" s="1"/>
  <c r="E66" i="1"/>
  <c r="E65" i="1" s="1"/>
  <c r="D66" i="1"/>
  <c r="D65" i="1"/>
  <c r="M64" i="1"/>
  <c r="L64" i="1"/>
  <c r="K64" i="1"/>
  <c r="J64" i="1"/>
  <c r="I64" i="1"/>
  <c r="H64" i="1"/>
  <c r="G64" i="1"/>
  <c r="F64" i="1"/>
  <c r="E64" i="1"/>
  <c r="E63" i="1" s="1"/>
  <c r="D64" i="1"/>
  <c r="D63" i="1" s="1"/>
  <c r="G63" i="1"/>
  <c r="F63" i="1"/>
  <c r="M62" i="1"/>
  <c r="L62" i="1"/>
  <c r="K62" i="1"/>
  <c r="J62" i="1"/>
  <c r="I62" i="1"/>
  <c r="H62" i="1"/>
  <c r="G62" i="1"/>
  <c r="G61" i="1" s="1"/>
  <c r="F62" i="1"/>
  <c r="E62" i="1"/>
  <c r="D62" i="1"/>
  <c r="E61" i="1"/>
  <c r="D61" i="1"/>
  <c r="M60" i="1"/>
  <c r="H59" i="1" s="1"/>
  <c r="L60" i="1"/>
  <c r="K60" i="1"/>
  <c r="F59" i="1" s="1"/>
  <c r="J60" i="1"/>
  <c r="I60" i="1"/>
  <c r="H60" i="1"/>
  <c r="G60" i="1"/>
  <c r="F60" i="1"/>
  <c r="E60" i="1"/>
  <c r="D60" i="1"/>
  <c r="D59" i="1" s="1"/>
  <c r="G59" i="1"/>
  <c r="M58" i="1"/>
  <c r="H57" i="1" s="1"/>
  <c r="L58" i="1"/>
  <c r="K58" i="1"/>
  <c r="J58" i="1"/>
  <c r="I58" i="1"/>
  <c r="H58" i="1"/>
  <c r="G58" i="1"/>
  <c r="G57" i="1" s="1"/>
  <c r="F58" i="1"/>
  <c r="E58" i="1"/>
  <c r="E57" i="1" s="1"/>
  <c r="D58" i="1"/>
  <c r="D57" i="1"/>
  <c r="M56" i="1"/>
  <c r="L56" i="1"/>
  <c r="G55" i="1" s="1"/>
  <c r="K56" i="1"/>
  <c r="J56" i="1"/>
  <c r="J96" i="1" s="1"/>
  <c r="I56" i="1"/>
  <c r="H56" i="1"/>
  <c r="G56" i="1"/>
  <c r="F56" i="1"/>
  <c r="E56" i="1"/>
  <c r="D56" i="1"/>
  <c r="D55" i="1" s="1"/>
  <c r="M54" i="1"/>
  <c r="L54" i="1"/>
  <c r="K54" i="1"/>
  <c r="K96" i="1" s="1"/>
  <c r="J54" i="1"/>
  <c r="I54" i="1"/>
  <c r="H54" i="1"/>
  <c r="G54" i="1"/>
  <c r="F54" i="1"/>
  <c r="E54" i="1"/>
  <c r="D54" i="1"/>
  <c r="E53" i="1"/>
  <c r="D53" i="1"/>
  <c r="M50" i="1"/>
  <c r="M52" i="1" s="1"/>
  <c r="L50" i="1"/>
  <c r="L52" i="1" s="1"/>
  <c r="K50" i="1"/>
  <c r="K52" i="1" s="1"/>
  <c r="J50" i="1"/>
  <c r="I50" i="1"/>
  <c r="H50" i="1"/>
  <c r="G50" i="1"/>
  <c r="F50" i="1"/>
  <c r="E50" i="1"/>
  <c r="E49" i="1" s="1"/>
  <c r="D50" i="1"/>
  <c r="D49" i="1"/>
  <c r="M48" i="1"/>
  <c r="L48" i="1"/>
  <c r="G47" i="1" s="1"/>
  <c r="K48" i="1"/>
  <c r="F47" i="1" s="1"/>
  <c r="J48" i="1"/>
  <c r="I48" i="1"/>
  <c r="H48" i="1"/>
  <c r="G48" i="1"/>
  <c r="F48" i="1"/>
  <c r="E48" i="1"/>
  <c r="D48" i="1"/>
  <c r="D47" i="1" s="1"/>
  <c r="M46" i="1"/>
  <c r="L46" i="1"/>
  <c r="K46" i="1"/>
  <c r="J46" i="1"/>
  <c r="E45" i="1" s="1"/>
  <c r="I46" i="1"/>
  <c r="H46" i="1"/>
  <c r="G46" i="1"/>
  <c r="F46" i="1"/>
  <c r="E46" i="1"/>
  <c r="D46" i="1"/>
  <c r="D45" i="1"/>
  <c r="M44" i="1"/>
  <c r="L44" i="1"/>
  <c r="G43" i="1" s="1"/>
  <c r="K44" i="1"/>
  <c r="F43" i="1" s="1"/>
  <c r="J44" i="1"/>
  <c r="E43" i="1" s="1"/>
  <c r="I44" i="1"/>
  <c r="H44" i="1"/>
  <c r="H43" i="1" s="1"/>
  <c r="G44" i="1"/>
  <c r="F44" i="1"/>
  <c r="E44" i="1"/>
  <c r="D44" i="1"/>
  <c r="D43" i="1" s="1"/>
  <c r="M42" i="1"/>
  <c r="H41" i="1" s="1"/>
  <c r="L42" i="1"/>
  <c r="K42" i="1"/>
  <c r="J42" i="1"/>
  <c r="I42" i="1"/>
  <c r="H42" i="1"/>
  <c r="G42" i="1"/>
  <c r="F42" i="1"/>
  <c r="E42" i="1"/>
  <c r="D42" i="1"/>
  <c r="D41" i="1"/>
  <c r="M40" i="1"/>
  <c r="L40" i="1"/>
  <c r="K40" i="1"/>
  <c r="F39" i="1" s="1"/>
  <c r="J40" i="1"/>
  <c r="I40" i="1"/>
  <c r="H40" i="1"/>
  <c r="G40" i="1"/>
  <c r="G39" i="1" s="1"/>
  <c r="F40" i="1"/>
  <c r="E40" i="1"/>
  <c r="D40" i="1"/>
  <c r="M38" i="1"/>
  <c r="L38" i="1"/>
  <c r="K38" i="1"/>
  <c r="J38" i="1"/>
  <c r="E37" i="1" s="1"/>
  <c r="I38" i="1"/>
  <c r="D37" i="1" s="1"/>
  <c r="H38" i="1"/>
  <c r="G38" i="1"/>
  <c r="F38" i="1"/>
  <c r="E38" i="1"/>
  <c r="D38" i="1"/>
  <c r="M36" i="1"/>
  <c r="H35" i="1" s="1"/>
  <c r="L36" i="1"/>
  <c r="K36" i="1"/>
  <c r="F35" i="1" s="1"/>
  <c r="J36" i="1"/>
  <c r="E35" i="1" s="1"/>
  <c r="I36" i="1"/>
  <c r="H36" i="1"/>
  <c r="G36" i="1"/>
  <c r="G35" i="1" s="1"/>
  <c r="F36" i="1"/>
  <c r="E36" i="1"/>
  <c r="D36" i="1"/>
  <c r="M34" i="1"/>
  <c r="H33" i="1" s="1"/>
  <c r="L34" i="1"/>
  <c r="K34" i="1"/>
  <c r="J34" i="1"/>
  <c r="I34" i="1"/>
  <c r="D33" i="1" s="1"/>
  <c r="H34" i="1"/>
  <c r="G34" i="1"/>
  <c r="F34" i="1"/>
  <c r="E34" i="1"/>
  <c r="D34" i="1"/>
  <c r="M32" i="1"/>
  <c r="L32" i="1"/>
  <c r="G31" i="1" s="1"/>
  <c r="K32" i="1"/>
  <c r="J32" i="1"/>
  <c r="I32" i="1"/>
  <c r="H32" i="1"/>
  <c r="H31" i="1" s="1"/>
  <c r="G32" i="1"/>
  <c r="F32" i="1"/>
  <c r="F31" i="1" s="1"/>
  <c r="E32" i="1"/>
  <c r="D32" i="1"/>
  <c r="M30" i="1"/>
  <c r="L30" i="1"/>
  <c r="K30" i="1"/>
  <c r="J30" i="1"/>
  <c r="I30" i="1"/>
  <c r="D29" i="1" s="1"/>
  <c r="H30" i="1"/>
  <c r="H29" i="1" s="1"/>
  <c r="G30" i="1"/>
  <c r="F30" i="1"/>
  <c r="E30" i="1"/>
  <c r="E29" i="1" s="1"/>
  <c r="D30" i="1"/>
  <c r="M28" i="1"/>
  <c r="L28" i="1"/>
  <c r="G27" i="1" s="1"/>
  <c r="K28" i="1"/>
  <c r="F27" i="1" s="1"/>
  <c r="J28" i="1"/>
  <c r="E27" i="1" s="1"/>
  <c r="I28" i="1"/>
  <c r="H28" i="1"/>
  <c r="H27" i="1" s="1"/>
  <c r="G28" i="1"/>
  <c r="F28" i="1"/>
  <c r="E28" i="1"/>
  <c r="D28" i="1"/>
  <c r="M26" i="1"/>
  <c r="L26" i="1"/>
  <c r="K26" i="1"/>
  <c r="J26" i="1"/>
  <c r="I26" i="1"/>
  <c r="H26" i="1"/>
  <c r="G26" i="1"/>
  <c r="F26" i="1"/>
  <c r="E26" i="1"/>
  <c r="D26" i="1"/>
  <c r="D25" i="1" s="1"/>
  <c r="M24" i="1"/>
  <c r="L24" i="1"/>
  <c r="K24" i="1"/>
  <c r="F23" i="1" s="1"/>
  <c r="J24" i="1"/>
  <c r="I24" i="1"/>
  <c r="H24" i="1"/>
  <c r="H23" i="1" s="1"/>
  <c r="G24" i="1"/>
  <c r="G23" i="1" s="1"/>
  <c r="F24" i="1"/>
  <c r="E24" i="1"/>
  <c r="D24" i="1"/>
  <c r="M22" i="1"/>
  <c r="L22" i="1"/>
  <c r="K22" i="1"/>
  <c r="J22" i="1"/>
  <c r="I22" i="1"/>
  <c r="H22" i="1"/>
  <c r="H21" i="1" s="1"/>
  <c r="G22" i="1"/>
  <c r="G21" i="1" s="1"/>
  <c r="F22" i="1"/>
  <c r="E22" i="1"/>
  <c r="E21" i="1" s="1"/>
  <c r="D22" i="1"/>
  <c r="D21" i="1" s="1"/>
  <c r="M20" i="1"/>
  <c r="L20" i="1"/>
  <c r="K20" i="1"/>
  <c r="F19" i="1" s="1"/>
  <c r="J20" i="1"/>
  <c r="E19" i="1" s="1"/>
  <c r="I20" i="1"/>
  <c r="H20" i="1"/>
  <c r="H19" i="1" s="1"/>
  <c r="G20" i="1"/>
  <c r="G19" i="1" s="1"/>
  <c r="F20" i="1"/>
  <c r="E20" i="1"/>
  <c r="D20" i="1"/>
  <c r="M18" i="1"/>
  <c r="L18" i="1"/>
  <c r="K18" i="1"/>
  <c r="J18" i="1"/>
  <c r="I18" i="1"/>
  <c r="D17" i="1" s="1"/>
  <c r="H18" i="1"/>
  <c r="G18" i="1"/>
  <c r="G17" i="1" s="1"/>
  <c r="F18" i="1"/>
  <c r="E18" i="1"/>
  <c r="D18" i="1"/>
  <c r="M16" i="1"/>
  <c r="L16" i="1"/>
  <c r="K16" i="1"/>
  <c r="J16" i="1"/>
  <c r="I16" i="1"/>
  <c r="H16" i="1"/>
  <c r="H15" i="1" s="1"/>
  <c r="G16" i="1"/>
  <c r="G15" i="1" s="1"/>
  <c r="F16" i="1"/>
  <c r="F15" i="1" s="1"/>
  <c r="E16" i="1"/>
  <c r="D16" i="1"/>
  <c r="M14" i="1"/>
  <c r="L14" i="1"/>
  <c r="K14" i="1"/>
  <c r="J14" i="1"/>
  <c r="E13" i="1" s="1"/>
  <c r="I14" i="1"/>
  <c r="H14" i="1"/>
  <c r="H13" i="1" s="1"/>
  <c r="G14" i="1"/>
  <c r="G13" i="1" s="1"/>
  <c r="F14" i="1"/>
  <c r="F13" i="1" s="1"/>
  <c r="E14" i="1"/>
  <c r="D14" i="1"/>
  <c r="D13" i="1" s="1"/>
  <c r="M12" i="1"/>
  <c r="L12" i="1"/>
  <c r="K12" i="1"/>
  <c r="J12" i="1"/>
  <c r="E11" i="1" s="1"/>
  <c r="I12" i="1"/>
  <c r="H12" i="1"/>
  <c r="H11" i="1" s="1"/>
  <c r="G12" i="1"/>
  <c r="G11" i="1" s="1"/>
  <c r="F12" i="1"/>
  <c r="E12" i="1"/>
  <c r="D12" i="1"/>
  <c r="M10" i="1"/>
  <c r="L10" i="1"/>
  <c r="K10" i="1"/>
  <c r="J10" i="1"/>
  <c r="I10" i="1"/>
  <c r="H10" i="1"/>
  <c r="G10" i="1"/>
  <c r="G9" i="1" s="1"/>
  <c r="F10" i="1"/>
  <c r="F9" i="1" s="1"/>
  <c r="E10" i="1"/>
  <c r="D10" i="1"/>
  <c r="D9" i="1" s="1"/>
  <c r="D11" i="1" l="1"/>
  <c r="D15" i="1"/>
  <c r="E17" i="1"/>
  <c r="E23" i="1"/>
  <c r="F25" i="1"/>
  <c r="F29" i="1"/>
  <c r="G33" i="1"/>
  <c r="G37" i="1"/>
  <c r="H45" i="1"/>
  <c r="H47" i="1"/>
  <c r="E9" i="1"/>
  <c r="E15" i="1"/>
  <c r="F17" i="1"/>
  <c r="F21" i="1"/>
  <c r="G25" i="1"/>
  <c r="G29" i="1"/>
  <c r="H37" i="1"/>
  <c r="H39" i="1"/>
  <c r="I52" i="1"/>
  <c r="J52" i="1"/>
  <c r="J98" i="1" s="1"/>
  <c r="F55" i="1"/>
  <c r="H65" i="1"/>
  <c r="D91" i="1"/>
  <c r="F11" i="1"/>
  <c r="D96" i="1"/>
  <c r="E55" i="1"/>
  <c r="F57" i="1"/>
  <c r="F61" i="1"/>
  <c r="G65" i="1"/>
  <c r="G69" i="1"/>
  <c r="H77" i="1"/>
  <c r="H79" i="1"/>
  <c r="E91" i="1"/>
  <c r="F93" i="1"/>
  <c r="H17" i="1"/>
  <c r="E83" i="1"/>
  <c r="F91" i="1"/>
  <c r="H9" i="1"/>
  <c r="D35" i="1"/>
  <c r="D39" i="1"/>
  <c r="E41" i="1"/>
  <c r="E47" i="1"/>
  <c r="F49" i="1"/>
  <c r="F96" i="1"/>
  <c r="F95" i="1" s="1"/>
  <c r="H61" i="1"/>
  <c r="H63" i="1"/>
  <c r="E75" i="1"/>
  <c r="F83" i="1"/>
  <c r="F85" i="1"/>
  <c r="M96" i="1"/>
  <c r="E33" i="1"/>
  <c r="E39" i="1"/>
  <c r="F41" i="1"/>
  <c r="F45" i="1"/>
  <c r="G49" i="1"/>
  <c r="G96" i="1"/>
  <c r="G95" i="1" s="1"/>
  <c r="H55" i="1"/>
  <c r="E67" i="1"/>
  <c r="F75" i="1"/>
  <c r="H89" i="1"/>
  <c r="L96" i="1"/>
  <c r="H25" i="1"/>
  <c r="E96" i="1"/>
  <c r="D27" i="1"/>
  <c r="D31" i="1"/>
  <c r="D19" i="1"/>
  <c r="D23" i="1"/>
  <c r="E25" i="1"/>
  <c r="E31" i="1"/>
  <c r="F33" i="1"/>
  <c r="F37" i="1"/>
  <c r="G41" i="1"/>
  <c r="G45" i="1"/>
  <c r="H53" i="1"/>
  <c r="I96" i="1"/>
  <c r="I98" i="1" s="1"/>
  <c r="E59" i="1"/>
  <c r="F67" i="1"/>
  <c r="H81" i="1"/>
  <c r="D98" i="1"/>
  <c r="D95" i="1"/>
  <c r="E98" i="1"/>
  <c r="E95" i="1"/>
  <c r="K98" i="1"/>
  <c r="L98" i="1"/>
  <c r="M98" i="1"/>
  <c r="D52" i="1"/>
  <c r="F53" i="1"/>
  <c r="E52" i="1"/>
  <c r="G53" i="1"/>
  <c r="F52" i="1"/>
  <c r="F98" i="1" s="1"/>
  <c r="G52" i="1"/>
  <c r="H96" i="1"/>
  <c r="H52" i="1"/>
  <c r="H49" i="1"/>
  <c r="F97" i="1" l="1"/>
  <c r="F101" i="1"/>
  <c r="G51" i="1"/>
  <c r="D97" i="1"/>
  <c r="D101" i="1"/>
  <c r="J101" i="1"/>
  <c r="G98" i="1"/>
  <c r="D51" i="1"/>
  <c r="M101" i="1"/>
  <c r="L101" i="1"/>
  <c r="H51" i="1"/>
  <c r="K101" i="1"/>
  <c r="H95" i="1"/>
  <c r="H98" i="1"/>
  <c r="F51" i="1"/>
  <c r="I101" i="1"/>
  <c r="E97" i="1"/>
  <c r="E101" i="1"/>
  <c r="E51" i="1"/>
  <c r="E100" i="1" l="1"/>
  <c r="D100" i="1"/>
  <c r="F100" i="1"/>
  <c r="H97" i="1"/>
  <c r="H101" i="1"/>
  <c r="H100" i="1" s="1"/>
  <c r="G97" i="1"/>
  <c r="G101" i="1"/>
  <c r="G100" i="1" s="1"/>
</calcChain>
</file>

<file path=xl/sharedStrings.xml><?xml version="1.0" encoding="utf-8"?>
<sst xmlns="http://schemas.openxmlformats.org/spreadsheetml/2006/main" count="90" uniqueCount="69">
  <si>
    <t>令和7年執行岐阜県知事選挙　期日前投票状況調</t>
    <rPh sb="0" eb="1">
      <t>レイ</t>
    </rPh>
    <rPh sb="1" eb="2">
      <t>ワ</t>
    </rPh>
    <rPh sb="3" eb="4">
      <t>ネン</t>
    </rPh>
    <rPh sb="4" eb="6">
      <t>シッコウ</t>
    </rPh>
    <rPh sb="6" eb="8">
      <t>ギフ</t>
    </rPh>
    <rPh sb="8" eb="11">
      <t>ケンチジ</t>
    </rPh>
    <rPh sb="11" eb="13">
      <t>センキョ</t>
    </rPh>
    <rPh sb="14" eb="16">
      <t>キジツ</t>
    </rPh>
    <rPh sb="16" eb="17">
      <t>マエ</t>
    </rPh>
    <rPh sb="17" eb="19">
      <t>トウヒョウ</t>
    </rPh>
    <rPh sb="19" eb="21">
      <t>ジョウキョウ</t>
    </rPh>
    <rPh sb="21" eb="22">
      <t>チョウサ</t>
    </rPh>
    <phoneticPr fontId="4"/>
  </si>
  <si>
    <t>所属</t>
    <rPh sb="0" eb="2">
      <t>ショゾク</t>
    </rPh>
    <phoneticPr fontId="4"/>
  </si>
  <si>
    <t>担当者</t>
    <rPh sb="0" eb="3">
      <t>タントウシャ</t>
    </rPh>
    <phoneticPr fontId="4"/>
  </si>
  <si>
    <t>岐阜県選挙管理委員会</t>
    <rPh sb="0" eb="3">
      <t>ギフケン</t>
    </rPh>
    <rPh sb="3" eb="5">
      <t>センキョ</t>
    </rPh>
    <rPh sb="5" eb="7">
      <t>カンリ</t>
    </rPh>
    <rPh sb="7" eb="10">
      <t>イインカイ</t>
    </rPh>
    <phoneticPr fontId="4"/>
  </si>
  <si>
    <t>書記　早矢仕</t>
    <rPh sb="0" eb="2">
      <t>ショキ</t>
    </rPh>
    <rPh sb="3" eb="6">
      <t>ハヤシ</t>
    </rPh>
    <phoneticPr fontId="4"/>
  </si>
  <si>
    <t>(前回投票率　48.04％）</t>
    <rPh sb="1" eb="3">
      <t>ゼンカイ</t>
    </rPh>
    <rPh sb="3" eb="6">
      <t>トウヒョウリツ</t>
    </rPh>
    <phoneticPr fontId="4"/>
  </si>
  <si>
    <t>午後８時現在（累計）</t>
    <rPh sb="0" eb="2">
      <t>ゴゴ</t>
    </rPh>
    <rPh sb="3" eb="4">
      <t>ジ</t>
    </rPh>
    <rPh sb="4" eb="6">
      <t>ゲンザイ</t>
    </rPh>
    <rPh sb="7" eb="9">
      <t>ルイケイ</t>
    </rPh>
    <phoneticPr fontId="4"/>
  </si>
  <si>
    <t>内線番号</t>
    <rPh sb="0" eb="2">
      <t>ナイセン</t>
    </rPh>
    <rPh sb="2" eb="4">
      <t>バンゴウ</t>
    </rPh>
    <phoneticPr fontId="4"/>
  </si>
  <si>
    <t>ダイヤルイン</t>
    <phoneticPr fontId="4"/>
  </si>
  <si>
    <t>058-272-8106</t>
    <phoneticPr fontId="4"/>
  </si>
  <si>
    <t>今回(R7.1.26執行)　上段(　)内は前回比(倍)</t>
    <rPh sb="0" eb="2">
      <t>コンカイ</t>
    </rPh>
    <rPh sb="10" eb="12">
      <t>シッコウ</t>
    </rPh>
    <rPh sb="14" eb="16">
      <t>ジョウダン</t>
    </rPh>
    <rPh sb="19" eb="20">
      <t>ナイ</t>
    </rPh>
    <rPh sb="21" eb="24">
      <t>ゼンカイヒ</t>
    </rPh>
    <rPh sb="25" eb="26">
      <t>バイ</t>
    </rPh>
    <phoneticPr fontId="4"/>
  </si>
  <si>
    <t>前回(R3.1.24執行)</t>
    <rPh sb="0" eb="2">
      <t>ゼンカイ</t>
    </rPh>
    <rPh sb="10" eb="12">
      <t>シッコウ</t>
    </rPh>
    <phoneticPr fontId="4"/>
  </si>
  <si>
    <t>第1回
期日前14日
R7.1.12</t>
    <rPh sb="0" eb="1">
      <t>ダイ</t>
    </rPh>
    <rPh sb="2" eb="3">
      <t>カイ</t>
    </rPh>
    <rPh sb="4" eb="7">
      <t>キジツマエ</t>
    </rPh>
    <rPh sb="9" eb="10">
      <t>ニチ</t>
    </rPh>
    <phoneticPr fontId="4"/>
  </si>
  <si>
    <t>第2回
期日前7日
R7.1.19</t>
    <rPh sb="0" eb="1">
      <t>ダイ</t>
    </rPh>
    <rPh sb="2" eb="3">
      <t>カイ</t>
    </rPh>
    <rPh sb="4" eb="7">
      <t>キジツマエ</t>
    </rPh>
    <rPh sb="8" eb="9">
      <t>ニチ</t>
    </rPh>
    <phoneticPr fontId="4"/>
  </si>
  <si>
    <t>第3回
期日前5日
R7.1.21</t>
    <rPh sb="0" eb="1">
      <t>ダイ</t>
    </rPh>
    <rPh sb="2" eb="3">
      <t>カイ</t>
    </rPh>
    <rPh sb="4" eb="7">
      <t>キジツマエ</t>
    </rPh>
    <rPh sb="8" eb="9">
      <t>ニチ</t>
    </rPh>
    <phoneticPr fontId="4"/>
  </si>
  <si>
    <t>第4回
期日前2日
R7.1.24</t>
    <rPh sb="0" eb="1">
      <t>ダイ</t>
    </rPh>
    <rPh sb="2" eb="3">
      <t>カイ</t>
    </rPh>
    <rPh sb="4" eb="7">
      <t>キジツマエ</t>
    </rPh>
    <rPh sb="8" eb="9">
      <t>ニチ</t>
    </rPh>
    <phoneticPr fontId="4"/>
  </si>
  <si>
    <t>第5回
期日前1日
R7.1.25</t>
    <rPh sb="0" eb="1">
      <t>ダイ</t>
    </rPh>
    <rPh sb="2" eb="3">
      <t>カイ</t>
    </rPh>
    <rPh sb="4" eb="7">
      <t>キジツマエ</t>
    </rPh>
    <rPh sb="8" eb="9">
      <t>ニチ</t>
    </rPh>
    <phoneticPr fontId="4"/>
  </si>
  <si>
    <t>第1回
期日前14日
R3.1.10</t>
    <rPh sb="0" eb="1">
      <t>ダイ</t>
    </rPh>
    <rPh sb="2" eb="3">
      <t>カイ</t>
    </rPh>
    <rPh sb="4" eb="7">
      <t>キジツマエ</t>
    </rPh>
    <rPh sb="9" eb="10">
      <t>ニチ</t>
    </rPh>
    <phoneticPr fontId="4"/>
  </si>
  <si>
    <t>第2回
期日前7日
R3.1.17</t>
    <rPh sb="0" eb="1">
      <t>ダイ</t>
    </rPh>
    <rPh sb="2" eb="3">
      <t>カイ</t>
    </rPh>
    <rPh sb="4" eb="7">
      <t>キジツマエ</t>
    </rPh>
    <rPh sb="8" eb="9">
      <t>ニチ</t>
    </rPh>
    <phoneticPr fontId="4"/>
  </si>
  <si>
    <t>第3回
期日前5日
R3.1.19</t>
    <rPh sb="0" eb="1">
      <t>ダイ</t>
    </rPh>
    <rPh sb="2" eb="3">
      <t>カイ</t>
    </rPh>
    <rPh sb="4" eb="7">
      <t>キジツマエ</t>
    </rPh>
    <rPh sb="8" eb="9">
      <t>ニチ</t>
    </rPh>
    <phoneticPr fontId="4"/>
  </si>
  <si>
    <t>第4回
期日前2日
R3.1.22</t>
    <rPh sb="0" eb="1">
      <t>ダイ</t>
    </rPh>
    <rPh sb="2" eb="3">
      <t>カイ</t>
    </rPh>
    <rPh sb="4" eb="7">
      <t>キジツマエ</t>
    </rPh>
    <rPh sb="8" eb="9">
      <t>ニチ</t>
    </rPh>
    <phoneticPr fontId="4"/>
  </si>
  <si>
    <t>第5回
期日前1日
R3.1.23</t>
    <rPh sb="0" eb="1">
      <t>ダイ</t>
    </rPh>
    <rPh sb="2" eb="3">
      <t>カイ</t>
    </rPh>
    <rPh sb="4" eb="7">
      <t>キジツマエ</t>
    </rPh>
    <rPh sb="8" eb="9">
      <t>ニチ</t>
    </rPh>
    <phoneticPr fontId="4"/>
  </si>
  <si>
    <t>岐阜市</t>
    <rPh sb="0" eb="3">
      <t>ギフシ</t>
    </rPh>
    <phoneticPr fontId="4"/>
  </si>
  <si>
    <t>大垣市</t>
    <rPh sb="0" eb="3">
      <t>オオガキシ</t>
    </rPh>
    <phoneticPr fontId="4"/>
  </si>
  <si>
    <t>高山市</t>
    <rPh sb="0" eb="3">
      <t>タカヤマシ</t>
    </rPh>
    <phoneticPr fontId="4"/>
  </si>
  <si>
    <t>多治見市</t>
    <rPh sb="0" eb="4">
      <t>タジミシ</t>
    </rPh>
    <phoneticPr fontId="4"/>
  </si>
  <si>
    <t>関市</t>
    <rPh sb="0" eb="2">
      <t>セキシ</t>
    </rPh>
    <phoneticPr fontId="4"/>
  </si>
  <si>
    <t>中津川市</t>
    <rPh sb="0" eb="4">
      <t>ナカツガワシ</t>
    </rPh>
    <phoneticPr fontId="4"/>
  </si>
  <si>
    <t>美濃市</t>
    <rPh sb="0" eb="3">
      <t>ミノシ</t>
    </rPh>
    <phoneticPr fontId="4"/>
  </si>
  <si>
    <t>瑞浪市</t>
    <rPh sb="0" eb="2">
      <t>ミズナミ</t>
    </rPh>
    <rPh sb="2" eb="3">
      <t>シ</t>
    </rPh>
    <phoneticPr fontId="4"/>
  </si>
  <si>
    <t>羽島市</t>
    <rPh sb="0" eb="3">
      <t>ハシマシ</t>
    </rPh>
    <phoneticPr fontId="4"/>
  </si>
  <si>
    <t>恵那市</t>
    <rPh sb="0" eb="3">
      <t>エナシ</t>
    </rPh>
    <phoneticPr fontId="4"/>
  </si>
  <si>
    <t>美濃加茂市</t>
    <rPh sb="0" eb="5">
      <t>ミノカモシ</t>
    </rPh>
    <phoneticPr fontId="4"/>
  </si>
  <si>
    <t>土岐市</t>
    <rPh sb="0" eb="3">
      <t>トキシ</t>
    </rPh>
    <phoneticPr fontId="4"/>
  </si>
  <si>
    <t>各務原市</t>
    <rPh sb="0" eb="2">
      <t>カガミ</t>
    </rPh>
    <rPh sb="2" eb="3">
      <t>ハラ</t>
    </rPh>
    <rPh sb="3" eb="4">
      <t>シ</t>
    </rPh>
    <phoneticPr fontId="4"/>
  </si>
  <si>
    <t>可児市</t>
    <rPh sb="0" eb="3">
      <t>カニシ</t>
    </rPh>
    <phoneticPr fontId="4"/>
  </si>
  <si>
    <t>山県市</t>
    <rPh sb="0" eb="3">
      <t>ヤマガタシ</t>
    </rPh>
    <phoneticPr fontId="4"/>
  </si>
  <si>
    <t>瑞穂市</t>
    <rPh sb="0" eb="2">
      <t>ミズホ</t>
    </rPh>
    <rPh sb="2" eb="3">
      <t>シ</t>
    </rPh>
    <phoneticPr fontId="4"/>
  </si>
  <si>
    <t>飛騨市</t>
    <rPh sb="0" eb="2">
      <t>ヒダ</t>
    </rPh>
    <rPh sb="2" eb="3">
      <t>シ</t>
    </rPh>
    <phoneticPr fontId="4"/>
  </si>
  <si>
    <t>本巣市</t>
    <rPh sb="0" eb="3">
      <t>モトスシ</t>
    </rPh>
    <phoneticPr fontId="4"/>
  </si>
  <si>
    <t>郡上市</t>
    <rPh sb="0" eb="2">
      <t>グジョウ</t>
    </rPh>
    <rPh sb="2" eb="3">
      <t>シ</t>
    </rPh>
    <phoneticPr fontId="4"/>
  </si>
  <si>
    <t>下呂市</t>
    <rPh sb="0" eb="3">
      <t>ゲロシ</t>
    </rPh>
    <phoneticPr fontId="4"/>
  </si>
  <si>
    <t>海津市</t>
    <rPh sb="0" eb="3">
      <t>カイヅシ</t>
    </rPh>
    <phoneticPr fontId="4"/>
  </si>
  <si>
    <t>市計</t>
    <rPh sb="0" eb="1">
      <t>シ</t>
    </rPh>
    <rPh sb="1" eb="2">
      <t>ケイ</t>
    </rPh>
    <phoneticPr fontId="4"/>
  </si>
  <si>
    <t>岐南町</t>
    <rPh sb="0" eb="3">
      <t>ギナンチョウ</t>
    </rPh>
    <phoneticPr fontId="4"/>
  </si>
  <si>
    <t>笠松町</t>
    <rPh sb="0" eb="3">
      <t>カサマツチョウ</t>
    </rPh>
    <phoneticPr fontId="4"/>
  </si>
  <si>
    <t>養老町</t>
    <rPh sb="0" eb="3">
      <t>ヨウロウチョウ</t>
    </rPh>
    <phoneticPr fontId="4"/>
  </si>
  <si>
    <t>垂井町</t>
    <rPh sb="0" eb="2">
      <t>タルイ</t>
    </rPh>
    <rPh sb="2" eb="3">
      <t>チョウ</t>
    </rPh>
    <phoneticPr fontId="4"/>
  </si>
  <si>
    <t>関ケ原町</t>
    <rPh sb="0" eb="3">
      <t>セキガハラ</t>
    </rPh>
    <rPh sb="3" eb="4">
      <t>チョウ</t>
    </rPh>
    <phoneticPr fontId="4"/>
  </si>
  <si>
    <t>神戸町</t>
    <rPh sb="0" eb="3">
      <t>ゴウドチョウ</t>
    </rPh>
    <phoneticPr fontId="4"/>
  </si>
  <si>
    <t>輪之内町</t>
    <rPh sb="0" eb="4">
      <t>ワノウチチョウ</t>
    </rPh>
    <phoneticPr fontId="4"/>
  </si>
  <si>
    <t>安八町</t>
    <rPh sb="0" eb="3">
      <t>アンパチチョウ</t>
    </rPh>
    <phoneticPr fontId="4"/>
  </si>
  <si>
    <t>揖斐川町</t>
    <rPh sb="0" eb="4">
      <t>イビガワチョウ</t>
    </rPh>
    <phoneticPr fontId="4"/>
  </si>
  <si>
    <t>大野町</t>
    <rPh sb="0" eb="3">
      <t>オオノチョウ</t>
    </rPh>
    <phoneticPr fontId="4"/>
  </si>
  <si>
    <t>池田町</t>
    <rPh sb="0" eb="3">
      <t>イケダチョウ</t>
    </rPh>
    <phoneticPr fontId="4"/>
  </si>
  <si>
    <t>北方町</t>
    <rPh sb="0" eb="3">
      <t>キタガタチョウ</t>
    </rPh>
    <phoneticPr fontId="4"/>
  </si>
  <si>
    <t>坂祝町</t>
    <rPh sb="0" eb="3">
      <t>サカホギチョウ</t>
    </rPh>
    <phoneticPr fontId="4"/>
  </si>
  <si>
    <t>富加町</t>
    <rPh sb="0" eb="3">
      <t>トミカチョウ</t>
    </rPh>
    <phoneticPr fontId="4"/>
  </si>
  <si>
    <t>川辺町</t>
    <rPh sb="0" eb="3">
      <t>カワベチョウ</t>
    </rPh>
    <phoneticPr fontId="4"/>
  </si>
  <si>
    <t>七宗町</t>
    <rPh sb="0" eb="3">
      <t>ヒチソウチョウ</t>
    </rPh>
    <phoneticPr fontId="4"/>
  </si>
  <si>
    <t>八百津町</t>
    <rPh sb="0" eb="4">
      <t>ヤオツチョウ</t>
    </rPh>
    <phoneticPr fontId="4"/>
  </si>
  <si>
    <t>白川町</t>
    <rPh sb="0" eb="3">
      <t>シラカワチョウ</t>
    </rPh>
    <phoneticPr fontId="4"/>
  </si>
  <si>
    <t>東白川村</t>
    <rPh sb="0" eb="4">
      <t>ヒガシシラカワムラ</t>
    </rPh>
    <phoneticPr fontId="4"/>
  </si>
  <si>
    <t>御嵩町</t>
    <rPh sb="0" eb="3">
      <t>ミタケチョウ</t>
    </rPh>
    <phoneticPr fontId="4"/>
  </si>
  <si>
    <t>白川村</t>
    <rPh sb="0" eb="3">
      <t>シラカワムラ</t>
    </rPh>
    <phoneticPr fontId="4"/>
  </si>
  <si>
    <t>町村計</t>
    <rPh sb="0" eb="2">
      <t>チョウソン</t>
    </rPh>
    <rPh sb="2" eb="3">
      <t>ケイ</t>
    </rPh>
    <phoneticPr fontId="4"/>
  </si>
  <si>
    <t>県計（A)</t>
    <rPh sb="0" eb="1">
      <t>ケン</t>
    </rPh>
    <rPh sb="1" eb="2">
      <t>ケイ</t>
    </rPh>
    <phoneticPr fontId="4"/>
  </si>
  <si>
    <t>選挙人名簿登録者数(選挙時登録)（B)</t>
    <rPh sb="0" eb="3">
      <t>センキョニン</t>
    </rPh>
    <rPh sb="3" eb="5">
      <t>メイボ</t>
    </rPh>
    <rPh sb="5" eb="8">
      <t>トウロクシャ</t>
    </rPh>
    <rPh sb="8" eb="9">
      <t>スウ</t>
    </rPh>
    <rPh sb="10" eb="13">
      <t>センキョジ</t>
    </rPh>
    <rPh sb="13" eb="15">
      <t>トウロク</t>
    </rPh>
    <phoneticPr fontId="4"/>
  </si>
  <si>
    <t>(A)/(B)×100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</si>
</sst>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m&quot;月&quot;d&quot;日&quot;;@"/>
    <numFmt numFmtId="178" formatCode="\(0.00\ &quot;倍&quot;\)"/>
    <numFmt numFmtId="179" formatCode="#,##0_);[Red]\(#,##0\)"/>
    <numFmt numFmtId="180" formatCode="\(&quot;前&quot;&quot;回&quot;&quot;比&quot;\ 0.00&quot;倍&quot;\)"/>
    <numFmt numFmtId="181" formatCode="#,##0.00_ ;[Red]\-#,##0.0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ｺﾞｼｯｸM"/>
      <family val="3"/>
      <charset val="128"/>
    </font>
    <font>
      <sz val="12"/>
      <name val="HGｺﾞｼｯｸM"/>
      <family val="3"/>
      <charset val="128"/>
    </font>
    <font>
      <b/>
      <sz val="10"/>
      <name val="HGｺﾞｼｯｸM"/>
      <family val="3"/>
      <charset val="128"/>
    </font>
    <font>
      <sz val="14"/>
      <name val="HGｺﾞｼｯｸM"/>
      <family val="3"/>
      <charset val="128"/>
    </font>
    <font>
      <b/>
      <sz val="12"/>
      <name val="HGｺﾞｼｯｸM"/>
      <family val="3"/>
      <charset val="128"/>
    </font>
    <font>
      <sz val="9"/>
      <name val="HGｺﾞｼｯｸM"/>
      <family val="3"/>
      <charset val="128"/>
    </font>
    <font>
      <sz val="11"/>
      <name val="HGｺﾞｼｯｸM"/>
      <family val="3"/>
      <charset val="128"/>
    </font>
    <font>
      <i/>
      <u/>
      <sz val="14"/>
      <name val="HGｺﾞｼｯｸM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38" fontId="5" fillId="0" borderId="0" xfId="1" applyFont="1">
      <alignment vertical="center"/>
    </xf>
    <xf numFmtId="0" fontId="5" fillId="0" borderId="0" xfId="0" applyFont="1">
      <alignment vertical="center"/>
    </xf>
    <xf numFmtId="38" fontId="5" fillId="0" borderId="0" xfId="1" applyFont="1" applyBorder="1">
      <alignment vertical="center"/>
    </xf>
    <xf numFmtId="176" fontId="5" fillId="0" borderId="0" xfId="0" applyNumberFormat="1" applyFont="1">
      <alignment vertical="center"/>
    </xf>
    <xf numFmtId="0" fontId="5" fillId="0" borderId="2" xfId="0" applyFont="1" applyBorder="1">
      <alignment vertical="center"/>
    </xf>
    <xf numFmtId="38" fontId="5" fillId="0" borderId="0" xfId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8" fillId="0" borderId="0" xfId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>
      <alignment vertical="center"/>
    </xf>
    <xf numFmtId="178" fontId="11" fillId="0" borderId="22" xfId="1" quotePrefix="1" applyNumberFormat="1" applyFont="1" applyBorder="1" applyAlignment="1">
      <alignment horizontal="center" vertical="center"/>
    </xf>
    <xf numFmtId="178" fontId="11" fillId="0" borderId="23" xfId="1" quotePrefix="1" applyNumberFormat="1" applyFont="1" applyBorder="1" applyAlignment="1">
      <alignment horizontal="center" vertical="center"/>
    </xf>
    <xf numFmtId="178" fontId="11" fillId="0" borderId="33" xfId="1" quotePrefix="1" applyNumberFormat="1" applyFont="1" applyBorder="1" applyAlignment="1">
      <alignment horizontal="center" vertical="center"/>
    </xf>
    <xf numFmtId="38" fontId="8" fillId="0" borderId="34" xfId="1" quotePrefix="1" applyFont="1" applyBorder="1" applyAlignment="1">
      <alignment horizontal="center" vertical="center"/>
    </xf>
    <xf numFmtId="38" fontId="8" fillId="0" borderId="23" xfId="1" quotePrefix="1" applyFont="1" applyBorder="1" applyAlignment="1">
      <alignment horizontal="center" vertical="center"/>
    </xf>
    <xf numFmtId="38" fontId="8" fillId="0" borderId="35" xfId="1" quotePrefix="1" applyFont="1" applyBorder="1" applyAlignment="1">
      <alignment horizontal="center" vertical="center"/>
    </xf>
    <xf numFmtId="38" fontId="8" fillId="0" borderId="25" xfId="1" quotePrefix="1" applyFont="1" applyBorder="1" applyAlignment="1">
      <alignment horizontal="center" vertical="center"/>
    </xf>
    <xf numFmtId="179" fontId="8" fillId="0" borderId="28" xfId="1" applyNumberFormat="1" applyFont="1" applyBorder="1">
      <alignment vertical="center"/>
    </xf>
    <xf numFmtId="179" fontId="8" fillId="0" borderId="29" xfId="1" applyNumberFormat="1" applyFont="1" applyBorder="1">
      <alignment vertical="center"/>
    </xf>
    <xf numFmtId="179" fontId="8" fillId="0" borderId="29" xfId="0" applyNumberFormat="1" applyFont="1" applyBorder="1">
      <alignment vertical="center"/>
    </xf>
    <xf numFmtId="179" fontId="8" fillId="0" borderId="33" xfId="1" applyNumberFormat="1" applyFont="1" applyBorder="1">
      <alignment vertical="center"/>
    </xf>
    <xf numFmtId="179" fontId="8" fillId="0" borderId="21" xfId="0" applyNumberFormat="1" applyFont="1" applyBorder="1">
      <alignment vertical="center"/>
    </xf>
    <xf numFmtId="179" fontId="8" fillId="0" borderId="33" xfId="0" applyNumberFormat="1" applyFont="1" applyBorder="1">
      <alignment vertical="center"/>
    </xf>
    <xf numFmtId="179" fontId="8" fillId="0" borderId="0" xfId="0" applyNumberFormat="1" applyFont="1">
      <alignment vertical="center"/>
    </xf>
    <xf numFmtId="179" fontId="8" fillId="0" borderId="36" xfId="0" applyNumberFormat="1" applyFont="1" applyBorder="1">
      <alignment vertical="center"/>
    </xf>
    <xf numFmtId="178" fontId="11" fillId="0" borderId="32" xfId="1" quotePrefix="1" applyNumberFormat="1" applyFont="1" applyBorder="1" applyAlignment="1">
      <alignment horizontal="center" vertical="center"/>
    </xf>
    <xf numFmtId="179" fontId="8" fillId="0" borderId="34" xfId="0" applyNumberFormat="1" applyFont="1" applyBorder="1">
      <alignment vertical="center"/>
    </xf>
    <xf numFmtId="179" fontId="8" fillId="0" borderId="23" xfId="0" applyNumberFormat="1" applyFont="1" applyBorder="1">
      <alignment vertical="center"/>
    </xf>
    <xf numFmtId="179" fontId="8" fillId="0" borderId="37" xfId="0" applyNumberFormat="1" applyFont="1" applyBorder="1">
      <alignment vertical="center"/>
    </xf>
    <xf numFmtId="179" fontId="8" fillId="0" borderId="38" xfId="0" applyNumberFormat="1" applyFont="1" applyBorder="1">
      <alignment vertical="center"/>
    </xf>
    <xf numFmtId="179" fontId="8" fillId="0" borderId="26" xfId="0" applyNumberFormat="1" applyFont="1" applyBorder="1">
      <alignment vertical="center"/>
    </xf>
    <xf numFmtId="179" fontId="8" fillId="0" borderId="27" xfId="0" applyNumberFormat="1" applyFont="1" applyBorder="1">
      <alignment vertical="center"/>
    </xf>
    <xf numFmtId="179" fontId="8" fillId="0" borderId="39" xfId="0" applyNumberFormat="1" applyFont="1" applyBorder="1">
      <alignment vertical="center"/>
    </xf>
    <xf numFmtId="179" fontId="12" fillId="0" borderId="29" xfId="1" applyNumberFormat="1" applyFont="1" applyBorder="1">
      <alignment vertical="center"/>
    </xf>
    <xf numFmtId="179" fontId="8" fillId="0" borderId="32" xfId="1" applyNumberFormat="1" applyFont="1" applyBorder="1">
      <alignment vertical="center"/>
    </xf>
    <xf numFmtId="178" fontId="11" fillId="0" borderId="34" xfId="1" quotePrefix="1" applyNumberFormat="1" applyFont="1" applyBorder="1" applyAlignment="1">
      <alignment horizontal="center" vertical="center"/>
    </xf>
    <xf numFmtId="179" fontId="8" fillId="0" borderId="26" xfId="1" applyNumberFormat="1" applyFont="1" applyBorder="1">
      <alignment vertical="center"/>
    </xf>
    <xf numFmtId="179" fontId="8" fillId="0" borderId="30" xfId="1" applyNumberFormat="1" applyFont="1" applyBorder="1">
      <alignment vertical="center"/>
    </xf>
    <xf numFmtId="179" fontId="8" fillId="0" borderId="30" xfId="0" applyNumberFormat="1" applyFont="1" applyBorder="1">
      <alignment vertical="center"/>
    </xf>
    <xf numFmtId="178" fontId="11" fillId="0" borderId="21" xfId="1" quotePrefix="1" applyNumberFormat="1" applyFont="1" applyBorder="1" applyAlignment="1">
      <alignment horizontal="center" vertical="center"/>
    </xf>
    <xf numFmtId="178" fontId="11" fillId="0" borderId="2" xfId="1" quotePrefix="1" applyNumberFormat="1" applyFont="1" applyBorder="1" applyAlignment="1">
      <alignment horizontal="center" vertical="center"/>
    </xf>
    <xf numFmtId="178" fontId="11" fillId="0" borderId="25" xfId="1" quotePrefix="1" applyNumberFormat="1" applyFont="1" applyBorder="1" applyAlignment="1">
      <alignment horizontal="center" vertical="center"/>
    </xf>
    <xf numFmtId="179" fontId="8" fillId="0" borderId="24" xfId="0" applyNumberFormat="1" applyFont="1" applyBorder="1">
      <alignment vertical="center"/>
    </xf>
    <xf numFmtId="178" fontId="11" fillId="0" borderId="40" xfId="1" applyNumberFormat="1" applyFont="1" applyBorder="1" applyAlignment="1">
      <alignment horizontal="center" vertical="center"/>
    </xf>
    <xf numFmtId="178" fontId="11" fillId="0" borderId="40" xfId="1" applyNumberFormat="1" applyFont="1" applyBorder="1">
      <alignment vertical="center"/>
    </xf>
    <xf numFmtId="179" fontId="8" fillId="0" borderId="40" xfId="1" applyNumberFormat="1" applyFont="1" applyBorder="1">
      <alignment vertical="center"/>
    </xf>
    <xf numFmtId="178" fontId="11" fillId="3" borderId="34" xfId="1" quotePrefix="1" applyNumberFormat="1" applyFont="1" applyFill="1" applyBorder="1" applyAlignment="1">
      <alignment horizontal="center" vertical="center"/>
    </xf>
    <xf numFmtId="178" fontId="11" fillId="3" borderId="24" xfId="1" quotePrefix="1" applyNumberFormat="1" applyFont="1" applyFill="1" applyBorder="1" applyAlignment="1">
      <alignment horizontal="center" vertical="center"/>
    </xf>
    <xf numFmtId="178" fontId="11" fillId="3" borderId="23" xfId="1" quotePrefix="1" applyNumberFormat="1" applyFont="1" applyFill="1" applyBorder="1" applyAlignment="1">
      <alignment horizontal="center" vertical="center"/>
    </xf>
    <xf numFmtId="178" fontId="11" fillId="3" borderId="37" xfId="1" quotePrefix="1" applyNumberFormat="1" applyFont="1" applyFill="1" applyBorder="1" applyAlignment="1">
      <alignment horizontal="center" vertical="center"/>
    </xf>
    <xf numFmtId="179" fontId="8" fillId="3" borderId="22" xfId="0" applyNumberFormat="1" applyFont="1" applyFill="1" applyBorder="1">
      <alignment vertical="center"/>
    </xf>
    <xf numFmtId="179" fontId="8" fillId="3" borderId="23" xfId="0" applyNumberFormat="1" applyFont="1" applyFill="1" applyBorder="1">
      <alignment vertical="center"/>
    </xf>
    <xf numFmtId="179" fontId="8" fillId="3" borderId="24" xfId="0" applyNumberFormat="1" applyFont="1" applyFill="1" applyBorder="1">
      <alignment vertical="center"/>
    </xf>
    <xf numFmtId="179" fontId="8" fillId="3" borderId="25" xfId="0" applyNumberFormat="1" applyFont="1" applyFill="1" applyBorder="1">
      <alignment vertical="center"/>
    </xf>
    <xf numFmtId="179" fontId="8" fillId="3" borderId="28" xfId="1" applyNumberFormat="1" applyFont="1" applyFill="1" applyBorder="1">
      <alignment vertical="center"/>
    </xf>
    <xf numFmtId="179" fontId="8" fillId="3" borderId="29" xfId="1" applyNumberFormat="1" applyFont="1" applyFill="1" applyBorder="1">
      <alignment vertical="center"/>
    </xf>
    <xf numFmtId="179" fontId="8" fillId="3" borderId="31" xfId="1" applyNumberFormat="1" applyFont="1" applyFill="1" applyBorder="1">
      <alignment vertical="center"/>
    </xf>
    <xf numFmtId="179" fontId="8" fillId="0" borderId="28" xfId="1" applyNumberFormat="1" applyFont="1" applyFill="1" applyBorder="1">
      <alignment vertical="center"/>
    </xf>
    <xf numFmtId="179" fontId="8" fillId="0" borderId="29" xfId="1" applyNumberFormat="1" applyFont="1" applyFill="1" applyBorder="1">
      <alignment vertical="center"/>
    </xf>
    <xf numFmtId="178" fontId="11" fillId="3" borderId="22" xfId="1" quotePrefix="1" applyNumberFormat="1" applyFont="1" applyFill="1" applyBorder="1" applyAlignment="1">
      <alignment horizontal="center" vertical="center"/>
    </xf>
    <xf numFmtId="179" fontId="8" fillId="3" borderId="26" xfId="1" applyNumberFormat="1" applyFont="1" applyFill="1" applyBorder="1">
      <alignment vertical="center"/>
    </xf>
    <xf numFmtId="179" fontId="8" fillId="3" borderId="30" xfId="1" applyNumberFormat="1" applyFont="1" applyFill="1" applyBorder="1">
      <alignment vertical="center"/>
    </xf>
    <xf numFmtId="178" fontId="11" fillId="0" borderId="41" xfId="1" quotePrefix="1" applyNumberFormat="1" applyFont="1" applyBorder="1" applyAlignment="1">
      <alignment horizontal="center" vertical="center"/>
    </xf>
    <xf numFmtId="179" fontId="8" fillId="0" borderId="32" xfId="0" applyNumberFormat="1" applyFont="1" applyBorder="1">
      <alignment vertical="center"/>
    </xf>
    <xf numFmtId="179" fontId="8" fillId="0" borderId="2" xfId="0" applyNumberFormat="1" applyFont="1" applyBorder="1">
      <alignment vertical="center"/>
    </xf>
    <xf numFmtId="179" fontId="8" fillId="0" borderId="41" xfId="0" applyNumberFormat="1" applyFont="1" applyBorder="1">
      <alignment vertical="center"/>
    </xf>
    <xf numFmtId="179" fontId="8" fillId="0" borderId="36" xfId="1" applyNumberFormat="1" applyFont="1" applyBorder="1">
      <alignment vertical="center"/>
    </xf>
    <xf numFmtId="179" fontId="8" fillId="0" borderId="21" xfId="1" applyNumberFormat="1" applyFont="1" applyBorder="1">
      <alignment vertical="center"/>
    </xf>
    <xf numFmtId="179" fontId="8" fillId="0" borderId="0" xfId="1" applyNumberFormat="1" applyFont="1" applyBorder="1">
      <alignment vertical="center"/>
    </xf>
    <xf numFmtId="179" fontId="8" fillId="0" borderId="31" xfId="1" applyNumberFormat="1" applyFont="1" applyBorder="1">
      <alignment vertical="center"/>
    </xf>
    <xf numFmtId="0" fontId="13" fillId="0" borderId="21" xfId="0" applyFont="1" applyBorder="1">
      <alignment vertical="center"/>
    </xf>
    <xf numFmtId="0" fontId="13" fillId="0" borderId="0" xfId="0" applyFont="1">
      <alignment vertical="center"/>
    </xf>
    <xf numFmtId="178" fontId="11" fillId="0" borderId="22" xfId="1" applyNumberFormat="1" applyFont="1" applyBorder="1" applyAlignment="1">
      <alignment horizontal="center" vertical="center"/>
    </xf>
    <xf numFmtId="178" fontId="11" fillId="0" borderId="23" xfId="1" applyNumberFormat="1" applyFont="1" applyBorder="1" applyAlignment="1">
      <alignment horizontal="center" vertical="center"/>
    </xf>
    <xf numFmtId="178" fontId="11" fillId="0" borderId="25" xfId="1" applyNumberFormat="1" applyFont="1" applyBorder="1" applyAlignment="1">
      <alignment horizontal="center" vertical="center"/>
    </xf>
    <xf numFmtId="38" fontId="8" fillId="0" borderId="22" xfId="1" applyFont="1" applyBorder="1" applyAlignment="1">
      <alignment horizontal="center" vertical="center"/>
    </xf>
    <xf numFmtId="38" fontId="8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181" fontId="8" fillId="0" borderId="46" xfId="1" applyNumberFormat="1" applyFont="1" applyBorder="1">
      <alignment vertical="center"/>
    </xf>
    <xf numFmtId="181" fontId="8" fillId="0" borderId="47" xfId="1" applyNumberFormat="1" applyFont="1" applyBorder="1">
      <alignment vertical="center"/>
    </xf>
    <xf numFmtId="181" fontId="8" fillId="0" borderId="48" xfId="1" applyNumberFormat="1" applyFont="1" applyBorder="1">
      <alignment vertical="center"/>
    </xf>
    <xf numFmtId="181" fontId="8" fillId="0" borderId="45" xfId="1" applyNumberFormat="1" applyFont="1" applyBorder="1">
      <alignment vertical="center"/>
    </xf>
    <xf numFmtId="181" fontId="8" fillId="0" borderId="49" xfId="1" applyNumberFormat="1" applyFont="1" applyBorder="1">
      <alignment vertical="center"/>
    </xf>
    <xf numFmtId="0" fontId="0" fillId="0" borderId="21" xfId="0" applyBorder="1">
      <alignment vertical="center"/>
    </xf>
    <xf numFmtId="38" fontId="0" fillId="0" borderId="0" xfId="1" applyFont="1">
      <alignment vertical="center"/>
    </xf>
    <xf numFmtId="38" fontId="1" fillId="0" borderId="0" xfId="1">
      <alignment vertical="center"/>
    </xf>
    <xf numFmtId="40" fontId="1" fillId="0" borderId="0" xfId="1" applyNumberFormat="1">
      <alignment vertical="center"/>
    </xf>
    <xf numFmtId="38" fontId="13" fillId="0" borderId="21" xfId="1" applyFont="1" applyBorder="1" applyAlignment="1">
      <alignment horizontal="center" vertical="center" wrapText="1"/>
    </xf>
    <xf numFmtId="38" fontId="13" fillId="0" borderId="36" xfId="1" applyFont="1" applyBorder="1" applyAlignment="1">
      <alignment horizontal="center" vertical="center" wrapText="1"/>
    </xf>
    <xf numFmtId="38" fontId="13" fillId="0" borderId="26" xfId="1" applyFont="1" applyBorder="1" applyAlignment="1">
      <alignment horizontal="center" vertical="center" wrapText="1"/>
    </xf>
    <xf numFmtId="38" fontId="13" fillId="0" borderId="39" xfId="1" applyFont="1" applyBorder="1" applyAlignment="1">
      <alignment horizontal="center" vertical="center" wrapText="1"/>
    </xf>
    <xf numFmtId="38" fontId="14" fillId="0" borderId="26" xfId="1" applyFont="1" applyBorder="1" applyAlignment="1">
      <alignment horizontal="left" vertical="center" wrapText="1"/>
    </xf>
    <xf numFmtId="38" fontId="14" fillId="0" borderId="27" xfId="1" applyFont="1" applyBorder="1" applyAlignment="1">
      <alignment horizontal="left" vertical="center" wrapText="1"/>
    </xf>
    <xf numFmtId="38" fontId="8" fillId="0" borderId="42" xfId="1" applyFont="1" applyBorder="1" applyAlignment="1">
      <alignment horizontal="center" vertical="center"/>
    </xf>
    <xf numFmtId="38" fontId="8" fillId="0" borderId="43" xfId="1" applyFont="1" applyBorder="1" applyAlignment="1">
      <alignment horizontal="center" vertical="center"/>
    </xf>
    <xf numFmtId="180" fontId="8" fillId="0" borderId="43" xfId="1" applyNumberFormat="1" applyFont="1" applyBorder="1" applyAlignment="1">
      <alignment horizontal="center" vertical="center"/>
    </xf>
    <xf numFmtId="180" fontId="8" fillId="0" borderId="44" xfId="1" applyNumberFormat="1" applyFont="1" applyBorder="1" applyAlignment="1">
      <alignment horizontal="center" vertical="center"/>
    </xf>
    <xf numFmtId="38" fontId="8" fillId="0" borderId="44" xfId="1" applyFont="1" applyBorder="1" applyAlignment="1">
      <alignment horizontal="center" vertical="center"/>
    </xf>
    <xf numFmtId="38" fontId="14" fillId="0" borderId="34" xfId="1" applyFont="1" applyBorder="1" applyAlignment="1">
      <alignment horizontal="center" vertical="center"/>
    </xf>
    <xf numFmtId="38" fontId="14" fillId="0" borderId="37" xfId="1" applyFont="1" applyBorder="1" applyAlignment="1">
      <alignment horizontal="center" vertical="center"/>
    </xf>
    <xf numFmtId="38" fontId="14" fillId="0" borderId="45" xfId="1" applyFont="1" applyBorder="1" applyAlignment="1">
      <alignment horizontal="center" vertical="center"/>
    </xf>
    <xf numFmtId="38" fontId="14" fillId="0" borderId="9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37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3" borderId="34" xfId="1" applyFont="1" applyFill="1" applyBorder="1" applyAlignment="1">
      <alignment horizontal="center" vertical="center"/>
    </xf>
    <xf numFmtId="38" fontId="5" fillId="3" borderId="37" xfId="1" applyFont="1" applyFill="1" applyBorder="1" applyAlignment="1">
      <alignment horizontal="center" vertical="center"/>
    </xf>
    <xf numFmtId="38" fontId="5" fillId="3" borderId="26" xfId="1" applyFont="1" applyFill="1" applyBorder="1" applyAlignment="1">
      <alignment horizontal="center" vertical="center"/>
    </xf>
    <xf numFmtId="38" fontId="5" fillId="3" borderId="27" xfId="1" applyFont="1" applyFill="1" applyBorder="1" applyAlignment="1">
      <alignment horizontal="center" vertical="center"/>
    </xf>
    <xf numFmtId="38" fontId="5" fillId="0" borderId="38" xfId="1" applyFont="1" applyBorder="1" applyAlignment="1">
      <alignment horizontal="center" vertical="center"/>
    </xf>
    <xf numFmtId="38" fontId="5" fillId="0" borderId="39" xfId="1" applyFont="1" applyBorder="1" applyAlignment="1">
      <alignment horizontal="center" vertical="center"/>
    </xf>
    <xf numFmtId="38" fontId="5" fillId="3" borderId="22" xfId="1" applyFont="1" applyFill="1" applyBorder="1" applyAlignment="1">
      <alignment horizontal="center" vertical="center"/>
    </xf>
    <xf numFmtId="38" fontId="5" fillId="3" borderId="24" xfId="1" applyFont="1" applyFill="1" applyBorder="1" applyAlignment="1">
      <alignment horizontal="center" vertical="center"/>
    </xf>
    <xf numFmtId="38" fontId="5" fillId="3" borderId="28" xfId="1" applyFont="1" applyFill="1" applyBorder="1" applyAlignment="1">
      <alignment horizontal="center" vertical="center"/>
    </xf>
    <xf numFmtId="38" fontId="5" fillId="3" borderId="30" xfId="1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4" xfId="1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10" fillId="0" borderId="23" xfId="1" applyFont="1" applyBorder="1" applyAlignment="1">
      <alignment horizontal="center" vertical="center" wrapText="1"/>
    </xf>
    <xf numFmtId="38" fontId="10" fillId="0" borderId="29" xfId="1" quotePrefix="1" applyFont="1" applyBorder="1" applyAlignment="1">
      <alignment horizontal="center" vertical="center"/>
    </xf>
    <xf numFmtId="38" fontId="10" fillId="0" borderId="25" xfId="1" applyFont="1" applyBorder="1" applyAlignment="1">
      <alignment horizontal="center" vertical="center" wrapText="1"/>
    </xf>
    <xf numFmtId="38" fontId="10" fillId="0" borderId="31" xfId="1" quotePrefix="1" applyFont="1" applyBorder="1" applyAlignment="1">
      <alignment horizontal="center" vertical="center"/>
    </xf>
    <xf numFmtId="177" fontId="8" fillId="2" borderId="9" xfId="1" applyNumberFormat="1" applyFont="1" applyFill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8" fontId="10" fillId="0" borderId="22" xfId="1" applyFont="1" applyBorder="1" applyAlignment="1">
      <alignment horizontal="center" vertical="center" wrapText="1"/>
    </xf>
    <xf numFmtId="38" fontId="10" fillId="0" borderId="28" xfId="1" quotePrefix="1" applyFont="1" applyBorder="1" applyAlignment="1">
      <alignment horizontal="center" vertical="center"/>
    </xf>
    <xf numFmtId="38" fontId="10" fillId="0" borderId="24" xfId="1" applyFont="1" applyBorder="1" applyAlignment="1">
      <alignment horizontal="center" vertical="center" wrapText="1"/>
    </xf>
    <xf numFmtId="38" fontId="10" fillId="0" borderId="30" xfId="1" quotePrefix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176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177" fontId="5" fillId="0" borderId="0" xfId="1" applyNumberFormat="1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entai.local\fssroot\3016&#36984;&#25369;&#31649;&#29702;&#22996;&#21729;&#20250;&#20107;&#21209;&#23616;\1510&#36984;&#25369;&#31649;&#29702;&#22996;&#21729;&#20250;&#20107;&#21209;&#23616;\R07&#30693;&#20107;&#36984;\65&#26399;&#26085;&#21069;&#25237;&#31080;&#29366;&#27841;\03&#21462;&#12426;&#12414;&#12392;&#12417;\&#12304;&#21462;&#12426;&#12414;&#12392;&#12417;&#29992;&#12305;R7&#30693;&#20107;&#36984;&#35352;&#32773;&#30330;&#34920;&#36039;&#26009;&#12414;&#12392;&#12417;.xls" TargetMode="External"/><Relationship Id="rId1" Type="http://schemas.openxmlformats.org/officeDocument/2006/relationships/externalLinkPath" Target="/3016&#36984;&#25369;&#31649;&#29702;&#22996;&#21729;&#20250;&#20107;&#21209;&#23616;/1510&#36984;&#25369;&#31649;&#29702;&#22996;&#21729;&#20250;&#20107;&#21209;&#23616;/R07&#30693;&#20107;&#36984;/65&#26399;&#26085;&#21069;&#25237;&#31080;&#29366;&#27841;/03&#21462;&#12426;&#12414;&#12392;&#12417;/&#12304;&#21462;&#12426;&#12414;&#12392;&#12417;&#29992;&#12305;R7&#30693;&#20107;&#36984;&#35352;&#32773;&#30330;&#34920;&#36039;&#26009;&#12414;&#12392;&#124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記者発表用"/>
      <sheetName val="0112(14日前)"/>
      <sheetName val="0119(7日前)"/>
      <sheetName val="0121(5日前)"/>
      <sheetName val="0124(2日前)"/>
      <sheetName val="0125(1日前)"/>
    </sheetNames>
    <sheetDataSet>
      <sheetData sheetId="0">
        <row r="5">
          <cell r="C5">
            <v>3669</v>
          </cell>
          <cell r="D5">
            <v>16635</v>
          </cell>
          <cell r="E5">
            <v>30718</v>
          </cell>
          <cell r="F5">
            <v>47198</v>
          </cell>
          <cell r="G5">
            <v>54394</v>
          </cell>
        </row>
        <row r="6">
          <cell r="C6">
            <v>2926</v>
          </cell>
          <cell r="D6">
            <v>14124</v>
          </cell>
          <cell r="E6">
            <v>16873</v>
          </cell>
          <cell r="F6">
            <v>20377</v>
          </cell>
          <cell r="G6">
            <v>21813</v>
          </cell>
        </row>
        <row r="7">
          <cell r="C7">
            <v>1400</v>
          </cell>
          <cell r="D7">
            <v>8396</v>
          </cell>
          <cell r="E7">
            <v>12029</v>
          </cell>
          <cell r="F7">
            <v>17369</v>
          </cell>
          <cell r="G7">
            <v>20946</v>
          </cell>
        </row>
        <row r="8">
          <cell r="C8">
            <v>1267</v>
          </cell>
          <cell r="D8">
            <v>6723</v>
          </cell>
          <cell r="E8">
            <v>8183</v>
          </cell>
          <cell r="F8">
            <v>10805</v>
          </cell>
          <cell r="G8">
            <v>12072</v>
          </cell>
        </row>
        <row r="9">
          <cell r="C9">
            <v>936</v>
          </cell>
          <cell r="D9">
            <v>5467</v>
          </cell>
          <cell r="E9">
            <v>8023</v>
          </cell>
          <cell r="F9">
            <v>11612</v>
          </cell>
          <cell r="G9">
            <v>13576</v>
          </cell>
        </row>
        <row r="10">
          <cell r="C10">
            <v>133</v>
          </cell>
          <cell r="D10">
            <v>1817</v>
          </cell>
          <cell r="E10">
            <v>4564</v>
          </cell>
          <cell r="F10">
            <v>11155</v>
          </cell>
          <cell r="G10">
            <v>13159</v>
          </cell>
        </row>
        <row r="11">
          <cell r="C11">
            <v>353</v>
          </cell>
          <cell r="D11">
            <v>2012</v>
          </cell>
          <cell r="E11">
            <v>2568</v>
          </cell>
          <cell r="F11">
            <v>3565</v>
          </cell>
          <cell r="G11">
            <v>3965</v>
          </cell>
        </row>
        <row r="12">
          <cell r="C12">
            <v>495</v>
          </cell>
          <cell r="D12">
            <v>2934</v>
          </cell>
          <cell r="E12">
            <v>3723</v>
          </cell>
          <cell r="F12">
            <v>5775</v>
          </cell>
          <cell r="G12">
            <v>6472</v>
          </cell>
        </row>
        <row r="13">
          <cell r="C13">
            <v>963</v>
          </cell>
          <cell r="D13">
            <v>5277</v>
          </cell>
          <cell r="E13">
            <v>6859</v>
          </cell>
          <cell r="F13">
            <v>9389</v>
          </cell>
          <cell r="G13">
            <v>11055</v>
          </cell>
        </row>
        <row r="14">
          <cell r="C14">
            <v>793</v>
          </cell>
          <cell r="D14">
            <v>3689</v>
          </cell>
          <cell r="E14">
            <v>6149</v>
          </cell>
          <cell r="F14">
            <v>9981</v>
          </cell>
          <cell r="G14">
            <v>11705</v>
          </cell>
        </row>
        <row r="15">
          <cell r="C15">
            <v>516</v>
          </cell>
          <cell r="D15">
            <v>3617</v>
          </cell>
          <cell r="E15">
            <v>5312</v>
          </cell>
          <cell r="F15">
            <v>8127</v>
          </cell>
          <cell r="G15">
            <v>9825</v>
          </cell>
        </row>
        <row r="16">
          <cell r="C16">
            <v>644</v>
          </cell>
          <cell r="D16">
            <v>3829</v>
          </cell>
          <cell r="E16">
            <v>5357</v>
          </cell>
          <cell r="F16">
            <v>7460</v>
          </cell>
          <cell r="G16">
            <v>8511</v>
          </cell>
        </row>
        <row r="17">
          <cell r="C17">
            <v>1208</v>
          </cell>
          <cell r="D17">
            <v>10992</v>
          </cell>
          <cell r="E17">
            <v>15186</v>
          </cell>
          <cell r="F17">
            <v>21470</v>
          </cell>
          <cell r="G17">
            <v>23593</v>
          </cell>
        </row>
        <row r="18">
          <cell r="C18">
            <v>1245</v>
          </cell>
          <cell r="D18">
            <v>6433</v>
          </cell>
          <cell r="E18">
            <v>8712</v>
          </cell>
          <cell r="F18">
            <v>11682</v>
          </cell>
          <cell r="G18">
            <v>13140</v>
          </cell>
        </row>
        <row r="19">
          <cell r="C19">
            <v>470</v>
          </cell>
          <cell r="D19">
            <v>3233</v>
          </cell>
          <cell r="E19">
            <v>4316</v>
          </cell>
          <cell r="F19">
            <v>5929</v>
          </cell>
          <cell r="G19">
            <v>6760</v>
          </cell>
        </row>
        <row r="20">
          <cell r="C20">
            <v>1171</v>
          </cell>
          <cell r="D20">
            <v>6555</v>
          </cell>
          <cell r="E20">
            <v>7622</v>
          </cell>
          <cell r="F20">
            <v>9194</v>
          </cell>
          <cell r="G20">
            <v>10116</v>
          </cell>
        </row>
        <row r="21">
          <cell r="C21">
            <v>470</v>
          </cell>
          <cell r="D21">
            <v>3803</v>
          </cell>
          <cell r="E21">
            <v>4932</v>
          </cell>
          <cell r="F21">
            <v>6662</v>
          </cell>
          <cell r="G21">
            <v>7490</v>
          </cell>
        </row>
        <row r="22">
          <cell r="C22">
            <v>353</v>
          </cell>
          <cell r="D22">
            <v>3158</v>
          </cell>
          <cell r="E22">
            <v>4154</v>
          </cell>
          <cell r="F22">
            <v>5517</v>
          </cell>
          <cell r="G22">
            <v>6296</v>
          </cell>
        </row>
        <row r="23">
          <cell r="C23">
            <v>1370</v>
          </cell>
          <cell r="D23">
            <v>10799</v>
          </cell>
          <cell r="E23">
            <v>13134</v>
          </cell>
          <cell r="F23">
            <v>15646</v>
          </cell>
          <cell r="G23">
            <v>16744</v>
          </cell>
        </row>
        <row r="24">
          <cell r="C24">
            <v>237</v>
          </cell>
          <cell r="D24">
            <v>4350</v>
          </cell>
          <cell r="E24">
            <v>5719</v>
          </cell>
          <cell r="F24">
            <v>8223</v>
          </cell>
          <cell r="G24">
            <v>9453</v>
          </cell>
        </row>
        <row r="25">
          <cell r="C25">
            <v>694</v>
          </cell>
          <cell r="D25">
            <v>3601</v>
          </cell>
          <cell r="E25">
            <v>4416</v>
          </cell>
          <cell r="F25">
            <v>5775</v>
          </cell>
          <cell r="G25">
            <v>6660</v>
          </cell>
        </row>
        <row r="26">
          <cell r="C26">
            <v>365</v>
          </cell>
          <cell r="D26">
            <v>1874</v>
          </cell>
          <cell r="E26">
            <v>2317</v>
          </cell>
          <cell r="F26">
            <v>3161</v>
          </cell>
          <cell r="G26">
            <v>3758</v>
          </cell>
        </row>
        <row r="27">
          <cell r="C27">
            <v>324</v>
          </cell>
          <cell r="D27">
            <v>1802</v>
          </cell>
          <cell r="E27">
            <v>2254</v>
          </cell>
          <cell r="F27">
            <v>3018</v>
          </cell>
          <cell r="G27">
            <v>3394</v>
          </cell>
        </row>
        <row r="28">
          <cell r="C28">
            <v>473</v>
          </cell>
          <cell r="D28">
            <v>2676</v>
          </cell>
          <cell r="E28">
            <v>3199</v>
          </cell>
          <cell r="F28">
            <v>3936</v>
          </cell>
          <cell r="G28">
            <v>4290</v>
          </cell>
        </row>
        <row r="29">
          <cell r="C29">
            <v>533</v>
          </cell>
          <cell r="D29">
            <v>2854</v>
          </cell>
          <cell r="E29">
            <v>3495</v>
          </cell>
          <cell r="F29">
            <v>4517</v>
          </cell>
          <cell r="G29">
            <v>5175</v>
          </cell>
        </row>
        <row r="30">
          <cell r="C30">
            <v>123</v>
          </cell>
          <cell r="D30">
            <v>845</v>
          </cell>
          <cell r="E30">
            <v>1042</v>
          </cell>
          <cell r="F30">
            <v>1391</v>
          </cell>
          <cell r="G30">
            <v>1585</v>
          </cell>
        </row>
        <row r="31">
          <cell r="C31">
            <v>465</v>
          </cell>
          <cell r="D31">
            <v>2341</v>
          </cell>
          <cell r="E31">
            <v>2790</v>
          </cell>
          <cell r="F31">
            <v>3516</v>
          </cell>
          <cell r="G31">
            <v>3878</v>
          </cell>
        </row>
        <row r="32">
          <cell r="C32">
            <v>324</v>
          </cell>
          <cell r="D32">
            <v>1346</v>
          </cell>
          <cell r="E32">
            <v>1571</v>
          </cell>
          <cell r="F32">
            <v>1898</v>
          </cell>
          <cell r="G32">
            <v>2055</v>
          </cell>
        </row>
        <row r="33">
          <cell r="C33">
            <v>344</v>
          </cell>
          <cell r="D33">
            <v>1759</v>
          </cell>
          <cell r="E33">
            <v>2138</v>
          </cell>
          <cell r="F33">
            <v>2770</v>
          </cell>
          <cell r="G33">
            <v>3109</v>
          </cell>
        </row>
        <row r="34">
          <cell r="C34">
            <v>699</v>
          </cell>
          <cell r="D34">
            <v>4865</v>
          </cell>
          <cell r="E34">
            <v>5731</v>
          </cell>
          <cell r="F34">
            <v>6794</v>
          </cell>
          <cell r="G34">
            <v>7434</v>
          </cell>
        </row>
        <row r="35">
          <cell r="C35">
            <v>557</v>
          </cell>
          <cell r="D35">
            <v>3433</v>
          </cell>
          <cell r="E35">
            <v>4060</v>
          </cell>
          <cell r="F35">
            <v>4927</v>
          </cell>
          <cell r="G35">
            <v>5421</v>
          </cell>
        </row>
        <row r="36">
          <cell r="C36">
            <v>911</v>
          </cell>
          <cell r="D36">
            <v>4571</v>
          </cell>
          <cell r="E36">
            <v>5159</v>
          </cell>
          <cell r="F36">
            <v>6119</v>
          </cell>
          <cell r="G36">
            <v>6705</v>
          </cell>
        </row>
        <row r="37">
          <cell r="C37">
            <v>348</v>
          </cell>
          <cell r="D37">
            <v>1840</v>
          </cell>
          <cell r="E37">
            <v>2201</v>
          </cell>
          <cell r="F37">
            <v>2794</v>
          </cell>
          <cell r="G37">
            <v>3184</v>
          </cell>
        </row>
        <row r="38">
          <cell r="C38">
            <v>98</v>
          </cell>
          <cell r="D38">
            <v>553</v>
          </cell>
          <cell r="E38">
            <v>699</v>
          </cell>
          <cell r="F38">
            <v>987</v>
          </cell>
          <cell r="G38">
            <v>1153</v>
          </cell>
        </row>
        <row r="39">
          <cell r="C39">
            <v>113</v>
          </cell>
          <cell r="D39">
            <v>686</v>
          </cell>
          <cell r="E39">
            <v>863</v>
          </cell>
          <cell r="F39">
            <v>1170</v>
          </cell>
          <cell r="G39">
            <v>1382</v>
          </cell>
        </row>
        <row r="40">
          <cell r="C40">
            <v>158</v>
          </cell>
          <cell r="D40">
            <v>1139</v>
          </cell>
          <cell r="E40">
            <v>1485</v>
          </cell>
          <cell r="F40">
            <v>2019</v>
          </cell>
          <cell r="G40">
            <v>2316</v>
          </cell>
        </row>
        <row r="41">
          <cell r="C41">
            <v>55</v>
          </cell>
          <cell r="D41">
            <v>579</v>
          </cell>
          <cell r="E41">
            <v>685</v>
          </cell>
          <cell r="F41">
            <v>822</v>
          </cell>
          <cell r="G41">
            <v>1022</v>
          </cell>
        </row>
        <row r="42">
          <cell r="C42">
            <v>193</v>
          </cell>
          <cell r="D42">
            <v>1696</v>
          </cell>
          <cell r="E42">
            <v>2043</v>
          </cell>
          <cell r="F42">
            <v>2545</v>
          </cell>
          <cell r="G42">
            <v>3020</v>
          </cell>
        </row>
        <row r="43">
          <cell r="C43">
            <v>76</v>
          </cell>
          <cell r="D43">
            <v>1285</v>
          </cell>
          <cell r="E43">
            <v>1922</v>
          </cell>
          <cell r="F43">
            <v>2737</v>
          </cell>
          <cell r="G43">
            <v>3093</v>
          </cell>
        </row>
        <row r="44">
          <cell r="C44">
            <v>112</v>
          </cell>
          <cell r="D44">
            <v>640</v>
          </cell>
          <cell r="E44">
            <v>803</v>
          </cell>
          <cell r="F44">
            <v>945</v>
          </cell>
          <cell r="G44">
            <v>1022</v>
          </cell>
        </row>
        <row r="45">
          <cell r="C45">
            <v>352</v>
          </cell>
          <cell r="D45">
            <v>1720</v>
          </cell>
          <cell r="E45">
            <v>2115</v>
          </cell>
          <cell r="F45">
            <v>2737</v>
          </cell>
          <cell r="G45">
            <v>3069</v>
          </cell>
        </row>
        <row r="46">
          <cell r="C46">
            <v>55</v>
          </cell>
          <cell r="D46">
            <v>429</v>
          </cell>
          <cell r="E46">
            <v>532</v>
          </cell>
          <cell r="F46">
            <v>770</v>
          </cell>
          <cell r="G46">
            <v>831</v>
          </cell>
        </row>
      </sheetData>
      <sheetData sheetId="1"/>
      <sheetData sheetId="2">
        <row r="7">
          <cell r="H7">
            <v>2336</v>
          </cell>
        </row>
        <row r="8">
          <cell r="H8">
            <v>2551</v>
          </cell>
        </row>
        <row r="9">
          <cell r="H9">
            <v>1196</v>
          </cell>
        </row>
        <row r="10">
          <cell r="H10">
            <v>865</v>
          </cell>
        </row>
        <row r="11">
          <cell r="H11">
            <v>816</v>
          </cell>
        </row>
        <row r="12">
          <cell r="H12">
            <v>581</v>
          </cell>
        </row>
        <row r="13">
          <cell r="H13">
            <v>272</v>
          </cell>
        </row>
        <row r="14">
          <cell r="H14">
            <v>351</v>
          </cell>
        </row>
        <row r="15">
          <cell r="H15">
            <v>699</v>
          </cell>
        </row>
        <row r="16">
          <cell r="H16">
            <v>465</v>
          </cell>
        </row>
        <row r="17">
          <cell r="H17">
            <v>371</v>
          </cell>
        </row>
        <row r="18">
          <cell r="H18">
            <v>396</v>
          </cell>
        </row>
        <row r="19">
          <cell r="H19">
            <v>1063</v>
          </cell>
        </row>
        <row r="20">
          <cell r="H20">
            <v>669</v>
          </cell>
        </row>
        <row r="21">
          <cell r="H21">
            <v>131</v>
          </cell>
        </row>
        <row r="22">
          <cell r="H22">
            <v>873</v>
          </cell>
        </row>
        <row r="23">
          <cell r="H23">
            <v>361</v>
          </cell>
        </row>
        <row r="24">
          <cell r="H24">
            <v>493</v>
          </cell>
        </row>
        <row r="25">
          <cell r="H25">
            <v>2039</v>
          </cell>
        </row>
        <row r="26">
          <cell r="H26">
            <v>259</v>
          </cell>
        </row>
        <row r="27">
          <cell r="H27">
            <v>473</v>
          </cell>
        </row>
        <row r="28">
          <cell r="H28">
            <v>272</v>
          </cell>
        </row>
        <row r="29">
          <cell r="H29">
            <v>144</v>
          </cell>
        </row>
        <row r="30">
          <cell r="H30">
            <v>391</v>
          </cell>
        </row>
        <row r="31">
          <cell r="H31">
            <v>212</v>
          </cell>
        </row>
        <row r="32">
          <cell r="H32">
            <v>61</v>
          </cell>
        </row>
        <row r="33">
          <cell r="H33">
            <v>337</v>
          </cell>
        </row>
        <row r="34">
          <cell r="H34">
            <v>146</v>
          </cell>
        </row>
        <row r="35">
          <cell r="H35">
            <v>333</v>
          </cell>
        </row>
        <row r="36">
          <cell r="H36">
            <v>422</v>
          </cell>
        </row>
        <row r="37">
          <cell r="H37">
            <v>408</v>
          </cell>
        </row>
        <row r="38">
          <cell r="H38">
            <v>1001</v>
          </cell>
        </row>
        <row r="39">
          <cell r="H39">
            <v>217</v>
          </cell>
        </row>
        <row r="40">
          <cell r="H40">
            <v>54</v>
          </cell>
        </row>
        <row r="41">
          <cell r="H41">
            <v>94</v>
          </cell>
        </row>
        <row r="42">
          <cell r="H42">
            <v>151</v>
          </cell>
        </row>
        <row r="43">
          <cell r="H43">
            <v>36</v>
          </cell>
        </row>
        <row r="44">
          <cell r="H44">
            <v>144</v>
          </cell>
        </row>
        <row r="45">
          <cell r="H45">
            <v>99</v>
          </cell>
        </row>
        <row r="46">
          <cell r="H46">
            <v>81</v>
          </cell>
        </row>
        <row r="47">
          <cell r="H47">
            <v>182</v>
          </cell>
        </row>
        <row r="48">
          <cell r="H48">
            <v>50</v>
          </cell>
        </row>
      </sheetData>
      <sheetData sheetId="3">
        <row r="7">
          <cell r="H7">
            <v>16100</v>
          </cell>
        </row>
        <row r="8">
          <cell r="H8">
            <v>12117</v>
          </cell>
        </row>
        <row r="9">
          <cell r="H9">
            <v>7108</v>
          </cell>
        </row>
        <row r="10">
          <cell r="H10">
            <v>4557</v>
          </cell>
        </row>
        <row r="11">
          <cell r="H11">
            <v>3996</v>
          </cell>
        </row>
        <row r="12">
          <cell r="H12">
            <v>2669</v>
          </cell>
        </row>
        <row r="13">
          <cell r="H13">
            <v>1571</v>
          </cell>
        </row>
        <row r="14">
          <cell r="H14">
            <v>2259</v>
          </cell>
        </row>
        <row r="15">
          <cell r="H15">
            <v>3811</v>
          </cell>
        </row>
        <row r="16">
          <cell r="H16">
            <v>2415</v>
          </cell>
        </row>
        <row r="17">
          <cell r="H17">
            <v>2427</v>
          </cell>
        </row>
        <row r="18">
          <cell r="H18">
            <v>2886</v>
          </cell>
        </row>
        <row r="19">
          <cell r="H19">
            <v>7275</v>
          </cell>
        </row>
        <row r="20">
          <cell r="H20">
            <v>3840</v>
          </cell>
        </row>
        <row r="21">
          <cell r="H21">
            <v>1959</v>
          </cell>
        </row>
        <row r="22">
          <cell r="H22">
            <v>4457</v>
          </cell>
        </row>
        <row r="23">
          <cell r="H23">
            <v>2455</v>
          </cell>
        </row>
        <row r="24">
          <cell r="H24">
            <v>2189</v>
          </cell>
        </row>
        <row r="25">
          <cell r="H25">
            <v>10447</v>
          </cell>
        </row>
        <row r="26">
          <cell r="H26">
            <v>3276</v>
          </cell>
        </row>
        <row r="27">
          <cell r="H27">
            <v>2651</v>
          </cell>
        </row>
        <row r="28">
          <cell r="H28">
            <v>1297</v>
          </cell>
        </row>
        <row r="29">
          <cell r="H29">
            <v>1144</v>
          </cell>
        </row>
        <row r="30">
          <cell r="H30">
            <v>1843</v>
          </cell>
        </row>
        <row r="31">
          <cell r="H31">
            <v>2120</v>
          </cell>
        </row>
        <row r="32">
          <cell r="H32">
            <v>516</v>
          </cell>
        </row>
        <row r="33">
          <cell r="H33">
            <v>1677</v>
          </cell>
        </row>
        <row r="34">
          <cell r="H34">
            <v>670</v>
          </cell>
        </row>
        <row r="35">
          <cell r="H35">
            <v>1425</v>
          </cell>
        </row>
        <row r="36">
          <cell r="H36">
            <v>2860</v>
          </cell>
        </row>
        <row r="37">
          <cell r="H37">
            <v>1988</v>
          </cell>
        </row>
        <row r="38">
          <cell r="H38">
            <v>3624</v>
          </cell>
        </row>
        <row r="39">
          <cell r="H39">
            <v>1101</v>
          </cell>
        </row>
        <row r="40">
          <cell r="H40">
            <v>354</v>
          </cell>
        </row>
        <row r="41">
          <cell r="H41">
            <v>495</v>
          </cell>
        </row>
        <row r="42">
          <cell r="H42">
            <v>902</v>
          </cell>
        </row>
        <row r="43">
          <cell r="H43">
            <v>379</v>
          </cell>
        </row>
        <row r="44">
          <cell r="H44">
            <v>902</v>
          </cell>
        </row>
        <row r="45">
          <cell r="H45">
            <v>1060</v>
          </cell>
        </row>
        <row r="46">
          <cell r="H46">
            <v>493</v>
          </cell>
        </row>
        <row r="47">
          <cell r="H47">
            <v>1329</v>
          </cell>
        </row>
        <row r="48">
          <cell r="H48">
            <v>319</v>
          </cell>
        </row>
      </sheetData>
      <sheetData sheetId="4">
        <row r="7">
          <cell r="H7">
            <v>22580</v>
          </cell>
        </row>
        <row r="8">
          <cell r="H8">
            <v>14030</v>
          </cell>
        </row>
        <row r="9">
          <cell r="H9">
            <v>10097</v>
          </cell>
        </row>
        <row r="10">
          <cell r="H10">
            <v>5998</v>
          </cell>
        </row>
        <row r="11">
          <cell r="H11">
            <v>5731</v>
          </cell>
        </row>
        <row r="12">
          <cell r="H12">
            <v>4675</v>
          </cell>
        </row>
        <row r="13">
          <cell r="H13">
            <v>2062</v>
          </cell>
        </row>
        <row r="14">
          <cell r="H14">
            <v>2831</v>
          </cell>
        </row>
        <row r="15">
          <cell r="H15">
            <v>5211</v>
          </cell>
        </row>
        <row r="16">
          <cell r="H16">
            <v>4321</v>
          </cell>
        </row>
        <row r="17">
          <cell r="H17">
            <v>3503</v>
          </cell>
        </row>
        <row r="18">
          <cell r="H18">
            <v>4008</v>
          </cell>
        </row>
        <row r="19">
          <cell r="H19">
            <v>9632</v>
          </cell>
        </row>
        <row r="20">
          <cell r="H20">
            <v>5099</v>
          </cell>
        </row>
        <row r="21">
          <cell r="H21">
            <v>2905</v>
          </cell>
        </row>
        <row r="22">
          <cell r="H22">
            <v>5216</v>
          </cell>
        </row>
        <row r="23">
          <cell r="H23">
            <v>3564</v>
          </cell>
        </row>
        <row r="24">
          <cell r="H24">
            <v>2741</v>
          </cell>
        </row>
        <row r="25">
          <cell r="H25">
            <v>12745</v>
          </cell>
        </row>
        <row r="26">
          <cell r="H26">
            <v>4637</v>
          </cell>
        </row>
        <row r="27">
          <cell r="H27">
            <v>3273</v>
          </cell>
        </row>
        <row r="28">
          <cell r="H28">
            <v>1578</v>
          </cell>
        </row>
        <row r="29">
          <cell r="H29">
            <v>1518</v>
          </cell>
        </row>
        <row r="30">
          <cell r="H30">
            <v>2257</v>
          </cell>
        </row>
        <row r="31">
          <cell r="H31">
            <v>2589</v>
          </cell>
        </row>
        <row r="32">
          <cell r="H32">
            <v>658</v>
          </cell>
        </row>
        <row r="33">
          <cell r="H33">
            <v>2007</v>
          </cell>
        </row>
        <row r="34">
          <cell r="H34">
            <v>835</v>
          </cell>
        </row>
        <row r="35">
          <cell r="H35">
            <v>1771</v>
          </cell>
        </row>
        <row r="36">
          <cell r="H36">
            <v>3489</v>
          </cell>
        </row>
        <row r="37">
          <cell r="H37">
            <v>2444</v>
          </cell>
        </row>
        <row r="38">
          <cell r="H38">
            <v>4080</v>
          </cell>
        </row>
        <row r="39">
          <cell r="H39">
            <v>1347</v>
          </cell>
        </row>
        <row r="40">
          <cell r="H40">
            <v>465</v>
          </cell>
        </row>
        <row r="41">
          <cell r="H41">
            <v>624</v>
          </cell>
        </row>
        <row r="42">
          <cell r="H42">
            <v>1087</v>
          </cell>
        </row>
        <row r="43">
          <cell r="H43">
            <v>443</v>
          </cell>
        </row>
        <row r="44">
          <cell r="H44">
            <v>1116</v>
          </cell>
        </row>
        <row r="45">
          <cell r="H45">
            <v>1667</v>
          </cell>
        </row>
        <row r="46">
          <cell r="H46">
            <v>618</v>
          </cell>
        </row>
        <row r="47">
          <cell r="H47">
            <v>1643</v>
          </cell>
        </row>
        <row r="48">
          <cell r="H48">
            <v>468</v>
          </cell>
        </row>
      </sheetData>
      <sheetData sheetId="5">
        <row r="7">
          <cell r="H7">
            <v>32249</v>
          </cell>
        </row>
        <row r="8">
          <cell r="H8">
            <v>16541</v>
          </cell>
        </row>
        <row r="9">
          <cell r="H9">
            <v>14226</v>
          </cell>
        </row>
        <row r="10">
          <cell r="H10">
            <v>8248</v>
          </cell>
        </row>
        <row r="11">
          <cell r="H11">
            <v>8570</v>
          </cell>
        </row>
        <row r="12">
          <cell r="H12">
            <v>9307</v>
          </cell>
        </row>
        <row r="13">
          <cell r="H13">
            <v>2816</v>
          </cell>
        </row>
        <row r="14">
          <cell r="H14">
            <v>4494</v>
          </cell>
        </row>
        <row r="15">
          <cell r="H15">
            <v>7281</v>
          </cell>
        </row>
        <row r="16">
          <cell r="H16">
            <v>7334</v>
          </cell>
        </row>
        <row r="17">
          <cell r="H17">
            <v>5388</v>
          </cell>
        </row>
        <row r="18">
          <cell r="H18">
            <v>5880</v>
          </cell>
        </row>
        <row r="19">
          <cell r="H19">
            <v>14081</v>
          </cell>
        </row>
        <row r="20">
          <cell r="H20">
            <v>7089</v>
          </cell>
        </row>
        <row r="21">
          <cell r="H21">
            <v>4325</v>
          </cell>
        </row>
        <row r="22">
          <cell r="H22">
            <v>6333</v>
          </cell>
        </row>
        <row r="23">
          <cell r="H23">
            <v>5075</v>
          </cell>
        </row>
        <row r="24">
          <cell r="H24">
            <v>3519</v>
          </cell>
        </row>
        <row r="25">
          <cell r="H25">
            <v>15093</v>
          </cell>
        </row>
        <row r="26">
          <cell r="H26">
            <v>6661</v>
          </cell>
        </row>
        <row r="27">
          <cell r="H27">
            <v>4178</v>
          </cell>
        </row>
        <row r="28">
          <cell r="H28">
            <v>2131</v>
          </cell>
        </row>
        <row r="29">
          <cell r="H29">
            <v>2066</v>
          </cell>
        </row>
        <row r="30">
          <cell r="H30">
            <v>2732</v>
          </cell>
        </row>
        <row r="31">
          <cell r="H31">
            <v>3325</v>
          </cell>
        </row>
        <row r="32">
          <cell r="H32">
            <v>893</v>
          </cell>
        </row>
        <row r="33">
          <cell r="H33">
            <v>2493</v>
          </cell>
        </row>
        <row r="34">
          <cell r="H34">
            <v>1086</v>
          </cell>
        </row>
        <row r="35">
          <cell r="H35">
            <v>2250</v>
          </cell>
        </row>
        <row r="36">
          <cell r="H36">
            <v>4468</v>
          </cell>
        </row>
        <row r="37">
          <cell r="H37">
            <v>3184</v>
          </cell>
        </row>
        <row r="38">
          <cell r="H38">
            <v>4662</v>
          </cell>
        </row>
        <row r="39">
          <cell r="H39">
            <v>1821</v>
          </cell>
        </row>
        <row r="40">
          <cell r="H40">
            <v>685</v>
          </cell>
        </row>
        <row r="41">
          <cell r="H41">
            <v>863</v>
          </cell>
        </row>
        <row r="42">
          <cell r="H42">
            <v>1570</v>
          </cell>
        </row>
        <row r="43">
          <cell r="H43">
            <v>570</v>
          </cell>
        </row>
        <row r="44">
          <cell r="H44">
            <v>1512</v>
          </cell>
        </row>
        <row r="45">
          <cell r="H45">
            <v>2412</v>
          </cell>
        </row>
        <row r="46">
          <cell r="H46">
            <v>765</v>
          </cell>
        </row>
        <row r="47">
          <cell r="H47">
            <v>2030</v>
          </cell>
        </row>
        <row r="48">
          <cell r="H48">
            <v>720</v>
          </cell>
        </row>
      </sheetData>
      <sheetData sheetId="6"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6CC0D-BD27-4885-864A-09053E4ADC6D}">
  <sheetPr>
    <tabColor indexed="52"/>
    <pageSetUpPr fitToPage="1"/>
  </sheetPr>
  <dimension ref="B1:N104"/>
  <sheetViews>
    <sheetView showZeros="0" tabSelected="1" zoomScaleNormal="100" zoomScaleSheetLayoutView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3.2" x14ac:dyDescent="0.2"/>
  <cols>
    <col min="1" max="1" width="2.6640625" customWidth="1"/>
    <col min="2" max="2" width="6.44140625" style="91" customWidth="1"/>
    <col min="3" max="3" width="8.44140625" style="91" customWidth="1"/>
    <col min="4" max="4" width="10.77734375" style="91" customWidth="1"/>
    <col min="5" max="6" width="12.44140625" style="91" bestFit="1" customWidth="1"/>
    <col min="7" max="7" width="12.44140625" customWidth="1"/>
    <col min="8" max="8" width="10.77734375" style="91" customWidth="1"/>
    <col min="9" max="9" width="10.44140625" customWidth="1"/>
    <col min="10" max="10" width="12.44140625" style="91" bestFit="1" customWidth="1"/>
    <col min="11" max="13" width="11.88671875" style="91" bestFit="1" customWidth="1"/>
    <col min="257" max="257" width="2.6640625" customWidth="1"/>
    <col min="258" max="258" width="6.44140625" customWidth="1"/>
    <col min="259" max="259" width="8.44140625" customWidth="1"/>
    <col min="260" max="260" width="10.77734375" customWidth="1"/>
    <col min="261" max="262" width="12.44140625" bestFit="1" customWidth="1"/>
    <col min="263" max="263" width="12.44140625" customWidth="1"/>
    <col min="264" max="264" width="10.77734375" customWidth="1"/>
    <col min="265" max="265" width="10.44140625" customWidth="1"/>
    <col min="266" max="266" width="12.44140625" bestFit="1" customWidth="1"/>
    <col min="267" max="269" width="11.88671875" bestFit="1" customWidth="1"/>
    <col min="513" max="513" width="2.6640625" customWidth="1"/>
    <col min="514" max="514" width="6.44140625" customWidth="1"/>
    <col min="515" max="515" width="8.44140625" customWidth="1"/>
    <col min="516" max="516" width="10.77734375" customWidth="1"/>
    <col min="517" max="518" width="12.44140625" bestFit="1" customWidth="1"/>
    <col min="519" max="519" width="12.44140625" customWidth="1"/>
    <col min="520" max="520" width="10.77734375" customWidth="1"/>
    <col min="521" max="521" width="10.44140625" customWidth="1"/>
    <col min="522" max="522" width="12.44140625" bestFit="1" customWidth="1"/>
    <col min="523" max="525" width="11.88671875" bestFit="1" customWidth="1"/>
    <col min="769" max="769" width="2.6640625" customWidth="1"/>
    <col min="770" max="770" width="6.44140625" customWidth="1"/>
    <col min="771" max="771" width="8.44140625" customWidth="1"/>
    <col min="772" max="772" width="10.77734375" customWidth="1"/>
    <col min="773" max="774" width="12.44140625" bestFit="1" customWidth="1"/>
    <col min="775" max="775" width="12.44140625" customWidth="1"/>
    <col min="776" max="776" width="10.77734375" customWidth="1"/>
    <col min="777" max="777" width="10.44140625" customWidth="1"/>
    <col min="778" max="778" width="12.44140625" bestFit="1" customWidth="1"/>
    <col min="779" max="781" width="11.88671875" bestFit="1" customWidth="1"/>
    <col min="1025" max="1025" width="2.6640625" customWidth="1"/>
    <col min="1026" max="1026" width="6.44140625" customWidth="1"/>
    <col min="1027" max="1027" width="8.44140625" customWidth="1"/>
    <col min="1028" max="1028" width="10.77734375" customWidth="1"/>
    <col min="1029" max="1030" width="12.44140625" bestFit="1" customWidth="1"/>
    <col min="1031" max="1031" width="12.44140625" customWidth="1"/>
    <col min="1032" max="1032" width="10.77734375" customWidth="1"/>
    <col min="1033" max="1033" width="10.44140625" customWidth="1"/>
    <col min="1034" max="1034" width="12.44140625" bestFit="1" customWidth="1"/>
    <col min="1035" max="1037" width="11.88671875" bestFit="1" customWidth="1"/>
    <col min="1281" max="1281" width="2.6640625" customWidth="1"/>
    <col min="1282" max="1282" width="6.44140625" customWidth="1"/>
    <col min="1283" max="1283" width="8.44140625" customWidth="1"/>
    <col min="1284" max="1284" width="10.77734375" customWidth="1"/>
    <col min="1285" max="1286" width="12.44140625" bestFit="1" customWidth="1"/>
    <col min="1287" max="1287" width="12.44140625" customWidth="1"/>
    <col min="1288" max="1288" width="10.77734375" customWidth="1"/>
    <col min="1289" max="1289" width="10.44140625" customWidth="1"/>
    <col min="1290" max="1290" width="12.44140625" bestFit="1" customWidth="1"/>
    <col min="1291" max="1293" width="11.88671875" bestFit="1" customWidth="1"/>
    <col min="1537" max="1537" width="2.6640625" customWidth="1"/>
    <col min="1538" max="1538" width="6.44140625" customWidth="1"/>
    <col min="1539" max="1539" width="8.44140625" customWidth="1"/>
    <col min="1540" max="1540" width="10.77734375" customWidth="1"/>
    <col min="1541" max="1542" width="12.44140625" bestFit="1" customWidth="1"/>
    <col min="1543" max="1543" width="12.44140625" customWidth="1"/>
    <col min="1544" max="1544" width="10.77734375" customWidth="1"/>
    <col min="1545" max="1545" width="10.44140625" customWidth="1"/>
    <col min="1546" max="1546" width="12.44140625" bestFit="1" customWidth="1"/>
    <col min="1547" max="1549" width="11.88671875" bestFit="1" customWidth="1"/>
    <col min="1793" max="1793" width="2.6640625" customWidth="1"/>
    <col min="1794" max="1794" width="6.44140625" customWidth="1"/>
    <col min="1795" max="1795" width="8.44140625" customWidth="1"/>
    <col min="1796" max="1796" width="10.77734375" customWidth="1"/>
    <col min="1797" max="1798" width="12.44140625" bestFit="1" customWidth="1"/>
    <col min="1799" max="1799" width="12.44140625" customWidth="1"/>
    <col min="1800" max="1800" width="10.77734375" customWidth="1"/>
    <col min="1801" max="1801" width="10.44140625" customWidth="1"/>
    <col min="1802" max="1802" width="12.44140625" bestFit="1" customWidth="1"/>
    <col min="1803" max="1805" width="11.88671875" bestFit="1" customWidth="1"/>
    <col min="2049" max="2049" width="2.6640625" customWidth="1"/>
    <col min="2050" max="2050" width="6.44140625" customWidth="1"/>
    <col min="2051" max="2051" width="8.44140625" customWidth="1"/>
    <col min="2052" max="2052" width="10.77734375" customWidth="1"/>
    <col min="2053" max="2054" width="12.44140625" bestFit="1" customWidth="1"/>
    <col min="2055" max="2055" width="12.44140625" customWidth="1"/>
    <col min="2056" max="2056" width="10.77734375" customWidth="1"/>
    <col min="2057" max="2057" width="10.44140625" customWidth="1"/>
    <col min="2058" max="2058" width="12.44140625" bestFit="1" customWidth="1"/>
    <col min="2059" max="2061" width="11.88671875" bestFit="1" customWidth="1"/>
    <col min="2305" max="2305" width="2.6640625" customWidth="1"/>
    <col min="2306" max="2306" width="6.44140625" customWidth="1"/>
    <col min="2307" max="2307" width="8.44140625" customWidth="1"/>
    <col min="2308" max="2308" width="10.77734375" customWidth="1"/>
    <col min="2309" max="2310" width="12.44140625" bestFit="1" customWidth="1"/>
    <col min="2311" max="2311" width="12.44140625" customWidth="1"/>
    <col min="2312" max="2312" width="10.77734375" customWidth="1"/>
    <col min="2313" max="2313" width="10.44140625" customWidth="1"/>
    <col min="2314" max="2314" width="12.44140625" bestFit="1" customWidth="1"/>
    <col min="2315" max="2317" width="11.88671875" bestFit="1" customWidth="1"/>
    <col min="2561" max="2561" width="2.6640625" customWidth="1"/>
    <col min="2562" max="2562" width="6.44140625" customWidth="1"/>
    <col min="2563" max="2563" width="8.44140625" customWidth="1"/>
    <col min="2564" max="2564" width="10.77734375" customWidth="1"/>
    <col min="2565" max="2566" width="12.44140625" bestFit="1" customWidth="1"/>
    <col min="2567" max="2567" width="12.44140625" customWidth="1"/>
    <col min="2568" max="2568" width="10.77734375" customWidth="1"/>
    <col min="2569" max="2569" width="10.44140625" customWidth="1"/>
    <col min="2570" max="2570" width="12.44140625" bestFit="1" customWidth="1"/>
    <col min="2571" max="2573" width="11.88671875" bestFit="1" customWidth="1"/>
    <col min="2817" max="2817" width="2.6640625" customWidth="1"/>
    <col min="2818" max="2818" width="6.44140625" customWidth="1"/>
    <col min="2819" max="2819" width="8.44140625" customWidth="1"/>
    <col min="2820" max="2820" width="10.77734375" customWidth="1"/>
    <col min="2821" max="2822" width="12.44140625" bestFit="1" customWidth="1"/>
    <col min="2823" max="2823" width="12.44140625" customWidth="1"/>
    <col min="2824" max="2824" width="10.77734375" customWidth="1"/>
    <col min="2825" max="2825" width="10.44140625" customWidth="1"/>
    <col min="2826" max="2826" width="12.44140625" bestFit="1" customWidth="1"/>
    <col min="2827" max="2829" width="11.88671875" bestFit="1" customWidth="1"/>
    <col min="3073" max="3073" width="2.6640625" customWidth="1"/>
    <col min="3074" max="3074" width="6.44140625" customWidth="1"/>
    <col min="3075" max="3075" width="8.44140625" customWidth="1"/>
    <col min="3076" max="3076" width="10.77734375" customWidth="1"/>
    <col min="3077" max="3078" width="12.44140625" bestFit="1" customWidth="1"/>
    <col min="3079" max="3079" width="12.44140625" customWidth="1"/>
    <col min="3080" max="3080" width="10.77734375" customWidth="1"/>
    <col min="3081" max="3081" width="10.44140625" customWidth="1"/>
    <col min="3082" max="3082" width="12.44140625" bestFit="1" customWidth="1"/>
    <col min="3083" max="3085" width="11.88671875" bestFit="1" customWidth="1"/>
    <col min="3329" max="3329" width="2.6640625" customWidth="1"/>
    <col min="3330" max="3330" width="6.44140625" customWidth="1"/>
    <col min="3331" max="3331" width="8.44140625" customWidth="1"/>
    <col min="3332" max="3332" width="10.77734375" customWidth="1"/>
    <col min="3333" max="3334" width="12.44140625" bestFit="1" customWidth="1"/>
    <col min="3335" max="3335" width="12.44140625" customWidth="1"/>
    <col min="3336" max="3336" width="10.77734375" customWidth="1"/>
    <col min="3337" max="3337" width="10.44140625" customWidth="1"/>
    <col min="3338" max="3338" width="12.44140625" bestFit="1" customWidth="1"/>
    <col min="3339" max="3341" width="11.88671875" bestFit="1" customWidth="1"/>
    <col min="3585" max="3585" width="2.6640625" customWidth="1"/>
    <col min="3586" max="3586" width="6.44140625" customWidth="1"/>
    <col min="3587" max="3587" width="8.44140625" customWidth="1"/>
    <col min="3588" max="3588" width="10.77734375" customWidth="1"/>
    <col min="3589" max="3590" width="12.44140625" bestFit="1" customWidth="1"/>
    <col min="3591" max="3591" width="12.44140625" customWidth="1"/>
    <col min="3592" max="3592" width="10.77734375" customWidth="1"/>
    <col min="3593" max="3593" width="10.44140625" customWidth="1"/>
    <col min="3594" max="3594" width="12.44140625" bestFit="1" customWidth="1"/>
    <col min="3595" max="3597" width="11.88671875" bestFit="1" customWidth="1"/>
    <col min="3841" max="3841" width="2.6640625" customWidth="1"/>
    <col min="3842" max="3842" width="6.44140625" customWidth="1"/>
    <col min="3843" max="3843" width="8.44140625" customWidth="1"/>
    <col min="3844" max="3844" width="10.77734375" customWidth="1"/>
    <col min="3845" max="3846" width="12.44140625" bestFit="1" customWidth="1"/>
    <col min="3847" max="3847" width="12.44140625" customWidth="1"/>
    <col min="3848" max="3848" width="10.77734375" customWidth="1"/>
    <col min="3849" max="3849" width="10.44140625" customWidth="1"/>
    <col min="3850" max="3850" width="12.44140625" bestFit="1" customWidth="1"/>
    <col min="3851" max="3853" width="11.88671875" bestFit="1" customWidth="1"/>
    <col min="4097" max="4097" width="2.6640625" customWidth="1"/>
    <col min="4098" max="4098" width="6.44140625" customWidth="1"/>
    <col min="4099" max="4099" width="8.44140625" customWidth="1"/>
    <col min="4100" max="4100" width="10.77734375" customWidth="1"/>
    <col min="4101" max="4102" width="12.44140625" bestFit="1" customWidth="1"/>
    <col min="4103" max="4103" width="12.44140625" customWidth="1"/>
    <col min="4104" max="4104" width="10.77734375" customWidth="1"/>
    <col min="4105" max="4105" width="10.44140625" customWidth="1"/>
    <col min="4106" max="4106" width="12.44140625" bestFit="1" customWidth="1"/>
    <col min="4107" max="4109" width="11.88671875" bestFit="1" customWidth="1"/>
    <col min="4353" max="4353" width="2.6640625" customWidth="1"/>
    <col min="4354" max="4354" width="6.44140625" customWidth="1"/>
    <col min="4355" max="4355" width="8.44140625" customWidth="1"/>
    <col min="4356" max="4356" width="10.77734375" customWidth="1"/>
    <col min="4357" max="4358" width="12.44140625" bestFit="1" customWidth="1"/>
    <col min="4359" max="4359" width="12.44140625" customWidth="1"/>
    <col min="4360" max="4360" width="10.77734375" customWidth="1"/>
    <col min="4361" max="4361" width="10.44140625" customWidth="1"/>
    <col min="4362" max="4362" width="12.44140625" bestFit="1" customWidth="1"/>
    <col min="4363" max="4365" width="11.88671875" bestFit="1" customWidth="1"/>
    <col min="4609" max="4609" width="2.6640625" customWidth="1"/>
    <col min="4610" max="4610" width="6.44140625" customWidth="1"/>
    <col min="4611" max="4611" width="8.44140625" customWidth="1"/>
    <col min="4612" max="4612" width="10.77734375" customWidth="1"/>
    <col min="4613" max="4614" width="12.44140625" bestFit="1" customWidth="1"/>
    <col min="4615" max="4615" width="12.44140625" customWidth="1"/>
    <col min="4616" max="4616" width="10.77734375" customWidth="1"/>
    <col min="4617" max="4617" width="10.44140625" customWidth="1"/>
    <col min="4618" max="4618" width="12.44140625" bestFit="1" customWidth="1"/>
    <col min="4619" max="4621" width="11.88671875" bestFit="1" customWidth="1"/>
    <col min="4865" max="4865" width="2.6640625" customWidth="1"/>
    <col min="4866" max="4866" width="6.44140625" customWidth="1"/>
    <col min="4867" max="4867" width="8.44140625" customWidth="1"/>
    <col min="4868" max="4868" width="10.77734375" customWidth="1"/>
    <col min="4869" max="4870" width="12.44140625" bestFit="1" customWidth="1"/>
    <col min="4871" max="4871" width="12.44140625" customWidth="1"/>
    <col min="4872" max="4872" width="10.77734375" customWidth="1"/>
    <col min="4873" max="4873" width="10.44140625" customWidth="1"/>
    <col min="4874" max="4874" width="12.44140625" bestFit="1" customWidth="1"/>
    <col min="4875" max="4877" width="11.88671875" bestFit="1" customWidth="1"/>
    <col min="5121" max="5121" width="2.6640625" customWidth="1"/>
    <col min="5122" max="5122" width="6.44140625" customWidth="1"/>
    <col min="5123" max="5123" width="8.44140625" customWidth="1"/>
    <col min="5124" max="5124" width="10.77734375" customWidth="1"/>
    <col min="5125" max="5126" width="12.44140625" bestFit="1" customWidth="1"/>
    <col min="5127" max="5127" width="12.44140625" customWidth="1"/>
    <col min="5128" max="5128" width="10.77734375" customWidth="1"/>
    <col min="5129" max="5129" width="10.44140625" customWidth="1"/>
    <col min="5130" max="5130" width="12.44140625" bestFit="1" customWidth="1"/>
    <col min="5131" max="5133" width="11.88671875" bestFit="1" customWidth="1"/>
    <col min="5377" max="5377" width="2.6640625" customWidth="1"/>
    <col min="5378" max="5378" width="6.44140625" customWidth="1"/>
    <col min="5379" max="5379" width="8.44140625" customWidth="1"/>
    <col min="5380" max="5380" width="10.77734375" customWidth="1"/>
    <col min="5381" max="5382" width="12.44140625" bestFit="1" customWidth="1"/>
    <col min="5383" max="5383" width="12.44140625" customWidth="1"/>
    <col min="5384" max="5384" width="10.77734375" customWidth="1"/>
    <col min="5385" max="5385" width="10.44140625" customWidth="1"/>
    <col min="5386" max="5386" width="12.44140625" bestFit="1" customWidth="1"/>
    <col min="5387" max="5389" width="11.88671875" bestFit="1" customWidth="1"/>
    <col min="5633" max="5633" width="2.6640625" customWidth="1"/>
    <col min="5634" max="5634" width="6.44140625" customWidth="1"/>
    <col min="5635" max="5635" width="8.44140625" customWidth="1"/>
    <col min="5636" max="5636" width="10.77734375" customWidth="1"/>
    <col min="5637" max="5638" width="12.44140625" bestFit="1" customWidth="1"/>
    <col min="5639" max="5639" width="12.44140625" customWidth="1"/>
    <col min="5640" max="5640" width="10.77734375" customWidth="1"/>
    <col min="5641" max="5641" width="10.44140625" customWidth="1"/>
    <col min="5642" max="5642" width="12.44140625" bestFit="1" customWidth="1"/>
    <col min="5643" max="5645" width="11.88671875" bestFit="1" customWidth="1"/>
    <col min="5889" max="5889" width="2.6640625" customWidth="1"/>
    <col min="5890" max="5890" width="6.44140625" customWidth="1"/>
    <col min="5891" max="5891" width="8.44140625" customWidth="1"/>
    <col min="5892" max="5892" width="10.77734375" customWidth="1"/>
    <col min="5893" max="5894" width="12.44140625" bestFit="1" customWidth="1"/>
    <col min="5895" max="5895" width="12.44140625" customWidth="1"/>
    <col min="5896" max="5896" width="10.77734375" customWidth="1"/>
    <col min="5897" max="5897" width="10.44140625" customWidth="1"/>
    <col min="5898" max="5898" width="12.44140625" bestFit="1" customWidth="1"/>
    <col min="5899" max="5901" width="11.88671875" bestFit="1" customWidth="1"/>
    <col min="6145" max="6145" width="2.6640625" customWidth="1"/>
    <col min="6146" max="6146" width="6.44140625" customWidth="1"/>
    <col min="6147" max="6147" width="8.44140625" customWidth="1"/>
    <col min="6148" max="6148" width="10.77734375" customWidth="1"/>
    <col min="6149" max="6150" width="12.44140625" bestFit="1" customWidth="1"/>
    <col min="6151" max="6151" width="12.44140625" customWidth="1"/>
    <col min="6152" max="6152" width="10.77734375" customWidth="1"/>
    <col min="6153" max="6153" width="10.44140625" customWidth="1"/>
    <col min="6154" max="6154" width="12.44140625" bestFit="1" customWidth="1"/>
    <col min="6155" max="6157" width="11.88671875" bestFit="1" customWidth="1"/>
    <col min="6401" max="6401" width="2.6640625" customWidth="1"/>
    <col min="6402" max="6402" width="6.44140625" customWidth="1"/>
    <col min="6403" max="6403" width="8.44140625" customWidth="1"/>
    <col min="6404" max="6404" width="10.77734375" customWidth="1"/>
    <col min="6405" max="6406" width="12.44140625" bestFit="1" customWidth="1"/>
    <col min="6407" max="6407" width="12.44140625" customWidth="1"/>
    <col min="6408" max="6408" width="10.77734375" customWidth="1"/>
    <col min="6409" max="6409" width="10.44140625" customWidth="1"/>
    <col min="6410" max="6410" width="12.44140625" bestFit="1" customWidth="1"/>
    <col min="6411" max="6413" width="11.88671875" bestFit="1" customWidth="1"/>
    <col min="6657" max="6657" width="2.6640625" customWidth="1"/>
    <col min="6658" max="6658" width="6.44140625" customWidth="1"/>
    <col min="6659" max="6659" width="8.44140625" customWidth="1"/>
    <col min="6660" max="6660" width="10.77734375" customWidth="1"/>
    <col min="6661" max="6662" width="12.44140625" bestFit="1" customWidth="1"/>
    <col min="6663" max="6663" width="12.44140625" customWidth="1"/>
    <col min="6664" max="6664" width="10.77734375" customWidth="1"/>
    <col min="6665" max="6665" width="10.44140625" customWidth="1"/>
    <col min="6666" max="6666" width="12.44140625" bestFit="1" customWidth="1"/>
    <col min="6667" max="6669" width="11.88671875" bestFit="1" customWidth="1"/>
    <col min="6913" max="6913" width="2.6640625" customWidth="1"/>
    <col min="6914" max="6914" width="6.44140625" customWidth="1"/>
    <col min="6915" max="6915" width="8.44140625" customWidth="1"/>
    <col min="6916" max="6916" width="10.77734375" customWidth="1"/>
    <col min="6917" max="6918" width="12.44140625" bestFit="1" customWidth="1"/>
    <col min="6919" max="6919" width="12.44140625" customWidth="1"/>
    <col min="6920" max="6920" width="10.77734375" customWidth="1"/>
    <col min="6921" max="6921" width="10.44140625" customWidth="1"/>
    <col min="6922" max="6922" width="12.44140625" bestFit="1" customWidth="1"/>
    <col min="6923" max="6925" width="11.88671875" bestFit="1" customWidth="1"/>
    <col min="7169" max="7169" width="2.6640625" customWidth="1"/>
    <col min="7170" max="7170" width="6.44140625" customWidth="1"/>
    <col min="7171" max="7171" width="8.44140625" customWidth="1"/>
    <col min="7172" max="7172" width="10.77734375" customWidth="1"/>
    <col min="7173" max="7174" width="12.44140625" bestFit="1" customWidth="1"/>
    <col min="7175" max="7175" width="12.44140625" customWidth="1"/>
    <col min="7176" max="7176" width="10.77734375" customWidth="1"/>
    <col min="7177" max="7177" width="10.44140625" customWidth="1"/>
    <col min="7178" max="7178" width="12.44140625" bestFit="1" customWidth="1"/>
    <col min="7179" max="7181" width="11.88671875" bestFit="1" customWidth="1"/>
    <col min="7425" max="7425" width="2.6640625" customWidth="1"/>
    <col min="7426" max="7426" width="6.44140625" customWidth="1"/>
    <col min="7427" max="7427" width="8.44140625" customWidth="1"/>
    <col min="7428" max="7428" width="10.77734375" customWidth="1"/>
    <col min="7429" max="7430" width="12.44140625" bestFit="1" customWidth="1"/>
    <col min="7431" max="7431" width="12.44140625" customWidth="1"/>
    <col min="7432" max="7432" width="10.77734375" customWidth="1"/>
    <col min="7433" max="7433" width="10.44140625" customWidth="1"/>
    <col min="7434" max="7434" width="12.44140625" bestFit="1" customWidth="1"/>
    <col min="7435" max="7437" width="11.88671875" bestFit="1" customWidth="1"/>
    <col min="7681" max="7681" width="2.6640625" customWidth="1"/>
    <col min="7682" max="7682" width="6.44140625" customWidth="1"/>
    <col min="7683" max="7683" width="8.44140625" customWidth="1"/>
    <col min="7684" max="7684" width="10.77734375" customWidth="1"/>
    <col min="7685" max="7686" width="12.44140625" bestFit="1" customWidth="1"/>
    <col min="7687" max="7687" width="12.44140625" customWidth="1"/>
    <col min="7688" max="7688" width="10.77734375" customWidth="1"/>
    <col min="7689" max="7689" width="10.44140625" customWidth="1"/>
    <col min="7690" max="7690" width="12.44140625" bestFit="1" customWidth="1"/>
    <col min="7691" max="7693" width="11.88671875" bestFit="1" customWidth="1"/>
    <col min="7937" max="7937" width="2.6640625" customWidth="1"/>
    <col min="7938" max="7938" width="6.44140625" customWidth="1"/>
    <col min="7939" max="7939" width="8.44140625" customWidth="1"/>
    <col min="7940" max="7940" width="10.77734375" customWidth="1"/>
    <col min="7941" max="7942" width="12.44140625" bestFit="1" customWidth="1"/>
    <col min="7943" max="7943" width="12.44140625" customWidth="1"/>
    <col min="7944" max="7944" width="10.77734375" customWidth="1"/>
    <col min="7945" max="7945" width="10.44140625" customWidth="1"/>
    <col min="7946" max="7946" width="12.44140625" bestFit="1" customWidth="1"/>
    <col min="7947" max="7949" width="11.88671875" bestFit="1" customWidth="1"/>
    <col min="8193" max="8193" width="2.6640625" customWidth="1"/>
    <col min="8194" max="8194" width="6.44140625" customWidth="1"/>
    <col min="8195" max="8195" width="8.44140625" customWidth="1"/>
    <col min="8196" max="8196" width="10.77734375" customWidth="1"/>
    <col min="8197" max="8198" width="12.44140625" bestFit="1" customWidth="1"/>
    <col min="8199" max="8199" width="12.44140625" customWidth="1"/>
    <col min="8200" max="8200" width="10.77734375" customWidth="1"/>
    <col min="8201" max="8201" width="10.44140625" customWidth="1"/>
    <col min="8202" max="8202" width="12.44140625" bestFit="1" customWidth="1"/>
    <col min="8203" max="8205" width="11.88671875" bestFit="1" customWidth="1"/>
    <col min="8449" max="8449" width="2.6640625" customWidth="1"/>
    <col min="8450" max="8450" width="6.44140625" customWidth="1"/>
    <col min="8451" max="8451" width="8.44140625" customWidth="1"/>
    <col min="8452" max="8452" width="10.77734375" customWidth="1"/>
    <col min="8453" max="8454" width="12.44140625" bestFit="1" customWidth="1"/>
    <col min="8455" max="8455" width="12.44140625" customWidth="1"/>
    <col min="8456" max="8456" width="10.77734375" customWidth="1"/>
    <col min="8457" max="8457" width="10.44140625" customWidth="1"/>
    <col min="8458" max="8458" width="12.44140625" bestFit="1" customWidth="1"/>
    <col min="8459" max="8461" width="11.88671875" bestFit="1" customWidth="1"/>
    <col min="8705" max="8705" width="2.6640625" customWidth="1"/>
    <col min="8706" max="8706" width="6.44140625" customWidth="1"/>
    <col min="8707" max="8707" width="8.44140625" customWidth="1"/>
    <col min="8708" max="8708" width="10.77734375" customWidth="1"/>
    <col min="8709" max="8710" width="12.44140625" bestFit="1" customWidth="1"/>
    <col min="8711" max="8711" width="12.44140625" customWidth="1"/>
    <col min="8712" max="8712" width="10.77734375" customWidth="1"/>
    <col min="8713" max="8713" width="10.44140625" customWidth="1"/>
    <col min="8714" max="8714" width="12.44140625" bestFit="1" customWidth="1"/>
    <col min="8715" max="8717" width="11.88671875" bestFit="1" customWidth="1"/>
    <col min="8961" max="8961" width="2.6640625" customWidth="1"/>
    <col min="8962" max="8962" width="6.44140625" customWidth="1"/>
    <col min="8963" max="8963" width="8.44140625" customWidth="1"/>
    <col min="8964" max="8964" width="10.77734375" customWidth="1"/>
    <col min="8965" max="8966" width="12.44140625" bestFit="1" customWidth="1"/>
    <col min="8967" max="8967" width="12.44140625" customWidth="1"/>
    <col min="8968" max="8968" width="10.77734375" customWidth="1"/>
    <col min="8969" max="8969" width="10.44140625" customWidth="1"/>
    <col min="8970" max="8970" width="12.44140625" bestFit="1" customWidth="1"/>
    <col min="8971" max="8973" width="11.88671875" bestFit="1" customWidth="1"/>
    <col min="9217" max="9217" width="2.6640625" customWidth="1"/>
    <col min="9218" max="9218" width="6.44140625" customWidth="1"/>
    <col min="9219" max="9219" width="8.44140625" customWidth="1"/>
    <col min="9220" max="9220" width="10.77734375" customWidth="1"/>
    <col min="9221" max="9222" width="12.44140625" bestFit="1" customWidth="1"/>
    <col min="9223" max="9223" width="12.44140625" customWidth="1"/>
    <col min="9224" max="9224" width="10.77734375" customWidth="1"/>
    <col min="9225" max="9225" width="10.44140625" customWidth="1"/>
    <col min="9226" max="9226" width="12.44140625" bestFit="1" customWidth="1"/>
    <col min="9227" max="9229" width="11.88671875" bestFit="1" customWidth="1"/>
    <col min="9473" max="9473" width="2.6640625" customWidth="1"/>
    <col min="9474" max="9474" width="6.44140625" customWidth="1"/>
    <col min="9475" max="9475" width="8.44140625" customWidth="1"/>
    <col min="9476" max="9476" width="10.77734375" customWidth="1"/>
    <col min="9477" max="9478" width="12.44140625" bestFit="1" customWidth="1"/>
    <col min="9479" max="9479" width="12.44140625" customWidth="1"/>
    <col min="9480" max="9480" width="10.77734375" customWidth="1"/>
    <col min="9481" max="9481" width="10.44140625" customWidth="1"/>
    <col min="9482" max="9482" width="12.44140625" bestFit="1" customWidth="1"/>
    <col min="9483" max="9485" width="11.88671875" bestFit="1" customWidth="1"/>
    <col min="9729" max="9729" width="2.6640625" customWidth="1"/>
    <col min="9730" max="9730" width="6.44140625" customWidth="1"/>
    <col min="9731" max="9731" width="8.44140625" customWidth="1"/>
    <col min="9732" max="9732" width="10.77734375" customWidth="1"/>
    <col min="9733" max="9734" width="12.44140625" bestFit="1" customWidth="1"/>
    <col min="9735" max="9735" width="12.44140625" customWidth="1"/>
    <col min="9736" max="9736" width="10.77734375" customWidth="1"/>
    <col min="9737" max="9737" width="10.44140625" customWidth="1"/>
    <col min="9738" max="9738" width="12.44140625" bestFit="1" customWidth="1"/>
    <col min="9739" max="9741" width="11.88671875" bestFit="1" customWidth="1"/>
    <col min="9985" max="9985" width="2.6640625" customWidth="1"/>
    <col min="9986" max="9986" width="6.44140625" customWidth="1"/>
    <col min="9987" max="9987" width="8.44140625" customWidth="1"/>
    <col min="9988" max="9988" width="10.77734375" customWidth="1"/>
    <col min="9989" max="9990" width="12.44140625" bestFit="1" customWidth="1"/>
    <col min="9991" max="9991" width="12.44140625" customWidth="1"/>
    <col min="9992" max="9992" width="10.77734375" customWidth="1"/>
    <col min="9993" max="9993" width="10.44140625" customWidth="1"/>
    <col min="9994" max="9994" width="12.44140625" bestFit="1" customWidth="1"/>
    <col min="9995" max="9997" width="11.88671875" bestFit="1" customWidth="1"/>
    <col min="10241" max="10241" width="2.6640625" customWidth="1"/>
    <col min="10242" max="10242" width="6.44140625" customWidth="1"/>
    <col min="10243" max="10243" width="8.44140625" customWidth="1"/>
    <col min="10244" max="10244" width="10.77734375" customWidth="1"/>
    <col min="10245" max="10246" width="12.44140625" bestFit="1" customWidth="1"/>
    <col min="10247" max="10247" width="12.44140625" customWidth="1"/>
    <col min="10248" max="10248" width="10.77734375" customWidth="1"/>
    <col min="10249" max="10249" width="10.44140625" customWidth="1"/>
    <col min="10250" max="10250" width="12.44140625" bestFit="1" customWidth="1"/>
    <col min="10251" max="10253" width="11.88671875" bestFit="1" customWidth="1"/>
    <col min="10497" max="10497" width="2.6640625" customWidth="1"/>
    <col min="10498" max="10498" width="6.44140625" customWidth="1"/>
    <col min="10499" max="10499" width="8.44140625" customWidth="1"/>
    <col min="10500" max="10500" width="10.77734375" customWidth="1"/>
    <col min="10501" max="10502" width="12.44140625" bestFit="1" customWidth="1"/>
    <col min="10503" max="10503" width="12.44140625" customWidth="1"/>
    <col min="10504" max="10504" width="10.77734375" customWidth="1"/>
    <col min="10505" max="10505" width="10.44140625" customWidth="1"/>
    <col min="10506" max="10506" width="12.44140625" bestFit="1" customWidth="1"/>
    <col min="10507" max="10509" width="11.88671875" bestFit="1" customWidth="1"/>
    <col min="10753" max="10753" width="2.6640625" customWidth="1"/>
    <col min="10754" max="10754" width="6.44140625" customWidth="1"/>
    <col min="10755" max="10755" width="8.44140625" customWidth="1"/>
    <col min="10756" max="10756" width="10.77734375" customWidth="1"/>
    <col min="10757" max="10758" width="12.44140625" bestFit="1" customWidth="1"/>
    <col min="10759" max="10759" width="12.44140625" customWidth="1"/>
    <col min="10760" max="10760" width="10.77734375" customWidth="1"/>
    <col min="10761" max="10761" width="10.44140625" customWidth="1"/>
    <col min="10762" max="10762" width="12.44140625" bestFit="1" customWidth="1"/>
    <col min="10763" max="10765" width="11.88671875" bestFit="1" customWidth="1"/>
    <col min="11009" max="11009" width="2.6640625" customWidth="1"/>
    <col min="11010" max="11010" width="6.44140625" customWidth="1"/>
    <col min="11011" max="11011" width="8.44140625" customWidth="1"/>
    <col min="11012" max="11012" width="10.77734375" customWidth="1"/>
    <col min="11013" max="11014" width="12.44140625" bestFit="1" customWidth="1"/>
    <col min="11015" max="11015" width="12.44140625" customWidth="1"/>
    <col min="11016" max="11016" width="10.77734375" customWidth="1"/>
    <col min="11017" max="11017" width="10.44140625" customWidth="1"/>
    <col min="11018" max="11018" width="12.44140625" bestFit="1" customWidth="1"/>
    <col min="11019" max="11021" width="11.88671875" bestFit="1" customWidth="1"/>
    <col min="11265" max="11265" width="2.6640625" customWidth="1"/>
    <col min="11266" max="11266" width="6.44140625" customWidth="1"/>
    <col min="11267" max="11267" width="8.44140625" customWidth="1"/>
    <col min="11268" max="11268" width="10.77734375" customWidth="1"/>
    <col min="11269" max="11270" width="12.44140625" bestFit="1" customWidth="1"/>
    <col min="11271" max="11271" width="12.44140625" customWidth="1"/>
    <col min="11272" max="11272" width="10.77734375" customWidth="1"/>
    <col min="11273" max="11273" width="10.44140625" customWidth="1"/>
    <col min="11274" max="11274" width="12.44140625" bestFit="1" customWidth="1"/>
    <col min="11275" max="11277" width="11.88671875" bestFit="1" customWidth="1"/>
    <col min="11521" max="11521" width="2.6640625" customWidth="1"/>
    <col min="11522" max="11522" width="6.44140625" customWidth="1"/>
    <col min="11523" max="11523" width="8.44140625" customWidth="1"/>
    <col min="11524" max="11524" width="10.77734375" customWidth="1"/>
    <col min="11525" max="11526" width="12.44140625" bestFit="1" customWidth="1"/>
    <col min="11527" max="11527" width="12.44140625" customWidth="1"/>
    <col min="11528" max="11528" width="10.77734375" customWidth="1"/>
    <col min="11529" max="11529" width="10.44140625" customWidth="1"/>
    <col min="11530" max="11530" width="12.44140625" bestFit="1" customWidth="1"/>
    <col min="11531" max="11533" width="11.88671875" bestFit="1" customWidth="1"/>
    <col min="11777" max="11777" width="2.6640625" customWidth="1"/>
    <col min="11778" max="11778" width="6.44140625" customWidth="1"/>
    <col min="11779" max="11779" width="8.44140625" customWidth="1"/>
    <col min="11780" max="11780" width="10.77734375" customWidth="1"/>
    <col min="11781" max="11782" width="12.44140625" bestFit="1" customWidth="1"/>
    <col min="11783" max="11783" width="12.44140625" customWidth="1"/>
    <col min="11784" max="11784" width="10.77734375" customWidth="1"/>
    <col min="11785" max="11785" width="10.44140625" customWidth="1"/>
    <col min="11786" max="11786" width="12.44140625" bestFit="1" customWidth="1"/>
    <col min="11787" max="11789" width="11.88671875" bestFit="1" customWidth="1"/>
    <col min="12033" max="12033" width="2.6640625" customWidth="1"/>
    <col min="12034" max="12034" width="6.44140625" customWidth="1"/>
    <col min="12035" max="12035" width="8.44140625" customWidth="1"/>
    <col min="12036" max="12036" width="10.77734375" customWidth="1"/>
    <col min="12037" max="12038" width="12.44140625" bestFit="1" customWidth="1"/>
    <col min="12039" max="12039" width="12.44140625" customWidth="1"/>
    <col min="12040" max="12040" width="10.77734375" customWidth="1"/>
    <col min="12041" max="12041" width="10.44140625" customWidth="1"/>
    <col min="12042" max="12042" width="12.44140625" bestFit="1" customWidth="1"/>
    <col min="12043" max="12045" width="11.88671875" bestFit="1" customWidth="1"/>
    <col min="12289" max="12289" width="2.6640625" customWidth="1"/>
    <col min="12290" max="12290" width="6.44140625" customWidth="1"/>
    <col min="12291" max="12291" width="8.44140625" customWidth="1"/>
    <col min="12292" max="12292" width="10.77734375" customWidth="1"/>
    <col min="12293" max="12294" width="12.44140625" bestFit="1" customWidth="1"/>
    <col min="12295" max="12295" width="12.44140625" customWidth="1"/>
    <col min="12296" max="12296" width="10.77734375" customWidth="1"/>
    <col min="12297" max="12297" width="10.44140625" customWidth="1"/>
    <col min="12298" max="12298" width="12.44140625" bestFit="1" customWidth="1"/>
    <col min="12299" max="12301" width="11.88671875" bestFit="1" customWidth="1"/>
    <col min="12545" max="12545" width="2.6640625" customWidth="1"/>
    <col min="12546" max="12546" width="6.44140625" customWidth="1"/>
    <col min="12547" max="12547" width="8.44140625" customWidth="1"/>
    <col min="12548" max="12548" width="10.77734375" customWidth="1"/>
    <col min="12549" max="12550" width="12.44140625" bestFit="1" customWidth="1"/>
    <col min="12551" max="12551" width="12.44140625" customWidth="1"/>
    <col min="12552" max="12552" width="10.77734375" customWidth="1"/>
    <col min="12553" max="12553" width="10.44140625" customWidth="1"/>
    <col min="12554" max="12554" width="12.44140625" bestFit="1" customWidth="1"/>
    <col min="12555" max="12557" width="11.88671875" bestFit="1" customWidth="1"/>
    <col min="12801" max="12801" width="2.6640625" customWidth="1"/>
    <col min="12802" max="12802" width="6.44140625" customWidth="1"/>
    <col min="12803" max="12803" width="8.44140625" customWidth="1"/>
    <col min="12804" max="12804" width="10.77734375" customWidth="1"/>
    <col min="12805" max="12806" width="12.44140625" bestFit="1" customWidth="1"/>
    <col min="12807" max="12807" width="12.44140625" customWidth="1"/>
    <col min="12808" max="12808" width="10.77734375" customWidth="1"/>
    <col min="12809" max="12809" width="10.44140625" customWidth="1"/>
    <col min="12810" max="12810" width="12.44140625" bestFit="1" customWidth="1"/>
    <col min="12811" max="12813" width="11.88671875" bestFit="1" customWidth="1"/>
    <col min="13057" max="13057" width="2.6640625" customWidth="1"/>
    <col min="13058" max="13058" width="6.44140625" customWidth="1"/>
    <col min="13059" max="13059" width="8.44140625" customWidth="1"/>
    <col min="13060" max="13060" width="10.77734375" customWidth="1"/>
    <col min="13061" max="13062" width="12.44140625" bestFit="1" customWidth="1"/>
    <col min="13063" max="13063" width="12.44140625" customWidth="1"/>
    <col min="13064" max="13064" width="10.77734375" customWidth="1"/>
    <col min="13065" max="13065" width="10.44140625" customWidth="1"/>
    <col min="13066" max="13066" width="12.44140625" bestFit="1" customWidth="1"/>
    <col min="13067" max="13069" width="11.88671875" bestFit="1" customWidth="1"/>
    <col min="13313" max="13313" width="2.6640625" customWidth="1"/>
    <col min="13314" max="13314" width="6.44140625" customWidth="1"/>
    <col min="13315" max="13315" width="8.44140625" customWidth="1"/>
    <col min="13316" max="13316" width="10.77734375" customWidth="1"/>
    <col min="13317" max="13318" width="12.44140625" bestFit="1" customWidth="1"/>
    <col min="13319" max="13319" width="12.44140625" customWidth="1"/>
    <col min="13320" max="13320" width="10.77734375" customWidth="1"/>
    <col min="13321" max="13321" width="10.44140625" customWidth="1"/>
    <col min="13322" max="13322" width="12.44140625" bestFit="1" customWidth="1"/>
    <col min="13323" max="13325" width="11.88671875" bestFit="1" customWidth="1"/>
    <col min="13569" max="13569" width="2.6640625" customWidth="1"/>
    <col min="13570" max="13570" width="6.44140625" customWidth="1"/>
    <col min="13571" max="13571" width="8.44140625" customWidth="1"/>
    <col min="13572" max="13572" width="10.77734375" customWidth="1"/>
    <col min="13573" max="13574" width="12.44140625" bestFit="1" customWidth="1"/>
    <col min="13575" max="13575" width="12.44140625" customWidth="1"/>
    <col min="13576" max="13576" width="10.77734375" customWidth="1"/>
    <col min="13577" max="13577" width="10.44140625" customWidth="1"/>
    <col min="13578" max="13578" width="12.44140625" bestFit="1" customWidth="1"/>
    <col min="13579" max="13581" width="11.88671875" bestFit="1" customWidth="1"/>
    <col min="13825" max="13825" width="2.6640625" customWidth="1"/>
    <col min="13826" max="13826" width="6.44140625" customWidth="1"/>
    <col min="13827" max="13827" width="8.44140625" customWidth="1"/>
    <col min="13828" max="13828" width="10.77734375" customWidth="1"/>
    <col min="13829" max="13830" width="12.44140625" bestFit="1" customWidth="1"/>
    <col min="13831" max="13831" width="12.44140625" customWidth="1"/>
    <col min="13832" max="13832" width="10.77734375" customWidth="1"/>
    <col min="13833" max="13833" width="10.44140625" customWidth="1"/>
    <col min="13834" max="13834" width="12.44140625" bestFit="1" customWidth="1"/>
    <col min="13835" max="13837" width="11.88671875" bestFit="1" customWidth="1"/>
    <col min="14081" max="14081" width="2.6640625" customWidth="1"/>
    <col min="14082" max="14082" width="6.44140625" customWidth="1"/>
    <col min="14083" max="14083" width="8.44140625" customWidth="1"/>
    <col min="14084" max="14084" width="10.77734375" customWidth="1"/>
    <col min="14085" max="14086" width="12.44140625" bestFit="1" customWidth="1"/>
    <col min="14087" max="14087" width="12.44140625" customWidth="1"/>
    <col min="14088" max="14088" width="10.77734375" customWidth="1"/>
    <col min="14089" max="14089" width="10.44140625" customWidth="1"/>
    <col min="14090" max="14090" width="12.44140625" bestFit="1" customWidth="1"/>
    <col min="14091" max="14093" width="11.88671875" bestFit="1" customWidth="1"/>
    <col min="14337" max="14337" width="2.6640625" customWidth="1"/>
    <col min="14338" max="14338" width="6.44140625" customWidth="1"/>
    <col min="14339" max="14339" width="8.44140625" customWidth="1"/>
    <col min="14340" max="14340" width="10.77734375" customWidth="1"/>
    <col min="14341" max="14342" width="12.44140625" bestFit="1" customWidth="1"/>
    <col min="14343" max="14343" width="12.44140625" customWidth="1"/>
    <col min="14344" max="14344" width="10.77734375" customWidth="1"/>
    <col min="14345" max="14345" width="10.44140625" customWidth="1"/>
    <col min="14346" max="14346" width="12.44140625" bestFit="1" customWidth="1"/>
    <col min="14347" max="14349" width="11.88671875" bestFit="1" customWidth="1"/>
    <col min="14593" max="14593" width="2.6640625" customWidth="1"/>
    <col min="14594" max="14594" width="6.44140625" customWidth="1"/>
    <col min="14595" max="14595" width="8.44140625" customWidth="1"/>
    <col min="14596" max="14596" width="10.77734375" customWidth="1"/>
    <col min="14597" max="14598" width="12.44140625" bestFit="1" customWidth="1"/>
    <col min="14599" max="14599" width="12.44140625" customWidth="1"/>
    <col min="14600" max="14600" width="10.77734375" customWidth="1"/>
    <col min="14601" max="14601" width="10.44140625" customWidth="1"/>
    <col min="14602" max="14602" width="12.44140625" bestFit="1" customWidth="1"/>
    <col min="14603" max="14605" width="11.88671875" bestFit="1" customWidth="1"/>
    <col min="14849" max="14849" width="2.6640625" customWidth="1"/>
    <col min="14850" max="14850" width="6.44140625" customWidth="1"/>
    <col min="14851" max="14851" width="8.44140625" customWidth="1"/>
    <col min="14852" max="14852" width="10.77734375" customWidth="1"/>
    <col min="14853" max="14854" width="12.44140625" bestFit="1" customWidth="1"/>
    <col min="14855" max="14855" width="12.44140625" customWidth="1"/>
    <col min="14856" max="14856" width="10.77734375" customWidth="1"/>
    <col min="14857" max="14857" width="10.44140625" customWidth="1"/>
    <col min="14858" max="14858" width="12.44140625" bestFit="1" customWidth="1"/>
    <col min="14859" max="14861" width="11.88671875" bestFit="1" customWidth="1"/>
    <col min="15105" max="15105" width="2.6640625" customWidth="1"/>
    <col min="15106" max="15106" width="6.44140625" customWidth="1"/>
    <col min="15107" max="15107" width="8.44140625" customWidth="1"/>
    <col min="15108" max="15108" width="10.77734375" customWidth="1"/>
    <col min="15109" max="15110" width="12.44140625" bestFit="1" customWidth="1"/>
    <col min="15111" max="15111" width="12.44140625" customWidth="1"/>
    <col min="15112" max="15112" width="10.77734375" customWidth="1"/>
    <col min="15113" max="15113" width="10.44140625" customWidth="1"/>
    <col min="15114" max="15114" width="12.44140625" bestFit="1" customWidth="1"/>
    <col min="15115" max="15117" width="11.88671875" bestFit="1" customWidth="1"/>
    <col min="15361" max="15361" width="2.6640625" customWidth="1"/>
    <col min="15362" max="15362" width="6.44140625" customWidth="1"/>
    <col min="15363" max="15363" width="8.44140625" customWidth="1"/>
    <col min="15364" max="15364" width="10.77734375" customWidth="1"/>
    <col min="15365" max="15366" width="12.44140625" bestFit="1" customWidth="1"/>
    <col min="15367" max="15367" width="12.44140625" customWidth="1"/>
    <col min="15368" max="15368" width="10.77734375" customWidth="1"/>
    <col min="15369" max="15369" width="10.44140625" customWidth="1"/>
    <col min="15370" max="15370" width="12.44140625" bestFit="1" customWidth="1"/>
    <col min="15371" max="15373" width="11.88671875" bestFit="1" customWidth="1"/>
    <col min="15617" max="15617" width="2.6640625" customWidth="1"/>
    <col min="15618" max="15618" width="6.44140625" customWidth="1"/>
    <col min="15619" max="15619" width="8.44140625" customWidth="1"/>
    <col min="15620" max="15620" width="10.77734375" customWidth="1"/>
    <col min="15621" max="15622" width="12.44140625" bestFit="1" customWidth="1"/>
    <col min="15623" max="15623" width="12.44140625" customWidth="1"/>
    <col min="15624" max="15624" width="10.77734375" customWidth="1"/>
    <col min="15625" max="15625" width="10.44140625" customWidth="1"/>
    <col min="15626" max="15626" width="12.44140625" bestFit="1" customWidth="1"/>
    <col min="15627" max="15629" width="11.88671875" bestFit="1" customWidth="1"/>
    <col min="15873" max="15873" width="2.6640625" customWidth="1"/>
    <col min="15874" max="15874" width="6.44140625" customWidth="1"/>
    <col min="15875" max="15875" width="8.44140625" customWidth="1"/>
    <col min="15876" max="15876" width="10.77734375" customWidth="1"/>
    <col min="15877" max="15878" width="12.44140625" bestFit="1" customWidth="1"/>
    <col min="15879" max="15879" width="12.44140625" customWidth="1"/>
    <col min="15880" max="15880" width="10.77734375" customWidth="1"/>
    <col min="15881" max="15881" width="10.44140625" customWidth="1"/>
    <col min="15882" max="15882" width="12.44140625" bestFit="1" customWidth="1"/>
    <col min="15883" max="15885" width="11.88671875" bestFit="1" customWidth="1"/>
    <col min="16129" max="16129" width="2.6640625" customWidth="1"/>
    <col min="16130" max="16130" width="6.44140625" customWidth="1"/>
    <col min="16131" max="16131" width="8.44140625" customWidth="1"/>
    <col min="16132" max="16132" width="10.77734375" customWidth="1"/>
    <col min="16133" max="16134" width="12.44140625" bestFit="1" customWidth="1"/>
    <col min="16135" max="16135" width="12.44140625" customWidth="1"/>
    <col min="16136" max="16136" width="10.77734375" customWidth="1"/>
    <col min="16137" max="16137" width="10.44140625" customWidth="1"/>
    <col min="16138" max="16138" width="12.44140625" bestFit="1" customWidth="1"/>
    <col min="16139" max="16141" width="11.88671875" bestFit="1" customWidth="1"/>
  </cols>
  <sheetData>
    <row r="1" spans="2:14" s="2" customFormat="1" ht="21" customHeight="1" x14ac:dyDescent="0.2">
      <c r="B1" s="147" t="s">
        <v>0</v>
      </c>
      <c r="C1" s="147"/>
      <c r="D1" s="147"/>
      <c r="E1" s="147"/>
      <c r="F1" s="147"/>
      <c r="G1" s="147"/>
      <c r="H1" s="147"/>
      <c r="I1" s="147"/>
      <c r="J1" s="1"/>
      <c r="K1" s="1"/>
      <c r="L1" s="1"/>
      <c r="M1" s="1"/>
    </row>
    <row r="2" spans="2:14" s="2" customFormat="1" ht="18" customHeight="1" x14ac:dyDescent="0.2">
      <c r="B2" s="3"/>
      <c r="C2" s="3"/>
      <c r="D2" s="3"/>
      <c r="E2" s="3"/>
      <c r="F2" s="3"/>
      <c r="H2" s="3"/>
      <c r="I2" s="4"/>
      <c r="J2" s="148">
        <v>45682</v>
      </c>
      <c r="K2" s="148"/>
      <c r="L2" s="148"/>
      <c r="M2" s="148"/>
      <c r="N2" s="5"/>
    </row>
    <row r="3" spans="2:14" s="2" customFormat="1" ht="18" customHeight="1" x14ac:dyDescent="0.2">
      <c r="B3" s="3"/>
      <c r="C3" s="3"/>
      <c r="D3" s="3"/>
      <c r="E3" s="3"/>
      <c r="F3" s="3"/>
      <c r="H3" s="3"/>
      <c r="J3" s="149" t="s">
        <v>1</v>
      </c>
      <c r="K3" s="150"/>
      <c r="L3" s="149" t="s">
        <v>2</v>
      </c>
      <c r="M3" s="151"/>
      <c r="N3" s="5"/>
    </row>
    <row r="4" spans="2:14" s="2" customFormat="1" ht="18" customHeight="1" x14ac:dyDescent="0.2">
      <c r="B4" s="152"/>
      <c r="C4" s="152"/>
      <c r="D4" s="152"/>
      <c r="E4" s="152"/>
      <c r="F4" s="6"/>
      <c r="G4" s="7"/>
      <c r="H4" s="8"/>
      <c r="J4" s="153" t="s">
        <v>3</v>
      </c>
      <c r="K4" s="154"/>
      <c r="L4" s="153" t="s">
        <v>4</v>
      </c>
      <c r="M4" s="155"/>
      <c r="N4" s="5"/>
    </row>
    <row r="5" spans="2:14" s="2" customFormat="1" ht="18" customHeight="1" thickBot="1" x14ac:dyDescent="0.25">
      <c r="B5" s="132" t="s">
        <v>5</v>
      </c>
      <c r="C5" s="132"/>
      <c r="D5" s="132"/>
      <c r="E5" s="132"/>
      <c r="F5" s="9"/>
      <c r="G5" s="10" t="s">
        <v>6</v>
      </c>
      <c r="H5" s="8"/>
      <c r="J5" s="11" t="s">
        <v>7</v>
      </c>
      <c r="K5" s="12">
        <v>2591</v>
      </c>
      <c r="L5" s="13" t="s">
        <v>8</v>
      </c>
      <c r="M5" s="11" t="s">
        <v>9</v>
      </c>
      <c r="N5" s="5"/>
    </row>
    <row r="6" spans="2:14" s="2" customFormat="1" ht="21" customHeight="1" x14ac:dyDescent="0.2">
      <c r="B6" s="133"/>
      <c r="C6" s="134"/>
      <c r="D6" s="137" t="s">
        <v>10</v>
      </c>
      <c r="E6" s="138"/>
      <c r="F6" s="138"/>
      <c r="G6" s="138"/>
      <c r="H6" s="138"/>
      <c r="I6" s="139" t="s">
        <v>11</v>
      </c>
      <c r="J6" s="140"/>
      <c r="K6" s="140"/>
      <c r="L6" s="141"/>
      <c r="M6" s="142"/>
      <c r="N6" s="14"/>
    </row>
    <row r="7" spans="2:14" s="2" customFormat="1" ht="21" customHeight="1" x14ac:dyDescent="0.2">
      <c r="B7" s="135"/>
      <c r="C7" s="136"/>
      <c r="D7" s="143" t="s">
        <v>12</v>
      </c>
      <c r="E7" s="128" t="s">
        <v>13</v>
      </c>
      <c r="F7" s="128" t="s">
        <v>14</v>
      </c>
      <c r="G7" s="128" t="s">
        <v>15</v>
      </c>
      <c r="H7" s="145" t="s">
        <v>16</v>
      </c>
      <c r="I7" s="143" t="s">
        <v>17</v>
      </c>
      <c r="J7" s="128" t="s">
        <v>18</v>
      </c>
      <c r="K7" s="128" t="s">
        <v>19</v>
      </c>
      <c r="L7" s="128" t="s">
        <v>20</v>
      </c>
      <c r="M7" s="130" t="s">
        <v>21</v>
      </c>
      <c r="N7" s="14"/>
    </row>
    <row r="8" spans="2:14" s="2" customFormat="1" ht="21" customHeight="1" x14ac:dyDescent="0.2">
      <c r="B8" s="110"/>
      <c r="C8" s="111"/>
      <c r="D8" s="144"/>
      <c r="E8" s="129"/>
      <c r="F8" s="129"/>
      <c r="G8" s="129"/>
      <c r="H8" s="146"/>
      <c r="I8" s="144"/>
      <c r="J8" s="129"/>
      <c r="K8" s="129"/>
      <c r="L8" s="129"/>
      <c r="M8" s="131"/>
      <c r="N8" s="14"/>
    </row>
    <row r="9" spans="2:14" s="2" customFormat="1" ht="15.75" customHeight="1" x14ac:dyDescent="0.2">
      <c r="B9" s="126" t="s">
        <v>22</v>
      </c>
      <c r="C9" s="127"/>
      <c r="D9" s="15">
        <f>D10/I10</f>
        <v>0.63668574543472334</v>
      </c>
      <c r="E9" s="16">
        <f>E10/J10</f>
        <v>0.96783889389840694</v>
      </c>
      <c r="F9" s="16">
        <f>F10/K10</f>
        <v>0.73507389804023704</v>
      </c>
      <c r="G9" s="16">
        <f>G10/L10</f>
        <v>0.68327047756260861</v>
      </c>
      <c r="H9" s="17">
        <f>H10/M10</f>
        <v>0</v>
      </c>
      <c r="I9" s="18"/>
      <c r="J9" s="19"/>
      <c r="K9" s="20"/>
      <c r="L9" s="19"/>
      <c r="M9" s="21"/>
      <c r="N9" s="14"/>
    </row>
    <row r="10" spans="2:14" s="2" customFormat="1" ht="15.75" customHeight="1" x14ac:dyDescent="0.2">
      <c r="B10" s="124" t="s">
        <v>22</v>
      </c>
      <c r="C10" s="125"/>
      <c r="D10" s="22">
        <f>'[1]0112(14日前)'!H7</f>
        <v>2336</v>
      </c>
      <c r="E10" s="23">
        <f>'[1]0119(7日前)'!H7</f>
        <v>16100</v>
      </c>
      <c r="F10" s="23">
        <f>'[1]0121(5日前)'!H7</f>
        <v>22580</v>
      </c>
      <c r="G10" s="24">
        <f>'[1]0124(2日前)'!H7</f>
        <v>32249</v>
      </c>
      <c r="H10" s="25">
        <f>'[1]0125(1日前)'!H7</f>
        <v>0</v>
      </c>
      <c r="I10" s="26">
        <f>[1]Sheet1!C5</f>
        <v>3669</v>
      </c>
      <c r="J10" s="27">
        <f>[1]Sheet1!D5</f>
        <v>16635</v>
      </c>
      <c r="K10" s="28">
        <f>[1]Sheet1!E5</f>
        <v>30718</v>
      </c>
      <c r="L10" s="27">
        <f>[1]Sheet1!F5</f>
        <v>47198</v>
      </c>
      <c r="M10" s="29">
        <f>[1]Sheet1!G5</f>
        <v>54394</v>
      </c>
      <c r="N10" s="14"/>
    </row>
    <row r="11" spans="2:14" s="2" customFormat="1" ht="15.75" customHeight="1" x14ac:dyDescent="0.2">
      <c r="B11" s="122" t="s">
        <v>23</v>
      </c>
      <c r="C11" s="123"/>
      <c r="D11" s="30">
        <f>D12/I12</f>
        <v>0.8718386876281613</v>
      </c>
      <c r="E11" s="17">
        <f>E12/J12</f>
        <v>0.85790144435004245</v>
      </c>
      <c r="F11" s="17">
        <f>F12/K12</f>
        <v>0.83150595626148283</v>
      </c>
      <c r="G11" s="17">
        <f>G12/L12</f>
        <v>0.81174854002061148</v>
      </c>
      <c r="H11" s="16">
        <f>H12/M12</f>
        <v>0</v>
      </c>
      <c r="I11" s="31"/>
      <c r="J11" s="32"/>
      <c r="K11" s="33"/>
      <c r="L11" s="32"/>
      <c r="M11" s="34"/>
      <c r="N11" s="14"/>
    </row>
    <row r="12" spans="2:14" s="2" customFormat="1" ht="15.75" customHeight="1" x14ac:dyDescent="0.2">
      <c r="B12" s="124" t="s">
        <v>23</v>
      </c>
      <c r="C12" s="125"/>
      <c r="D12" s="22">
        <f>'[1]0112(14日前)'!H8</f>
        <v>2551</v>
      </c>
      <c r="E12" s="23">
        <f>'[1]0119(7日前)'!H8</f>
        <v>12117</v>
      </c>
      <c r="F12" s="23">
        <f>'[1]0121(5日前)'!H8</f>
        <v>14030</v>
      </c>
      <c r="G12" s="24">
        <f>'[1]0124(2日前)'!H8</f>
        <v>16541</v>
      </c>
      <c r="H12" s="23">
        <f>'[1]0125(1日前)'!H8</f>
        <v>0</v>
      </c>
      <c r="I12" s="35">
        <f>[1]Sheet1!C6</f>
        <v>2926</v>
      </c>
      <c r="J12" s="24">
        <f>[1]Sheet1!D6</f>
        <v>14124</v>
      </c>
      <c r="K12" s="36">
        <f>[1]Sheet1!E6</f>
        <v>16873</v>
      </c>
      <c r="L12" s="24">
        <f>[1]Sheet1!F6</f>
        <v>20377</v>
      </c>
      <c r="M12" s="37">
        <f>[1]Sheet1!G6</f>
        <v>21813</v>
      </c>
      <c r="N12" s="14"/>
    </row>
    <row r="13" spans="2:14" s="2" customFormat="1" ht="15.75" customHeight="1" x14ac:dyDescent="0.2">
      <c r="B13" s="122" t="s">
        <v>24</v>
      </c>
      <c r="C13" s="123"/>
      <c r="D13" s="30">
        <f>D14/I14</f>
        <v>0.85428571428571431</v>
      </c>
      <c r="E13" s="17">
        <f>E14/J14</f>
        <v>0.84659361600762273</v>
      </c>
      <c r="F13" s="17">
        <f>F14/K14</f>
        <v>0.83938814531548755</v>
      </c>
      <c r="G13" s="17">
        <f>G14/L14</f>
        <v>0.81904542575853534</v>
      </c>
      <c r="H13" s="17">
        <f>H14/M14</f>
        <v>0</v>
      </c>
      <c r="I13" s="31"/>
      <c r="J13" s="32"/>
      <c r="K13" s="33"/>
      <c r="L13" s="32"/>
      <c r="M13" s="34"/>
      <c r="N13" s="14"/>
    </row>
    <row r="14" spans="2:14" s="2" customFormat="1" ht="15.75" customHeight="1" x14ac:dyDescent="0.2">
      <c r="B14" s="124" t="s">
        <v>24</v>
      </c>
      <c r="C14" s="125"/>
      <c r="D14" s="22">
        <f>'[1]0112(14日前)'!H9</f>
        <v>1196</v>
      </c>
      <c r="E14" s="23">
        <f>'[1]0119(7日前)'!H9</f>
        <v>7108</v>
      </c>
      <c r="F14" s="23">
        <f>'[1]0121(5日前)'!H9</f>
        <v>10097</v>
      </c>
      <c r="G14" s="24">
        <f>'[1]0124(2日前)'!H9</f>
        <v>14226</v>
      </c>
      <c r="H14" s="38">
        <f>'[1]0125(1日前)'!H9</f>
        <v>0</v>
      </c>
      <c r="I14" s="35">
        <f>[1]Sheet1!C7</f>
        <v>1400</v>
      </c>
      <c r="J14" s="24">
        <f>[1]Sheet1!D7</f>
        <v>8396</v>
      </c>
      <c r="K14" s="36">
        <f>[1]Sheet1!E7</f>
        <v>12029</v>
      </c>
      <c r="L14" s="24">
        <f>[1]Sheet1!F7</f>
        <v>17369</v>
      </c>
      <c r="M14" s="37">
        <f>[1]Sheet1!G7</f>
        <v>20946</v>
      </c>
      <c r="N14" s="14"/>
    </row>
    <row r="15" spans="2:14" s="2" customFormat="1" ht="15.75" customHeight="1" x14ac:dyDescent="0.2">
      <c r="B15" s="122" t="s">
        <v>25</v>
      </c>
      <c r="C15" s="123"/>
      <c r="D15" s="30">
        <f>D16/I16</f>
        <v>0.6827150749802684</v>
      </c>
      <c r="E15" s="17">
        <f>E16/J16</f>
        <v>0.67782240071396693</v>
      </c>
      <c r="F15" s="17">
        <f>F16/K16</f>
        <v>0.7329830135647073</v>
      </c>
      <c r="G15" s="17">
        <f>G16/L16</f>
        <v>0.76335030078667288</v>
      </c>
      <c r="H15" s="17">
        <f>H16/M16</f>
        <v>0</v>
      </c>
      <c r="I15" s="31"/>
      <c r="J15" s="32"/>
      <c r="K15" s="33"/>
      <c r="L15" s="32"/>
      <c r="M15" s="34"/>
      <c r="N15" s="14"/>
    </row>
    <row r="16" spans="2:14" s="2" customFormat="1" ht="15.75" customHeight="1" x14ac:dyDescent="0.2">
      <c r="B16" s="124" t="s">
        <v>25</v>
      </c>
      <c r="C16" s="125"/>
      <c r="D16" s="22">
        <f>'[1]0112(14日前)'!H10</f>
        <v>865</v>
      </c>
      <c r="E16" s="23">
        <f>'[1]0119(7日前)'!H10</f>
        <v>4557</v>
      </c>
      <c r="F16" s="23">
        <f>'[1]0121(5日前)'!H10</f>
        <v>5998</v>
      </c>
      <c r="G16" s="24">
        <f>'[1]0124(2日前)'!H10</f>
        <v>8248</v>
      </c>
      <c r="H16" s="23">
        <f>'[1]0125(1日前)'!H10</f>
        <v>0</v>
      </c>
      <c r="I16" s="35">
        <f>[1]Sheet1!C8</f>
        <v>1267</v>
      </c>
      <c r="J16" s="24">
        <f>[1]Sheet1!D8</f>
        <v>6723</v>
      </c>
      <c r="K16" s="36">
        <f>[1]Sheet1!E8</f>
        <v>8183</v>
      </c>
      <c r="L16" s="24">
        <f>[1]Sheet1!F8</f>
        <v>10805</v>
      </c>
      <c r="M16" s="37">
        <f>[1]Sheet1!G8</f>
        <v>12072</v>
      </c>
      <c r="N16" s="14"/>
    </row>
    <row r="17" spans="2:14" s="2" customFormat="1" ht="15.75" customHeight="1" x14ac:dyDescent="0.2">
      <c r="B17" s="122" t="s">
        <v>26</v>
      </c>
      <c r="C17" s="123"/>
      <c r="D17" s="30">
        <f>D18/I18</f>
        <v>0.87179487179487181</v>
      </c>
      <c r="E17" s="17">
        <f>E18/J18</f>
        <v>0.73093104079019577</v>
      </c>
      <c r="F17" s="17">
        <f>F18/K18</f>
        <v>0.71432132618721178</v>
      </c>
      <c r="G17" s="17">
        <f>G18/L18</f>
        <v>0.73802962452635201</v>
      </c>
      <c r="H17" s="17">
        <f>H18/M18</f>
        <v>0</v>
      </c>
      <c r="I17" s="31"/>
      <c r="J17" s="32"/>
      <c r="K17" s="33"/>
      <c r="L17" s="32"/>
      <c r="M17" s="34"/>
      <c r="N17" s="14"/>
    </row>
    <row r="18" spans="2:14" s="2" customFormat="1" ht="15.75" customHeight="1" x14ac:dyDescent="0.2">
      <c r="B18" s="124" t="s">
        <v>26</v>
      </c>
      <c r="C18" s="125"/>
      <c r="D18" s="39">
        <f>'[1]0112(14日前)'!H11</f>
        <v>816</v>
      </c>
      <c r="E18" s="25">
        <f>'[1]0119(7日前)'!H11</f>
        <v>3996</v>
      </c>
      <c r="F18" s="25">
        <f>'[1]0121(5日前)'!H11</f>
        <v>5731</v>
      </c>
      <c r="G18" s="27">
        <f>'[1]0124(2日前)'!H11</f>
        <v>8570</v>
      </c>
      <c r="H18" s="25">
        <f>'[1]0125(1日前)'!H11</f>
        <v>0</v>
      </c>
      <c r="I18" s="35">
        <f>[1]Sheet1!C9</f>
        <v>936</v>
      </c>
      <c r="J18" s="24">
        <f>[1]Sheet1!D9</f>
        <v>5467</v>
      </c>
      <c r="K18" s="36">
        <f>[1]Sheet1!E9</f>
        <v>8023</v>
      </c>
      <c r="L18" s="24">
        <f>[1]Sheet1!F9</f>
        <v>11612</v>
      </c>
      <c r="M18" s="37">
        <f>[1]Sheet1!G9</f>
        <v>13576</v>
      </c>
      <c r="N18" s="14"/>
    </row>
    <row r="19" spans="2:14" s="2" customFormat="1" ht="15.75" customHeight="1" x14ac:dyDescent="0.2">
      <c r="B19" s="122" t="s">
        <v>27</v>
      </c>
      <c r="C19" s="123"/>
      <c r="D19" s="40">
        <f>D20/I20</f>
        <v>4.3684210526315788</v>
      </c>
      <c r="E19" s="16">
        <f>E20/J20</f>
        <v>1.468904788112273</v>
      </c>
      <c r="F19" s="16">
        <f>F20/K20</f>
        <v>1.0243207712532867</v>
      </c>
      <c r="G19" s="16">
        <f>G20/L20</f>
        <v>0.83433437920215148</v>
      </c>
      <c r="H19" s="16">
        <f>H20/M20</f>
        <v>0</v>
      </c>
      <c r="I19" s="31"/>
      <c r="J19" s="32"/>
      <c r="K19" s="33"/>
      <c r="L19" s="32"/>
      <c r="M19" s="34"/>
      <c r="N19" s="14"/>
    </row>
    <row r="20" spans="2:14" s="2" customFormat="1" ht="15.75" customHeight="1" x14ac:dyDescent="0.2">
      <c r="B20" s="124" t="s">
        <v>27</v>
      </c>
      <c r="C20" s="125"/>
      <c r="D20" s="41">
        <f>'[1]0112(14日前)'!H12</f>
        <v>581</v>
      </c>
      <c r="E20" s="42">
        <f>'[1]0119(7日前)'!H12</f>
        <v>2669</v>
      </c>
      <c r="F20" s="42">
        <f>'[1]0121(5日前)'!H12</f>
        <v>4675</v>
      </c>
      <c r="G20" s="24">
        <f>'[1]0124(2日前)'!H12</f>
        <v>9307</v>
      </c>
      <c r="H20" s="23">
        <f>'[1]0125(1日前)'!H12</f>
        <v>0</v>
      </c>
      <c r="I20" s="35">
        <f>[1]Sheet1!C10</f>
        <v>133</v>
      </c>
      <c r="J20" s="43">
        <f>[1]Sheet1!D10</f>
        <v>1817</v>
      </c>
      <c r="K20" s="24">
        <f>[1]Sheet1!E10</f>
        <v>4564</v>
      </c>
      <c r="L20" s="24">
        <f>[1]Sheet1!F10</f>
        <v>11155</v>
      </c>
      <c r="M20" s="37">
        <f>[1]Sheet1!G10</f>
        <v>13159</v>
      </c>
      <c r="N20" s="14"/>
    </row>
    <row r="21" spans="2:14" s="2" customFormat="1" ht="15.75" customHeight="1" x14ac:dyDescent="0.2">
      <c r="B21" s="122" t="s">
        <v>28</v>
      </c>
      <c r="C21" s="123"/>
      <c r="D21" s="44">
        <f>D22/I22</f>
        <v>0.77053824362606227</v>
      </c>
      <c r="E21" s="45">
        <f>E22/J22</f>
        <v>0.78081510934393639</v>
      </c>
      <c r="F21" s="45">
        <f>F22/K22</f>
        <v>0.8029595015576324</v>
      </c>
      <c r="G21" s="45">
        <f>G22/L22</f>
        <v>0.78990182328190739</v>
      </c>
      <c r="H21" s="46">
        <f>H22/M22</f>
        <v>0</v>
      </c>
      <c r="I21" s="31"/>
      <c r="J21" s="47"/>
      <c r="K21" s="32"/>
      <c r="L21" s="32"/>
      <c r="M21" s="34"/>
      <c r="N21" s="14"/>
    </row>
    <row r="22" spans="2:14" s="2" customFormat="1" ht="15.75" customHeight="1" x14ac:dyDescent="0.2">
      <c r="B22" s="124" t="s">
        <v>28</v>
      </c>
      <c r="C22" s="125"/>
      <c r="D22" s="41">
        <f>'[1]0112(14日前)'!H13</f>
        <v>272</v>
      </c>
      <c r="E22" s="42">
        <f>'[1]0119(7日前)'!H13</f>
        <v>1571</v>
      </c>
      <c r="F22" s="42">
        <f>'[1]0121(5日前)'!H13</f>
        <v>2062</v>
      </c>
      <c r="G22" s="24">
        <f>'[1]0124(2日前)'!H13</f>
        <v>2816</v>
      </c>
      <c r="H22" s="23">
        <f>'[1]0125(1日前)'!H13</f>
        <v>0</v>
      </c>
      <c r="I22" s="35">
        <f>[1]Sheet1!C11</f>
        <v>353</v>
      </c>
      <c r="J22" s="43">
        <f>[1]Sheet1!D11</f>
        <v>2012</v>
      </c>
      <c r="K22" s="24">
        <f>[1]Sheet1!E11</f>
        <v>2568</v>
      </c>
      <c r="L22" s="24">
        <f>[1]Sheet1!F11</f>
        <v>3565</v>
      </c>
      <c r="M22" s="37">
        <f>[1]Sheet1!G11</f>
        <v>3965</v>
      </c>
      <c r="N22" s="14"/>
    </row>
    <row r="23" spans="2:14" s="2" customFormat="1" ht="15.75" customHeight="1" x14ac:dyDescent="0.2">
      <c r="B23" s="122" t="s">
        <v>29</v>
      </c>
      <c r="C23" s="123"/>
      <c r="D23" s="44">
        <f>D24/I24</f>
        <v>0.70909090909090911</v>
      </c>
      <c r="E23" s="45">
        <f>E24/J24</f>
        <v>0.76993865030674846</v>
      </c>
      <c r="F23" s="45">
        <f>F24/K24</f>
        <v>0.76040827289820034</v>
      </c>
      <c r="G23" s="17">
        <f>G24/L24</f>
        <v>0.7781818181818182</v>
      </c>
      <c r="H23" s="17">
        <f>H24/M24</f>
        <v>0</v>
      </c>
      <c r="I23" s="31"/>
      <c r="J23" s="47"/>
      <c r="K23" s="32"/>
      <c r="L23" s="32"/>
      <c r="M23" s="34"/>
      <c r="N23" s="14"/>
    </row>
    <row r="24" spans="2:14" s="2" customFormat="1" ht="15.75" customHeight="1" x14ac:dyDescent="0.2">
      <c r="B24" s="124" t="s">
        <v>29</v>
      </c>
      <c r="C24" s="125"/>
      <c r="D24" s="41">
        <f>'[1]0112(14日前)'!H14</f>
        <v>351</v>
      </c>
      <c r="E24" s="42">
        <f>'[1]0119(7日前)'!H14</f>
        <v>2259</v>
      </c>
      <c r="F24" s="42">
        <f>'[1]0121(5日前)'!H14</f>
        <v>2831</v>
      </c>
      <c r="G24" s="24">
        <f>'[1]0124(2日前)'!H14</f>
        <v>4494</v>
      </c>
      <c r="H24" s="23">
        <f>'[1]0125(1日前)'!H14</f>
        <v>0</v>
      </c>
      <c r="I24" s="35">
        <f>[1]Sheet1!C12</f>
        <v>495</v>
      </c>
      <c r="J24" s="43">
        <f>[1]Sheet1!D12</f>
        <v>2934</v>
      </c>
      <c r="K24" s="24">
        <f>[1]Sheet1!E12</f>
        <v>3723</v>
      </c>
      <c r="L24" s="24">
        <f>[1]Sheet1!F12</f>
        <v>5775</v>
      </c>
      <c r="M24" s="37">
        <f>[1]Sheet1!G12</f>
        <v>6472</v>
      </c>
      <c r="N24" s="14"/>
    </row>
    <row r="25" spans="2:14" s="2" customFormat="1" ht="15.75" customHeight="1" x14ac:dyDescent="0.2">
      <c r="B25" s="122" t="s">
        <v>30</v>
      </c>
      <c r="C25" s="123"/>
      <c r="D25" s="30">
        <f>D26/I26</f>
        <v>0.72585669781931461</v>
      </c>
      <c r="E25" s="45">
        <f>E26/J26</f>
        <v>0.72219063862042832</v>
      </c>
      <c r="F25" s="45">
        <f>F26/K26</f>
        <v>0.75973173932060067</v>
      </c>
      <c r="G25" s="17">
        <f>G26/L26</f>
        <v>0.77548194695920758</v>
      </c>
      <c r="H25" s="17">
        <f>H26/M26</f>
        <v>0</v>
      </c>
      <c r="I25" s="31"/>
      <c r="J25" s="32"/>
      <c r="K25" s="33"/>
      <c r="L25" s="32"/>
      <c r="M25" s="34"/>
      <c r="N25" s="14"/>
    </row>
    <row r="26" spans="2:14" s="2" customFormat="1" ht="15.75" customHeight="1" x14ac:dyDescent="0.2">
      <c r="B26" s="124" t="s">
        <v>30</v>
      </c>
      <c r="C26" s="125"/>
      <c r="D26" s="22">
        <f>'[1]0112(14日前)'!H15</f>
        <v>699</v>
      </c>
      <c r="E26" s="42">
        <f>'[1]0119(7日前)'!H15</f>
        <v>3811</v>
      </c>
      <c r="F26" s="42">
        <f>'[1]0121(5日前)'!H15</f>
        <v>5211</v>
      </c>
      <c r="G26" s="27">
        <f>'[1]0124(2日前)'!H15</f>
        <v>7281</v>
      </c>
      <c r="H26" s="25">
        <f>'[1]0125(1日前)'!H15</f>
        <v>0</v>
      </c>
      <c r="I26" s="35">
        <f>[1]Sheet1!C13</f>
        <v>963</v>
      </c>
      <c r="J26" s="24">
        <f>[1]Sheet1!D13</f>
        <v>5277</v>
      </c>
      <c r="K26" s="36">
        <f>[1]Sheet1!E13</f>
        <v>6859</v>
      </c>
      <c r="L26" s="24">
        <f>[1]Sheet1!F13</f>
        <v>9389</v>
      </c>
      <c r="M26" s="37">
        <f>[1]Sheet1!G13</f>
        <v>11055</v>
      </c>
      <c r="N26" s="14"/>
    </row>
    <row r="27" spans="2:14" s="2" customFormat="1" ht="15.75" customHeight="1" x14ac:dyDescent="0.2">
      <c r="B27" s="122" t="s">
        <v>31</v>
      </c>
      <c r="C27" s="123"/>
      <c r="D27" s="30">
        <f>D28/I28</f>
        <v>0.58638083228247162</v>
      </c>
      <c r="E27" s="45">
        <f>E28/J28</f>
        <v>0.65464895635673626</v>
      </c>
      <c r="F27" s="45">
        <f>F28/K28</f>
        <v>0.70271588876240043</v>
      </c>
      <c r="G27" s="16">
        <f>G28/L28</f>
        <v>0.73479611261396649</v>
      </c>
      <c r="H27" s="16">
        <f>H28/M28</f>
        <v>0</v>
      </c>
      <c r="I27" s="31"/>
      <c r="J27" s="32"/>
      <c r="K27" s="33"/>
      <c r="L27" s="32"/>
      <c r="M27" s="34"/>
      <c r="N27" s="14"/>
    </row>
    <row r="28" spans="2:14" s="2" customFormat="1" ht="15.75" customHeight="1" x14ac:dyDescent="0.2">
      <c r="B28" s="124" t="s">
        <v>31</v>
      </c>
      <c r="C28" s="125"/>
      <c r="D28" s="22">
        <f>'[1]0112(14日前)'!H16</f>
        <v>465</v>
      </c>
      <c r="E28" s="23">
        <f>'[1]0119(7日前)'!H16</f>
        <v>2415</v>
      </c>
      <c r="F28" s="23">
        <f>'[1]0121(5日前)'!H16</f>
        <v>4321</v>
      </c>
      <c r="G28" s="24">
        <f>'[1]0124(2日前)'!H16</f>
        <v>7334</v>
      </c>
      <c r="H28" s="23">
        <f>'[1]0125(1日前)'!H16</f>
        <v>0</v>
      </c>
      <c r="I28" s="35">
        <f>[1]Sheet1!C14</f>
        <v>793</v>
      </c>
      <c r="J28" s="24">
        <f>[1]Sheet1!D14</f>
        <v>3689</v>
      </c>
      <c r="K28" s="36">
        <f>[1]Sheet1!E14</f>
        <v>6149</v>
      </c>
      <c r="L28" s="24">
        <f>[1]Sheet1!F14</f>
        <v>9981</v>
      </c>
      <c r="M28" s="37">
        <f>[1]Sheet1!G14</f>
        <v>11705</v>
      </c>
      <c r="N28" s="14"/>
    </row>
    <row r="29" spans="2:14" s="2" customFormat="1" ht="15.75" customHeight="1" x14ac:dyDescent="0.2">
      <c r="B29" s="122" t="s">
        <v>32</v>
      </c>
      <c r="C29" s="123"/>
      <c r="D29" s="30">
        <f>D30/I30</f>
        <v>0.71899224806201545</v>
      </c>
      <c r="E29" s="17">
        <f>E30/J30</f>
        <v>0.67099806469449819</v>
      </c>
      <c r="F29" s="17">
        <f>F30/K30</f>
        <v>0.65945030120481929</v>
      </c>
      <c r="G29" s="17">
        <f>G30/L30</f>
        <v>0.66297526762643044</v>
      </c>
      <c r="H29" s="17">
        <f>H30/M30</f>
        <v>0</v>
      </c>
      <c r="I29" s="31"/>
      <c r="J29" s="32"/>
      <c r="K29" s="33"/>
      <c r="L29" s="32"/>
      <c r="M29" s="34"/>
      <c r="N29" s="14"/>
    </row>
    <row r="30" spans="2:14" s="2" customFormat="1" ht="15.75" customHeight="1" x14ac:dyDescent="0.2">
      <c r="B30" s="124" t="s">
        <v>32</v>
      </c>
      <c r="C30" s="125"/>
      <c r="D30" s="22">
        <f>'[1]0112(14日前)'!H17</f>
        <v>371</v>
      </c>
      <c r="E30" s="23">
        <f>'[1]0119(7日前)'!H17</f>
        <v>2427</v>
      </c>
      <c r="F30" s="23">
        <f>'[1]0121(5日前)'!H17</f>
        <v>3503</v>
      </c>
      <c r="G30" s="24">
        <f>'[1]0124(2日前)'!H17</f>
        <v>5388</v>
      </c>
      <c r="H30" s="23">
        <f>'[1]0125(1日前)'!H17</f>
        <v>0</v>
      </c>
      <c r="I30" s="35">
        <f>[1]Sheet1!C15</f>
        <v>516</v>
      </c>
      <c r="J30" s="24">
        <f>[1]Sheet1!D15</f>
        <v>3617</v>
      </c>
      <c r="K30" s="36">
        <f>[1]Sheet1!E15</f>
        <v>5312</v>
      </c>
      <c r="L30" s="24">
        <f>[1]Sheet1!F15</f>
        <v>8127</v>
      </c>
      <c r="M30" s="37">
        <f>[1]Sheet1!G15</f>
        <v>9825</v>
      </c>
      <c r="N30" s="14"/>
    </row>
    <row r="31" spans="2:14" s="2" customFormat="1" ht="15.75" customHeight="1" x14ac:dyDescent="0.2">
      <c r="B31" s="122" t="s">
        <v>33</v>
      </c>
      <c r="C31" s="123"/>
      <c r="D31" s="30">
        <f>D32/I32</f>
        <v>0.6149068322981367</v>
      </c>
      <c r="E31" s="17">
        <f>E32/J32</f>
        <v>0.75372159832854535</v>
      </c>
      <c r="F31" s="17">
        <f>F32/K32</f>
        <v>0.74817995146537242</v>
      </c>
      <c r="G31" s="17">
        <f>G32/L32</f>
        <v>0.7882037533512064</v>
      </c>
      <c r="H31" s="17">
        <f>H32/M32</f>
        <v>0</v>
      </c>
      <c r="I31" s="31"/>
      <c r="J31" s="32"/>
      <c r="K31" s="33"/>
      <c r="L31" s="32"/>
      <c r="M31" s="34"/>
      <c r="N31" s="14"/>
    </row>
    <row r="32" spans="2:14" s="2" customFormat="1" ht="15.75" customHeight="1" x14ac:dyDescent="0.2">
      <c r="B32" s="124" t="s">
        <v>33</v>
      </c>
      <c r="C32" s="125"/>
      <c r="D32" s="22">
        <f>'[1]0112(14日前)'!H18</f>
        <v>396</v>
      </c>
      <c r="E32" s="23">
        <f>'[1]0119(7日前)'!H18</f>
        <v>2886</v>
      </c>
      <c r="F32" s="23">
        <f>'[1]0121(5日前)'!H18</f>
        <v>4008</v>
      </c>
      <c r="G32" s="24">
        <f>'[1]0124(2日前)'!H18</f>
        <v>5880</v>
      </c>
      <c r="H32" s="23">
        <f>'[1]0125(1日前)'!H18</f>
        <v>0</v>
      </c>
      <c r="I32" s="35">
        <f>[1]Sheet1!C16</f>
        <v>644</v>
      </c>
      <c r="J32" s="24">
        <f>[1]Sheet1!D16</f>
        <v>3829</v>
      </c>
      <c r="K32" s="36">
        <f>[1]Sheet1!E16</f>
        <v>5357</v>
      </c>
      <c r="L32" s="24">
        <f>[1]Sheet1!F16</f>
        <v>7460</v>
      </c>
      <c r="M32" s="37">
        <f>[1]Sheet1!G16</f>
        <v>8511</v>
      </c>
      <c r="N32" s="14"/>
    </row>
    <row r="33" spans="2:14" s="2" customFormat="1" ht="15.75" customHeight="1" x14ac:dyDescent="0.2">
      <c r="B33" s="122" t="s">
        <v>34</v>
      </c>
      <c r="C33" s="123"/>
      <c r="D33" s="30">
        <f>D34/I34</f>
        <v>0.87996688741721851</v>
      </c>
      <c r="E33" s="17">
        <f>E34/J34</f>
        <v>0.6618449781659389</v>
      </c>
      <c r="F33" s="17">
        <f>F34/K34</f>
        <v>0.63426840510996974</v>
      </c>
      <c r="G33" s="17">
        <f>G34/L34</f>
        <v>0.65584536562645557</v>
      </c>
      <c r="H33" s="17">
        <f>H34/M34</f>
        <v>0</v>
      </c>
      <c r="I33" s="31"/>
      <c r="J33" s="32"/>
      <c r="K33" s="33"/>
      <c r="L33" s="32"/>
      <c r="M33" s="34"/>
      <c r="N33" s="14"/>
    </row>
    <row r="34" spans="2:14" s="2" customFormat="1" ht="15.75" customHeight="1" x14ac:dyDescent="0.2">
      <c r="B34" s="124" t="s">
        <v>34</v>
      </c>
      <c r="C34" s="125"/>
      <c r="D34" s="39">
        <f>'[1]0112(14日前)'!H19</f>
        <v>1063</v>
      </c>
      <c r="E34" s="25">
        <f>'[1]0119(7日前)'!H19</f>
        <v>7275</v>
      </c>
      <c r="F34" s="25">
        <f>'[1]0121(5日前)'!H19</f>
        <v>9632</v>
      </c>
      <c r="G34" s="27">
        <f>'[1]0124(2日前)'!H19</f>
        <v>14081</v>
      </c>
      <c r="H34" s="25">
        <f>'[1]0125(1日前)'!H19</f>
        <v>0</v>
      </c>
      <c r="I34" s="35">
        <f>[1]Sheet1!C17</f>
        <v>1208</v>
      </c>
      <c r="J34" s="24">
        <f>[1]Sheet1!D17</f>
        <v>10992</v>
      </c>
      <c r="K34" s="36">
        <f>[1]Sheet1!E17</f>
        <v>15186</v>
      </c>
      <c r="L34" s="24">
        <f>[1]Sheet1!F17</f>
        <v>21470</v>
      </c>
      <c r="M34" s="37">
        <f>[1]Sheet1!G17</f>
        <v>23593</v>
      </c>
      <c r="N34" s="14"/>
    </row>
    <row r="35" spans="2:14" s="2" customFormat="1" ht="15.75" customHeight="1" x14ac:dyDescent="0.2">
      <c r="B35" s="122" t="s">
        <v>35</v>
      </c>
      <c r="C35" s="123"/>
      <c r="D35" s="15">
        <f>D36/I36</f>
        <v>0.53734939759036149</v>
      </c>
      <c r="E35" s="16">
        <f>E36/J36</f>
        <v>0.59692212031711489</v>
      </c>
      <c r="F35" s="16">
        <f>F36/K36</f>
        <v>0.58528466483011943</v>
      </c>
      <c r="G35" s="16">
        <f>G36/L36</f>
        <v>0.60683102208525941</v>
      </c>
      <c r="H35" s="16">
        <f>H36/M36</f>
        <v>0</v>
      </c>
      <c r="I35" s="31"/>
      <c r="J35" s="32"/>
      <c r="K35" s="33"/>
      <c r="L35" s="32"/>
      <c r="M35" s="34"/>
      <c r="N35" s="14"/>
    </row>
    <row r="36" spans="2:14" s="2" customFormat="1" ht="15.75" customHeight="1" x14ac:dyDescent="0.2">
      <c r="B36" s="124" t="s">
        <v>35</v>
      </c>
      <c r="C36" s="125"/>
      <c r="D36" s="22">
        <f>'[1]0112(14日前)'!H20</f>
        <v>669</v>
      </c>
      <c r="E36" s="23">
        <f>'[1]0119(7日前)'!H20</f>
        <v>3840</v>
      </c>
      <c r="F36" s="23">
        <f>'[1]0121(5日前)'!H20</f>
        <v>5099</v>
      </c>
      <c r="G36" s="24">
        <f>'[1]0124(2日前)'!H20</f>
        <v>7089</v>
      </c>
      <c r="H36" s="23">
        <f>'[1]0125(1日前)'!H20</f>
        <v>0</v>
      </c>
      <c r="I36" s="35">
        <f>[1]Sheet1!C18</f>
        <v>1245</v>
      </c>
      <c r="J36" s="24">
        <f>[1]Sheet1!D18</f>
        <v>6433</v>
      </c>
      <c r="K36" s="36">
        <f>[1]Sheet1!E18</f>
        <v>8712</v>
      </c>
      <c r="L36" s="24">
        <f>[1]Sheet1!F18</f>
        <v>11682</v>
      </c>
      <c r="M36" s="37">
        <f>[1]Sheet1!G18</f>
        <v>13140</v>
      </c>
      <c r="N36" s="14"/>
    </row>
    <row r="37" spans="2:14" s="2" customFormat="1" ht="15.75" customHeight="1" x14ac:dyDescent="0.2">
      <c r="B37" s="122" t="s">
        <v>36</v>
      </c>
      <c r="C37" s="123"/>
      <c r="D37" s="30">
        <f>D38/I38</f>
        <v>0.27872340425531916</v>
      </c>
      <c r="E37" s="17">
        <f>E38/J38</f>
        <v>0.60593875657284257</v>
      </c>
      <c r="F37" s="17">
        <f>F38/K38</f>
        <v>0.67307692307692313</v>
      </c>
      <c r="G37" s="17">
        <f>G38/L38</f>
        <v>0.72946533985495021</v>
      </c>
      <c r="H37" s="17">
        <f>H38/M38</f>
        <v>0</v>
      </c>
      <c r="I37" s="31"/>
      <c r="J37" s="32"/>
      <c r="K37" s="33"/>
      <c r="L37" s="32"/>
      <c r="M37" s="34"/>
      <c r="N37" s="14"/>
    </row>
    <row r="38" spans="2:14" s="2" customFormat="1" ht="15.75" customHeight="1" x14ac:dyDescent="0.2">
      <c r="B38" s="124" t="s">
        <v>36</v>
      </c>
      <c r="C38" s="125"/>
      <c r="D38" s="22">
        <f>'[1]0112(14日前)'!H21</f>
        <v>131</v>
      </c>
      <c r="E38" s="23">
        <f>'[1]0119(7日前)'!H21</f>
        <v>1959</v>
      </c>
      <c r="F38" s="23">
        <f>'[1]0121(5日前)'!H21</f>
        <v>2905</v>
      </c>
      <c r="G38" s="24">
        <f>'[1]0124(2日前)'!H21</f>
        <v>4325</v>
      </c>
      <c r="H38" s="23">
        <f>'[1]0125(1日前)'!H21</f>
        <v>0</v>
      </c>
      <c r="I38" s="35">
        <f>[1]Sheet1!C19</f>
        <v>470</v>
      </c>
      <c r="J38" s="24">
        <f>[1]Sheet1!D19</f>
        <v>3233</v>
      </c>
      <c r="K38" s="36">
        <f>[1]Sheet1!E19</f>
        <v>4316</v>
      </c>
      <c r="L38" s="24">
        <f>[1]Sheet1!F19</f>
        <v>5929</v>
      </c>
      <c r="M38" s="37">
        <f>[1]Sheet1!G19</f>
        <v>6760</v>
      </c>
      <c r="N38" s="14"/>
    </row>
    <row r="39" spans="2:14" s="2" customFormat="1" ht="15.75" customHeight="1" x14ac:dyDescent="0.2">
      <c r="B39" s="122" t="s">
        <v>37</v>
      </c>
      <c r="C39" s="123"/>
      <c r="D39" s="30">
        <f>D40/I40</f>
        <v>0.74551665243381726</v>
      </c>
      <c r="E39" s="17">
        <f>E40/J40</f>
        <v>0.67993897787948132</v>
      </c>
      <c r="F39" s="17">
        <f>F40/K40</f>
        <v>0.68433482025715031</v>
      </c>
      <c r="G39" s="17">
        <f>G40/L40</f>
        <v>0.68881879486621711</v>
      </c>
      <c r="H39" s="17">
        <f>H40/M40</f>
        <v>0</v>
      </c>
      <c r="I39" s="31"/>
      <c r="J39" s="32"/>
      <c r="K39" s="33"/>
      <c r="L39" s="32"/>
      <c r="M39" s="34"/>
      <c r="N39" s="14"/>
    </row>
    <row r="40" spans="2:14" s="2" customFormat="1" ht="15.75" customHeight="1" x14ac:dyDescent="0.2">
      <c r="B40" s="124" t="s">
        <v>37</v>
      </c>
      <c r="C40" s="125"/>
      <c r="D40" s="22">
        <f>'[1]0112(14日前)'!H22</f>
        <v>873</v>
      </c>
      <c r="E40" s="23">
        <f>'[1]0119(7日前)'!H22</f>
        <v>4457</v>
      </c>
      <c r="F40" s="23">
        <f>'[1]0121(5日前)'!H22</f>
        <v>5216</v>
      </c>
      <c r="G40" s="24">
        <f>'[1]0124(2日前)'!H22</f>
        <v>6333</v>
      </c>
      <c r="H40" s="23">
        <f>'[1]0125(1日前)'!H22</f>
        <v>0</v>
      </c>
      <c r="I40" s="35">
        <f>[1]Sheet1!C20</f>
        <v>1171</v>
      </c>
      <c r="J40" s="24">
        <f>[1]Sheet1!D20</f>
        <v>6555</v>
      </c>
      <c r="K40" s="36">
        <f>[1]Sheet1!E20</f>
        <v>7622</v>
      </c>
      <c r="L40" s="24">
        <f>[1]Sheet1!F20</f>
        <v>9194</v>
      </c>
      <c r="M40" s="37">
        <f>[1]Sheet1!G20</f>
        <v>10116</v>
      </c>
      <c r="N40" s="14"/>
    </row>
    <row r="41" spans="2:14" s="2" customFormat="1" ht="15.75" customHeight="1" x14ac:dyDescent="0.2">
      <c r="B41" s="122" t="s">
        <v>38</v>
      </c>
      <c r="C41" s="123"/>
      <c r="D41" s="30">
        <f>D42/I42</f>
        <v>0.76808510638297878</v>
      </c>
      <c r="E41" s="17">
        <f>E42/J42</f>
        <v>0.64554299237444124</v>
      </c>
      <c r="F41" s="17">
        <f>F42/K42</f>
        <v>0.72262773722627738</v>
      </c>
      <c r="G41" s="17">
        <f>G42/L42</f>
        <v>0.76178324827379162</v>
      </c>
      <c r="H41" s="17">
        <f>H42/M42</f>
        <v>0</v>
      </c>
      <c r="I41" s="31"/>
      <c r="J41" s="32"/>
      <c r="K41" s="33"/>
      <c r="L41" s="32"/>
      <c r="M41" s="34"/>
      <c r="N41" s="14"/>
    </row>
    <row r="42" spans="2:14" s="2" customFormat="1" ht="15.75" customHeight="1" x14ac:dyDescent="0.2">
      <c r="B42" s="124" t="s">
        <v>38</v>
      </c>
      <c r="C42" s="125"/>
      <c r="D42" s="22">
        <f>'[1]0112(14日前)'!H23</f>
        <v>361</v>
      </c>
      <c r="E42" s="23">
        <f>'[1]0119(7日前)'!H23</f>
        <v>2455</v>
      </c>
      <c r="F42" s="23">
        <f>'[1]0121(5日前)'!H23</f>
        <v>3564</v>
      </c>
      <c r="G42" s="27">
        <f>'[1]0124(2日前)'!H23</f>
        <v>5075</v>
      </c>
      <c r="H42" s="25">
        <f>'[1]0125(1日前)'!H23</f>
        <v>0</v>
      </c>
      <c r="I42" s="35">
        <f>[1]Sheet1!C21</f>
        <v>470</v>
      </c>
      <c r="J42" s="24">
        <f>[1]Sheet1!D21</f>
        <v>3803</v>
      </c>
      <c r="K42" s="36">
        <f>[1]Sheet1!E21</f>
        <v>4932</v>
      </c>
      <c r="L42" s="24">
        <f>[1]Sheet1!F21</f>
        <v>6662</v>
      </c>
      <c r="M42" s="37">
        <f>[1]Sheet1!G21</f>
        <v>7490</v>
      </c>
      <c r="N42" s="14"/>
    </row>
    <row r="43" spans="2:14" s="2" customFormat="1" ht="15.75" customHeight="1" x14ac:dyDescent="0.2">
      <c r="B43" s="122" t="s">
        <v>39</v>
      </c>
      <c r="C43" s="123"/>
      <c r="D43" s="30">
        <f>D44/I44</f>
        <v>1.3966005665722379</v>
      </c>
      <c r="E43" s="17">
        <f>E44/J44</f>
        <v>0.69316022799240029</v>
      </c>
      <c r="F43" s="17">
        <f>F44/K44</f>
        <v>0.65984593163216176</v>
      </c>
      <c r="G43" s="16">
        <f>G44/L44</f>
        <v>0.63784665579119082</v>
      </c>
      <c r="H43" s="16">
        <f>H44/M44</f>
        <v>0</v>
      </c>
      <c r="I43" s="31"/>
      <c r="J43" s="32"/>
      <c r="K43" s="33"/>
      <c r="L43" s="32"/>
      <c r="M43" s="34"/>
      <c r="N43" s="14"/>
    </row>
    <row r="44" spans="2:14" s="2" customFormat="1" ht="15.75" customHeight="1" x14ac:dyDescent="0.2">
      <c r="B44" s="124" t="s">
        <v>39</v>
      </c>
      <c r="C44" s="125"/>
      <c r="D44" s="22">
        <f>'[1]0112(14日前)'!H24</f>
        <v>493</v>
      </c>
      <c r="E44" s="23">
        <f>'[1]0119(7日前)'!H24</f>
        <v>2189</v>
      </c>
      <c r="F44" s="23">
        <f>'[1]0121(5日前)'!H24</f>
        <v>2741</v>
      </c>
      <c r="G44" s="24">
        <f>'[1]0124(2日前)'!H24</f>
        <v>3519</v>
      </c>
      <c r="H44" s="23">
        <f>'[1]0125(1日前)'!H24</f>
        <v>0</v>
      </c>
      <c r="I44" s="35">
        <f>[1]Sheet1!C22</f>
        <v>353</v>
      </c>
      <c r="J44" s="24">
        <f>[1]Sheet1!D22</f>
        <v>3158</v>
      </c>
      <c r="K44" s="36">
        <f>[1]Sheet1!E22</f>
        <v>4154</v>
      </c>
      <c r="L44" s="24">
        <f>[1]Sheet1!F22</f>
        <v>5517</v>
      </c>
      <c r="M44" s="37">
        <f>[1]Sheet1!G22</f>
        <v>6296</v>
      </c>
      <c r="N44" s="14"/>
    </row>
    <row r="45" spans="2:14" s="2" customFormat="1" ht="15.75" customHeight="1" x14ac:dyDescent="0.2">
      <c r="B45" s="122" t="s">
        <v>40</v>
      </c>
      <c r="C45" s="123"/>
      <c r="D45" s="30">
        <f>D46/I46</f>
        <v>1.4883211678832118</v>
      </c>
      <c r="E45" s="17">
        <f>E46/J46</f>
        <v>0.96740438929530514</v>
      </c>
      <c r="F45" s="17">
        <f>F46/K46</f>
        <v>0.97038221410080705</v>
      </c>
      <c r="G45" s="17">
        <f>G46/L46</f>
        <v>0.96465550300396263</v>
      </c>
      <c r="H45" s="17">
        <f>H46/M46</f>
        <v>0</v>
      </c>
      <c r="I45" s="31"/>
      <c r="J45" s="32"/>
      <c r="K45" s="33"/>
      <c r="L45" s="32"/>
      <c r="M45" s="34"/>
      <c r="N45" s="14"/>
    </row>
    <row r="46" spans="2:14" s="2" customFormat="1" ht="15.75" customHeight="1" x14ac:dyDescent="0.2">
      <c r="B46" s="124" t="s">
        <v>40</v>
      </c>
      <c r="C46" s="125"/>
      <c r="D46" s="22">
        <f>'[1]0112(14日前)'!H25</f>
        <v>2039</v>
      </c>
      <c r="E46" s="23">
        <f>'[1]0119(7日前)'!H25</f>
        <v>10447</v>
      </c>
      <c r="F46" s="23">
        <f>'[1]0121(5日前)'!H25</f>
        <v>12745</v>
      </c>
      <c r="G46" s="24">
        <f>'[1]0124(2日前)'!H25</f>
        <v>15093</v>
      </c>
      <c r="H46" s="23">
        <f>'[1]0125(1日前)'!H25</f>
        <v>0</v>
      </c>
      <c r="I46" s="35">
        <f>[1]Sheet1!C23</f>
        <v>1370</v>
      </c>
      <c r="J46" s="24">
        <f>[1]Sheet1!D23</f>
        <v>10799</v>
      </c>
      <c r="K46" s="36">
        <f>[1]Sheet1!E23</f>
        <v>13134</v>
      </c>
      <c r="L46" s="24">
        <f>[1]Sheet1!F23</f>
        <v>15646</v>
      </c>
      <c r="M46" s="37">
        <f>[1]Sheet1!G23</f>
        <v>16744</v>
      </c>
      <c r="N46" s="14"/>
    </row>
    <row r="47" spans="2:14" s="2" customFormat="1" ht="15.75" customHeight="1" x14ac:dyDescent="0.2">
      <c r="B47" s="122" t="s">
        <v>41</v>
      </c>
      <c r="C47" s="123"/>
      <c r="D47" s="30">
        <f>D48/I48</f>
        <v>1.0928270042194093</v>
      </c>
      <c r="E47" s="17">
        <f>E48/J48</f>
        <v>0.75310344827586206</v>
      </c>
      <c r="F47" s="17">
        <f>F48/K48</f>
        <v>0.81080608497989159</v>
      </c>
      <c r="G47" s="17">
        <f>G48/L48</f>
        <v>0.81004499574364586</v>
      </c>
      <c r="H47" s="17">
        <f>H48/M48</f>
        <v>0</v>
      </c>
      <c r="I47" s="31"/>
      <c r="J47" s="32"/>
      <c r="K47" s="33"/>
      <c r="L47" s="32"/>
      <c r="M47" s="34"/>
      <c r="N47" s="14"/>
    </row>
    <row r="48" spans="2:14" s="2" customFormat="1" ht="15.75" customHeight="1" x14ac:dyDescent="0.2">
      <c r="B48" s="126" t="s">
        <v>41</v>
      </c>
      <c r="C48" s="127"/>
      <c r="D48" s="22">
        <f>'[1]0112(14日前)'!H26</f>
        <v>259</v>
      </c>
      <c r="E48" s="23">
        <f>'[1]0119(7日前)'!H26</f>
        <v>3276</v>
      </c>
      <c r="F48" s="23">
        <f>'[1]0121(5日前)'!H26</f>
        <v>4637</v>
      </c>
      <c r="G48" s="24">
        <f>'[1]0124(2日前)'!H26</f>
        <v>6661</v>
      </c>
      <c r="H48" s="23">
        <f>'[1]0125(1日前)'!H26</f>
        <v>0</v>
      </c>
      <c r="I48" s="35">
        <f>[1]Sheet1!C24</f>
        <v>237</v>
      </c>
      <c r="J48" s="24">
        <f>[1]Sheet1!D24</f>
        <v>4350</v>
      </c>
      <c r="K48" s="36">
        <f>[1]Sheet1!E24</f>
        <v>5719</v>
      </c>
      <c r="L48" s="24">
        <f>[1]Sheet1!F24</f>
        <v>8223</v>
      </c>
      <c r="M48" s="37">
        <f>[1]Sheet1!G24</f>
        <v>9453</v>
      </c>
      <c r="N48" s="14"/>
    </row>
    <row r="49" spans="2:14" s="2" customFormat="1" ht="15.75" customHeight="1" x14ac:dyDescent="0.2">
      <c r="B49" s="108" t="s">
        <v>42</v>
      </c>
      <c r="C49" s="116"/>
      <c r="D49" s="48">
        <f>D50/I50</f>
        <v>0.68155619596541783</v>
      </c>
      <c r="E49" s="49">
        <f>E50/J50</f>
        <v>0.73618439322410445</v>
      </c>
      <c r="F49" s="48">
        <f>F50/K50</f>
        <v>0.74116847826086951</v>
      </c>
      <c r="G49" s="48">
        <f>G50/L50</f>
        <v>0.72346320346320347</v>
      </c>
      <c r="H49" s="48">
        <f>H50/M50</f>
        <v>0</v>
      </c>
      <c r="I49" s="26"/>
      <c r="J49" s="27"/>
      <c r="K49" s="28"/>
      <c r="L49" s="27"/>
      <c r="M49" s="29"/>
      <c r="N49" s="14"/>
    </row>
    <row r="50" spans="2:14" s="2" customFormat="1" ht="15.75" customHeight="1" x14ac:dyDescent="0.2">
      <c r="B50" s="110"/>
      <c r="C50" s="117"/>
      <c r="D50" s="50">
        <f>'[1]0112(14日前)'!H27</f>
        <v>473</v>
      </c>
      <c r="E50" s="50">
        <f>'[1]0119(7日前)'!H27</f>
        <v>2651</v>
      </c>
      <c r="F50" s="50">
        <f>'[1]0121(5日前)'!H27</f>
        <v>3273</v>
      </c>
      <c r="G50" s="50">
        <f>'[1]0124(2日前)'!H27</f>
        <v>4178</v>
      </c>
      <c r="H50" s="50">
        <f>'[1]0125(1日前)'!H27</f>
        <v>0</v>
      </c>
      <c r="I50" s="35">
        <f>[1]Sheet1!C25</f>
        <v>694</v>
      </c>
      <c r="J50" s="24">
        <f>[1]Sheet1!D25</f>
        <v>3601</v>
      </c>
      <c r="K50" s="36">
        <f>[1]Sheet1!E25</f>
        <v>4416</v>
      </c>
      <c r="L50" s="24">
        <f>[1]Sheet1!F25</f>
        <v>5775</v>
      </c>
      <c r="M50" s="37">
        <f>[1]Sheet1!G25</f>
        <v>6660</v>
      </c>
      <c r="N50" s="14"/>
    </row>
    <row r="51" spans="2:14" s="2" customFormat="1" ht="15.75" customHeight="1" x14ac:dyDescent="0.2">
      <c r="B51" s="118" t="s">
        <v>43</v>
      </c>
      <c r="C51" s="119"/>
      <c r="D51" s="51">
        <f>D52/I52</f>
        <v>0.8098343733871346</v>
      </c>
      <c r="E51" s="52">
        <f>E52/J52</f>
        <v>0.78830702112300299</v>
      </c>
      <c r="F51" s="53">
        <f>F52/K52</f>
        <v>0.75530526634145245</v>
      </c>
      <c r="G51" s="54">
        <f>G52/L52</f>
        <v>0.7460648212216946</v>
      </c>
      <c r="H51" s="53">
        <f>H52/M52</f>
        <v>0</v>
      </c>
      <c r="I51" s="55"/>
      <c r="J51" s="56"/>
      <c r="K51" s="56"/>
      <c r="L51" s="57"/>
      <c r="M51" s="58"/>
      <c r="N51" s="14"/>
    </row>
    <row r="52" spans="2:14" s="2" customFormat="1" ht="15.75" customHeight="1" x14ac:dyDescent="0.2">
      <c r="B52" s="120" t="s">
        <v>43</v>
      </c>
      <c r="C52" s="121"/>
      <c r="D52" s="59">
        <f t="shared" ref="D52:M52" si="0">D50+D48+D46+D44+D42+D40+D38+D36+D34+D32+D30+D28+D26+D24+D22+D20+D18+D16+D14+D12+D10</f>
        <v>17260</v>
      </c>
      <c r="E52" s="60">
        <f t="shared" si="0"/>
        <v>100465</v>
      </c>
      <c r="F52" s="60">
        <f t="shared" si="0"/>
        <v>134859</v>
      </c>
      <c r="G52" s="60">
        <f t="shared" si="0"/>
        <v>188688</v>
      </c>
      <c r="H52" s="61">
        <f t="shared" si="0"/>
        <v>0</v>
      </c>
      <c r="I52" s="59">
        <f t="shared" si="0"/>
        <v>21313</v>
      </c>
      <c r="J52" s="60">
        <f t="shared" si="0"/>
        <v>127444</v>
      </c>
      <c r="K52" s="60">
        <f t="shared" si="0"/>
        <v>178549</v>
      </c>
      <c r="L52" s="60">
        <f t="shared" si="0"/>
        <v>252911</v>
      </c>
      <c r="M52" s="61">
        <f t="shared" si="0"/>
        <v>287745</v>
      </c>
      <c r="N52" s="14"/>
    </row>
    <row r="53" spans="2:14" s="2" customFormat="1" ht="15.75" customHeight="1" x14ac:dyDescent="0.2">
      <c r="B53" s="108" t="s">
        <v>44</v>
      </c>
      <c r="C53" s="109"/>
      <c r="D53" s="30">
        <f>D54/I54</f>
        <v>0.74520547945205484</v>
      </c>
      <c r="E53" s="17">
        <f>E54/J54</f>
        <v>0.69210245464247599</v>
      </c>
      <c r="F53" s="17">
        <f>F54/K54</f>
        <v>0.6810530858869227</v>
      </c>
      <c r="G53" s="17">
        <f>G54/L54</f>
        <v>0.67415374881366652</v>
      </c>
      <c r="H53" s="17">
        <f>H54/M54</f>
        <v>0</v>
      </c>
      <c r="I53" s="31"/>
      <c r="J53" s="32"/>
      <c r="K53" s="33"/>
      <c r="L53" s="32"/>
      <c r="M53" s="34"/>
      <c r="N53" s="14"/>
    </row>
    <row r="54" spans="2:14" s="2" customFormat="1" ht="15.75" customHeight="1" x14ac:dyDescent="0.2">
      <c r="B54" s="110"/>
      <c r="C54" s="111"/>
      <c r="D54" s="62">
        <f>'[1]0112(14日前)'!H28</f>
        <v>272</v>
      </c>
      <c r="E54" s="63">
        <f>'[1]0119(7日前)'!H28</f>
        <v>1297</v>
      </c>
      <c r="F54" s="63">
        <f>'[1]0121(5日前)'!H28</f>
        <v>1578</v>
      </c>
      <c r="G54" s="63">
        <f>'[1]0124(2日前)'!H28</f>
        <v>2131</v>
      </c>
      <c r="H54" s="63">
        <f>'[1]0125(1日前)'!H28</f>
        <v>0</v>
      </c>
      <c r="I54" s="35">
        <f>[1]Sheet1!C26</f>
        <v>365</v>
      </c>
      <c r="J54" s="24">
        <f>[1]Sheet1!D26</f>
        <v>1874</v>
      </c>
      <c r="K54" s="36">
        <f>[1]Sheet1!E26</f>
        <v>2317</v>
      </c>
      <c r="L54" s="24">
        <f>[1]Sheet1!F26</f>
        <v>3161</v>
      </c>
      <c r="M54" s="37">
        <f>[1]Sheet1!G26</f>
        <v>3758</v>
      </c>
      <c r="N54" s="14"/>
    </row>
    <row r="55" spans="2:14" s="2" customFormat="1" ht="15.75" customHeight="1" x14ac:dyDescent="0.2">
      <c r="B55" s="108" t="s">
        <v>45</v>
      </c>
      <c r="C55" s="109"/>
      <c r="D55" s="30">
        <f>D56/I56</f>
        <v>0.44444444444444442</v>
      </c>
      <c r="E55" s="17">
        <f>E56/J56</f>
        <v>0.63485016648168702</v>
      </c>
      <c r="F55" s="17">
        <f>F56/K56</f>
        <v>0.67346938775510201</v>
      </c>
      <c r="G55" s="17">
        <f>G56/L56</f>
        <v>0.6845593108018555</v>
      </c>
      <c r="H55" s="17">
        <f>H56/M56</f>
        <v>0</v>
      </c>
      <c r="I55" s="26"/>
      <c r="J55" s="27"/>
      <c r="K55" s="28"/>
      <c r="L55" s="27"/>
      <c r="M55" s="29"/>
      <c r="N55" s="14"/>
    </row>
    <row r="56" spans="2:14" s="2" customFormat="1" ht="15.75" customHeight="1" x14ac:dyDescent="0.2">
      <c r="B56" s="110"/>
      <c r="C56" s="111"/>
      <c r="D56" s="62">
        <f>'[1]0112(14日前)'!H29</f>
        <v>144</v>
      </c>
      <c r="E56" s="63">
        <f>'[1]0119(7日前)'!H29</f>
        <v>1144</v>
      </c>
      <c r="F56" s="63">
        <f>'[1]0121(5日前)'!H29</f>
        <v>1518</v>
      </c>
      <c r="G56" s="63">
        <f>'[1]0124(2日前)'!H29</f>
        <v>2066</v>
      </c>
      <c r="H56" s="63">
        <f>'[1]0125(1日前)'!H29</f>
        <v>0</v>
      </c>
      <c r="I56" s="35">
        <f>[1]Sheet1!C27</f>
        <v>324</v>
      </c>
      <c r="J56" s="24">
        <f>[1]Sheet1!D27</f>
        <v>1802</v>
      </c>
      <c r="K56" s="36">
        <f>[1]Sheet1!E27</f>
        <v>2254</v>
      </c>
      <c r="L56" s="24">
        <f>[1]Sheet1!F27</f>
        <v>3018</v>
      </c>
      <c r="M56" s="37">
        <f>[1]Sheet1!G27</f>
        <v>3394</v>
      </c>
      <c r="N56" s="14"/>
    </row>
    <row r="57" spans="2:14" s="2" customFormat="1" ht="15.75" customHeight="1" x14ac:dyDescent="0.2">
      <c r="B57" s="108" t="s">
        <v>46</v>
      </c>
      <c r="C57" s="109"/>
      <c r="D57" s="30">
        <f>D58/I58</f>
        <v>0.82663847780126853</v>
      </c>
      <c r="E57" s="17">
        <f>E58/J58</f>
        <v>0.68871449925261585</v>
      </c>
      <c r="F57" s="17">
        <f>F58/K58</f>
        <v>0.70553297905595502</v>
      </c>
      <c r="G57" s="17">
        <f>G58/L58</f>
        <v>0.69410569105691056</v>
      </c>
      <c r="H57" s="17">
        <f>H58/M58</f>
        <v>0</v>
      </c>
      <c r="I57" s="26"/>
      <c r="J57" s="27"/>
      <c r="K57" s="28"/>
      <c r="L57" s="27"/>
      <c r="M57" s="29"/>
      <c r="N57" s="14"/>
    </row>
    <row r="58" spans="2:14" s="2" customFormat="1" ht="15.75" customHeight="1" x14ac:dyDescent="0.2">
      <c r="B58" s="110"/>
      <c r="C58" s="111"/>
      <c r="D58" s="62">
        <f>'[1]0112(14日前)'!H30</f>
        <v>391</v>
      </c>
      <c r="E58" s="63">
        <f>'[1]0119(7日前)'!H30</f>
        <v>1843</v>
      </c>
      <c r="F58" s="63">
        <f>'[1]0121(5日前)'!H30</f>
        <v>2257</v>
      </c>
      <c r="G58" s="63">
        <f>'[1]0124(2日前)'!H30</f>
        <v>2732</v>
      </c>
      <c r="H58" s="63">
        <f>'[1]0125(1日前)'!H30</f>
        <v>0</v>
      </c>
      <c r="I58" s="35">
        <f>[1]Sheet1!C28</f>
        <v>473</v>
      </c>
      <c r="J58" s="24">
        <f>[1]Sheet1!D28</f>
        <v>2676</v>
      </c>
      <c r="K58" s="36">
        <f>[1]Sheet1!E28</f>
        <v>3199</v>
      </c>
      <c r="L58" s="24">
        <f>[1]Sheet1!F28</f>
        <v>3936</v>
      </c>
      <c r="M58" s="37">
        <f>[1]Sheet1!G28</f>
        <v>4290</v>
      </c>
      <c r="N58" s="14"/>
    </row>
    <row r="59" spans="2:14" s="2" customFormat="1" ht="15.75" customHeight="1" x14ac:dyDescent="0.2">
      <c r="B59" s="108" t="s">
        <v>47</v>
      </c>
      <c r="C59" s="109"/>
      <c r="D59" s="30">
        <f>D60/I60</f>
        <v>0.39774859287054409</v>
      </c>
      <c r="E59" s="17">
        <f>E60/J60</f>
        <v>0.74281709880868951</v>
      </c>
      <c r="F59" s="17">
        <f>F60/K60</f>
        <v>0.7407725321888412</v>
      </c>
      <c r="G59" s="17">
        <f>G60/L60</f>
        <v>0.73610803630728361</v>
      </c>
      <c r="H59" s="17">
        <f>H60/M60</f>
        <v>0</v>
      </c>
      <c r="I59" s="26"/>
      <c r="J59" s="27"/>
      <c r="K59" s="28"/>
      <c r="L59" s="27"/>
      <c r="M59" s="29"/>
      <c r="N59" s="14"/>
    </row>
    <row r="60" spans="2:14" s="2" customFormat="1" ht="15.75" customHeight="1" x14ac:dyDescent="0.2">
      <c r="B60" s="110"/>
      <c r="C60" s="111"/>
      <c r="D60" s="62">
        <f>'[1]0112(14日前)'!H31</f>
        <v>212</v>
      </c>
      <c r="E60" s="63">
        <f>'[1]0119(7日前)'!H31</f>
        <v>2120</v>
      </c>
      <c r="F60" s="63">
        <f>'[1]0121(5日前)'!H31</f>
        <v>2589</v>
      </c>
      <c r="G60" s="63">
        <f>'[1]0124(2日前)'!H31</f>
        <v>3325</v>
      </c>
      <c r="H60" s="63">
        <f>'[1]0125(1日前)'!H31</f>
        <v>0</v>
      </c>
      <c r="I60" s="35">
        <f>[1]Sheet1!C29</f>
        <v>533</v>
      </c>
      <c r="J60" s="24">
        <f>[1]Sheet1!D29</f>
        <v>2854</v>
      </c>
      <c r="K60" s="36">
        <f>[1]Sheet1!E29</f>
        <v>3495</v>
      </c>
      <c r="L60" s="24">
        <f>[1]Sheet1!F29</f>
        <v>4517</v>
      </c>
      <c r="M60" s="37">
        <f>[1]Sheet1!G29</f>
        <v>5175</v>
      </c>
      <c r="N60" s="14"/>
    </row>
    <row r="61" spans="2:14" s="2" customFormat="1" ht="15.75" customHeight="1" x14ac:dyDescent="0.2">
      <c r="B61" s="108" t="s">
        <v>48</v>
      </c>
      <c r="C61" s="109"/>
      <c r="D61" s="30">
        <f>D62/I62</f>
        <v>0.49593495934959347</v>
      </c>
      <c r="E61" s="17">
        <f>E62/J62</f>
        <v>0.61065088757396446</v>
      </c>
      <c r="F61" s="17">
        <f>F62/K62</f>
        <v>0.63147792706333972</v>
      </c>
      <c r="G61" s="17">
        <f>G62/L62</f>
        <v>0.64198418404025881</v>
      </c>
      <c r="H61" s="17">
        <f>H62/M62</f>
        <v>0</v>
      </c>
      <c r="I61" s="26"/>
      <c r="J61" s="27"/>
      <c r="K61" s="28"/>
      <c r="L61" s="27"/>
      <c r="M61" s="29"/>
      <c r="N61" s="14"/>
    </row>
    <row r="62" spans="2:14" s="2" customFormat="1" ht="15.75" customHeight="1" x14ac:dyDescent="0.2">
      <c r="B62" s="110"/>
      <c r="C62" s="111"/>
      <c r="D62" s="62">
        <f>'[1]0112(14日前)'!H32</f>
        <v>61</v>
      </c>
      <c r="E62" s="63">
        <f>'[1]0119(7日前)'!H32</f>
        <v>516</v>
      </c>
      <c r="F62" s="63">
        <f>'[1]0121(5日前)'!H32</f>
        <v>658</v>
      </c>
      <c r="G62" s="63">
        <f>'[1]0124(2日前)'!H32</f>
        <v>893</v>
      </c>
      <c r="H62" s="63">
        <f>'[1]0125(1日前)'!H32</f>
        <v>0</v>
      </c>
      <c r="I62" s="35">
        <f>[1]Sheet1!C30</f>
        <v>123</v>
      </c>
      <c r="J62" s="24">
        <f>[1]Sheet1!D30</f>
        <v>845</v>
      </c>
      <c r="K62" s="36">
        <f>[1]Sheet1!E30</f>
        <v>1042</v>
      </c>
      <c r="L62" s="24">
        <f>[1]Sheet1!F30</f>
        <v>1391</v>
      </c>
      <c r="M62" s="37">
        <f>[1]Sheet1!G30</f>
        <v>1585</v>
      </c>
      <c r="N62" s="14"/>
    </row>
    <row r="63" spans="2:14" s="2" customFormat="1" ht="15.75" customHeight="1" x14ac:dyDescent="0.2">
      <c r="B63" s="108" t="s">
        <v>49</v>
      </c>
      <c r="C63" s="109"/>
      <c r="D63" s="30">
        <f>D64/I64</f>
        <v>0.72473118279569892</v>
      </c>
      <c r="E63" s="17">
        <f>E64/J64</f>
        <v>0.71636052968816744</v>
      </c>
      <c r="F63" s="17">
        <f>F64/K64</f>
        <v>0.71935483870967742</v>
      </c>
      <c r="G63" s="17">
        <f>G64/L64</f>
        <v>0.70904436860068254</v>
      </c>
      <c r="H63" s="17">
        <f>H64/M64</f>
        <v>0</v>
      </c>
      <c r="I63" s="26"/>
      <c r="J63" s="27"/>
      <c r="K63" s="28"/>
      <c r="L63" s="27"/>
      <c r="M63" s="29"/>
      <c r="N63" s="14"/>
    </row>
    <row r="64" spans="2:14" s="2" customFormat="1" ht="15.75" customHeight="1" x14ac:dyDescent="0.2">
      <c r="B64" s="110"/>
      <c r="C64" s="111"/>
      <c r="D64" s="62">
        <f>'[1]0112(14日前)'!H33</f>
        <v>337</v>
      </c>
      <c r="E64" s="63">
        <f>'[1]0119(7日前)'!H33</f>
        <v>1677</v>
      </c>
      <c r="F64" s="63">
        <f>'[1]0121(5日前)'!H33</f>
        <v>2007</v>
      </c>
      <c r="G64" s="63">
        <f>'[1]0124(2日前)'!H33</f>
        <v>2493</v>
      </c>
      <c r="H64" s="63">
        <f>'[1]0125(1日前)'!H33</f>
        <v>0</v>
      </c>
      <c r="I64" s="35">
        <f>[1]Sheet1!C31</f>
        <v>465</v>
      </c>
      <c r="J64" s="24">
        <f>[1]Sheet1!D31</f>
        <v>2341</v>
      </c>
      <c r="K64" s="36">
        <f>[1]Sheet1!E31</f>
        <v>2790</v>
      </c>
      <c r="L64" s="24">
        <f>[1]Sheet1!F31</f>
        <v>3516</v>
      </c>
      <c r="M64" s="37">
        <f>[1]Sheet1!G31</f>
        <v>3878</v>
      </c>
      <c r="N64" s="14"/>
    </row>
    <row r="65" spans="2:14" s="2" customFormat="1" ht="15.75" customHeight="1" x14ac:dyDescent="0.2">
      <c r="B65" s="108" t="s">
        <v>50</v>
      </c>
      <c r="C65" s="109"/>
      <c r="D65" s="30">
        <f>D66/I66</f>
        <v>0.45061728395061729</v>
      </c>
      <c r="E65" s="17">
        <f>E66/J66</f>
        <v>0.49777117384843983</v>
      </c>
      <c r="F65" s="17">
        <f>F66/K66</f>
        <v>0.53150859325270527</v>
      </c>
      <c r="G65" s="17">
        <f>G66/L66</f>
        <v>0.57218124341412013</v>
      </c>
      <c r="H65" s="17">
        <f>H66/M66</f>
        <v>0</v>
      </c>
      <c r="I65" s="26"/>
      <c r="J65" s="27"/>
      <c r="K65" s="28"/>
      <c r="L65" s="27"/>
      <c r="M65" s="29"/>
      <c r="N65" s="14"/>
    </row>
    <row r="66" spans="2:14" s="2" customFormat="1" ht="15.75" customHeight="1" x14ac:dyDescent="0.2">
      <c r="B66" s="110"/>
      <c r="C66" s="111"/>
      <c r="D66" s="62">
        <f>'[1]0112(14日前)'!H34</f>
        <v>146</v>
      </c>
      <c r="E66" s="63">
        <f>'[1]0119(7日前)'!H34</f>
        <v>670</v>
      </c>
      <c r="F66" s="63">
        <f>'[1]0121(5日前)'!H34</f>
        <v>835</v>
      </c>
      <c r="G66" s="63">
        <f>'[1]0124(2日前)'!H34</f>
        <v>1086</v>
      </c>
      <c r="H66" s="63">
        <f>'[1]0125(1日前)'!H34</f>
        <v>0</v>
      </c>
      <c r="I66" s="35">
        <f>[1]Sheet1!C32</f>
        <v>324</v>
      </c>
      <c r="J66" s="24">
        <f>[1]Sheet1!D32</f>
        <v>1346</v>
      </c>
      <c r="K66" s="36">
        <f>[1]Sheet1!E32</f>
        <v>1571</v>
      </c>
      <c r="L66" s="24">
        <f>[1]Sheet1!F32</f>
        <v>1898</v>
      </c>
      <c r="M66" s="37">
        <f>[1]Sheet1!G32</f>
        <v>2055</v>
      </c>
      <c r="N66" s="14"/>
    </row>
    <row r="67" spans="2:14" s="2" customFormat="1" ht="15.75" customHeight="1" x14ac:dyDescent="0.2">
      <c r="B67" s="108" t="s">
        <v>51</v>
      </c>
      <c r="C67" s="109"/>
      <c r="D67" s="30">
        <f>D68/I68</f>
        <v>0.96802325581395354</v>
      </c>
      <c r="E67" s="17">
        <f>E68/J68</f>
        <v>0.81011938601478117</v>
      </c>
      <c r="F67" s="17">
        <f>F68/K68</f>
        <v>0.82834424695977549</v>
      </c>
      <c r="G67" s="17">
        <f>G68/L68</f>
        <v>0.81227436823104693</v>
      </c>
      <c r="H67" s="17">
        <f>H68/M68</f>
        <v>0</v>
      </c>
      <c r="I67" s="26"/>
      <c r="J67" s="27"/>
      <c r="K67" s="28"/>
      <c r="L67" s="27"/>
      <c r="M67" s="29"/>
      <c r="N67" s="14"/>
    </row>
    <row r="68" spans="2:14" s="2" customFormat="1" ht="15.75" customHeight="1" x14ac:dyDescent="0.2">
      <c r="B68" s="110"/>
      <c r="C68" s="111"/>
      <c r="D68" s="62">
        <f>'[1]0112(14日前)'!H35</f>
        <v>333</v>
      </c>
      <c r="E68" s="63">
        <f>'[1]0119(7日前)'!H35</f>
        <v>1425</v>
      </c>
      <c r="F68" s="63">
        <f>'[1]0121(5日前)'!H35</f>
        <v>1771</v>
      </c>
      <c r="G68" s="63">
        <f>'[1]0124(2日前)'!H35</f>
        <v>2250</v>
      </c>
      <c r="H68" s="63">
        <f>'[1]0125(1日前)'!H35</f>
        <v>0</v>
      </c>
      <c r="I68" s="35">
        <f>[1]Sheet1!C33</f>
        <v>344</v>
      </c>
      <c r="J68" s="24">
        <f>[1]Sheet1!D33</f>
        <v>1759</v>
      </c>
      <c r="K68" s="36">
        <f>[1]Sheet1!E33</f>
        <v>2138</v>
      </c>
      <c r="L68" s="24">
        <f>[1]Sheet1!F33</f>
        <v>2770</v>
      </c>
      <c r="M68" s="37">
        <f>[1]Sheet1!G33</f>
        <v>3109</v>
      </c>
      <c r="N68" s="14"/>
    </row>
    <row r="69" spans="2:14" s="2" customFormat="1" ht="15.75" customHeight="1" x14ac:dyDescent="0.2">
      <c r="B69" s="108" t="s">
        <v>52</v>
      </c>
      <c r="C69" s="109"/>
      <c r="D69" s="30">
        <f>D70/I70</f>
        <v>0.60371959942775388</v>
      </c>
      <c r="E69" s="17">
        <f>E70/J70</f>
        <v>0.58787255909558067</v>
      </c>
      <c r="F69" s="17">
        <f>F70/K70</f>
        <v>0.60879427674053399</v>
      </c>
      <c r="G69" s="17">
        <f>G70/L70</f>
        <v>0.65763909331763326</v>
      </c>
      <c r="H69" s="17">
        <f>H70/M70</f>
        <v>0</v>
      </c>
      <c r="I69" s="26"/>
      <c r="J69" s="27"/>
      <c r="K69" s="28"/>
      <c r="L69" s="27"/>
      <c r="M69" s="29"/>
      <c r="N69" s="14"/>
    </row>
    <row r="70" spans="2:14" s="2" customFormat="1" ht="15.75" customHeight="1" x14ac:dyDescent="0.2">
      <c r="B70" s="110"/>
      <c r="C70" s="111"/>
      <c r="D70" s="62">
        <f>'[1]0112(14日前)'!H36</f>
        <v>422</v>
      </c>
      <c r="E70" s="63">
        <f>'[1]0119(7日前)'!H36</f>
        <v>2860</v>
      </c>
      <c r="F70" s="63">
        <f>'[1]0121(5日前)'!H36</f>
        <v>3489</v>
      </c>
      <c r="G70" s="63">
        <f>'[1]0124(2日前)'!H36</f>
        <v>4468</v>
      </c>
      <c r="H70" s="63">
        <f>'[1]0125(1日前)'!H36</f>
        <v>0</v>
      </c>
      <c r="I70" s="35">
        <f>[1]Sheet1!C34</f>
        <v>699</v>
      </c>
      <c r="J70" s="24">
        <f>[1]Sheet1!D34</f>
        <v>4865</v>
      </c>
      <c r="K70" s="36">
        <f>[1]Sheet1!E34</f>
        <v>5731</v>
      </c>
      <c r="L70" s="24">
        <f>[1]Sheet1!F34</f>
        <v>6794</v>
      </c>
      <c r="M70" s="37">
        <f>[1]Sheet1!G34</f>
        <v>7434</v>
      </c>
      <c r="N70" s="14"/>
    </row>
    <row r="71" spans="2:14" s="2" customFormat="1" ht="15.75" customHeight="1" x14ac:dyDescent="0.2">
      <c r="B71" s="108" t="s">
        <v>53</v>
      </c>
      <c r="C71" s="109"/>
      <c r="D71" s="30">
        <f>D72/I72</f>
        <v>0.73249551166965887</v>
      </c>
      <c r="E71" s="17">
        <f>E72/J72</f>
        <v>0.57908534809204781</v>
      </c>
      <c r="F71" s="17">
        <f>F72/K72</f>
        <v>0.60197044334975369</v>
      </c>
      <c r="G71" s="17">
        <f>G72/L72</f>
        <v>0.64623503145930583</v>
      </c>
      <c r="H71" s="17">
        <f>H72/M72</f>
        <v>0</v>
      </c>
      <c r="I71" s="26"/>
      <c r="J71" s="27"/>
      <c r="K71" s="28"/>
      <c r="L71" s="27"/>
      <c r="M71" s="29"/>
      <c r="N71" s="14"/>
    </row>
    <row r="72" spans="2:14" s="2" customFormat="1" ht="15.75" customHeight="1" x14ac:dyDescent="0.2">
      <c r="B72" s="110"/>
      <c r="C72" s="111"/>
      <c r="D72" s="62">
        <f>'[1]0112(14日前)'!H37</f>
        <v>408</v>
      </c>
      <c r="E72" s="63">
        <f>'[1]0119(7日前)'!H37</f>
        <v>1988</v>
      </c>
      <c r="F72" s="63">
        <f>'[1]0121(5日前)'!H37</f>
        <v>2444</v>
      </c>
      <c r="G72" s="63">
        <f>'[1]0124(2日前)'!H37</f>
        <v>3184</v>
      </c>
      <c r="H72" s="63">
        <f>'[1]0125(1日前)'!H37</f>
        <v>0</v>
      </c>
      <c r="I72" s="35">
        <f>[1]Sheet1!C35</f>
        <v>557</v>
      </c>
      <c r="J72" s="24">
        <f>[1]Sheet1!D35</f>
        <v>3433</v>
      </c>
      <c r="K72" s="36">
        <f>[1]Sheet1!E35</f>
        <v>4060</v>
      </c>
      <c r="L72" s="24">
        <f>[1]Sheet1!F35</f>
        <v>4927</v>
      </c>
      <c r="M72" s="37">
        <f>[1]Sheet1!G35</f>
        <v>5421</v>
      </c>
      <c r="N72" s="14"/>
    </row>
    <row r="73" spans="2:14" s="2" customFormat="1" ht="15.75" customHeight="1" x14ac:dyDescent="0.2">
      <c r="B73" s="108" t="s">
        <v>54</v>
      </c>
      <c r="C73" s="109"/>
      <c r="D73" s="30">
        <f>D74/I74</f>
        <v>1.0987925356750823</v>
      </c>
      <c r="E73" s="17">
        <f>E74/J74</f>
        <v>0.79282432728068253</v>
      </c>
      <c r="F73" s="17">
        <f>F74/K74</f>
        <v>0.7908509401046715</v>
      </c>
      <c r="G73" s="17">
        <f>G74/L74</f>
        <v>0.76188919758130413</v>
      </c>
      <c r="H73" s="17">
        <f>H74/M74</f>
        <v>0</v>
      </c>
      <c r="I73" s="26"/>
      <c r="J73" s="27"/>
      <c r="K73" s="28"/>
      <c r="L73" s="27"/>
      <c r="M73" s="29"/>
      <c r="N73" s="14"/>
    </row>
    <row r="74" spans="2:14" s="2" customFormat="1" ht="15.75" customHeight="1" x14ac:dyDescent="0.2">
      <c r="B74" s="110"/>
      <c r="C74" s="111"/>
      <c r="D74" s="62">
        <f>'[1]0112(14日前)'!H38</f>
        <v>1001</v>
      </c>
      <c r="E74" s="63">
        <f>'[1]0119(7日前)'!H38</f>
        <v>3624</v>
      </c>
      <c r="F74" s="63">
        <f>'[1]0121(5日前)'!H38</f>
        <v>4080</v>
      </c>
      <c r="G74" s="63">
        <f>'[1]0124(2日前)'!H38</f>
        <v>4662</v>
      </c>
      <c r="H74" s="63">
        <f>'[1]0125(1日前)'!H38</f>
        <v>0</v>
      </c>
      <c r="I74" s="35">
        <f>[1]Sheet1!C36</f>
        <v>911</v>
      </c>
      <c r="J74" s="24">
        <f>[1]Sheet1!D36</f>
        <v>4571</v>
      </c>
      <c r="K74" s="36">
        <f>[1]Sheet1!E36</f>
        <v>5159</v>
      </c>
      <c r="L74" s="24">
        <f>[1]Sheet1!F36</f>
        <v>6119</v>
      </c>
      <c r="M74" s="37">
        <f>[1]Sheet1!G36</f>
        <v>6705</v>
      </c>
      <c r="N74" s="14"/>
    </row>
    <row r="75" spans="2:14" s="2" customFormat="1" ht="15.75" customHeight="1" x14ac:dyDescent="0.2">
      <c r="B75" s="108" t="s">
        <v>55</v>
      </c>
      <c r="C75" s="109"/>
      <c r="D75" s="30">
        <f>D76/I76</f>
        <v>0.62356321839080464</v>
      </c>
      <c r="E75" s="17">
        <f>E76/J76</f>
        <v>0.59836956521739126</v>
      </c>
      <c r="F75" s="17">
        <f>F76/K76</f>
        <v>0.61199454793275787</v>
      </c>
      <c r="G75" s="17">
        <f>G76/L76</f>
        <v>0.65175375805297064</v>
      </c>
      <c r="H75" s="17">
        <f>H76/M76</f>
        <v>0</v>
      </c>
      <c r="I75" s="26"/>
      <c r="J75" s="27"/>
      <c r="K75" s="28"/>
      <c r="L75" s="27"/>
      <c r="M75" s="29"/>
      <c r="N75" s="14"/>
    </row>
    <row r="76" spans="2:14" s="2" customFormat="1" ht="15.75" customHeight="1" x14ac:dyDescent="0.2">
      <c r="B76" s="110"/>
      <c r="C76" s="111"/>
      <c r="D76" s="62">
        <f>'[1]0112(14日前)'!H39</f>
        <v>217</v>
      </c>
      <c r="E76" s="63">
        <f>'[1]0119(7日前)'!H39</f>
        <v>1101</v>
      </c>
      <c r="F76" s="63">
        <f>'[1]0121(5日前)'!H39</f>
        <v>1347</v>
      </c>
      <c r="G76" s="63">
        <f>'[1]0124(2日前)'!H39</f>
        <v>1821</v>
      </c>
      <c r="H76" s="63">
        <f>'[1]0125(1日前)'!H39</f>
        <v>0</v>
      </c>
      <c r="I76" s="35">
        <f>[1]Sheet1!C37</f>
        <v>348</v>
      </c>
      <c r="J76" s="24">
        <f>[1]Sheet1!D37</f>
        <v>1840</v>
      </c>
      <c r="K76" s="36">
        <f>[1]Sheet1!E37</f>
        <v>2201</v>
      </c>
      <c r="L76" s="24">
        <f>[1]Sheet1!F37</f>
        <v>2794</v>
      </c>
      <c r="M76" s="37">
        <f>[1]Sheet1!G37</f>
        <v>3184</v>
      </c>
      <c r="N76" s="14"/>
    </row>
    <row r="77" spans="2:14" s="2" customFormat="1" ht="15.75" customHeight="1" x14ac:dyDescent="0.2">
      <c r="B77" s="108" t="s">
        <v>56</v>
      </c>
      <c r="C77" s="109"/>
      <c r="D77" s="30">
        <f>D78/I78</f>
        <v>0.55102040816326525</v>
      </c>
      <c r="E77" s="17">
        <f>E78/J78</f>
        <v>0.64014466546112114</v>
      </c>
      <c r="F77" s="17">
        <f>F78/K78</f>
        <v>0.66523605150214593</v>
      </c>
      <c r="G77" s="17">
        <f>G78/L78</f>
        <v>0.69402228976697067</v>
      </c>
      <c r="H77" s="17">
        <f>H78/M78</f>
        <v>0</v>
      </c>
      <c r="I77" s="26"/>
      <c r="J77" s="27"/>
      <c r="K77" s="28"/>
      <c r="L77" s="27"/>
      <c r="M77" s="29"/>
      <c r="N77" s="14"/>
    </row>
    <row r="78" spans="2:14" s="2" customFormat="1" ht="15.75" customHeight="1" x14ac:dyDescent="0.2">
      <c r="B78" s="110"/>
      <c r="C78" s="111"/>
      <c r="D78" s="62">
        <f>'[1]0112(14日前)'!H40</f>
        <v>54</v>
      </c>
      <c r="E78" s="63">
        <f>'[1]0119(7日前)'!H40</f>
        <v>354</v>
      </c>
      <c r="F78" s="63">
        <f>'[1]0121(5日前)'!H40</f>
        <v>465</v>
      </c>
      <c r="G78" s="63">
        <f>'[1]0124(2日前)'!H40</f>
        <v>685</v>
      </c>
      <c r="H78" s="63">
        <f>'[1]0125(1日前)'!H40</f>
        <v>0</v>
      </c>
      <c r="I78" s="35">
        <f>[1]Sheet1!C38</f>
        <v>98</v>
      </c>
      <c r="J78" s="24">
        <f>[1]Sheet1!D38</f>
        <v>553</v>
      </c>
      <c r="K78" s="36">
        <f>[1]Sheet1!E38</f>
        <v>699</v>
      </c>
      <c r="L78" s="24">
        <f>[1]Sheet1!F38</f>
        <v>987</v>
      </c>
      <c r="M78" s="37">
        <f>[1]Sheet1!G38</f>
        <v>1153</v>
      </c>
      <c r="N78" s="14"/>
    </row>
    <row r="79" spans="2:14" s="2" customFormat="1" ht="15.75" customHeight="1" x14ac:dyDescent="0.2">
      <c r="B79" s="108" t="s">
        <v>57</v>
      </c>
      <c r="C79" s="109"/>
      <c r="D79" s="30">
        <f>D80/I80</f>
        <v>0.83185840707964598</v>
      </c>
      <c r="E79" s="17">
        <f>E80/J80</f>
        <v>0.72157434402332365</v>
      </c>
      <c r="F79" s="17">
        <f>F80/K80</f>
        <v>0.72305909617612973</v>
      </c>
      <c r="G79" s="17">
        <f>G80/L80</f>
        <v>0.73760683760683765</v>
      </c>
      <c r="H79" s="17">
        <f>H80/M80</f>
        <v>0</v>
      </c>
      <c r="I79" s="26"/>
      <c r="J79" s="27"/>
      <c r="K79" s="28"/>
      <c r="L79" s="27"/>
      <c r="M79" s="29"/>
      <c r="N79" s="14"/>
    </row>
    <row r="80" spans="2:14" s="2" customFormat="1" ht="15.75" customHeight="1" x14ac:dyDescent="0.2">
      <c r="B80" s="110"/>
      <c r="C80" s="111"/>
      <c r="D80" s="62">
        <f>'[1]0112(14日前)'!H41</f>
        <v>94</v>
      </c>
      <c r="E80" s="63">
        <f>'[1]0119(7日前)'!H41</f>
        <v>495</v>
      </c>
      <c r="F80" s="63">
        <f>'[1]0121(5日前)'!H41</f>
        <v>624</v>
      </c>
      <c r="G80" s="63">
        <f>'[1]0124(2日前)'!H41</f>
        <v>863</v>
      </c>
      <c r="H80" s="63">
        <f>'[1]0125(1日前)'!H41</f>
        <v>0</v>
      </c>
      <c r="I80" s="35">
        <f>[1]Sheet1!C39</f>
        <v>113</v>
      </c>
      <c r="J80" s="24">
        <f>[1]Sheet1!D39</f>
        <v>686</v>
      </c>
      <c r="K80" s="36">
        <f>[1]Sheet1!E39</f>
        <v>863</v>
      </c>
      <c r="L80" s="24">
        <f>[1]Sheet1!F39</f>
        <v>1170</v>
      </c>
      <c r="M80" s="37">
        <f>[1]Sheet1!G39</f>
        <v>1382</v>
      </c>
      <c r="N80" s="14"/>
    </row>
    <row r="81" spans="2:14" s="2" customFormat="1" ht="15.75" customHeight="1" x14ac:dyDescent="0.2">
      <c r="B81" s="108" t="s">
        <v>58</v>
      </c>
      <c r="C81" s="109"/>
      <c r="D81" s="30">
        <f>D82/I82</f>
        <v>0.95569620253164556</v>
      </c>
      <c r="E81" s="17">
        <f>E82/J82</f>
        <v>0.79192273924495171</v>
      </c>
      <c r="F81" s="17">
        <f>F82/K82</f>
        <v>0.73198653198653196</v>
      </c>
      <c r="G81" s="17">
        <f>G82/L82</f>
        <v>0.77761267954432889</v>
      </c>
      <c r="H81" s="17">
        <f>H82/M82</f>
        <v>0</v>
      </c>
      <c r="I81" s="26"/>
      <c r="J81" s="27"/>
      <c r="K81" s="28"/>
      <c r="L81" s="27"/>
      <c r="M81" s="29"/>
      <c r="N81" s="14"/>
    </row>
    <row r="82" spans="2:14" s="2" customFormat="1" ht="15.75" customHeight="1" x14ac:dyDescent="0.2">
      <c r="B82" s="110"/>
      <c r="C82" s="111"/>
      <c r="D82" s="62">
        <f>'[1]0112(14日前)'!H42</f>
        <v>151</v>
      </c>
      <c r="E82" s="63">
        <f>'[1]0119(7日前)'!H42</f>
        <v>902</v>
      </c>
      <c r="F82" s="63">
        <f>'[1]0121(5日前)'!H42</f>
        <v>1087</v>
      </c>
      <c r="G82" s="63">
        <f>'[1]0124(2日前)'!H42</f>
        <v>1570</v>
      </c>
      <c r="H82" s="63">
        <f>'[1]0125(1日前)'!H42</f>
        <v>0</v>
      </c>
      <c r="I82" s="35">
        <f>[1]Sheet1!C40</f>
        <v>158</v>
      </c>
      <c r="J82" s="24">
        <f>[1]Sheet1!D40</f>
        <v>1139</v>
      </c>
      <c r="K82" s="36">
        <f>[1]Sheet1!E40</f>
        <v>1485</v>
      </c>
      <c r="L82" s="24">
        <f>[1]Sheet1!F40</f>
        <v>2019</v>
      </c>
      <c r="M82" s="37">
        <f>[1]Sheet1!G40</f>
        <v>2316</v>
      </c>
      <c r="N82" s="14"/>
    </row>
    <row r="83" spans="2:14" s="2" customFormat="1" ht="15.75" customHeight="1" x14ac:dyDescent="0.2">
      <c r="B83" s="108" t="s">
        <v>59</v>
      </c>
      <c r="C83" s="109"/>
      <c r="D83" s="30">
        <f>D84/I84</f>
        <v>0.65454545454545454</v>
      </c>
      <c r="E83" s="17">
        <f>E84/J84</f>
        <v>0.65457685664939547</v>
      </c>
      <c r="F83" s="17">
        <f>F84/K84</f>
        <v>0.64671532846715329</v>
      </c>
      <c r="G83" s="17">
        <f>G84/L84</f>
        <v>0.69343065693430661</v>
      </c>
      <c r="H83" s="17">
        <f>H84/M84</f>
        <v>0</v>
      </c>
      <c r="I83" s="26"/>
      <c r="J83" s="27"/>
      <c r="K83" s="28"/>
      <c r="L83" s="27"/>
      <c r="M83" s="29"/>
      <c r="N83" s="14"/>
    </row>
    <row r="84" spans="2:14" s="2" customFormat="1" ht="15.75" customHeight="1" x14ac:dyDescent="0.2">
      <c r="B84" s="110"/>
      <c r="C84" s="111"/>
      <c r="D84" s="62">
        <f>'[1]0112(14日前)'!H43</f>
        <v>36</v>
      </c>
      <c r="E84" s="63">
        <f>'[1]0119(7日前)'!H43</f>
        <v>379</v>
      </c>
      <c r="F84" s="63">
        <f>'[1]0121(5日前)'!H43</f>
        <v>443</v>
      </c>
      <c r="G84" s="63">
        <f>'[1]0124(2日前)'!H43</f>
        <v>570</v>
      </c>
      <c r="H84" s="63">
        <f>'[1]0125(1日前)'!H43</f>
        <v>0</v>
      </c>
      <c r="I84" s="35">
        <f>[1]Sheet1!C41</f>
        <v>55</v>
      </c>
      <c r="J84" s="24">
        <f>[1]Sheet1!D41</f>
        <v>579</v>
      </c>
      <c r="K84" s="36">
        <f>[1]Sheet1!E41</f>
        <v>685</v>
      </c>
      <c r="L84" s="24">
        <f>[1]Sheet1!F41</f>
        <v>822</v>
      </c>
      <c r="M84" s="37">
        <f>[1]Sheet1!G41</f>
        <v>1022</v>
      </c>
      <c r="N84" s="14"/>
    </row>
    <row r="85" spans="2:14" s="2" customFormat="1" ht="15.75" customHeight="1" x14ac:dyDescent="0.2">
      <c r="B85" s="108" t="s">
        <v>60</v>
      </c>
      <c r="C85" s="109"/>
      <c r="D85" s="30">
        <f>D86/I86</f>
        <v>0.74611398963730569</v>
      </c>
      <c r="E85" s="17">
        <f>E86/J86</f>
        <v>0.53183962264150941</v>
      </c>
      <c r="F85" s="17">
        <f>F86/K86</f>
        <v>0.54625550660792954</v>
      </c>
      <c r="G85" s="17">
        <f>G86/L86</f>
        <v>0.59410609037328099</v>
      </c>
      <c r="H85" s="17">
        <f>H86/M86</f>
        <v>0</v>
      </c>
      <c r="I85" s="26"/>
      <c r="J85" s="27"/>
      <c r="K85" s="28"/>
      <c r="L85" s="27"/>
      <c r="M85" s="29"/>
      <c r="N85" s="14"/>
    </row>
    <row r="86" spans="2:14" s="2" customFormat="1" ht="15.75" customHeight="1" x14ac:dyDescent="0.2">
      <c r="B86" s="110"/>
      <c r="C86" s="111"/>
      <c r="D86" s="62">
        <f>'[1]0112(14日前)'!H44</f>
        <v>144</v>
      </c>
      <c r="E86" s="63">
        <f>'[1]0119(7日前)'!H44</f>
        <v>902</v>
      </c>
      <c r="F86" s="63">
        <f>'[1]0121(5日前)'!H44</f>
        <v>1116</v>
      </c>
      <c r="G86" s="63">
        <f>'[1]0124(2日前)'!H44</f>
        <v>1512</v>
      </c>
      <c r="H86" s="63">
        <f>'[1]0125(1日前)'!H44</f>
        <v>0</v>
      </c>
      <c r="I86" s="35">
        <f>[1]Sheet1!C42</f>
        <v>193</v>
      </c>
      <c r="J86" s="24">
        <f>[1]Sheet1!D42</f>
        <v>1696</v>
      </c>
      <c r="K86" s="36">
        <f>[1]Sheet1!E42</f>
        <v>2043</v>
      </c>
      <c r="L86" s="24">
        <f>[1]Sheet1!F42</f>
        <v>2545</v>
      </c>
      <c r="M86" s="37">
        <f>[1]Sheet1!G42</f>
        <v>3020</v>
      </c>
      <c r="N86" s="14"/>
    </row>
    <row r="87" spans="2:14" s="2" customFormat="1" ht="15.75" customHeight="1" x14ac:dyDescent="0.2">
      <c r="B87" s="108" t="s">
        <v>61</v>
      </c>
      <c r="C87" s="109"/>
      <c r="D87" s="30">
        <f>D88/I88</f>
        <v>1.3026315789473684</v>
      </c>
      <c r="E87" s="17">
        <f>E88/J88</f>
        <v>0.82490272373540852</v>
      </c>
      <c r="F87" s="17">
        <f>F88/K88</f>
        <v>0.86732570239334028</v>
      </c>
      <c r="G87" s="17">
        <f>G88/L88</f>
        <v>0.88125685056631353</v>
      </c>
      <c r="H87" s="17">
        <f>H88/M88</f>
        <v>0</v>
      </c>
      <c r="I87" s="26"/>
      <c r="J87" s="27"/>
      <c r="K87" s="28"/>
      <c r="L87" s="27"/>
      <c r="M87" s="29"/>
      <c r="N87" s="14"/>
    </row>
    <row r="88" spans="2:14" s="2" customFormat="1" ht="15.75" customHeight="1" x14ac:dyDescent="0.2">
      <c r="B88" s="110"/>
      <c r="C88" s="111"/>
      <c r="D88" s="62">
        <f>'[1]0112(14日前)'!H45</f>
        <v>99</v>
      </c>
      <c r="E88" s="63">
        <f>'[1]0119(7日前)'!H45</f>
        <v>1060</v>
      </c>
      <c r="F88" s="63">
        <f>'[1]0121(5日前)'!H45</f>
        <v>1667</v>
      </c>
      <c r="G88" s="63">
        <f>'[1]0124(2日前)'!H45</f>
        <v>2412</v>
      </c>
      <c r="H88" s="63">
        <f>'[1]0125(1日前)'!H45</f>
        <v>0</v>
      </c>
      <c r="I88" s="35">
        <f>[1]Sheet1!C43</f>
        <v>76</v>
      </c>
      <c r="J88" s="24">
        <f>[1]Sheet1!D43</f>
        <v>1285</v>
      </c>
      <c r="K88" s="36">
        <f>[1]Sheet1!E43</f>
        <v>1922</v>
      </c>
      <c r="L88" s="24">
        <f>[1]Sheet1!F43</f>
        <v>2737</v>
      </c>
      <c r="M88" s="37">
        <f>[1]Sheet1!G43</f>
        <v>3093</v>
      </c>
      <c r="N88" s="14"/>
    </row>
    <row r="89" spans="2:14" s="2" customFormat="1" ht="15.75" customHeight="1" x14ac:dyDescent="0.2">
      <c r="B89" s="108" t="s">
        <v>62</v>
      </c>
      <c r="C89" s="109"/>
      <c r="D89" s="30">
        <f>D90/I90</f>
        <v>0.7232142857142857</v>
      </c>
      <c r="E89" s="17">
        <f>E90/J90</f>
        <v>0.77031249999999996</v>
      </c>
      <c r="F89" s="17">
        <f>F90/K90</f>
        <v>0.76961394769613944</v>
      </c>
      <c r="G89" s="17">
        <f>G90/L90</f>
        <v>0.80952380952380953</v>
      </c>
      <c r="H89" s="17">
        <f>H90/M90</f>
        <v>0</v>
      </c>
      <c r="I89" s="26"/>
      <c r="J89" s="27"/>
      <c r="K89" s="28"/>
      <c r="L89" s="27"/>
      <c r="M89" s="29"/>
      <c r="N89" s="14"/>
    </row>
    <row r="90" spans="2:14" s="2" customFormat="1" ht="15.75" customHeight="1" x14ac:dyDescent="0.2">
      <c r="B90" s="110"/>
      <c r="C90" s="111"/>
      <c r="D90" s="62">
        <f>'[1]0112(14日前)'!H46</f>
        <v>81</v>
      </c>
      <c r="E90" s="63">
        <f>'[1]0119(7日前)'!H46</f>
        <v>493</v>
      </c>
      <c r="F90" s="63">
        <f>'[1]0121(5日前)'!H46</f>
        <v>618</v>
      </c>
      <c r="G90" s="63">
        <f>'[1]0124(2日前)'!H46</f>
        <v>765</v>
      </c>
      <c r="H90" s="63">
        <f>'[1]0125(1日前)'!H46</f>
        <v>0</v>
      </c>
      <c r="I90" s="35">
        <f>[1]Sheet1!C44</f>
        <v>112</v>
      </c>
      <c r="J90" s="24">
        <f>[1]Sheet1!D44</f>
        <v>640</v>
      </c>
      <c r="K90" s="36">
        <f>[1]Sheet1!E44</f>
        <v>803</v>
      </c>
      <c r="L90" s="24">
        <f>[1]Sheet1!F44</f>
        <v>945</v>
      </c>
      <c r="M90" s="37">
        <f>[1]Sheet1!G44</f>
        <v>1022</v>
      </c>
      <c r="N90" s="14"/>
    </row>
    <row r="91" spans="2:14" s="2" customFormat="1" ht="15.75" customHeight="1" x14ac:dyDescent="0.2">
      <c r="B91" s="108" t="s">
        <v>63</v>
      </c>
      <c r="C91" s="109"/>
      <c r="D91" s="30">
        <f>D92/I92</f>
        <v>0.51704545454545459</v>
      </c>
      <c r="E91" s="17">
        <f>E92/J92</f>
        <v>0.77267441860465114</v>
      </c>
      <c r="F91" s="17">
        <f>F92/K92</f>
        <v>0.77683215130023642</v>
      </c>
      <c r="G91" s="17">
        <f>G92/L92</f>
        <v>0.74168797953964194</v>
      </c>
      <c r="H91" s="17">
        <f>H92/M92</f>
        <v>0</v>
      </c>
      <c r="I91" s="26"/>
      <c r="J91" s="27"/>
      <c r="K91" s="28"/>
      <c r="L91" s="27"/>
      <c r="M91" s="29"/>
      <c r="N91" s="14"/>
    </row>
    <row r="92" spans="2:14" s="2" customFormat="1" ht="15.75" customHeight="1" x14ac:dyDescent="0.2">
      <c r="B92" s="110"/>
      <c r="C92" s="111"/>
      <c r="D92" s="62">
        <f>'[1]0112(14日前)'!H47</f>
        <v>182</v>
      </c>
      <c r="E92" s="63">
        <f>'[1]0119(7日前)'!H47</f>
        <v>1329</v>
      </c>
      <c r="F92" s="63">
        <f>'[1]0121(5日前)'!H47</f>
        <v>1643</v>
      </c>
      <c r="G92" s="63">
        <f>'[1]0124(2日前)'!H47</f>
        <v>2030</v>
      </c>
      <c r="H92" s="63">
        <f>'[1]0125(1日前)'!H47</f>
        <v>0</v>
      </c>
      <c r="I92" s="35">
        <f>[1]Sheet1!C45</f>
        <v>352</v>
      </c>
      <c r="J92" s="24">
        <f>[1]Sheet1!D45</f>
        <v>1720</v>
      </c>
      <c r="K92" s="36">
        <f>[1]Sheet1!E45</f>
        <v>2115</v>
      </c>
      <c r="L92" s="24">
        <f>[1]Sheet1!F45</f>
        <v>2737</v>
      </c>
      <c r="M92" s="37">
        <f>[1]Sheet1!G45</f>
        <v>3069</v>
      </c>
      <c r="N92" s="14"/>
    </row>
    <row r="93" spans="2:14" s="2" customFormat="1" ht="15.75" customHeight="1" x14ac:dyDescent="0.2">
      <c r="B93" s="108" t="s">
        <v>64</v>
      </c>
      <c r="C93" s="109"/>
      <c r="D93" s="30">
        <f>D94/I94</f>
        <v>0.90909090909090906</v>
      </c>
      <c r="E93" s="17">
        <f>E94/J94</f>
        <v>0.74358974358974361</v>
      </c>
      <c r="F93" s="17">
        <f>F94/K94</f>
        <v>0.87969924812030076</v>
      </c>
      <c r="G93" s="17">
        <f>G94/L94</f>
        <v>0.93506493506493504</v>
      </c>
      <c r="H93" s="17">
        <f>H94/M94</f>
        <v>0</v>
      </c>
      <c r="I93" s="26"/>
      <c r="J93" s="27"/>
      <c r="K93" s="28"/>
      <c r="L93" s="27"/>
      <c r="M93" s="29"/>
      <c r="N93" s="14"/>
    </row>
    <row r="94" spans="2:14" s="2" customFormat="1" ht="15.75" customHeight="1" x14ac:dyDescent="0.2">
      <c r="B94" s="110"/>
      <c r="C94" s="111"/>
      <c r="D94" s="62">
        <f>'[1]0112(14日前)'!H48</f>
        <v>50</v>
      </c>
      <c r="E94" s="63">
        <f>'[1]0119(7日前)'!H48</f>
        <v>319</v>
      </c>
      <c r="F94" s="63">
        <f>'[1]0121(5日前)'!H48</f>
        <v>468</v>
      </c>
      <c r="G94" s="63">
        <f>'[1]0124(2日前)'!H48</f>
        <v>720</v>
      </c>
      <c r="H94" s="63">
        <f>'[1]0125(1日前)'!H48</f>
        <v>0</v>
      </c>
      <c r="I94" s="35">
        <f>[1]Sheet1!C46</f>
        <v>55</v>
      </c>
      <c r="J94" s="24">
        <f>[1]Sheet1!D46</f>
        <v>429</v>
      </c>
      <c r="K94" s="36">
        <f>[1]Sheet1!E46</f>
        <v>532</v>
      </c>
      <c r="L94" s="24">
        <f>[1]Sheet1!F46</f>
        <v>770</v>
      </c>
      <c r="M94" s="37">
        <f>[1]Sheet1!G46</f>
        <v>831</v>
      </c>
      <c r="N94" s="14"/>
    </row>
    <row r="95" spans="2:14" s="2" customFormat="1" ht="15.75" customHeight="1" x14ac:dyDescent="0.2">
      <c r="B95" s="112" t="s">
        <v>65</v>
      </c>
      <c r="C95" s="113"/>
      <c r="D95" s="64">
        <f>D96/I96</f>
        <v>0.72401916741539385</v>
      </c>
      <c r="E95" s="53">
        <f>E96/J96</f>
        <v>0.68060514216731305</v>
      </c>
      <c r="F95" s="53">
        <f>F96/K96</f>
        <v>0.69429347826086951</v>
      </c>
      <c r="G95" s="53">
        <f>G96/L96</f>
        <v>0.70901247209306228</v>
      </c>
      <c r="H95" s="53">
        <f>H96/M96</f>
        <v>0</v>
      </c>
      <c r="I95" s="55"/>
      <c r="J95" s="56"/>
      <c r="K95" s="56"/>
      <c r="L95" s="57"/>
      <c r="M95" s="58"/>
      <c r="N95" s="14"/>
    </row>
    <row r="96" spans="2:14" s="2" customFormat="1" ht="15.75" customHeight="1" x14ac:dyDescent="0.2">
      <c r="B96" s="114"/>
      <c r="C96" s="115"/>
      <c r="D96" s="65">
        <f t="shared" ref="D96:M96" si="1">D54+D56+D58+D60+D62+D64+D66+D68+D70+D72+D74+D76+D78+D80+D82+D84+D86+D88+D90+D92+D94</f>
        <v>4835</v>
      </c>
      <c r="E96" s="66">
        <f t="shared" si="1"/>
        <v>26498</v>
      </c>
      <c r="F96" s="66">
        <f t="shared" si="1"/>
        <v>32704</v>
      </c>
      <c r="G96" s="60">
        <f t="shared" si="1"/>
        <v>42238</v>
      </c>
      <c r="H96" s="60">
        <f t="shared" si="1"/>
        <v>0</v>
      </c>
      <c r="I96" s="59">
        <f t="shared" si="1"/>
        <v>6678</v>
      </c>
      <c r="J96" s="60">
        <f t="shared" si="1"/>
        <v>38933</v>
      </c>
      <c r="K96" s="60">
        <f t="shared" si="1"/>
        <v>47104</v>
      </c>
      <c r="L96" s="60">
        <f t="shared" si="1"/>
        <v>59573</v>
      </c>
      <c r="M96" s="61">
        <f t="shared" si="1"/>
        <v>66896</v>
      </c>
      <c r="N96" s="14"/>
    </row>
    <row r="97" spans="2:14" s="2" customFormat="1" ht="15.75" customHeight="1" x14ac:dyDescent="0.2">
      <c r="B97" s="93" t="s">
        <v>66</v>
      </c>
      <c r="C97" s="94"/>
      <c r="D97" s="30">
        <f>D98/I98</f>
        <v>0.78936086599264044</v>
      </c>
      <c r="E97" s="17">
        <f>E98/J98</f>
        <v>0.7631042752303504</v>
      </c>
      <c r="F97" s="17">
        <f>F98/K98</f>
        <v>0.74256934319508272</v>
      </c>
      <c r="G97" s="17">
        <f>G98/L98</f>
        <v>0.73900103685308682</v>
      </c>
      <c r="H97" s="67">
        <f>H98/M98</f>
        <v>0</v>
      </c>
      <c r="I97" s="68"/>
      <c r="J97" s="27"/>
      <c r="K97" s="27"/>
      <c r="L97" s="69"/>
      <c r="M97" s="70"/>
      <c r="N97" s="14"/>
    </row>
    <row r="98" spans="2:14" s="76" customFormat="1" ht="15.75" customHeight="1" thickBot="1" x14ac:dyDescent="0.25">
      <c r="B98" s="95"/>
      <c r="C98" s="96"/>
      <c r="D98" s="39">
        <f t="shared" ref="D98:M98" si="2">D96+D52</f>
        <v>22095</v>
      </c>
      <c r="E98" s="50">
        <f t="shared" si="2"/>
        <v>126963</v>
      </c>
      <c r="F98" s="50">
        <f t="shared" si="2"/>
        <v>167563</v>
      </c>
      <c r="G98" s="50">
        <f t="shared" si="2"/>
        <v>230926</v>
      </c>
      <c r="H98" s="71">
        <f t="shared" si="2"/>
        <v>0</v>
      </c>
      <c r="I98" s="72">
        <f t="shared" si="2"/>
        <v>27991</v>
      </c>
      <c r="J98" s="23">
        <f t="shared" si="2"/>
        <v>166377</v>
      </c>
      <c r="K98" s="23">
        <f t="shared" si="2"/>
        <v>225653</v>
      </c>
      <c r="L98" s="73">
        <f t="shared" si="2"/>
        <v>312484</v>
      </c>
      <c r="M98" s="74">
        <f t="shared" si="2"/>
        <v>354641</v>
      </c>
      <c r="N98" s="75"/>
    </row>
    <row r="99" spans="2:14" s="76" customFormat="1" ht="39" customHeight="1" thickTop="1" x14ac:dyDescent="0.2">
      <c r="B99" s="97" t="s">
        <v>67</v>
      </c>
      <c r="C99" s="98"/>
      <c r="D99" s="99">
        <v>1615047</v>
      </c>
      <c r="E99" s="100"/>
      <c r="F99" s="100"/>
      <c r="G99" s="101">
        <f>D99/I99</f>
        <v>0.96965576120865427</v>
      </c>
      <c r="H99" s="102"/>
      <c r="I99" s="99">
        <v>1665588</v>
      </c>
      <c r="J99" s="100"/>
      <c r="K99" s="100"/>
      <c r="L99" s="100"/>
      <c r="M99" s="103"/>
      <c r="N99" s="75"/>
    </row>
    <row r="100" spans="2:14" s="76" customFormat="1" ht="15.75" customHeight="1" x14ac:dyDescent="0.2">
      <c r="B100" s="104" t="s">
        <v>68</v>
      </c>
      <c r="C100" s="105"/>
      <c r="D100" s="77">
        <f>D101/I101</f>
        <v>0.81547619047619058</v>
      </c>
      <c r="E100" s="78">
        <f>E101/J101</f>
        <v>0.78678678678678682</v>
      </c>
      <c r="F100" s="78">
        <f>F101/K101</f>
        <v>0.76605166051660523</v>
      </c>
      <c r="G100" s="78">
        <f>G101/L101</f>
        <v>0.76226012793176967</v>
      </c>
      <c r="H100" s="79">
        <f>H101/M101</f>
        <v>0</v>
      </c>
      <c r="I100" s="80"/>
      <c r="J100" s="81"/>
      <c r="K100" s="81"/>
      <c r="L100" s="82"/>
      <c r="M100" s="83"/>
      <c r="N100" s="75"/>
    </row>
    <row r="101" spans="2:14" ht="15.75" customHeight="1" thickBot="1" x14ac:dyDescent="0.25">
      <c r="B101" s="106"/>
      <c r="C101" s="107"/>
      <c r="D101" s="84">
        <f>ROUND(D98/$D$99*100,2)</f>
        <v>1.37</v>
      </c>
      <c r="E101" s="85">
        <f>ROUND(E98/$D$99*100,2)</f>
        <v>7.86</v>
      </c>
      <c r="F101" s="85">
        <f>ROUND(F98/$D$99*100,2)</f>
        <v>10.38</v>
      </c>
      <c r="G101" s="85">
        <f>ROUND(G98/$D$99*100,2)</f>
        <v>14.3</v>
      </c>
      <c r="H101" s="86">
        <f>ROUND(H98/$D$99*100,2)</f>
        <v>0</v>
      </c>
      <c r="I101" s="87">
        <f>ROUND(I98/$I$99*100,2)</f>
        <v>1.68</v>
      </c>
      <c r="J101" s="88">
        <f>ROUND(J98/$I$99*100,2)</f>
        <v>9.99</v>
      </c>
      <c r="K101" s="88">
        <f>ROUND(K98/$I$99*100,2)</f>
        <v>13.55</v>
      </c>
      <c r="L101" s="88">
        <f>ROUND(L98/$I$99*100,2)</f>
        <v>18.760000000000002</v>
      </c>
      <c r="M101" s="86">
        <f>ROUND(M98/$I$99*100,2)</f>
        <v>21.29</v>
      </c>
      <c r="N101" s="89"/>
    </row>
    <row r="103" spans="2:14" x14ac:dyDescent="0.2">
      <c r="B103" s="90"/>
      <c r="D103" s="92"/>
      <c r="E103" s="92"/>
      <c r="F103" s="92"/>
    </row>
    <row r="104" spans="2:14" x14ac:dyDescent="0.2">
      <c r="B104" s="90"/>
    </row>
  </sheetData>
  <mergeCells count="71">
    <mergeCell ref="B1:I1"/>
    <mergeCell ref="J2:M2"/>
    <mergeCell ref="J3:K3"/>
    <mergeCell ref="L3:M3"/>
    <mergeCell ref="B4:E4"/>
    <mergeCell ref="J4:K4"/>
    <mergeCell ref="L4:M4"/>
    <mergeCell ref="B11:C12"/>
    <mergeCell ref="B5:E5"/>
    <mergeCell ref="B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B9:C10"/>
    <mergeCell ref="B35:C36"/>
    <mergeCell ref="B13:C14"/>
    <mergeCell ref="B15:C16"/>
    <mergeCell ref="B17:C18"/>
    <mergeCell ref="B19:C20"/>
    <mergeCell ref="B21:C22"/>
    <mergeCell ref="B23:C24"/>
    <mergeCell ref="B25:C26"/>
    <mergeCell ref="B27:C28"/>
    <mergeCell ref="B29:C30"/>
    <mergeCell ref="B31:C32"/>
    <mergeCell ref="B33:C34"/>
    <mergeCell ref="B59:C60"/>
    <mergeCell ref="B37:C38"/>
    <mergeCell ref="B39:C40"/>
    <mergeCell ref="B41:C42"/>
    <mergeCell ref="B43:C44"/>
    <mergeCell ref="B45:C46"/>
    <mergeCell ref="B47:C48"/>
    <mergeCell ref="B49:C50"/>
    <mergeCell ref="B51:C52"/>
    <mergeCell ref="B53:C54"/>
    <mergeCell ref="B55:C56"/>
    <mergeCell ref="B57:C58"/>
    <mergeCell ref="B83:C84"/>
    <mergeCell ref="B61:C62"/>
    <mergeCell ref="B63:C64"/>
    <mergeCell ref="B65:C66"/>
    <mergeCell ref="B67:C68"/>
    <mergeCell ref="B69:C70"/>
    <mergeCell ref="B71:C72"/>
    <mergeCell ref="B73:C74"/>
    <mergeCell ref="B75:C76"/>
    <mergeCell ref="B77:C78"/>
    <mergeCell ref="B79:C80"/>
    <mergeCell ref="B81:C82"/>
    <mergeCell ref="I99:M99"/>
    <mergeCell ref="B100:C101"/>
    <mergeCell ref="B85:C86"/>
    <mergeCell ref="B87:C88"/>
    <mergeCell ref="B89:C90"/>
    <mergeCell ref="B91:C92"/>
    <mergeCell ref="B93:C94"/>
    <mergeCell ref="B95:C96"/>
    <mergeCell ref="B97:C98"/>
    <mergeCell ref="B99:C99"/>
    <mergeCell ref="D99:F99"/>
    <mergeCell ref="G99:H99"/>
  </mergeCells>
  <phoneticPr fontId="3"/>
  <printOptions horizontalCentered="1"/>
  <pageMargins left="0.39370078740157483" right="0.39370078740157483" top="0.78740157480314965" bottom="0.19685039370078741" header="0.11811023622047245" footer="0.11811023622047245"/>
  <pageSetup paperSize="9" scale="47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期日前2日時点</vt:lpstr>
      <vt:lpstr>期日前2日時点!Print_Area</vt:lpstr>
      <vt:lpstr>期日前2日時点!Print_Titles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 昇馬</dc:creator>
  <cp:lastModifiedBy>山下 昇馬</cp:lastModifiedBy>
  <dcterms:created xsi:type="dcterms:W3CDTF">2025-01-25T01:30:36Z</dcterms:created>
  <dcterms:modified xsi:type="dcterms:W3CDTF">2025-01-25T01:32:36Z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2025-01-25T01:31:40Z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8cc7bc17-bef1-4a26-bd54-ea702a86518d</vt:lpwstr>
  </property>
  <property fmtid="{D5CDD505-2E9C-101B-9397-08002B2CF9AE}" pid="8" name="MSIP_Label_defa4170-0d19-0005-0004-bc88714345d2_ContentBits">
    <vt:lpwstr>0</vt:lpwstr>
  </property>
</Properties>
</file>