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C:\Users\p97228\Box\11108_10_庁内用\財政係\財政係\06_財政係その他\08_財政状況資料集\R5\24_HP掲載用\"/>
    </mc:Choice>
  </mc:AlternateContent>
  <xr:revisionPtr revIDLastSave="0" documentId="13_ncr:1_{770809E7-C7EA-4EFA-B26A-99B455471566}" xr6:coauthVersionLast="47" xr6:coauthVersionMax="47" xr10:uidLastSave="{00000000-0000-0000-0000-000000000000}"/>
  <bookViews>
    <workbookView xWindow="-28920" yWindow="-120" windowWidth="29040" windowHeight="1599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U88" i="12" l="1"/>
  <c r="AP88" i="12"/>
  <c r="AF88" i="12"/>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C35" i="10"/>
  <c r="BE34" i="10"/>
  <c r="C34" i="10"/>
  <c r="U34" i="10" s="1"/>
  <c r="U35" i="10" s="1"/>
  <c r="U36" i="10" s="1"/>
  <c r="U37" i="10" s="1"/>
  <c r="AM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5" i="10" l="1"/>
  <c r="BW34" i="10" s="1"/>
  <c r="BW35" i="10" s="1"/>
  <c r="BW36" i="10" s="1"/>
  <c r="BW37" i="10" s="1"/>
  <c r="BW38" i="10" s="1"/>
  <c r="BW39" i="10" s="1"/>
  <c r="BW40" i="10" s="1"/>
  <c r="BW41" i="10" s="1"/>
  <c r="BW42" i="10" s="1"/>
  <c r="CO34" i="10" l="1"/>
</calcChain>
</file>

<file path=xl/sharedStrings.xml><?xml version="1.0" encoding="utf-8"?>
<sst xmlns="http://schemas.openxmlformats.org/spreadsheetml/2006/main" count="1182" uniqueCount="616">
  <si>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</si>
  <si>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</si>
  <si>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</si>
  <si>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</si>
  <si>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</si>
  <si>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</si>
  <si>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</si>
  <si>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</si>
  <si>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</si>
  <si>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</si>
  <si>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</si>
  <si>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</si>
  <si>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</si>
  <si>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</si>
  <si>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</si>
  <si>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</si>
  <si>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</si>
  <si>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</si>
  <si>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</si>
  <si>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</si>
  <si>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</si>
  <si>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</si>
  <si>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</si>
  <si>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</si>
  <si>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</si>
  <si>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</si>
  <si>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</si>
  <si>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</si>
  <si>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</si>
  <si>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</si>
  <si>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</si>
  <si>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</si>
  <si>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</si>
  <si>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</si>
  <si>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</si>
  <si>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</si>
  <si>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</si>
  <si>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</si>
  <si>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</si>
  <si>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</si>
  <si>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</si>
  <si>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</si>
  <si>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</si>
  <si>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</si>
  <si>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</si>
  <si>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</si>
  <si>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</si>
  <si>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</si>
  <si>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</si>
  <si>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</si>
  <si>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</si>
  <si>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</si>
  <si>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</si>
  <si>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</si>
  <si>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</si>
  <si>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</si>
  <si>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</si>
  <si>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</si>
  <si>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</si>
  <si>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</si>
  <si>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</si>
  <si>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</si>
  <si>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</si>
  <si>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</si>
  <si>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</si>
  <si>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</si>
  <si>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</si>
  <si>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</si>
  <si>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</si>
  <si>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</si>
  <si>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</si>
  <si>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</si>
  <si>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</si>
  <si>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</si>
  <si>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</si>
  <si>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</si>
  <si>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</si>
  <si>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</si>
  <si>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</si>
  <si>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</si>
  <si>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</si>
  <si>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</si>
  <si>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</si>
  <si>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</si>
  <si>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</si>
  <si>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岐阜県</t>
    <phoneticPr fontId="5"/>
  </si>
  <si>
    <t>市町村類型</t>
    <phoneticPr fontId="5"/>
  </si>
  <si>
    <t>Ⅳ－１</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</si>
  <si>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</si>
  <si>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</si>
  <si>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</si>
  <si>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</si>
  <si>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</si>
  <si>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</si>
  <si>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</si>
  <si>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</si>
  <si>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</si>
  <si>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</si>
  <si>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</si>
  <si>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</si>
  <si>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御嵩町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</si>
  <si>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</si>
  <si>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</si>
  <si>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</si>
  <si>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</si>
  <si>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</si>
  <si>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</si>
  <si>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</si>
  <si>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</si>
  <si>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</si>
  <si>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</si>
  <si>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</si>
  <si>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</si>
  <si>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</si>
  <si>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</si>
  <si>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</si>
  <si>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</si>
  <si>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</si>
  <si>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</si>
  <si>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</si>
  <si>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</si>
  <si>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</si>
  <si>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</si>
  <si>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</si>
  <si>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</si>
  <si>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</si>
  <si>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</si>
  <si>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</si>
  <si>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</si>
  <si>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</si>
  <si>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</si>
  <si>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</si>
  <si>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</si>
  <si>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</si>
  <si>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</si>
  <si>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</si>
  <si>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</si>
  <si>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</si>
  <si>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</si>
  <si>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</si>
  <si>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</si>
  <si>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</si>
  <si>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</si>
  <si>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</si>
  <si>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</si>
  <si>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</si>
  <si>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</si>
  <si>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</si>
  <si>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</si>
  <si>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</si>
  <si>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</si>
  <si>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</si>
  <si>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</si>
  <si>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</si>
  <si>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</si>
  <si>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</si>
  <si>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5"/>
  </si>
  <si>
    <t>うち日本人(％)</t>
    <phoneticPr fontId="5"/>
  </si>
  <si>
    <t>-1.2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</si>
  <si>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</si>
  <si>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</si>
  <si>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</si>
  <si>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</si>
  <si>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</si>
  <si>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</si>
  <si>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</si>
  <si>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</si>
  <si>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</si>
  <si>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</si>
  <si>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</si>
  <si>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</si>
  <si>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</si>
  <si>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</si>
  <si>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</si>
  <si>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</si>
  <si>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</si>
  <si>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</si>
  <si>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</si>
  <si>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</si>
  <si>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</si>
  <si>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</si>
  <si>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</si>
  <si>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</si>
  <si>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</si>
  <si>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</si>
  <si>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</si>
  <si>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</si>
  <si>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</si>
  <si>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</si>
  <si>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</si>
  <si>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</si>
  <si>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</si>
  <si>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</si>
  <si>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</si>
  <si>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</si>
  <si>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</si>
  <si>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</si>
  <si>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</si>
  <si>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</si>
  <si>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</si>
  <si>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</si>
  <si>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</si>
  <si>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</si>
  <si>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</si>
  <si>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</si>
  <si>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</si>
  <si>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</si>
  <si>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</si>
  <si>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</si>
  <si>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</si>
  <si>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</si>
  <si>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</si>
  <si>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</si>
  <si>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</si>
  <si>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</si>
  <si>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</si>
  <si>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</si>
  <si>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</si>
  <si>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</si>
  <si>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</si>
  <si>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岐阜県御嵩町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</si>
  <si>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</si>
  <si>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</si>
  <si>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</si>
  <si>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</si>
  <si>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</si>
  <si>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</si>
  <si>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</si>
  <si>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</si>
  <si>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</si>
  <si>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</si>
  <si>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</si>
  <si>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</si>
  <si>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</si>
  <si>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</si>
  <si>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</si>
  <si>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</si>
  <si>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</si>
  <si>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</si>
  <si>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</si>
  <si>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</si>
  <si>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</si>
  <si>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</si>
  <si>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</si>
  <si>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</si>
  <si>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</si>
  <si>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</si>
  <si>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</si>
  <si>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</si>
  <si>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</si>
  <si>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</si>
  <si>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</si>
  <si>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</si>
  <si>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</si>
  <si>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</si>
  <si>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</si>
  <si>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</si>
  <si>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</si>
  <si>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</si>
  <si>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</si>
  <si>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</si>
  <si>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</si>
  <si>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</si>
  <si>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</si>
  <si>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</si>
  <si>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</si>
  <si>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</si>
  <si>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</si>
  <si>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</si>
  <si>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</si>
  <si>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</si>
  <si>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</si>
  <si>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</si>
  <si>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</si>
  <si>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</si>
  <si>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</si>
  <si>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</si>
  <si>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</si>
  <si>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</si>
  <si>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</si>
  <si>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</si>
  <si>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</si>
  <si>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</si>
  <si>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</si>
  <si>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</si>
  <si>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</si>
  <si>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</si>
  <si>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</si>
  <si>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</si>
  <si>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</si>
  <si>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</si>
  <si>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</si>
  <si>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</si>
  <si>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</si>
  <si>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</si>
  <si>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</si>
  <si>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</si>
  <si>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</si>
  <si>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</si>
  <si>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</si>
  <si>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</si>
  <si>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</si>
  <si>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</si>
  <si>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</si>
  <si>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</si>
  <si>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</si>
  <si>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</si>
  <si>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</si>
  <si>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</si>
  <si>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</si>
  <si>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</si>
  <si>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</si>
  <si>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</si>
  <si>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</si>
  <si>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</si>
  <si>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</si>
  <si>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</si>
  <si>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</si>
  <si>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</si>
  <si>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</si>
  <si>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</si>
  <si>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</si>
  <si>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</si>
  <si>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</si>
  <si>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</si>
  <si>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</si>
  <si>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</si>
  <si>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</si>
  <si>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</si>
  <si>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</si>
  <si>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</si>
  <si>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</si>
  <si>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</si>
  <si>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</si>
  <si>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</si>
  <si>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</si>
  <si>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</si>
  <si>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</si>
  <si>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</si>
  <si>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</si>
  <si>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</si>
  <si>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</si>
  <si>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</si>
  <si>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</si>
  <si>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</si>
  <si>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</si>
  <si>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</si>
  <si>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</si>
  <si>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</si>
  <si>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</si>
  <si>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</si>
  <si>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</si>
  <si>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</si>
  <si>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</si>
  <si>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</si>
  <si>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</si>
  <si>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</si>
  <si>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</si>
  <si>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</si>
  <si>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</si>
  <si>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</si>
  <si>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</si>
  <si>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</si>
  <si>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</si>
  <si>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</si>
  <si>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</si>
  <si>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</si>
  <si>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</si>
  <si>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</si>
  <si>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</si>
  <si>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</si>
  <si>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</si>
  <si>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</si>
  <si>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岐阜県御嵩町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</si>
  <si>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</si>
  <si>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</si>
  <si>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</si>
  <si>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</si>
  <si>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</si>
  <si>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</si>
  <si>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</si>
  <si>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</si>
  <si>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</si>
  <si>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</si>
  <si>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</si>
  <si>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</si>
  <si>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</si>
  <si>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</si>
  <si>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</si>
  <si>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</si>
  <si>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</si>
  <si>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</si>
  <si>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</si>
  <si>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</si>
  <si>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</si>
  <si>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</si>
  <si>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</si>
  <si>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</si>
  <si>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</si>
  <si>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</si>
  <si>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</si>
  <si>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</si>
  <si>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</si>
  <si>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</si>
  <si>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</si>
  <si>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</si>
  <si>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</si>
  <si>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</si>
  <si>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</si>
  <si>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</si>
  <si>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介護保険特別会計（保険事業勘定）</t>
    <phoneticPr fontId="5"/>
  </si>
  <si>
    <t>介護保険特別会計（介護サービス事業勘定）</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</si>
  <si>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</si>
  <si>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</si>
  <si>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</si>
  <si>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</si>
  <si>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</si>
  <si>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</si>
  <si>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</si>
  <si>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</si>
  <si>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</si>
  <si>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</si>
  <si>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</si>
  <si>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</si>
  <si>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</si>
  <si>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</si>
  <si>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</si>
  <si>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</si>
  <si>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</si>
  <si>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</si>
  <si>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</si>
  <si>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</si>
  <si>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</si>
  <si>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</si>
  <si>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</si>
  <si>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</si>
  <si>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</si>
  <si>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</si>
  <si>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</si>
  <si>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</si>
  <si>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</si>
  <si>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</si>
  <si>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</si>
  <si>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</si>
  <si>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</si>
  <si>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</si>
  <si>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</si>
  <si>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</si>
  <si>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</si>
  <si>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</si>
  <si>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</si>
  <si>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</si>
  <si>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</si>
  <si>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</si>
  <si>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</si>
  <si>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</si>
  <si>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</si>
  <si>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</si>
  <si>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</si>
  <si>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</si>
  <si>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</si>
  <si>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</si>
  <si>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</si>
  <si>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</si>
  <si>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</si>
  <si>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</si>
  <si>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</si>
  <si>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</si>
  <si>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</si>
  <si>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</si>
  <si>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</si>
  <si>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</si>
  <si>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</si>
  <si>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</si>
  <si>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</si>
  <si>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</si>
  <si>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</si>
  <si>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</si>
  <si>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</si>
  <si>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</si>
  <si>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介護保険特別会計（介護サービス事業勘定）</t>
    <phoneticPr fontId="5"/>
  </si>
  <si>
    <t>(Ｆ)</t>
    <phoneticPr fontId="5"/>
  </si>
  <si>
    <t>介護保険特別会計（保険事業勘定）</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</si>
  <si>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</si>
  <si>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</si>
  <si>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</si>
  <si>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</si>
  <si>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</si>
  <si>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</si>
  <si>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</si>
  <si>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</si>
  <si>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</si>
  <si>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</si>
  <si>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</si>
  <si>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</si>
  <si>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</si>
  <si>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</si>
  <si>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</si>
  <si>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</si>
  <si>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</si>
  <si>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</si>
  <si>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</si>
  <si>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</si>
  <si>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</si>
  <si>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</si>
  <si>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</si>
  <si>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</si>
  <si>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</si>
  <si>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</si>
  <si>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</si>
  <si>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</si>
  <si>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</si>
  <si>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</si>
  <si>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</si>
  <si>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</si>
  <si>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</si>
  <si>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</si>
  <si>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</si>
  <si>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</si>
  <si>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</si>
  <si>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</si>
  <si>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</si>
  <si>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</si>
  <si>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</si>
  <si>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</si>
  <si>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</si>
  <si>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</si>
  <si>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</si>
  <si>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</si>
  <si>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</si>
  <si>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</si>
  <si>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</si>
  <si>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</si>
  <si>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</si>
  <si>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</si>
  <si>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</si>
  <si>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</si>
  <si>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</si>
  <si>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</si>
  <si>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</si>
  <si>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</si>
  <si>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</si>
  <si>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</si>
  <si>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</si>
  <si>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</si>
  <si>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</si>
  <si>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</si>
  <si>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</si>
  <si>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</si>
  <si>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</si>
  <si>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</si>
  <si>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</si>
  <si>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</si>
  <si>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</si>
  <si>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</si>
  <si>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</si>
  <si>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</si>
  <si>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</si>
  <si>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</si>
  <si>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</si>
  <si>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</si>
  <si>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</si>
  <si>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</si>
  <si>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</si>
  <si>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</si>
  <si>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</si>
  <si>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</si>
  <si>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</si>
  <si>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水道事業会計</t>
  </si>
  <si>
    <t>一般会計</t>
  </si>
  <si>
    <t>介護保険特別会計（保険事業勘定）</t>
  </si>
  <si>
    <t>下水道事業会計</t>
  </si>
  <si>
    <t>国民健康保険特別会計</t>
  </si>
  <si>
    <t>後期高齢者医療特別会計</t>
  </si>
  <si>
    <t>介護保険特別会計（介護サービス事業勘定）</t>
  </si>
  <si>
    <t>その他会計（赤字）</t>
  </si>
  <si>
    <t>その他会計（黒字）</t>
  </si>
  <si>
    <t>（百万円）</t>
    <phoneticPr fontId="5"/>
  </si>
  <si>
    <t>H30</t>
    <phoneticPr fontId="5"/>
  </si>
  <si>
    <t>R01</t>
    <phoneticPr fontId="5"/>
  </si>
  <si>
    <t>R02</t>
    <phoneticPr fontId="5"/>
  </si>
  <si>
    <t>R03</t>
    <phoneticPr fontId="5"/>
  </si>
  <si>
    <t>R04</t>
    <phoneticPr fontId="5"/>
  </si>
  <si>
    <t>基金から91百万円繰入</t>
    <rPh sb="0" eb="2">
      <t>キキン</t>
    </rPh>
    <rPh sb="6" eb="9">
      <t>ヒャクマンエン</t>
    </rPh>
    <rPh sb="9" eb="11">
      <t>クリイレ</t>
    </rPh>
    <phoneticPr fontId="2"/>
  </si>
  <si>
    <t>○</t>
    <phoneticPr fontId="2"/>
  </si>
  <si>
    <t>御嵩町土地開発公社</t>
    <rPh sb="0" eb="3">
      <t>ミタケチョウ</t>
    </rPh>
    <rPh sb="3" eb="5">
      <t>トチ</t>
    </rPh>
    <rPh sb="5" eb="7">
      <t>カイハツ</t>
    </rPh>
    <rPh sb="7" eb="9">
      <t>コウシャ</t>
    </rPh>
    <phoneticPr fontId="2"/>
  </si>
  <si>
    <t>-</t>
    <phoneticPr fontId="2"/>
  </si>
  <si>
    <t>可茂衛生施設利用組合</t>
    <rPh sb="0" eb="2">
      <t>カモ</t>
    </rPh>
    <rPh sb="2" eb="4">
      <t>エイセイ</t>
    </rPh>
    <rPh sb="4" eb="6">
      <t>シセツ</t>
    </rPh>
    <rPh sb="6" eb="8">
      <t>リヨウ</t>
    </rPh>
    <rPh sb="8" eb="10">
      <t>クミアイ</t>
    </rPh>
    <phoneticPr fontId="2"/>
  </si>
  <si>
    <t>基金から48百万円繰入</t>
    <phoneticPr fontId="2"/>
  </si>
  <si>
    <t>可児川防災等ため池組合</t>
    <rPh sb="0" eb="3">
      <t>カニガワ</t>
    </rPh>
    <rPh sb="3" eb="5">
      <t>ボウサイ</t>
    </rPh>
    <rPh sb="5" eb="6">
      <t>トウ</t>
    </rPh>
    <rPh sb="8" eb="9">
      <t>イケ</t>
    </rPh>
    <rPh sb="9" eb="11">
      <t>クミアイ</t>
    </rPh>
    <phoneticPr fontId="2"/>
  </si>
  <si>
    <t>可児市・御嵩町中学校組合</t>
    <rPh sb="0" eb="2">
      <t>カニ</t>
    </rPh>
    <rPh sb="2" eb="3">
      <t>シ</t>
    </rPh>
    <rPh sb="4" eb="7">
      <t>ミタケチョウ</t>
    </rPh>
    <rPh sb="7" eb="10">
      <t>チュウガッコウ</t>
    </rPh>
    <rPh sb="10" eb="12">
      <t>クミアイ</t>
    </rPh>
    <phoneticPr fontId="2"/>
  </si>
  <si>
    <t>基金から16百万円繰入</t>
    <phoneticPr fontId="2"/>
  </si>
  <si>
    <t>岐阜県市町村会館組合</t>
    <rPh sb="0" eb="3">
      <t>ギフケン</t>
    </rPh>
    <rPh sb="3" eb="6">
      <t>シチョウソン</t>
    </rPh>
    <rPh sb="6" eb="8">
      <t>カイカン</t>
    </rPh>
    <rPh sb="8" eb="10">
      <t>クミアイ</t>
    </rPh>
    <phoneticPr fontId="2"/>
  </si>
  <si>
    <t>岐阜県市町村職員退職手当組合</t>
    <rPh sb="0" eb="3">
      <t>ギフケン</t>
    </rPh>
    <rPh sb="3" eb="6">
      <t>シチョウソン</t>
    </rPh>
    <rPh sb="6" eb="8">
      <t>ショクイン</t>
    </rPh>
    <rPh sb="8" eb="10">
      <t>タイショク</t>
    </rPh>
    <rPh sb="10" eb="12">
      <t>テアテ</t>
    </rPh>
    <rPh sb="12" eb="14">
      <t>クミアイ</t>
    </rPh>
    <phoneticPr fontId="2"/>
  </si>
  <si>
    <t>基金から90百万円繰入</t>
    <phoneticPr fontId="2"/>
  </si>
  <si>
    <t>可茂消防事務組合</t>
    <rPh sb="0" eb="2">
      <t>カモ</t>
    </rPh>
    <rPh sb="2" eb="4">
      <t>ショウボウ</t>
    </rPh>
    <rPh sb="4" eb="6">
      <t>ジム</t>
    </rPh>
    <rPh sb="6" eb="8">
      <t>クミアイ</t>
    </rPh>
    <phoneticPr fontId="2"/>
  </si>
  <si>
    <t>後期高齢者医療連合(一般会計分)</t>
  </si>
  <si>
    <t>後期高齢者医療連合(特別会計分)</t>
  </si>
  <si>
    <t>可茂公設地方卸売市場組合</t>
    <rPh sb="4" eb="6">
      <t>チホウ</t>
    </rPh>
    <phoneticPr fontId="2"/>
  </si>
  <si>
    <t>法非適用企業</t>
    <rPh sb="0" eb="1">
      <t>ホウ</t>
    </rPh>
    <rPh sb="1" eb="2">
      <t>ヒ</t>
    </rPh>
    <rPh sb="2" eb="4">
      <t>テキヨウ</t>
    </rPh>
    <rPh sb="4" eb="6">
      <t>キギョウ</t>
    </rPh>
    <phoneticPr fontId="2"/>
  </si>
  <si>
    <t>庁舎整備基金</t>
    <rPh sb="0" eb="2">
      <t>チョウシャ</t>
    </rPh>
    <rPh sb="2" eb="4">
      <t>セイビ</t>
    </rPh>
    <rPh sb="4" eb="6">
      <t>キキン</t>
    </rPh>
    <phoneticPr fontId="5"/>
  </si>
  <si>
    <t>福祉向上基金</t>
    <rPh sb="0" eb="2">
      <t>フクシ</t>
    </rPh>
    <rPh sb="2" eb="4">
      <t>コウジョウ</t>
    </rPh>
    <rPh sb="4" eb="6">
      <t>キキン</t>
    </rPh>
    <phoneticPr fontId="5"/>
  </si>
  <si>
    <t>ふるさとみたけ応援基金</t>
  </si>
  <si>
    <t>町営住宅建設基金</t>
    <rPh sb="0" eb="2">
      <t>チョウエイ</t>
    </rPh>
    <rPh sb="2" eb="4">
      <t>ジュウタク</t>
    </rPh>
    <rPh sb="4" eb="6">
      <t>ケンセツ</t>
    </rPh>
    <rPh sb="6" eb="8">
      <t>キキン</t>
    </rPh>
    <phoneticPr fontId="2"/>
  </si>
  <si>
    <t>森林環境整備基金</t>
    <rPh sb="0" eb="2">
      <t>シンリン</t>
    </rPh>
    <rPh sb="2" eb="4">
      <t>カンキョウ</t>
    </rPh>
    <rPh sb="4" eb="6">
      <t>セイビ</t>
    </rPh>
    <rPh sb="6" eb="8">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</si>
  <si>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</si>
  <si>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</si>
  <si>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充当可能財源の確保により、将来負担比率はマイナス値となっている。一方で、有形固定資産減価償却率が上昇している。今後は、新庁舎の建設など充当可能財源を施設改修等に充てる計画があり、将来負担比率は上昇すると考えられる。令和２年度に策定した個別施設計画により、計画的な施設改修等を進めていくなかで、今後は将来負担比率とのバランスを考慮し、健全な財政運営に努めていくことが求められる。</t>
    <phoneticPr fontId="2"/>
  </si>
  <si>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</si>
  <si>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</si>
  <si>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</si>
  <si>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</si>
  <si>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</si>
  <si>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</si>
  <si>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類似団体との比較において、将来負担比率と実質公債費比率の両方で下回っている、将来負担比率は起債残高の減少に伴い前年より減少しているが実質公債費比率は臨時財政対策債発行可能額の減少により増加している。今後は個別施設計画による施設改修等により、地方債が増加し、償還額が大幅に増加することが予想される。そのため、今後は施設改修等以外の事業において、より優先順位を決めて事業実施するほか、これまで以上に公債費の適正化に努めていく必要がある。</t>
    <rPh sb="50" eb="52">
      <t>ゲンショウ</t>
    </rPh>
    <rPh sb="59" eb="61">
      <t>ゲンショウ</t>
    </rPh>
    <rPh sb="70" eb="71">
      <t>ヒ</t>
    </rPh>
    <rPh sb="99" eb="101">
      <t>コンゴ</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</si>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</sst>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FA6181A8-5D07-4451-B238-B237B5F1A1F1}"/>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96462</c:v>
                </c:pt>
                <c:pt idx="1">
                  <c:v>83103</c:v>
                </c:pt>
                <c:pt idx="2">
                  <c:v>84459</c:v>
                </c:pt>
                <c:pt idx="3">
                  <c:v>74568</c:v>
                </c:pt>
                <c:pt idx="4">
                  <c:v>73693</c:v>
                </c:pt>
              </c:numCache>
            </c:numRef>
          </c:val>
          <c:smooth val="0"/>
          <c:extLst>
            <c:ext xmlns:c16="http://schemas.microsoft.com/office/drawing/2014/chart" uri="{C3380CC4-5D6E-409C-BE32-E72D297353CC}">
              <c16:uniqueId val="{00000000-FDB3-4FB2-8D44-A8908FAAA89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111410</c:v>
                </c:pt>
                <c:pt idx="1">
                  <c:v>138184</c:v>
                </c:pt>
                <c:pt idx="2">
                  <c:v>255118</c:v>
                </c:pt>
                <c:pt idx="3">
                  <c:v>62529</c:v>
                </c:pt>
                <c:pt idx="4">
                  <c:v>111635</c:v>
                </c:pt>
              </c:numCache>
            </c:numRef>
          </c:val>
          <c:smooth val="0"/>
          <c:extLst>
            <c:ext xmlns:c16="http://schemas.microsoft.com/office/drawing/2014/chart" uri="{C3380CC4-5D6E-409C-BE32-E72D297353CC}">
              <c16:uniqueId val="{00000001-FDB3-4FB2-8D44-A8908FAAA89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3.95</c:v>
                </c:pt>
                <c:pt idx="1">
                  <c:v>4.3499999999999996</c:v>
                </c:pt>
                <c:pt idx="2">
                  <c:v>5.7</c:v>
                </c:pt>
                <c:pt idx="3">
                  <c:v>2.99</c:v>
                </c:pt>
                <c:pt idx="4">
                  <c:v>6.06</c:v>
                </c:pt>
              </c:numCache>
            </c:numRef>
          </c:val>
          <c:extLst>
            <c:ext xmlns:c16="http://schemas.microsoft.com/office/drawing/2014/chart" uri="{C3380CC4-5D6E-409C-BE32-E72D297353CC}">
              <c16:uniqueId val="{00000000-A091-4EBF-8D86-30D0A76DD07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37.549999999999997</c:v>
                </c:pt>
                <c:pt idx="1">
                  <c:v>37.39</c:v>
                </c:pt>
                <c:pt idx="2">
                  <c:v>37.44</c:v>
                </c:pt>
                <c:pt idx="3">
                  <c:v>38.24</c:v>
                </c:pt>
                <c:pt idx="4">
                  <c:v>41.74</c:v>
                </c:pt>
              </c:numCache>
            </c:numRef>
          </c:val>
          <c:extLst>
            <c:ext xmlns:c16="http://schemas.microsoft.com/office/drawing/2014/chart" uri="{C3380CC4-5D6E-409C-BE32-E72D297353CC}">
              <c16:uniqueId val="{00000001-A091-4EBF-8D86-30D0A76DD07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0.68</c:v>
                </c:pt>
                <c:pt idx="1">
                  <c:v>0.55000000000000004</c:v>
                </c:pt>
                <c:pt idx="2">
                  <c:v>2.5499999999999998</c:v>
                </c:pt>
                <c:pt idx="3">
                  <c:v>0.3</c:v>
                </c:pt>
                <c:pt idx="4">
                  <c:v>5.24</c:v>
                </c:pt>
              </c:numCache>
            </c:numRef>
          </c:val>
          <c:smooth val="0"/>
          <c:extLst>
            <c:ext xmlns:c16="http://schemas.microsoft.com/office/drawing/2014/chart" uri="{C3380CC4-5D6E-409C-BE32-E72D297353CC}">
              <c16:uniqueId val="{00000002-A091-4EBF-8D86-30D0A76DD07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112-45C6-8AC1-25AF0D1EA8B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112-45C6-8AC1-25AF0D1EA8B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D112-45C6-8AC1-25AF0D1EA8B8}"/>
            </c:ext>
          </c:extLst>
        </c:ser>
        <c:ser>
          <c:idx val="3"/>
          <c:order val="3"/>
          <c:tx>
            <c:strRef>
              <c:f>データシート!$A$30</c:f>
              <c:strCache>
                <c:ptCount val="1"/>
                <c:pt idx="0">
                  <c:v>介護保険特別会計（介護サービス事業勘定）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0.03</c:v>
                </c:pt>
                <c:pt idx="4">
                  <c:v>#N/A</c:v>
                </c:pt>
                <c:pt idx="5">
                  <c:v>0</c:v>
                </c:pt>
                <c:pt idx="6">
                  <c:v>#N/A</c:v>
                </c:pt>
                <c:pt idx="7">
                  <c:v>0.05</c:v>
                </c:pt>
                <c:pt idx="8">
                  <c:v>#N/A</c:v>
                </c:pt>
                <c:pt idx="9">
                  <c:v>0.01</c:v>
                </c:pt>
              </c:numCache>
            </c:numRef>
          </c:val>
          <c:extLst>
            <c:ext xmlns:c16="http://schemas.microsoft.com/office/drawing/2014/chart" uri="{C3380CC4-5D6E-409C-BE32-E72D297353CC}">
              <c16:uniqueId val="{00000003-D112-45C6-8AC1-25AF0D1EA8B8}"/>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0.14000000000000001</c:v>
                </c:pt>
                <c:pt idx="2">
                  <c:v>#N/A</c:v>
                </c:pt>
                <c:pt idx="3">
                  <c:v>0.12</c:v>
                </c:pt>
                <c:pt idx="4">
                  <c:v>#N/A</c:v>
                </c:pt>
                <c:pt idx="5">
                  <c:v>0.13</c:v>
                </c:pt>
                <c:pt idx="6">
                  <c:v>#N/A</c:v>
                </c:pt>
                <c:pt idx="7">
                  <c:v>0.12</c:v>
                </c:pt>
                <c:pt idx="8">
                  <c:v>#N/A</c:v>
                </c:pt>
                <c:pt idx="9">
                  <c:v>0.16</c:v>
                </c:pt>
              </c:numCache>
            </c:numRef>
          </c:val>
          <c:extLst>
            <c:ext xmlns:c16="http://schemas.microsoft.com/office/drawing/2014/chart" uri="{C3380CC4-5D6E-409C-BE32-E72D297353CC}">
              <c16:uniqueId val="{00000004-D112-45C6-8AC1-25AF0D1EA8B8}"/>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1.1299999999999999</c:v>
                </c:pt>
                <c:pt idx="2">
                  <c:v>#N/A</c:v>
                </c:pt>
                <c:pt idx="3">
                  <c:v>0.55000000000000004</c:v>
                </c:pt>
                <c:pt idx="4">
                  <c:v>#N/A</c:v>
                </c:pt>
                <c:pt idx="5">
                  <c:v>1.33</c:v>
                </c:pt>
                <c:pt idx="6">
                  <c:v>#N/A</c:v>
                </c:pt>
                <c:pt idx="7">
                  <c:v>1.41</c:v>
                </c:pt>
                <c:pt idx="8">
                  <c:v>#N/A</c:v>
                </c:pt>
                <c:pt idx="9">
                  <c:v>0.8</c:v>
                </c:pt>
              </c:numCache>
            </c:numRef>
          </c:val>
          <c:extLst>
            <c:ext xmlns:c16="http://schemas.microsoft.com/office/drawing/2014/chart" uri="{C3380CC4-5D6E-409C-BE32-E72D297353CC}">
              <c16:uniqueId val="{00000005-D112-45C6-8AC1-25AF0D1EA8B8}"/>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4.1399999999999997</c:v>
                </c:pt>
                <c:pt idx="2">
                  <c:v>#N/A</c:v>
                </c:pt>
                <c:pt idx="3">
                  <c:v>2.0699999999999998</c:v>
                </c:pt>
                <c:pt idx="4">
                  <c:v>#N/A</c:v>
                </c:pt>
                <c:pt idx="5">
                  <c:v>1.85</c:v>
                </c:pt>
                <c:pt idx="6">
                  <c:v>#N/A</c:v>
                </c:pt>
                <c:pt idx="7">
                  <c:v>2.02</c:v>
                </c:pt>
                <c:pt idx="8">
                  <c:v>#N/A</c:v>
                </c:pt>
                <c:pt idx="9">
                  <c:v>2.23</c:v>
                </c:pt>
              </c:numCache>
            </c:numRef>
          </c:val>
          <c:extLst>
            <c:ext xmlns:c16="http://schemas.microsoft.com/office/drawing/2014/chart" uri="{C3380CC4-5D6E-409C-BE32-E72D297353CC}">
              <c16:uniqueId val="{00000006-D112-45C6-8AC1-25AF0D1EA8B8}"/>
            </c:ext>
          </c:extLst>
        </c:ser>
        <c:ser>
          <c:idx val="7"/>
          <c:order val="7"/>
          <c:tx>
            <c:strRef>
              <c:f>データシート!$A$34</c:f>
              <c:strCache>
                <c:ptCount val="1"/>
                <c:pt idx="0">
                  <c:v>介護保険特別会計（保険事業勘定）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1.41</c:v>
                </c:pt>
                <c:pt idx="2">
                  <c:v>#N/A</c:v>
                </c:pt>
                <c:pt idx="3">
                  <c:v>2.61</c:v>
                </c:pt>
                <c:pt idx="4">
                  <c:v>#N/A</c:v>
                </c:pt>
                <c:pt idx="5">
                  <c:v>3.4</c:v>
                </c:pt>
                <c:pt idx="6">
                  <c:v>#N/A</c:v>
                </c:pt>
                <c:pt idx="7">
                  <c:v>2.56</c:v>
                </c:pt>
                <c:pt idx="8">
                  <c:v>#N/A</c:v>
                </c:pt>
                <c:pt idx="9">
                  <c:v>2.4500000000000002</c:v>
                </c:pt>
              </c:numCache>
            </c:numRef>
          </c:val>
          <c:extLst>
            <c:ext xmlns:c16="http://schemas.microsoft.com/office/drawing/2014/chart" uri="{C3380CC4-5D6E-409C-BE32-E72D297353CC}">
              <c16:uniqueId val="{00000007-D112-45C6-8AC1-25AF0D1EA8B8}"/>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3.94</c:v>
                </c:pt>
                <c:pt idx="2">
                  <c:v>#N/A</c:v>
                </c:pt>
                <c:pt idx="3">
                  <c:v>4.3499999999999996</c:v>
                </c:pt>
                <c:pt idx="4">
                  <c:v>#N/A</c:v>
                </c:pt>
                <c:pt idx="5">
                  <c:v>5.7</c:v>
                </c:pt>
                <c:pt idx="6">
                  <c:v>#N/A</c:v>
                </c:pt>
                <c:pt idx="7">
                  <c:v>2.98</c:v>
                </c:pt>
                <c:pt idx="8">
                  <c:v>#N/A</c:v>
                </c:pt>
                <c:pt idx="9">
                  <c:v>6.05</c:v>
                </c:pt>
              </c:numCache>
            </c:numRef>
          </c:val>
          <c:extLst>
            <c:ext xmlns:c16="http://schemas.microsoft.com/office/drawing/2014/chart" uri="{C3380CC4-5D6E-409C-BE32-E72D297353CC}">
              <c16:uniqueId val="{00000008-D112-45C6-8AC1-25AF0D1EA8B8}"/>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7.44</c:v>
                </c:pt>
                <c:pt idx="2">
                  <c:v>#N/A</c:v>
                </c:pt>
                <c:pt idx="3">
                  <c:v>8.64</c:v>
                </c:pt>
                <c:pt idx="4">
                  <c:v>#N/A</c:v>
                </c:pt>
                <c:pt idx="5">
                  <c:v>9.08</c:v>
                </c:pt>
                <c:pt idx="6">
                  <c:v>#N/A</c:v>
                </c:pt>
                <c:pt idx="7">
                  <c:v>9.91</c:v>
                </c:pt>
                <c:pt idx="8">
                  <c:v>#N/A</c:v>
                </c:pt>
                <c:pt idx="9">
                  <c:v>9.81</c:v>
                </c:pt>
              </c:numCache>
            </c:numRef>
          </c:val>
          <c:extLst>
            <c:ext xmlns:c16="http://schemas.microsoft.com/office/drawing/2014/chart" uri="{C3380CC4-5D6E-409C-BE32-E72D297353CC}">
              <c16:uniqueId val="{00000009-D112-45C6-8AC1-25AF0D1EA8B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654</c:v>
                </c:pt>
                <c:pt idx="5">
                  <c:v>652</c:v>
                </c:pt>
                <c:pt idx="8">
                  <c:v>637</c:v>
                </c:pt>
                <c:pt idx="11">
                  <c:v>649</c:v>
                </c:pt>
                <c:pt idx="14">
                  <c:v>632</c:v>
                </c:pt>
              </c:numCache>
            </c:numRef>
          </c:val>
          <c:extLst>
            <c:ext xmlns:c16="http://schemas.microsoft.com/office/drawing/2014/chart" uri="{C3380CC4-5D6E-409C-BE32-E72D297353CC}">
              <c16:uniqueId val="{00000000-2B77-4FBB-81A9-9FD44DAF704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B77-4FBB-81A9-9FD44DAF704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9</c:v>
                </c:pt>
                <c:pt idx="3">
                  <c:v>9</c:v>
                </c:pt>
                <c:pt idx="6">
                  <c:v>9</c:v>
                </c:pt>
                <c:pt idx="9">
                  <c:v>9</c:v>
                </c:pt>
                <c:pt idx="12">
                  <c:v>0</c:v>
                </c:pt>
              </c:numCache>
            </c:numRef>
          </c:val>
          <c:extLst>
            <c:ext xmlns:c16="http://schemas.microsoft.com/office/drawing/2014/chart" uri="{C3380CC4-5D6E-409C-BE32-E72D297353CC}">
              <c16:uniqueId val="{00000002-2B77-4FBB-81A9-9FD44DAF704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37</c:v>
                </c:pt>
                <c:pt idx="3">
                  <c:v>48</c:v>
                </c:pt>
                <c:pt idx="6">
                  <c:v>58</c:v>
                </c:pt>
                <c:pt idx="9">
                  <c:v>68</c:v>
                </c:pt>
                <c:pt idx="12">
                  <c:v>68</c:v>
                </c:pt>
              </c:numCache>
            </c:numRef>
          </c:val>
          <c:extLst>
            <c:ext xmlns:c16="http://schemas.microsoft.com/office/drawing/2014/chart" uri="{C3380CC4-5D6E-409C-BE32-E72D297353CC}">
              <c16:uniqueId val="{00000003-2B77-4FBB-81A9-9FD44DAF704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355</c:v>
                </c:pt>
                <c:pt idx="3">
                  <c:v>361</c:v>
                </c:pt>
                <c:pt idx="6">
                  <c:v>383</c:v>
                </c:pt>
                <c:pt idx="9">
                  <c:v>350</c:v>
                </c:pt>
                <c:pt idx="12">
                  <c:v>341</c:v>
                </c:pt>
              </c:numCache>
            </c:numRef>
          </c:val>
          <c:extLst>
            <c:ext xmlns:c16="http://schemas.microsoft.com/office/drawing/2014/chart" uri="{C3380CC4-5D6E-409C-BE32-E72D297353CC}">
              <c16:uniqueId val="{00000004-2B77-4FBB-81A9-9FD44DAF704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B77-4FBB-81A9-9FD44DAF704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B77-4FBB-81A9-9FD44DAF704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477</c:v>
                </c:pt>
                <c:pt idx="3">
                  <c:v>473</c:v>
                </c:pt>
                <c:pt idx="6">
                  <c:v>487</c:v>
                </c:pt>
                <c:pt idx="9">
                  <c:v>511</c:v>
                </c:pt>
                <c:pt idx="12">
                  <c:v>513</c:v>
                </c:pt>
              </c:numCache>
            </c:numRef>
          </c:val>
          <c:extLst>
            <c:ext xmlns:c16="http://schemas.microsoft.com/office/drawing/2014/chart" uri="{C3380CC4-5D6E-409C-BE32-E72D297353CC}">
              <c16:uniqueId val="{00000007-2B77-4FBB-81A9-9FD44DAF704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224</c:v>
                </c:pt>
                <c:pt idx="2">
                  <c:v>#N/A</c:v>
                </c:pt>
                <c:pt idx="3">
                  <c:v>#N/A</c:v>
                </c:pt>
                <c:pt idx="4">
                  <c:v>239</c:v>
                </c:pt>
                <c:pt idx="5">
                  <c:v>#N/A</c:v>
                </c:pt>
                <c:pt idx="6">
                  <c:v>#N/A</c:v>
                </c:pt>
                <c:pt idx="7">
                  <c:v>300</c:v>
                </c:pt>
                <c:pt idx="8">
                  <c:v>#N/A</c:v>
                </c:pt>
                <c:pt idx="9">
                  <c:v>#N/A</c:v>
                </c:pt>
                <c:pt idx="10">
                  <c:v>289</c:v>
                </c:pt>
                <c:pt idx="11">
                  <c:v>#N/A</c:v>
                </c:pt>
                <c:pt idx="12">
                  <c:v>#N/A</c:v>
                </c:pt>
                <c:pt idx="13">
                  <c:v>290</c:v>
                </c:pt>
                <c:pt idx="14">
                  <c:v>#N/A</c:v>
                </c:pt>
              </c:numCache>
            </c:numRef>
          </c:val>
          <c:smooth val="0"/>
          <c:extLst>
            <c:ext xmlns:c16="http://schemas.microsoft.com/office/drawing/2014/chart" uri="{C3380CC4-5D6E-409C-BE32-E72D297353CC}">
              <c16:uniqueId val="{00000008-2B77-4FBB-81A9-9FD44DAF704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7474</c:v>
                </c:pt>
                <c:pt idx="5">
                  <c:v>7321</c:v>
                </c:pt>
                <c:pt idx="8">
                  <c:v>7202</c:v>
                </c:pt>
                <c:pt idx="11">
                  <c:v>7358</c:v>
                </c:pt>
                <c:pt idx="14">
                  <c:v>6746</c:v>
                </c:pt>
              </c:numCache>
            </c:numRef>
          </c:val>
          <c:extLst>
            <c:ext xmlns:c16="http://schemas.microsoft.com/office/drawing/2014/chart" uri="{C3380CC4-5D6E-409C-BE32-E72D297353CC}">
              <c16:uniqueId val="{00000000-5485-46C7-891E-C6BBB6D1B08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5485-46C7-891E-C6BBB6D1B08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4561</c:v>
                </c:pt>
                <c:pt idx="5">
                  <c:v>4827</c:v>
                </c:pt>
                <c:pt idx="8">
                  <c:v>5173</c:v>
                </c:pt>
                <c:pt idx="11">
                  <c:v>5966</c:v>
                </c:pt>
                <c:pt idx="14">
                  <c:v>6361</c:v>
                </c:pt>
              </c:numCache>
            </c:numRef>
          </c:val>
          <c:extLst>
            <c:ext xmlns:c16="http://schemas.microsoft.com/office/drawing/2014/chart" uri="{C3380CC4-5D6E-409C-BE32-E72D297353CC}">
              <c16:uniqueId val="{00000002-5485-46C7-891E-C6BBB6D1B08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485-46C7-891E-C6BBB6D1B08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485-46C7-891E-C6BBB6D1B08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485-46C7-891E-C6BBB6D1B08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998</c:v>
                </c:pt>
                <c:pt idx="3">
                  <c:v>1015</c:v>
                </c:pt>
                <c:pt idx="6">
                  <c:v>999</c:v>
                </c:pt>
                <c:pt idx="9">
                  <c:v>971</c:v>
                </c:pt>
                <c:pt idx="12">
                  <c:v>953</c:v>
                </c:pt>
              </c:numCache>
            </c:numRef>
          </c:val>
          <c:extLst>
            <c:ext xmlns:c16="http://schemas.microsoft.com/office/drawing/2014/chart" uri="{C3380CC4-5D6E-409C-BE32-E72D297353CC}">
              <c16:uniqueId val="{00000006-5485-46C7-891E-C6BBB6D1B08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375</c:v>
                </c:pt>
                <c:pt idx="3">
                  <c:v>396</c:v>
                </c:pt>
                <c:pt idx="6">
                  <c:v>393</c:v>
                </c:pt>
                <c:pt idx="9">
                  <c:v>374</c:v>
                </c:pt>
                <c:pt idx="12">
                  <c:v>355</c:v>
                </c:pt>
              </c:numCache>
            </c:numRef>
          </c:val>
          <c:extLst>
            <c:ext xmlns:c16="http://schemas.microsoft.com/office/drawing/2014/chart" uri="{C3380CC4-5D6E-409C-BE32-E72D297353CC}">
              <c16:uniqueId val="{00000007-5485-46C7-891E-C6BBB6D1B08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4679</c:v>
                </c:pt>
                <c:pt idx="3">
                  <c:v>4012</c:v>
                </c:pt>
                <c:pt idx="6">
                  <c:v>3527</c:v>
                </c:pt>
                <c:pt idx="9">
                  <c:v>2897</c:v>
                </c:pt>
                <c:pt idx="12">
                  <c:v>2579</c:v>
                </c:pt>
              </c:numCache>
            </c:numRef>
          </c:val>
          <c:extLst>
            <c:ext xmlns:c16="http://schemas.microsoft.com/office/drawing/2014/chart" uri="{C3380CC4-5D6E-409C-BE32-E72D297353CC}">
              <c16:uniqueId val="{00000008-5485-46C7-891E-C6BBB6D1B08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26</c:v>
                </c:pt>
                <c:pt idx="3">
                  <c:v>17</c:v>
                </c:pt>
                <c:pt idx="6">
                  <c:v>9</c:v>
                </c:pt>
                <c:pt idx="9">
                  <c:v>0</c:v>
                </c:pt>
                <c:pt idx="12">
                  <c:v>0</c:v>
                </c:pt>
              </c:numCache>
            </c:numRef>
          </c:val>
          <c:extLst>
            <c:ext xmlns:c16="http://schemas.microsoft.com/office/drawing/2014/chart" uri="{C3380CC4-5D6E-409C-BE32-E72D297353CC}">
              <c16:uniqueId val="{00000009-5485-46C7-891E-C6BBB6D1B08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5160</c:v>
                </c:pt>
                <c:pt idx="3">
                  <c:v>5322</c:v>
                </c:pt>
                <c:pt idx="6">
                  <c:v>5553</c:v>
                </c:pt>
                <c:pt idx="9">
                  <c:v>5575</c:v>
                </c:pt>
                <c:pt idx="12">
                  <c:v>5384</c:v>
                </c:pt>
              </c:numCache>
            </c:numRef>
          </c:val>
          <c:extLst>
            <c:ext xmlns:c16="http://schemas.microsoft.com/office/drawing/2014/chart" uri="{C3380CC4-5D6E-409C-BE32-E72D297353CC}">
              <c16:uniqueId val="{0000000A-5485-46C7-891E-C6BBB6D1B08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485-46C7-891E-C6BBB6D1B08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1768</c:v>
                </c:pt>
                <c:pt idx="1">
                  <c:v>1904</c:v>
                </c:pt>
                <c:pt idx="2">
                  <c:v>2013</c:v>
                </c:pt>
              </c:numCache>
            </c:numRef>
          </c:val>
          <c:extLst>
            <c:ext xmlns:c16="http://schemas.microsoft.com/office/drawing/2014/chart" uri="{C3380CC4-5D6E-409C-BE32-E72D297353CC}">
              <c16:uniqueId val="{00000000-887E-436D-8A00-3E45D1DB25E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505</c:v>
                </c:pt>
                <c:pt idx="1">
                  <c:v>505</c:v>
                </c:pt>
                <c:pt idx="2">
                  <c:v>600</c:v>
                </c:pt>
              </c:numCache>
            </c:numRef>
          </c:val>
          <c:extLst>
            <c:ext xmlns:c16="http://schemas.microsoft.com/office/drawing/2014/chart" uri="{C3380CC4-5D6E-409C-BE32-E72D297353CC}">
              <c16:uniqueId val="{00000001-887E-436D-8A00-3E45D1DB25E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2354</c:v>
                </c:pt>
                <c:pt idx="1">
                  <c:v>3137</c:v>
                </c:pt>
                <c:pt idx="2">
                  <c:v>3274</c:v>
                </c:pt>
              </c:numCache>
            </c:numRef>
          </c:val>
          <c:extLst>
            <c:ext xmlns:c16="http://schemas.microsoft.com/office/drawing/2014/chart" uri="{C3380CC4-5D6E-409C-BE32-E72D297353CC}">
              <c16:uniqueId val="{00000002-887E-436D-8A00-3E45D1DB25E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{3193410E-8279-46FC-9D86-C59787050B38}</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68DB-4D88-8D9B-FD0D2E1781A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{A3948437-7493-4EF2-AAE5-C2935A2F45AC}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8DB-4D88-8D9B-FD0D2E1781A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{DEBE9331-9607-4363-9F50-B3D7D0D5756D}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8DB-4D88-8D9B-FD0D2E1781A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{32890709-4F45-4AE9-B0FC-B244FD3B4BAE}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8DB-4D88-8D9B-FD0D2E1781A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{0FEDF275-F65E-4319-83B1-09C8F51E7339}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8DB-4D88-8D9B-FD0D2E1781AD}"/>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{0D47B347-8526-4096-B626-5AB8103B6884}</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68DB-4D88-8D9B-FD0D2E1781AD}"/>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{83CDC57A-0DA6-4544-871E-4FC4712F79A7}</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68DB-4D88-8D9B-FD0D2E1781AD}"/>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{32E40941-DCD4-4D9C-B201-76A079C952CD}</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68DB-4D88-8D9B-FD0D2E1781AD}"/>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{D6927942-F12D-465B-A2D6-2C2430372527}</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68DB-4D88-8D9B-FD0D2E1781A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66.8</c:v>
                </c:pt>
                <c:pt idx="8">
                  <c:v>68.3</c:v>
                </c:pt>
                <c:pt idx="16">
                  <c:v>69.599999999999994</c:v>
                </c:pt>
                <c:pt idx="24">
                  <c:v>71.3</c:v>
                </c:pt>
                <c:pt idx="32">
                  <c:v>73.099999999999994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68DB-4D88-8D9B-FD0D2E1781A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{706DD100-F602-452B-AAA4-2CF1E660B7C0}</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68DB-4D88-8D9B-FD0D2E1781A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{93772848-D2F1-4CB1-BB24-DD398880F838}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8DB-4D88-8D9B-FD0D2E1781A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{82FBE19C-B4AE-476C-8351-E2F3656DE5FF}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8DB-4D88-8D9B-FD0D2E1781A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{5D82762A-5E75-435F-8D61-2989093EB0EE}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8DB-4D88-8D9B-FD0D2E1781A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{E6BF2325-6B38-4EC3-8D3E-D30A73CAAEFF}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8DB-4D88-8D9B-FD0D2E1781AD}"/>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{9CC6C8CE-09E0-4509-B2D9-4F3ABF059693}</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68DB-4D88-8D9B-FD0D2E1781AD}"/>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{A36EC058-E15C-470C-B1E7-7771DF48123B}</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68DB-4D88-8D9B-FD0D2E1781AD}"/>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{554D6745-0978-4C94-A613-87ADA5EEB3BA}</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68DB-4D88-8D9B-FD0D2E1781AD}"/>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{13D96D09-FCED-46A7-BEDC-AF3FFF907012}</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68DB-4D88-8D9B-FD0D2E1781A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65.3</c:v>
                </c:pt>
                <c:pt idx="8">
                  <c:v>66</c:v>
                </c:pt>
                <c:pt idx="16">
                  <c:v>65.099999999999994</c:v>
                </c:pt>
                <c:pt idx="24">
                  <c:v>64.3</c:v>
                </c:pt>
                <c:pt idx="32">
                  <c:v>65.7</c:v>
                </c:pt>
              </c:numCache>
            </c:numRef>
          </c:xVal>
          <c:yVal>
            <c:numRef>
              <c:f>公会計指標分析・財政指標組合せ分析表!$BP$55:$DC$55</c:f>
              <c:numCache>
                <c:formatCode>#,##0.0;"▲ "#,##0.0</c:formatCode>
                <c:ptCount val="40"/>
                <c:pt idx="0">
                  <c:v>38.5</c:v>
                </c:pt>
                <c:pt idx="8">
                  <c:v>35.5</c:v>
                </c:pt>
                <c:pt idx="16">
                  <c:v>13.5</c:v>
                </c:pt>
                <c:pt idx="24">
                  <c:v>0</c:v>
                </c:pt>
                <c:pt idx="32">
                  <c:v>0</c:v>
                </c:pt>
              </c:numCache>
            </c:numRef>
          </c:yVal>
          <c:smooth val="0"/>
          <c:extLst>
            <c:ext xmlns:c16="http://schemas.microsoft.com/office/drawing/2014/chart" uri="{C3380CC4-5D6E-409C-BE32-E72D297353CC}">
              <c16:uniqueId val="{00000013-68DB-4D88-8D9B-FD0D2E1781AD}"/>
            </c:ext>
          </c:extLst>
        </c:ser>
        <c:dLbls>
          <c:showLegendKey val="0"/>
          <c:showVal val="1"/>
          <c:showCatName val="0"/>
          <c:showSerName val="0"/>
          <c:showPercent val="0"/>
          <c:showBubbleSize val="0"/>
        </c:dLbls>
        <c:axId val="46179840"/>
        <c:axId val="46181760"/>
      </c:scatterChart>
      <c:valAx>
        <c:axId val="46179840"/>
        <c:scaling>
          <c:orientation val="maxMin"/>
          <c:max val="67"/>
          <c:min val="64"/>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{04042E9A-5B54-46C1-BC96-E12BD5BE187B}</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37AB-4D4A-B97E-578F8B15388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{FC58490A-62AA-4A89-B329-7ABC65D8C662}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7AB-4D4A-B97E-578F8B15388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{96D0D0B8-8A97-4239-AB87-0407EC1D2FF9}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7AB-4D4A-B97E-578F8B15388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{804F4928-D2B9-4777-B838-133A5410E73F}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7AB-4D4A-B97E-578F8B15388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{376CDCFE-0B0A-4F76-91A5-0491A7E8FA6E}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7AB-4D4A-B97E-578F8B153882}"/>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{D6EF711B-A209-44F4-8FFA-FF02775844F4}</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37AB-4D4A-B97E-578F8B153882}"/>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{C30ACFCC-9302-47B0-AA98-34B4D4C5AA0E}</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37AB-4D4A-B97E-578F8B153882}"/>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{FFC80263-7C75-424A-8D0F-4B972F153336}</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37AB-4D4A-B97E-578F8B153882}"/>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{04A78A09-41C7-46E2-A646-54200287C4DF}</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37AB-4D4A-B97E-578F8B15388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7.1</c:v>
                </c:pt>
                <c:pt idx="8">
                  <c:v>6.8</c:v>
                </c:pt>
                <c:pt idx="16">
                  <c:v>6.3</c:v>
                </c:pt>
                <c:pt idx="24">
                  <c:v>6.6</c:v>
                </c:pt>
                <c:pt idx="32">
                  <c:v>6.9</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37AB-4D4A-B97E-578F8B15388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{E268ABE2-E44D-466D-BC19-AE4A69AAD70D}</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37AB-4D4A-B97E-578F8B15388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{17776A29-3360-4342-8780-CFCDAB36D29D}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7AB-4D4A-B97E-578F8B15388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{3F89F961-C212-4161-AB80-EC4A3C03EEF1}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7AB-4D4A-B97E-578F8B15388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{BD45713C-4532-4F5B-A642-56859416AFBC}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7AB-4D4A-B97E-578F8B15388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{8DDBDDA8-D32A-4917-8ADB-5C6CD211FD08}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7AB-4D4A-B97E-578F8B153882}"/>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{0AB4C8CD-1D1C-4394-A640-7565FE8C9E99}</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37AB-4D4A-B97E-578F8B153882}"/>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{3E3DFF92-FA12-4CD8-9CA0-A12594E5E56B}</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37AB-4D4A-B97E-578F8B153882}"/>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{890DD09D-FB13-4733-93B3-3F0D266ADE41}</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37AB-4D4A-B97E-578F8B153882}"/>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{7CEC1F27-1D7E-47ED-A0A7-1CDBE8062908}</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37AB-4D4A-B97E-578F8B15388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8.9</c:v>
                </c:pt>
                <c:pt idx="8">
                  <c:v>8.8000000000000007</c:v>
                </c:pt>
                <c:pt idx="16">
                  <c:v>8.3000000000000007</c:v>
                </c:pt>
                <c:pt idx="24">
                  <c:v>8</c:v>
                </c:pt>
                <c:pt idx="32">
                  <c:v>8.1</c:v>
                </c:pt>
              </c:numCache>
            </c:numRef>
          </c:xVal>
          <c:yVal>
            <c:numRef>
              <c:f>公会計指標分析・財政指標組合せ分析表!$BP$77:$DC$77</c:f>
              <c:numCache>
                <c:formatCode>#,##0.0;"▲ "#,##0.0</c:formatCode>
                <c:ptCount val="40"/>
                <c:pt idx="0">
                  <c:v>38.5</c:v>
                </c:pt>
                <c:pt idx="8">
                  <c:v>35.5</c:v>
                </c:pt>
                <c:pt idx="16">
                  <c:v>13.5</c:v>
                </c:pt>
                <c:pt idx="24">
                  <c:v>0</c:v>
                </c:pt>
                <c:pt idx="32">
                  <c:v>0</c:v>
                </c:pt>
              </c:numCache>
            </c:numRef>
          </c:yVal>
          <c:smooth val="0"/>
          <c:extLst>
            <c:ext xmlns:c16="http://schemas.microsoft.com/office/drawing/2014/chart" uri="{C3380CC4-5D6E-409C-BE32-E72D297353CC}">
              <c16:uniqueId val="{00000013-37AB-4D4A-B97E-578F8B153882}"/>
            </c:ext>
          </c:extLst>
        </c:ser>
        <c:dLbls>
          <c:showLegendKey val="0"/>
          <c:showVal val="1"/>
          <c:showCatName val="0"/>
          <c:showSerName val="0"/>
          <c:showPercent val="0"/>
          <c:showBubbleSize val="0"/>
        </c:dLbls>
        <c:axId val="84219776"/>
        <c:axId val="84234240"/>
      </c:scatterChart>
      <c:valAx>
        <c:axId val="84219776"/>
        <c:scaling>
          <c:orientation val="maxMin"/>
          <c:max val="9"/>
          <c:min val="7.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岐阜県御嵩町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公営企業債の元利償還金に対する繰入金については、過去の借入の返済終了等に伴い、前年度と比べ</a:t>
          </a:r>
          <a:r>
            <a:rPr kumimoji="1" lang="en-US" altLang="ja-JP" sz="1400">
              <a:latin typeface="ＭＳ ゴシック" pitchFamily="49" charset="-128"/>
              <a:ea typeface="ＭＳ ゴシック" pitchFamily="49" charset="-128"/>
            </a:rPr>
            <a:t>9</a:t>
          </a:r>
          <a:r>
            <a:rPr kumimoji="1" lang="ja-JP" altLang="en-US" sz="1400">
              <a:latin typeface="ＭＳ ゴシック" pitchFamily="49" charset="-128"/>
              <a:ea typeface="ＭＳ ゴシック" pitchFamily="49" charset="-128"/>
            </a:rPr>
            <a:t>百万円の減となった。</a:t>
          </a:r>
        </a:p>
        <a:p>
          <a:r>
            <a:rPr kumimoji="1" lang="ja-JP" altLang="en-US" sz="1400">
              <a:latin typeface="ＭＳ ゴシック" pitchFamily="49" charset="-128"/>
              <a:ea typeface="ＭＳ ゴシック" pitchFamily="49" charset="-128"/>
            </a:rPr>
            <a:t>　組合等地方債の元利償還金に対する負担金等は前年度と同額となっているが、今後はごみ処理施設の更新なども予定されているため、増額傾向となる見込みである。引き続き、歳入歳出両面にわたる行財政改革に取り組み、節度とメリハリの利いた財政運営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岐阜県御嵩町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〇将来負担額</a:t>
          </a:r>
        </a:p>
        <a:p>
          <a:r>
            <a:rPr kumimoji="1" lang="ja-JP" altLang="en-US" sz="1400">
              <a:latin typeface="ＭＳ ゴシック" pitchFamily="49" charset="-128"/>
              <a:ea typeface="ＭＳ ゴシック" pitchFamily="49" charset="-128"/>
            </a:rPr>
            <a:t>　一般会計の地方債現在高は、</a:t>
          </a:r>
          <a:r>
            <a:rPr kumimoji="1" lang="en-US" altLang="ja-JP" sz="1400">
              <a:latin typeface="ＭＳ ゴシック" pitchFamily="49" charset="-128"/>
              <a:ea typeface="ＭＳ ゴシック" pitchFamily="49" charset="-128"/>
            </a:rPr>
            <a:t>191</a:t>
          </a:r>
          <a:r>
            <a:rPr kumimoji="1" lang="ja-JP" altLang="en-US" sz="1400">
              <a:latin typeface="ＭＳ ゴシック" pitchFamily="49" charset="-128"/>
              <a:ea typeface="ＭＳ ゴシック" pitchFamily="49" charset="-128"/>
            </a:rPr>
            <a:t>百万円減の</a:t>
          </a:r>
          <a:r>
            <a:rPr kumimoji="1" lang="en-US" altLang="ja-JP" sz="1400">
              <a:latin typeface="ＭＳ ゴシック" pitchFamily="49" charset="-128"/>
              <a:ea typeface="ＭＳ ゴシック" pitchFamily="49" charset="-128"/>
            </a:rPr>
            <a:t>5,384</a:t>
          </a:r>
          <a:r>
            <a:rPr kumimoji="1" lang="ja-JP" altLang="en-US" sz="1400">
              <a:latin typeface="ＭＳ ゴシック" pitchFamily="49" charset="-128"/>
              <a:ea typeface="ＭＳ ゴシック" pitchFamily="49" charset="-128"/>
            </a:rPr>
            <a:t>百万円となった。これは、新庁舎整備事業の進捗により発行が少なかったことから、発行額よりも償還額が大きくなり、償還が進んだものである。</a:t>
          </a:r>
        </a:p>
        <a:p>
          <a:r>
            <a:rPr kumimoji="1" lang="ja-JP" altLang="en-US" sz="1400">
              <a:latin typeface="ＭＳ ゴシック" pitchFamily="49" charset="-128"/>
              <a:ea typeface="ＭＳ ゴシック" pitchFamily="49" charset="-128"/>
            </a:rPr>
            <a:t>　公営企業債等繰入見込額は、下水道事業における地方債現在高が年々減少しており、これまでの減少傾向が継続していくものと見込んでいる。</a:t>
          </a:r>
        </a:p>
        <a:p>
          <a:endParaRPr kumimoji="1" lang="ja-JP" altLang="en-US"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〇充当可能財源等</a:t>
          </a:r>
        </a:p>
        <a:p>
          <a:r>
            <a:rPr kumimoji="1" lang="ja-JP" altLang="en-US" sz="1400">
              <a:latin typeface="ＭＳ ゴシック" pitchFamily="49" charset="-128"/>
              <a:ea typeface="ＭＳ ゴシック" pitchFamily="49" charset="-128"/>
            </a:rPr>
            <a:t>　充当可能基金は、新庁舎等整備に向けて特定目的基金の積み立てを継続してきたこと、新庁舎等整備事業の進捗により令和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年度には当該事業に対する繰入を行っていないことから、基金残高は過去最大となっている。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岐阜県御嵩町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基金全体は増加傾向にあるが、これは新庁舎等整備事業や児童館の更新に備え、特定目的基金の積み立てを継続していることによるものである。</a:t>
          </a:r>
        </a:p>
        <a:p>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財政調整基金は、新庁舎等整備に係る工事費等が通常予算に与える影響を緩和するため、引き続き現在と同水準を維持していく。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減債基金は、新庁舎等の整備、伏見小学校大規模改造工事による公債費増が見込まれるため、あるべき水準も併せて検討してい。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特定目的基金は、新庁舎のほか、児童館の更新、公共施設の適正維持に係る費用を考慮し、必要な財源確保による将来負担の軽減を図っていく。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庁舎整備基金：庁舎の建設又は大規模な改修に必要な経費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福祉向上基金：社会福祉事業の実施に必要な経費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ふるさとみたけ応援基金：ふるさと納税を原資に基金積立し、子どもの健全育成、高齢福祉、文化財保護などの事業に活用するもの</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庁舎整備基金：新庁舎の建設に必要な額が一定程度達成されたことから積立ペースは鈍化し、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福祉向上基金：児童館の建設に備え、基金の積み立てを行ったため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ふるさとみたけ応援基金：ふるさと納税寄附金の減少に伴い、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庁舎整備基金：新庁舎建設事業の財源として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億円の確保ができたことから、以降は基本的には新たな積立はせず、事業の進捗にあわせて、計画的に繰入をっていく。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福祉向上基金：中児童館建設に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千万円の事業費を見込んでいることや老朽化した保育園の適正維持、改修の財源を確保するために積立を行っていく。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ふるさとみたけ応援基金：当年度のふるさと納税で寄附いただいた相当額を、次年度の予算で最大限活用していくものとして繰入を行っていく。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概ね前年と同水準で推移するように、決算剰余金の積み立てや取り崩しを行っている。令和４年度については、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新庁舎等整備事業の進捗状況により、事業支出が無かった経費が多かったこと影響もあり、一般財源分に余剰ができた分の積立を行った。</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新庁舎等整備事業などの進捗に応じて必要な範囲内で財政調整基金を取り崩し、大規模事業が与える通常予算上の影響を緩和していく。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また、突発的な情勢の変化等にも対応できるよう、適正な水準を検討し、一定金額の残高は維持していく。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今後の公債費の増（新庁舎等整備事業、伏見小学校大規模改造工事の実施）に備え、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億円の積立を行った。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の残高は、他市町村と比べて高い水準にあり、今後の取り扱いの方向性を検討していくものの、新庁舎等整備事業や伏見小学校大規模改造工事の実施による公債費増が見込まれるため、あるべき水準も併せて検討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D9CB8049-E2EA-4BD5-80A3-6A06B41D78D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66EE205F-FA83-4302-BEB9-65579A84A34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500CB2CA-18EA-4012-922A-B68161618B52}"/>
            </a:ext>
          </a:extLst>
        </xdr:cNvPr>
        <xdr:cNvSpPr/>
      </xdr:nvSpPr>
      <xdr:spPr>
        <a:xfrm>
          <a:off x="1149858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C4118776-1EDC-4977-8D16-A7A1CB770DDD}"/>
            </a:ext>
          </a:extLst>
        </xdr:cNvPr>
        <xdr:cNvSpPr/>
      </xdr:nvSpPr>
      <xdr:spPr>
        <a:xfrm>
          <a:off x="1283970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D316C279-7CF5-4398-B5BA-ED428845E446}"/>
            </a:ext>
          </a:extLst>
        </xdr:cNvPr>
        <xdr:cNvSpPr/>
      </xdr:nvSpPr>
      <xdr:spPr>
        <a:xfrm>
          <a:off x="1418082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274F9DC0-276D-4FF8-8940-934F0FCFF550}"/>
            </a:ext>
          </a:extLst>
        </xdr:cNvPr>
        <xdr:cNvSpPr/>
      </xdr:nvSpPr>
      <xdr:spPr>
        <a:xfrm>
          <a:off x="1552194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128983ED-EBAC-42FA-9A30-5532CBC4EF2B}"/>
            </a:ext>
          </a:extLst>
        </xdr:cNvPr>
        <xdr:cNvSpPr/>
      </xdr:nvSpPr>
      <xdr:spPr>
        <a:xfrm>
          <a:off x="1686306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BA37CF7A-560B-41FB-A363-EB8C937AB48E}"/>
            </a:ext>
          </a:extLst>
        </xdr:cNvPr>
        <xdr:cNvSpPr/>
      </xdr:nvSpPr>
      <xdr:spPr>
        <a:xfrm>
          <a:off x="1149858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4607404D-CA9F-49BE-876F-CE4F01A504DE}"/>
            </a:ext>
          </a:extLst>
        </xdr:cNvPr>
        <xdr:cNvSpPr/>
      </xdr:nvSpPr>
      <xdr:spPr>
        <a:xfrm>
          <a:off x="1283970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34D201DA-FFEE-44CF-A7D0-9310361374F4}"/>
            </a:ext>
          </a:extLst>
        </xdr:cNvPr>
        <xdr:cNvSpPr/>
      </xdr:nvSpPr>
      <xdr:spPr>
        <a:xfrm>
          <a:off x="1418082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746A7676-2414-47C4-9C0D-AD0E505243D5}"/>
            </a:ext>
          </a:extLst>
        </xdr:cNvPr>
        <xdr:cNvSpPr/>
      </xdr:nvSpPr>
      <xdr:spPr>
        <a:xfrm>
          <a:off x="1552194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D3D62598-3F08-474F-974E-F7774AE940A9}"/>
            </a:ext>
          </a:extLst>
        </xdr:cNvPr>
        <xdr:cNvSpPr/>
      </xdr:nvSpPr>
      <xdr:spPr>
        <a:xfrm>
          <a:off x="1686306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317D6BEA-5FA5-4B11-AFF4-65F61B86A284}"/>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92A4B1F3-7572-41EA-9F70-EEA422DBF0EA}"/>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499CFAE4-9310-4F6E-A7EB-95A869F6847B}"/>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6AB90FF6-B801-4BA4-A426-D6DDC3B22F53}"/>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岐阜県御嵩町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4E0EC656-EF62-4F21-8303-AB9F57106768}"/>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71FD4806-D789-4EB9-AD2E-D83D22F21056}"/>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7EAEB08F-DFD0-4163-B4FB-8B5D822B97B1}"/>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519A6224-C9E3-4135-A510-6B3EE6EA888F}"/>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882FEBA-56A0-4A16-B877-F034FBC7E78C}"/>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7D342DC-3176-4EAA-B34B-4764A20A487F}"/>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17,775
17,139
56.69
9,182,125
8,874,568
292,093
4,822,959
5,384,211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BC2A0AD4-5DE2-4922-AAB6-A79C33D99CB2}"/>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498A558B-379A-4252-9095-D39618757359}"/>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E82CC3A3-ED84-4882-A962-1A7CD3DB4454}"/>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169A8528-0C48-46AE-96C0-2D221D528400}"/>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AA877E97-2F6C-4748-ACF2-50981468FE03}"/>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B8AE23F0-53D2-4469-92B3-4A411D9EA113}"/>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12AE444A-30D2-4915-A5A3-98EFC8BCA370}"/>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D6A3CEBA-D1B6-4DFB-8D18-863AB30DC9AD}"/>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3E7712BE-FAC2-4C8D-8653-E0508EADEF2F}"/>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9DF61224-745D-4A99-B01B-CD9343246620}"/>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D5D7581E-0E61-4C2F-988E-87CB98D10080}"/>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3F129A34-8395-4BAB-872C-089CC9EA7C31}"/>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B7DDA931-E959-4134-8054-FE4CD9315F16}"/>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3842F3D7-607F-40C5-BB8A-BD53AC7E8502}"/>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B8C38010-47DF-451C-8BD5-7D12E25B9CD3}"/>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7A388EB0-2BC2-4B02-9549-DED948880146}"/>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6780CF09-7733-437B-9D41-0151F6079243}"/>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6368A041-9AEA-41EF-83B3-9CE966BDEEDE}"/>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60D0C7BC-6791-4AD0-8B87-F10B9675C523}"/>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70D3FE76-83D9-4659-896D-6333C0663C0A}"/>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a:extLst>
            <a:ext uri="{FF2B5EF4-FFF2-40B4-BE49-F238E27FC236}">
              <a16:creationId xmlns:a16="http://schemas.microsoft.com/office/drawing/2014/main" id="{BE8ECA77-DDCE-4A7E-95C4-B891C68B4BA5}"/>
            </a:ext>
          </a:extLst>
        </xdr:cNvPr>
        <xdr:cNvSpPr txBox="1"/>
      </xdr:nvSpPr>
      <xdr:spPr>
        <a:xfrm>
          <a:off x="419100" y="343344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347FDAEA-0BD4-4985-A897-528DC0E85674}"/>
            </a:ext>
          </a:extLst>
        </xdr:cNvPr>
        <xdr:cNvSpPr txBox="1"/>
      </xdr:nvSpPr>
      <xdr:spPr>
        <a:xfrm>
          <a:off x="419100" y="367093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98F8C76D-FE38-41BB-96D5-8BDBA2372461}"/>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F47CB834-770A-4292-B66C-86CC05E87074}"/>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AF08E180-E2C8-4E1D-B75A-2BFA14721833}"/>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[ 73.1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D2503934-E63D-442C-938F-F605623007F8}"/>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9E006691-53F8-4C32-84A5-6A46C7421891}"/>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5B7D3F49-574D-48F4-A8B6-D49ADC1EEA76}"/>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5AB0A32A-91FA-4B26-A3A1-C9575F1E1133}"/>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8056B956-865B-4150-8A9F-3BEADEABA470}"/>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5383C2F6-9C89-49A9-8F71-0EFF7AAEFFC0}"/>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B78E4AA7-5B55-4C8F-A2D3-038D358F8868}"/>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A3479535-E796-4134-AB2E-6CBF7072C839}"/>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DCE5E3AF-3DB4-4DA8-A1BF-199B7C7EE8C6}"/>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DB443F2E-3D5A-4F2D-A23B-FE6F7BCCF293}"/>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当町では、平成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年度に策定した御嵩町公共施設等総合管理計画において、</a:t>
          </a:r>
          <a:r>
            <a:rPr kumimoji="1" lang="en-US" altLang="ja-JP" sz="1100">
              <a:latin typeface="ＭＳ Ｐゴシック" panose="020B0600070205080204" pitchFamily="50" charset="-128"/>
              <a:ea typeface="ＭＳ Ｐゴシック" panose="020B0600070205080204" pitchFamily="50" charset="-128"/>
            </a:rPr>
            <a:t>2055</a:t>
          </a:r>
          <a:r>
            <a:rPr kumimoji="1" lang="ja-JP" altLang="en-US" sz="1100">
              <a:latin typeface="ＭＳ Ｐゴシック" panose="020B0600070205080204" pitchFamily="50" charset="-128"/>
              <a:ea typeface="ＭＳ Ｐゴシック" panose="020B0600070205080204" pitchFamily="50" charset="-128"/>
            </a:rPr>
            <a:t>年の公共施設の面積削減量（目標値）を約</a:t>
          </a:r>
          <a:r>
            <a:rPr kumimoji="1" lang="en-US" altLang="ja-JP" sz="1100">
              <a:latin typeface="ＭＳ Ｐゴシック" panose="020B0600070205080204" pitchFamily="50" charset="-128"/>
              <a:ea typeface="ＭＳ Ｐゴシック" panose="020B0600070205080204" pitchFamily="50" charset="-128"/>
            </a:rPr>
            <a:t>2.5</a:t>
          </a:r>
          <a:r>
            <a:rPr kumimoji="1" lang="ja-JP" altLang="en-US" sz="1100">
              <a:latin typeface="ＭＳ Ｐゴシック" panose="020B0600070205080204" pitchFamily="50" charset="-128"/>
              <a:ea typeface="ＭＳ Ｐゴシック" panose="020B0600070205080204" pitchFamily="50" charset="-128"/>
            </a:rPr>
            <a:t>割削減することとしており、令和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には、施設ごと現状を踏まえ、計画的に維持管理・更新等の推進を目的に個別施設計画を策定している。直近５年の数値を見ると有形固定資産減価償却率は類似団体と同程度であったものの、令和２年より年々乖離傾向にあるため、早期に個別施設計画に基づく施設改修等、進めていく必要があると思われ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6598394C-38D4-48E2-A048-BEE62070611A}"/>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8E52BC29-C10A-4350-A6C3-A080E2538286}"/>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5DFD1D3B-E408-483A-9749-1AF150F5CD63}"/>
            </a:ext>
          </a:extLst>
        </xdr:cNvPr>
        <xdr:cNvSpPr txBox="1"/>
      </xdr:nvSpPr>
      <xdr:spPr>
        <a:xfrm>
          <a:off x="772811" y="68791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BDB8D8C9-D062-4755-B3AD-C5FE51150DAC}"/>
            </a:ext>
          </a:extLst>
        </xdr:cNvPr>
        <xdr:cNvCxnSpPr/>
      </xdr:nvCxnSpPr>
      <xdr:spPr>
        <a:xfrm>
          <a:off x="1127125" y="662072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C9DBDC91-F241-4B83-A8C6-08DDAD764D62}"/>
            </a:ext>
          </a:extLst>
        </xdr:cNvPr>
        <xdr:cNvSpPr txBox="1"/>
      </xdr:nvSpPr>
      <xdr:spPr>
        <a:xfrm>
          <a:off x="772811" y="65269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ED209863-FE7D-4484-B8B8-A9073E38428B}"/>
            </a:ext>
          </a:extLst>
        </xdr:cNvPr>
        <xdr:cNvCxnSpPr/>
      </xdr:nvCxnSpPr>
      <xdr:spPr>
        <a:xfrm>
          <a:off x="1127125" y="6268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180391BA-D954-4423-8A52-612B6629758A}"/>
            </a:ext>
          </a:extLst>
        </xdr:cNvPr>
        <xdr:cNvSpPr txBox="1"/>
      </xdr:nvSpPr>
      <xdr:spPr>
        <a:xfrm>
          <a:off x="772811" y="6174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1CE3E041-F905-4FD5-AC7E-51C19352E8C5}"/>
            </a:ext>
          </a:extLst>
        </xdr:cNvPr>
        <xdr:cNvCxnSpPr/>
      </xdr:nvCxnSpPr>
      <xdr:spPr>
        <a:xfrm>
          <a:off x="1127125" y="59162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CDFB2A10-18BB-4A6C-8014-F950B624DF66}"/>
            </a:ext>
          </a:extLst>
        </xdr:cNvPr>
        <xdr:cNvSpPr txBox="1"/>
      </xdr:nvSpPr>
      <xdr:spPr>
        <a:xfrm>
          <a:off x="772811" y="58224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3EAE81D3-037E-49A6-A498-AD3DBE44FFC2}"/>
            </a:ext>
          </a:extLst>
        </xdr:cNvPr>
        <xdr:cNvCxnSpPr/>
      </xdr:nvCxnSpPr>
      <xdr:spPr>
        <a:xfrm>
          <a:off x="1127125" y="5564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7C00B920-8D9D-4AE5-8569-2647582ED3DC}"/>
            </a:ext>
          </a:extLst>
        </xdr:cNvPr>
        <xdr:cNvSpPr txBox="1"/>
      </xdr:nvSpPr>
      <xdr:spPr>
        <a:xfrm>
          <a:off x="772811" y="5470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B3A57CC1-C8A8-4DD9-833B-778781FDFC13}"/>
            </a:ext>
          </a:extLst>
        </xdr:cNvPr>
        <xdr:cNvCxnSpPr/>
      </xdr:nvCxnSpPr>
      <xdr:spPr>
        <a:xfrm>
          <a:off x="1127125" y="52118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A2896910-2C45-4159-94B3-CB025B89C155}"/>
            </a:ext>
          </a:extLst>
        </xdr:cNvPr>
        <xdr:cNvSpPr txBox="1"/>
      </xdr:nvSpPr>
      <xdr:spPr>
        <a:xfrm>
          <a:off x="772811" y="51218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84220591-AF5F-4435-9D5F-022463DEA224}"/>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FA15CB67-6B6D-4591-9CC2-80A33160294A}"/>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BF2FA73B-CBAA-4231-AD3D-14BCE67E739B}"/>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23707</xdr:rowOff>
    </xdr:from>
    <xdr:to>
      <xdr:col>23</xdr:col>
      <xdr:colOff>85090</xdr:colOff>
      <xdr:row>35</xdr:row>
      <xdr:rowOff>69850</xdr:rowOff>
    </xdr:to>
    <xdr:cxnSp macro="">
      <xdr:nvCxnSpPr>
        <xdr:cNvPr id="75" name="直線コネクタ 74">
          <a:extLst>
            <a:ext uri="{FF2B5EF4-FFF2-40B4-BE49-F238E27FC236}">
              <a16:creationId xmlns:a16="http://schemas.microsoft.com/office/drawing/2014/main" id="{D4284B43-0FB8-431C-BBA0-8AEF6D550E42}"/>
            </a:ext>
          </a:extLst>
        </xdr:cNvPr>
        <xdr:cNvCxnSpPr/>
      </xdr:nvCxnSpPr>
      <xdr:spPr>
        <a:xfrm flipV="1">
          <a:off x="4206240" y="5319607"/>
          <a:ext cx="1270" cy="1387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73677</xdr:rowOff>
    </xdr:from>
    <xdr:ext cx="405111" cy="259045"/>
    <xdr:sp macro="" textlink="">
      <xdr:nvSpPr>
        <xdr:cNvPr id="76" name="有形固定資産減価償却率最小値テキスト">
          <a:extLst>
            <a:ext uri="{FF2B5EF4-FFF2-40B4-BE49-F238E27FC236}">
              <a16:creationId xmlns:a16="http://schemas.microsoft.com/office/drawing/2014/main" id="{58B01F1E-EB8E-4F52-81AB-099B2394194E}"/>
            </a:ext>
          </a:extLst>
        </xdr:cNvPr>
        <xdr:cNvSpPr txBox="1"/>
      </xdr:nvSpPr>
      <xdr:spPr>
        <a:xfrm>
          <a:off x="4258945" y="6710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69850</xdr:rowOff>
    </xdr:from>
    <xdr:to>
      <xdr:col>23</xdr:col>
      <xdr:colOff>174625</xdr:colOff>
      <xdr:row>35</xdr:row>
      <xdr:rowOff>69850</xdr:rowOff>
    </xdr:to>
    <xdr:cxnSp macro="">
      <xdr:nvCxnSpPr>
        <xdr:cNvPr id="77" name="直線コネクタ 76">
          <a:extLst>
            <a:ext uri="{FF2B5EF4-FFF2-40B4-BE49-F238E27FC236}">
              <a16:creationId xmlns:a16="http://schemas.microsoft.com/office/drawing/2014/main" id="{478C0658-8BE4-4971-B520-F78B9E498784}"/>
            </a:ext>
          </a:extLst>
        </xdr:cNvPr>
        <xdr:cNvCxnSpPr/>
      </xdr:nvCxnSpPr>
      <xdr:spPr>
        <a:xfrm>
          <a:off x="4119245" y="6706870"/>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141834</xdr:rowOff>
    </xdr:from>
    <xdr:ext cx="405111" cy="259045"/>
    <xdr:sp macro="" textlink="">
      <xdr:nvSpPr>
        <xdr:cNvPr id="78" name="有形固定資産減価償却率最大値テキスト">
          <a:extLst>
            <a:ext uri="{FF2B5EF4-FFF2-40B4-BE49-F238E27FC236}">
              <a16:creationId xmlns:a16="http://schemas.microsoft.com/office/drawing/2014/main" id="{7D358C3D-F217-4E2A-97F3-1CDFC1F0BD40}"/>
            </a:ext>
          </a:extLst>
        </xdr:cNvPr>
        <xdr:cNvSpPr txBox="1"/>
      </xdr:nvSpPr>
      <xdr:spPr>
        <a:xfrm>
          <a:off x="4258945" y="5102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23707</xdr:rowOff>
    </xdr:from>
    <xdr:to>
      <xdr:col>23</xdr:col>
      <xdr:colOff>174625</xdr:colOff>
      <xdr:row>27</xdr:row>
      <xdr:rowOff>23707</xdr:rowOff>
    </xdr:to>
    <xdr:cxnSp macro="">
      <xdr:nvCxnSpPr>
        <xdr:cNvPr id="79" name="直線コネクタ 78">
          <a:extLst>
            <a:ext uri="{FF2B5EF4-FFF2-40B4-BE49-F238E27FC236}">
              <a16:creationId xmlns:a16="http://schemas.microsoft.com/office/drawing/2014/main" id="{F6D21667-C6A9-4668-BCE0-DAC61432B7AE}"/>
            </a:ext>
          </a:extLst>
        </xdr:cNvPr>
        <xdr:cNvCxnSpPr/>
      </xdr:nvCxnSpPr>
      <xdr:spPr>
        <a:xfrm>
          <a:off x="4119245" y="5319607"/>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123207</xdr:rowOff>
    </xdr:from>
    <xdr:ext cx="405111" cy="259045"/>
    <xdr:sp macro="" textlink="">
      <xdr:nvSpPr>
        <xdr:cNvPr id="80" name="有形固定資産減価償却率平均値テキスト">
          <a:extLst>
            <a:ext uri="{FF2B5EF4-FFF2-40B4-BE49-F238E27FC236}">
              <a16:creationId xmlns:a16="http://schemas.microsoft.com/office/drawing/2014/main" id="{E9F29CE2-F3BA-4EE6-9C91-E0B65C113C74}"/>
            </a:ext>
          </a:extLst>
        </xdr:cNvPr>
        <xdr:cNvSpPr txBox="1"/>
      </xdr:nvSpPr>
      <xdr:spPr>
        <a:xfrm>
          <a:off x="4258945" y="5922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100330</xdr:rowOff>
    </xdr:from>
    <xdr:to>
      <xdr:col>23</xdr:col>
      <xdr:colOff>136525</xdr:colOff>
      <xdr:row>32</xdr:row>
      <xdr:rowOff>30480</xdr:rowOff>
    </xdr:to>
    <xdr:sp macro="" textlink="">
      <xdr:nvSpPr>
        <xdr:cNvPr id="81" name="フローチャート: 判断 80">
          <a:extLst>
            <a:ext uri="{FF2B5EF4-FFF2-40B4-BE49-F238E27FC236}">
              <a16:creationId xmlns:a16="http://schemas.microsoft.com/office/drawing/2014/main" id="{53DD2D08-06F3-48B2-9D5D-721801712DAD}"/>
            </a:ext>
          </a:extLst>
        </xdr:cNvPr>
        <xdr:cNvSpPr/>
      </xdr:nvSpPr>
      <xdr:spPr>
        <a:xfrm>
          <a:off x="4157345" y="60667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49953</xdr:rowOff>
    </xdr:from>
    <xdr:to>
      <xdr:col>19</xdr:col>
      <xdr:colOff>187325</xdr:colOff>
      <xdr:row>31</xdr:row>
      <xdr:rowOff>151553</xdr:rowOff>
    </xdr:to>
    <xdr:sp macro="" textlink="">
      <xdr:nvSpPr>
        <xdr:cNvPr id="82" name="フローチャート: 判断 81">
          <a:extLst>
            <a:ext uri="{FF2B5EF4-FFF2-40B4-BE49-F238E27FC236}">
              <a16:creationId xmlns:a16="http://schemas.microsoft.com/office/drawing/2014/main" id="{C3DBBE6E-8309-4935-95F6-389DABAB377F}"/>
            </a:ext>
          </a:extLst>
        </xdr:cNvPr>
        <xdr:cNvSpPr/>
      </xdr:nvSpPr>
      <xdr:spPr>
        <a:xfrm>
          <a:off x="3537585" y="601641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78740</xdr:rowOff>
    </xdr:from>
    <xdr:to>
      <xdr:col>15</xdr:col>
      <xdr:colOff>187325</xdr:colOff>
      <xdr:row>32</xdr:row>
      <xdr:rowOff>8890</xdr:rowOff>
    </xdr:to>
    <xdr:sp macro="" textlink="">
      <xdr:nvSpPr>
        <xdr:cNvPr id="83" name="フローチャート: 判断 82">
          <a:extLst>
            <a:ext uri="{FF2B5EF4-FFF2-40B4-BE49-F238E27FC236}">
              <a16:creationId xmlns:a16="http://schemas.microsoft.com/office/drawing/2014/main" id="{0777A26F-8A29-428B-A34A-68617D7896C1}"/>
            </a:ext>
          </a:extLst>
        </xdr:cNvPr>
        <xdr:cNvSpPr/>
      </xdr:nvSpPr>
      <xdr:spPr>
        <a:xfrm>
          <a:off x="2867025" y="60452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111125</xdr:rowOff>
    </xdr:from>
    <xdr:to>
      <xdr:col>11</xdr:col>
      <xdr:colOff>187325</xdr:colOff>
      <xdr:row>32</xdr:row>
      <xdr:rowOff>41275</xdr:rowOff>
    </xdr:to>
    <xdr:sp macro="" textlink="">
      <xdr:nvSpPr>
        <xdr:cNvPr id="84" name="フローチャート: 判断 83">
          <a:extLst>
            <a:ext uri="{FF2B5EF4-FFF2-40B4-BE49-F238E27FC236}">
              <a16:creationId xmlns:a16="http://schemas.microsoft.com/office/drawing/2014/main" id="{D6A13CD2-7FE3-4AE4-AD25-9E92F956FC94}"/>
            </a:ext>
          </a:extLst>
        </xdr:cNvPr>
        <xdr:cNvSpPr/>
      </xdr:nvSpPr>
      <xdr:spPr>
        <a:xfrm>
          <a:off x="2196465" y="60775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85937</xdr:rowOff>
    </xdr:from>
    <xdr:to>
      <xdr:col>7</xdr:col>
      <xdr:colOff>187325</xdr:colOff>
      <xdr:row>32</xdr:row>
      <xdr:rowOff>16087</xdr:rowOff>
    </xdr:to>
    <xdr:sp macro="" textlink="">
      <xdr:nvSpPr>
        <xdr:cNvPr id="85" name="フローチャート: 判断 84">
          <a:extLst>
            <a:ext uri="{FF2B5EF4-FFF2-40B4-BE49-F238E27FC236}">
              <a16:creationId xmlns:a16="http://schemas.microsoft.com/office/drawing/2014/main" id="{3403D96A-87F7-4FC1-8D5E-F1C143152E9A}"/>
            </a:ext>
          </a:extLst>
        </xdr:cNvPr>
        <xdr:cNvSpPr/>
      </xdr:nvSpPr>
      <xdr:spPr>
        <a:xfrm>
          <a:off x="1525905" y="605239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8DAEA857-46E1-44CF-BE44-EC1D28A17F61}"/>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67C436B1-1AE3-484C-BA10-5B0C73CA118D}"/>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11D4514A-8B9F-49B8-A0CF-CE8974010EF6}"/>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2776F01B-B947-40EF-93F0-22F85C62B4EE}"/>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90FCA604-5483-4D07-A10E-C9E0018ADD57}"/>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23707</xdr:rowOff>
    </xdr:from>
    <xdr:to>
      <xdr:col>23</xdr:col>
      <xdr:colOff>136525</xdr:colOff>
      <xdr:row>33</xdr:row>
      <xdr:rowOff>125307</xdr:rowOff>
    </xdr:to>
    <xdr:sp macro="" textlink="">
      <xdr:nvSpPr>
        <xdr:cNvPr id="91" name="楕円 90">
          <a:extLst>
            <a:ext uri="{FF2B5EF4-FFF2-40B4-BE49-F238E27FC236}">
              <a16:creationId xmlns:a16="http://schemas.microsoft.com/office/drawing/2014/main" id="{6406BBE3-8226-4088-8BB1-520DDA7248CA}"/>
            </a:ext>
          </a:extLst>
        </xdr:cNvPr>
        <xdr:cNvSpPr/>
      </xdr:nvSpPr>
      <xdr:spPr>
        <a:xfrm>
          <a:off x="4157345" y="6325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2134</xdr:rowOff>
    </xdr:from>
    <xdr:ext cx="405111" cy="259045"/>
    <xdr:sp macro="" textlink="">
      <xdr:nvSpPr>
        <xdr:cNvPr id="92" name="有形固定資産減価償却率該当値テキスト">
          <a:extLst>
            <a:ext uri="{FF2B5EF4-FFF2-40B4-BE49-F238E27FC236}">
              <a16:creationId xmlns:a16="http://schemas.microsoft.com/office/drawing/2014/main" id="{AA53377E-3969-44CC-A454-333D450A7A5C}"/>
            </a:ext>
          </a:extLst>
        </xdr:cNvPr>
        <xdr:cNvSpPr txBox="1"/>
      </xdr:nvSpPr>
      <xdr:spPr>
        <a:xfrm>
          <a:off x="4258945" y="6303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130387</xdr:rowOff>
    </xdr:from>
    <xdr:to>
      <xdr:col>19</xdr:col>
      <xdr:colOff>187325</xdr:colOff>
      <xdr:row>33</xdr:row>
      <xdr:rowOff>60537</xdr:rowOff>
    </xdr:to>
    <xdr:sp macro="" textlink="">
      <xdr:nvSpPr>
        <xdr:cNvPr id="93" name="楕円 92">
          <a:extLst>
            <a:ext uri="{FF2B5EF4-FFF2-40B4-BE49-F238E27FC236}">
              <a16:creationId xmlns:a16="http://schemas.microsoft.com/office/drawing/2014/main" id="{5FB2771C-0795-46F7-960A-39AB61CF79E9}"/>
            </a:ext>
          </a:extLst>
        </xdr:cNvPr>
        <xdr:cNvSpPr/>
      </xdr:nvSpPr>
      <xdr:spPr>
        <a:xfrm>
          <a:off x="3537585" y="626448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9737</xdr:rowOff>
    </xdr:from>
    <xdr:to>
      <xdr:col>23</xdr:col>
      <xdr:colOff>85725</xdr:colOff>
      <xdr:row>33</xdr:row>
      <xdr:rowOff>74506</xdr:rowOff>
    </xdr:to>
    <xdr:cxnSp macro="">
      <xdr:nvCxnSpPr>
        <xdr:cNvPr id="94" name="直線コネクタ 93">
          <a:extLst>
            <a:ext uri="{FF2B5EF4-FFF2-40B4-BE49-F238E27FC236}">
              <a16:creationId xmlns:a16="http://schemas.microsoft.com/office/drawing/2014/main" id="{E2884239-3F64-4246-8FFB-AF5978E6AA2B}"/>
            </a:ext>
          </a:extLst>
        </xdr:cNvPr>
        <xdr:cNvCxnSpPr/>
      </xdr:nvCxnSpPr>
      <xdr:spPr>
        <a:xfrm>
          <a:off x="3588385" y="6311477"/>
          <a:ext cx="61976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69215</xdr:rowOff>
    </xdr:from>
    <xdr:to>
      <xdr:col>15</xdr:col>
      <xdr:colOff>187325</xdr:colOff>
      <xdr:row>32</xdr:row>
      <xdr:rowOff>170815</xdr:rowOff>
    </xdr:to>
    <xdr:sp macro="" textlink="">
      <xdr:nvSpPr>
        <xdr:cNvPr id="95" name="楕円 94">
          <a:extLst>
            <a:ext uri="{FF2B5EF4-FFF2-40B4-BE49-F238E27FC236}">
              <a16:creationId xmlns:a16="http://schemas.microsoft.com/office/drawing/2014/main" id="{093F9889-47FA-42B3-9967-41E2B8D9F8D0}"/>
            </a:ext>
          </a:extLst>
        </xdr:cNvPr>
        <xdr:cNvSpPr/>
      </xdr:nvSpPr>
      <xdr:spPr>
        <a:xfrm>
          <a:off x="2867025" y="620331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120015</xdr:rowOff>
    </xdr:from>
    <xdr:to>
      <xdr:col>19</xdr:col>
      <xdr:colOff>136525</xdr:colOff>
      <xdr:row>33</xdr:row>
      <xdr:rowOff>9737</xdr:rowOff>
    </xdr:to>
    <xdr:cxnSp macro="">
      <xdr:nvCxnSpPr>
        <xdr:cNvPr id="96" name="直線コネクタ 95">
          <a:extLst>
            <a:ext uri="{FF2B5EF4-FFF2-40B4-BE49-F238E27FC236}">
              <a16:creationId xmlns:a16="http://schemas.microsoft.com/office/drawing/2014/main" id="{879B187A-EBA3-4D4F-B8DA-7A4A47AFDFF2}"/>
            </a:ext>
          </a:extLst>
        </xdr:cNvPr>
        <xdr:cNvCxnSpPr/>
      </xdr:nvCxnSpPr>
      <xdr:spPr>
        <a:xfrm>
          <a:off x="2917825" y="6254115"/>
          <a:ext cx="670560" cy="57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22437</xdr:rowOff>
    </xdr:from>
    <xdr:to>
      <xdr:col>11</xdr:col>
      <xdr:colOff>187325</xdr:colOff>
      <xdr:row>32</xdr:row>
      <xdr:rowOff>124037</xdr:rowOff>
    </xdr:to>
    <xdr:sp macro="" textlink="">
      <xdr:nvSpPr>
        <xdr:cNvPr id="97" name="楕円 96">
          <a:extLst>
            <a:ext uri="{FF2B5EF4-FFF2-40B4-BE49-F238E27FC236}">
              <a16:creationId xmlns:a16="http://schemas.microsoft.com/office/drawing/2014/main" id="{9237BA07-061B-477A-A466-EF2B2FDB11B0}"/>
            </a:ext>
          </a:extLst>
        </xdr:cNvPr>
        <xdr:cNvSpPr/>
      </xdr:nvSpPr>
      <xdr:spPr>
        <a:xfrm>
          <a:off x="2196465" y="615653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73237</xdr:rowOff>
    </xdr:from>
    <xdr:to>
      <xdr:col>15</xdr:col>
      <xdr:colOff>136525</xdr:colOff>
      <xdr:row>32</xdr:row>
      <xdr:rowOff>120015</xdr:rowOff>
    </xdr:to>
    <xdr:cxnSp macro="">
      <xdr:nvCxnSpPr>
        <xdr:cNvPr id="98" name="直線コネクタ 97">
          <a:extLst>
            <a:ext uri="{FF2B5EF4-FFF2-40B4-BE49-F238E27FC236}">
              <a16:creationId xmlns:a16="http://schemas.microsoft.com/office/drawing/2014/main" id="{F5FC02E6-38A5-47CE-AD39-44AD1AC0D0D4}"/>
            </a:ext>
          </a:extLst>
        </xdr:cNvPr>
        <xdr:cNvCxnSpPr/>
      </xdr:nvCxnSpPr>
      <xdr:spPr>
        <a:xfrm>
          <a:off x="2247265" y="6207337"/>
          <a:ext cx="67056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139912</xdr:rowOff>
    </xdr:from>
    <xdr:to>
      <xdr:col>7</xdr:col>
      <xdr:colOff>187325</xdr:colOff>
      <xdr:row>32</xdr:row>
      <xdr:rowOff>70062</xdr:rowOff>
    </xdr:to>
    <xdr:sp macro="" textlink="">
      <xdr:nvSpPr>
        <xdr:cNvPr id="99" name="楕円 98">
          <a:extLst>
            <a:ext uri="{FF2B5EF4-FFF2-40B4-BE49-F238E27FC236}">
              <a16:creationId xmlns:a16="http://schemas.microsoft.com/office/drawing/2014/main" id="{C53BC0F3-17CA-4A2F-9E92-0D0C753CB5E0}"/>
            </a:ext>
          </a:extLst>
        </xdr:cNvPr>
        <xdr:cNvSpPr/>
      </xdr:nvSpPr>
      <xdr:spPr>
        <a:xfrm>
          <a:off x="1525905" y="610637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19262</xdr:rowOff>
    </xdr:from>
    <xdr:to>
      <xdr:col>11</xdr:col>
      <xdr:colOff>136525</xdr:colOff>
      <xdr:row>32</xdr:row>
      <xdr:rowOff>73237</xdr:rowOff>
    </xdr:to>
    <xdr:cxnSp macro="">
      <xdr:nvCxnSpPr>
        <xdr:cNvPr id="100" name="直線コネクタ 99">
          <a:extLst>
            <a:ext uri="{FF2B5EF4-FFF2-40B4-BE49-F238E27FC236}">
              <a16:creationId xmlns:a16="http://schemas.microsoft.com/office/drawing/2014/main" id="{944896E9-5020-49C3-8221-3407BFB958D2}"/>
            </a:ext>
          </a:extLst>
        </xdr:cNvPr>
        <xdr:cNvCxnSpPr/>
      </xdr:nvCxnSpPr>
      <xdr:spPr>
        <a:xfrm>
          <a:off x="1576705" y="6153362"/>
          <a:ext cx="67056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168080</xdr:rowOff>
    </xdr:from>
    <xdr:ext cx="405111" cy="259045"/>
    <xdr:sp macro="" textlink="">
      <xdr:nvSpPr>
        <xdr:cNvPr id="101" name="n_1aveValue有形固定資産減価償却率">
          <a:extLst>
            <a:ext uri="{FF2B5EF4-FFF2-40B4-BE49-F238E27FC236}">
              <a16:creationId xmlns:a16="http://schemas.microsoft.com/office/drawing/2014/main" id="{E010EBDE-6EFE-4871-B6BD-B2FC8110E5F4}"/>
            </a:ext>
          </a:extLst>
        </xdr:cNvPr>
        <xdr:cNvSpPr txBox="1"/>
      </xdr:nvSpPr>
      <xdr:spPr>
        <a:xfrm>
          <a:off x="3395989" y="5799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25417</xdr:rowOff>
    </xdr:from>
    <xdr:ext cx="405111" cy="259045"/>
    <xdr:sp macro="" textlink="">
      <xdr:nvSpPr>
        <xdr:cNvPr id="102" name="n_2aveValue有形固定資産減価償却率">
          <a:extLst>
            <a:ext uri="{FF2B5EF4-FFF2-40B4-BE49-F238E27FC236}">
              <a16:creationId xmlns:a16="http://schemas.microsoft.com/office/drawing/2014/main" id="{FFB4EF78-67E7-4D72-8752-61EEBE4391F4}"/>
            </a:ext>
          </a:extLst>
        </xdr:cNvPr>
        <xdr:cNvSpPr txBox="1"/>
      </xdr:nvSpPr>
      <xdr:spPr>
        <a:xfrm>
          <a:off x="2738129" y="582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57802</xdr:rowOff>
    </xdr:from>
    <xdr:ext cx="405111" cy="259045"/>
    <xdr:sp macro="" textlink="">
      <xdr:nvSpPr>
        <xdr:cNvPr id="103" name="n_3aveValue有形固定資産減価償却率">
          <a:extLst>
            <a:ext uri="{FF2B5EF4-FFF2-40B4-BE49-F238E27FC236}">
              <a16:creationId xmlns:a16="http://schemas.microsoft.com/office/drawing/2014/main" id="{83532723-9076-4186-9ADC-912E3528D8C8}"/>
            </a:ext>
          </a:extLst>
        </xdr:cNvPr>
        <xdr:cNvSpPr txBox="1"/>
      </xdr:nvSpPr>
      <xdr:spPr>
        <a:xfrm>
          <a:off x="2067569" y="585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32614</xdr:rowOff>
    </xdr:from>
    <xdr:ext cx="405111" cy="259045"/>
    <xdr:sp macro="" textlink="">
      <xdr:nvSpPr>
        <xdr:cNvPr id="104" name="n_4aveValue有形固定資産減価償却率">
          <a:extLst>
            <a:ext uri="{FF2B5EF4-FFF2-40B4-BE49-F238E27FC236}">
              <a16:creationId xmlns:a16="http://schemas.microsoft.com/office/drawing/2014/main" id="{2DBDE763-4676-476F-B704-53E1D5669AAE}"/>
            </a:ext>
          </a:extLst>
        </xdr:cNvPr>
        <xdr:cNvSpPr txBox="1"/>
      </xdr:nvSpPr>
      <xdr:spPr>
        <a:xfrm>
          <a:off x="1397009" y="5831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51664</xdr:rowOff>
    </xdr:from>
    <xdr:ext cx="405111" cy="259045"/>
    <xdr:sp macro="" textlink="">
      <xdr:nvSpPr>
        <xdr:cNvPr id="105" name="n_1mainValue有形固定資産減価償却率">
          <a:extLst>
            <a:ext uri="{FF2B5EF4-FFF2-40B4-BE49-F238E27FC236}">
              <a16:creationId xmlns:a16="http://schemas.microsoft.com/office/drawing/2014/main" id="{92A4EB8B-A0C7-4FA4-B222-BAB1FD73349A}"/>
            </a:ext>
          </a:extLst>
        </xdr:cNvPr>
        <xdr:cNvSpPr txBox="1"/>
      </xdr:nvSpPr>
      <xdr:spPr>
        <a:xfrm>
          <a:off x="3395989" y="6353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161942</xdr:rowOff>
    </xdr:from>
    <xdr:ext cx="405111" cy="259045"/>
    <xdr:sp macro="" textlink="">
      <xdr:nvSpPr>
        <xdr:cNvPr id="106" name="n_2mainValue有形固定資産減価償却率">
          <a:extLst>
            <a:ext uri="{FF2B5EF4-FFF2-40B4-BE49-F238E27FC236}">
              <a16:creationId xmlns:a16="http://schemas.microsoft.com/office/drawing/2014/main" id="{52C2A584-6DC8-49CD-B09A-A3963B1DD63D}"/>
            </a:ext>
          </a:extLst>
        </xdr:cNvPr>
        <xdr:cNvSpPr txBox="1"/>
      </xdr:nvSpPr>
      <xdr:spPr>
        <a:xfrm>
          <a:off x="2738129" y="6296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115164</xdr:rowOff>
    </xdr:from>
    <xdr:ext cx="405111" cy="259045"/>
    <xdr:sp macro="" textlink="">
      <xdr:nvSpPr>
        <xdr:cNvPr id="107" name="n_3mainValue有形固定資産減価償却率">
          <a:extLst>
            <a:ext uri="{FF2B5EF4-FFF2-40B4-BE49-F238E27FC236}">
              <a16:creationId xmlns:a16="http://schemas.microsoft.com/office/drawing/2014/main" id="{FD30E7B5-7AD9-4BAC-8DCD-856425FA98A6}"/>
            </a:ext>
          </a:extLst>
        </xdr:cNvPr>
        <xdr:cNvSpPr txBox="1"/>
      </xdr:nvSpPr>
      <xdr:spPr>
        <a:xfrm>
          <a:off x="2067569" y="6249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61189</xdr:rowOff>
    </xdr:from>
    <xdr:ext cx="405111" cy="259045"/>
    <xdr:sp macro="" textlink="">
      <xdr:nvSpPr>
        <xdr:cNvPr id="108" name="n_4mainValue有形固定資産減価償却率">
          <a:extLst>
            <a:ext uri="{FF2B5EF4-FFF2-40B4-BE49-F238E27FC236}">
              <a16:creationId xmlns:a16="http://schemas.microsoft.com/office/drawing/2014/main" id="{8C097899-2A25-48EB-B811-16F3D8C5EEAF}"/>
            </a:ext>
          </a:extLst>
        </xdr:cNvPr>
        <xdr:cNvSpPr txBox="1"/>
      </xdr:nvSpPr>
      <xdr:spPr>
        <a:xfrm>
          <a:off x="1397009" y="6195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47C88816-8EA6-4F56-B501-C6B5BE5736CF}"/>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53BA39A6-2292-4CDD-AD65-203F58B6F020}"/>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F006BF98-BA83-46F0-985A-44F48B8F76D5}"/>
            </a:ext>
          </a:extLst>
        </xdr:cNvPr>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[ 166.8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5A8C032E-9389-4634-9FC6-8133B5BA4B90}"/>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508B9A7D-87CF-4E1B-A66D-C29D52D1CF29}"/>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91073F62-BFBC-4FF8-9345-417FE1DD736B}"/>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83D48CD1-002C-44F9-8750-74E9D65A0354}"/>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EF2B6531-D56E-48B0-9C66-8B786E2C2189}"/>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F0D7FA35-145A-481F-AC30-FBFDD1C03332}"/>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2F913B58-C972-4059-BF60-47865C12572D}"/>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BE5E8C5A-5E58-4CBB-A86B-EC989C2DECF0}"/>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16895971-8F5F-4CDC-9E31-CED447B58958}"/>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A101B431-4151-4DEE-8785-5D3937C523C3}"/>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債務償還比率は、全国平均及び岐阜県平均を下回っているほか、類似団体内においても上位に位置している。平成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より、比率が減少傾向にあるのは、充当可能財源（基金残高）の上昇によるものである。充当可能財源（基金残高）については、今後新庁舎建設事業の財源に充てる予定のため、昨年同様、計画的な基金管理に努めていく。</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EB68975E-52BA-471F-AA52-B53AD9CB3BA4}"/>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23305C11-AF92-4323-9D66-9C1521CC037D}"/>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AC6071BC-7E3D-44EE-AE9C-59CFC53967FF}"/>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5CC7AFA7-0324-4869-AC22-DEE9328E3F9A}"/>
            </a:ext>
          </a:extLst>
        </xdr:cNvPr>
        <xdr:cNvCxnSpPr/>
      </xdr:nvCxnSpPr>
      <xdr:spPr>
        <a:xfrm>
          <a:off x="9971405" y="662072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6" name="テキスト ボックス 125">
          <a:extLst>
            <a:ext uri="{FF2B5EF4-FFF2-40B4-BE49-F238E27FC236}">
              <a16:creationId xmlns:a16="http://schemas.microsoft.com/office/drawing/2014/main" id="{78F4E84A-4D27-44F3-A11E-F2E340EC7E6D}"/>
            </a:ext>
          </a:extLst>
        </xdr:cNvPr>
        <xdr:cNvSpPr txBox="1"/>
      </xdr:nvSpPr>
      <xdr:spPr>
        <a:xfrm>
          <a:off x="9542936" y="652692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29630A4A-F517-41BF-92B6-DFE78BBDE9CA}"/>
            </a:ext>
          </a:extLst>
        </xdr:cNvPr>
        <xdr:cNvCxnSpPr/>
      </xdr:nvCxnSpPr>
      <xdr:spPr>
        <a:xfrm>
          <a:off x="9971405" y="6268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000ACF0C-D3B1-4A8D-8F7A-85BE4DBE9868}"/>
            </a:ext>
          </a:extLst>
        </xdr:cNvPr>
        <xdr:cNvSpPr txBox="1"/>
      </xdr:nvSpPr>
      <xdr:spPr>
        <a:xfrm>
          <a:off x="9542936" y="61747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EA2E7A78-6F09-41BE-A8A7-E5B6890967EF}"/>
            </a:ext>
          </a:extLst>
        </xdr:cNvPr>
        <xdr:cNvCxnSpPr/>
      </xdr:nvCxnSpPr>
      <xdr:spPr>
        <a:xfrm>
          <a:off x="9971405" y="59162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93ACA818-CFE9-4CB9-95BF-20EE8B38BDF8}"/>
            </a:ext>
          </a:extLst>
        </xdr:cNvPr>
        <xdr:cNvSpPr txBox="1"/>
      </xdr:nvSpPr>
      <xdr:spPr>
        <a:xfrm>
          <a:off x="9542936" y="58224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868751A7-B1A5-46B1-81E5-B629B498CAE6}"/>
            </a:ext>
          </a:extLst>
        </xdr:cNvPr>
        <xdr:cNvCxnSpPr/>
      </xdr:nvCxnSpPr>
      <xdr:spPr>
        <a:xfrm>
          <a:off x="9971405" y="5564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EF635739-ABDB-45CE-B762-3F11079BE712}"/>
            </a:ext>
          </a:extLst>
        </xdr:cNvPr>
        <xdr:cNvSpPr txBox="1"/>
      </xdr:nvSpPr>
      <xdr:spPr>
        <a:xfrm>
          <a:off x="9542936" y="5470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CCDA1142-2777-4CCD-8D9F-908072CD86D2}"/>
            </a:ext>
          </a:extLst>
        </xdr:cNvPr>
        <xdr:cNvCxnSpPr/>
      </xdr:nvCxnSpPr>
      <xdr:spPr>
        <a:xfrm>
          <a:off x="9971405" y="52118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39643692-B1FA-40B1-B043-7BADB91E4333}"/>
            </a:ext>
          </a:extLst>
        </xdr:cNvPr>
        <xdr:cNvSpPr txBox="1"/>
      </xdr:nvSpPr>
      <xdr:spPr>
        <a:xfrm>
          <a:off x="9645528" y="512187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32EE71CD-94B2-4831-9198-15FE56FE69B7}"/>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D2E7247C-125F-4A73-BB18-0989EB9124B0}"/>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57785</xdr:rowOff>
    </xdr:to>
    <xdr:cxnSp macro="">
      <xdr:nvCxnSpPr>
        <xdr:cNvPr id="137" name="直線コネクタ 136">
          <a:extLst>
            <a:ext uri="{FF2B5EF4-FFF2-40B4-BE49-F238E27FC236}">
              <a16:creationId xmlns:a16="http://schemas.microsoft.com/office/drawing/2014/main" id="{F2DFF7B9-2491-4D8A-9385-EFAC07410059}"/>
            </a:ext>
          </a:extLst>
        </xdr:cNvPr>
        <xdr:cNvCxnSpPr/>
      </xdr:nvCxnSpPr>
      <xdr:spPr>
        <a:xfrm flipV="1">
          <a:off x="13027660" y="5211868"/>
          <a:ext cx="1269" cy="1315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61612</xdr:rowOff>
    </xdr:from>
    <xdr:ext cx="469744" cy="259045"/>
    <xdr:sp macro="" textlink="">
      <xdr:nvSpPr>
        <xdr:cNvPr id="138" name="債務償還比率最小値テキスト">
          <a:extLst>
            <a:ext uri="{FF2B5EF4-FFF2-40B4-BE49-F238E27FC236}">
              <a16:creationId xmlns:a16="http://schemas.microsoft.com/office/drawing/2014/main" id="{3D18E462-8C44-429D-911A-ACC75AFC48E9}"/>
            </a:ext>
          </a:extLst>
        </xdr:cNvPr>
        <xdr:cNvSpPr txBox="1"/>
      </xdr:nvSpPr>
      <xdr:spPr>
        <a:xfrm>
          <a:off x="13080365" y="653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57785</xdr:rowOff>
    </xdr:from>
    <xdr:to>
      <xdr:col>76</xdr:col>
      <xdr:colOff>111125</xdr:colOff>
      <xdr:row>34</xdr:row>
      <xdr:rowOff>57785</xdr:rowOff>
    </xdr:to>
    <xdr:cxnSp macro="">
      <xdr:nvCxnSpPr>
        <xdr:cNvPr id="139" name="直線コネクタ 138">
          <a:extLst>
            <a:ext uri="{FF2B5EF4-FFF2-40B4-BE49-F238E27FC236}">
              <a16:creationId xmlns:a16="http://schemas.microsoft.com/office/drawing/2014/main" id="{BBFEF7F3-BC39-4629-B1AD-8A5210F2DE11}"/>
            </a:ext>
          </a:extLst>
        </xdr:cNvPr>
        <xdr:cNvCxnSpPr/>
      </xdr:nvCxnSpPr>
      <xdr:spPr>
        <a:xfrm>
          <a:off x="12963525" y="65271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id="{6DDE9328-B122-461F-AE17-0C794F2A2A29}"/>
            </a:ext>
          </a:extLst>
        </xdr:cNvPr>
        <xdr:cNvSpPr txBox="1"/>
      </xdr:nvSpPr>
      <xdr:spPr>
        <a:xfrm>
          <a:off x="13080365" y="49909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9F9FF232-C5B4-47B1-9D78-054CE42FEA66}"/>
            </a:ext>
          </a:extLst>
        </xdr:cNvPr>
        <xdr:cNvCxnSpPr/>
      </xdr:nvCxnSpPr>
      <xdr:spPr>
        <a:xfrm>
          <a:off x="12963525" y="52118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159159</xdr:rowOff>
    </xdr:from>
    <xdr:ext cx="469744" cy="259045"/>
    <xdr:sp macro="" textlink="">
      <xdr:nvSpPr>
        <xdr:cNvPr id="142" name="債務償還比率平均値テキスト">
          <a:extLst>
            <a:ext uri="{FF2B5EF4-FFF2-40B4-BE49-F238E27FC236}">
              <a16:creationId xmlns:a16="http://schemas.microsoft.com/office/drawing/2014/main" id="{0AA7A789-9738-4143-9E0C-651EF9A08FE4}"/>
            </a:ext>
          </a:extLst>
        </xdr:cNvPr>
        <xdr:cNvSpPr txBox="1"/>
      </xdr:nvSpPr>
      <xdr:spPr>
        <a:xfrm>
          <a:off x="13080365" y="57903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9282</xdr:rowOff>
    </xdr:from>
    <xdr:to>
      <xdr:col>76</xdr:col>
      <xdr:colOff>73025</xdr:colOff>
      <xdr:row>30</xdr:row>
      <xdr:rowOff>110882</xdr:rowOff>
    </xdr:to>
    <xdr:sp macro="" textlink="">
      <xdr:nvSpPr>
        <xdr:cNvPr id="143" name="フローチャート: 判断 142">
          <a:extLst>
            <a:ext uri="{FF2B5EF4-FFF2-40B4-BE49-F238E27FC236}">
              <a16:creationId xmlns:a16="http://schemas.microsoft.com/office/drawing/2014/main" id="{EF5A7EF6-EE10-4EB0-BAC0-EB09AE96CEC3}"/>
            </a:ext>
          </a:extLst>
        </xdr:cNvPr>
        <xdr:cNvSpPr/>
      </xdr:nvSpPr>
      <xdr:spPr>
        <a:xfrm>
          <a:off x="13001625" y="580810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155184</xdr:rowOff>
    </xdr:from>
    <xdr:to>
      <xdr:col>72</xdr:col>
      <xdr:colOff>123825</xdr:colOff>
      <xdr:row>30</xdr:row>
      <xdr:rowOff>85334</xdr:rowOff>
    </xdr:to>
    <xdr:sp macro="" textlink="">
      <xdr:nvSpPr>
        <xdr:cNvPr id="144" name="フローチャート: 判断 143">
          <a:extLst>
            <a:ext uri="{FF2B5EF4-FFF2-40B4-BE49-F238E27FC236}">
              <a16:creationId xmlns:a16="http://schemas.microsoft.com/office/drawing/2014/main" id="{260D6921-BA26-4576-850C-A77C9B412302}"/>
            </a:ext>
          </a:extLst>
        </xdr:cNvPr>
        <xdr:cNvSpPr/>
      </xdr:nvSpPr>
      <xdr:spPr>
        <a:xfrm>
          <a:off x="12359005" y="57863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50853</xdr:rowOff>
    </xdr:from>
    <xdr:to>
      <xdr:col>68</xdr:col>
      <xdr:colOff>123825</xdr:colOff>
      <xdr:row>31</xdr:row>
      <xdr:rowOff>152453</xdr:rowOff>
    </xdr:to>
    <xdr:sp macro="" textlink="">
      <xdr:nvSpPr>
        <xdr:cNvPr id="145" name="フローチャート: 判断 144">
          <a:extLst>
            <a:ext uri="{FF2B5EF4-FFF2-40B4-BE49-F238E27FC236}">
              <a16:creationId xmlns:a16="http://schemas.microsoft.com/office/drawing/2014/main" id="{AD5B15F5-425C-4DC7-A260-B3C94CFA3F60}"/>
            </a:ext>
          </a:extLst>
        </xdr:cNvPr>
        <xdr:cNvSpPr/>
      </xdr:nvSpPr>
      <xdr:spPr>
        <a:xfrm>
          <a:off x="11688445" y="6017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167079</xdr:rowOff>
    </xdr:from>
    <xdr:to>
      <xdr:col>64</xdr:col>
      <xdr:colOff>123825</xdr:colOff>
      <xdr:row>32</xdr:row>
      <xdr:rowOff>97229</xdr:rowOff>
    </xdr:to>
    <xdr:sp macro="" textlink="">
      <xdr:nvSpPr>
        <xdr:cNvPr id="146" name="フローチャート: 判断 145">
          <a:extLst>
            <a:ext uri="{FF2B5EF4-FFF2-40B4-BE49-F238E27FC236}">
              <a16:creationId xmlns:a16="http://schemas.microsoft.com/office/drawing/2014/main" id="{5A942067-3C1E-4B7E-AD47-E7DB2DB6F27A}"/>
            </a:ext>
          </a:extLst>
        </xdr:cNvPr>
        <xdr:cNvSpPr/>
      </xdr:nvSpPr>
      <xdr:spPr>
        <a:xfrm>
          <a:off x="11017885" y="61335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32</xdr:row>
      <xdr:rowOff>27654</xdr:rowOff>
    </xdr:from>
    <xdr:to>
      <xdr:col>60</xdr:col>
      <xdr:colOff>123825</xdr:colOff>
      <xdr:row>32</xdr:row>
      <xdr:rowOff>129254</xdr:rowOff>
    </xdr:to>
    <xdr:sp macro="" textlink="">
      <xdr:nvSpPr>
        <xdr:cNvPr id="147" name="フローチャート: 判断 146">
          <a:extLst>
            <a:ext uri="{FF2B5EF4-FFF2-40B4-BE49-F238E27FC236}">
              <a16:creationId xmlns:a16="http://schemas.microsoft.com/office/drawing/2014/main" id="{878C6B2F-0A42-4B8F-AD8D-D3D16EA31946}"/>
            </a:ext>
          </a:extLst>
        </xdr:cNvPr>
        <xdr:cNvSpPr/>
      </xdr:nvSpPr>
      <xdr:spPr>
        <a:xfrm>
          <a:off x="10347325" y="6161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8C744687-0033-4201-832D-E92CDE95DFD0}"/>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1A4F7591-68B2-408C-B62B-81FC512BB0CC}"/>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6E3DA56E-EECB-46F9-8125-21AC8A6A9A30}"/>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99AE3DE4-6AF3-4D58-ADCF-220AA8B6A06A}"/>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C900B260-30BD-4D4F-B1F2-0C2B2AC0E4E8}"/>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161460</xdr:rowOff>
    </xdr:from>
    <xdr:to>
      <xdr:col>76</xdr:col>
      <xdr:colOff>73025</xdr:colOff>
      <xdr:row>28</xdr:row>
      <xdr:rowOff>91610</xdr:rowOff>
    </xdr:to>
    <xdr:sp macro="" textlink="">
      <xdr:nvSpPr>
        <xdr:cNvPr id="153" name="楕円 152">
          <a:extLst>
            <a:ext uri="{FF2B5EF4-FFF2-40B4-BE49-F238E27FC236}">
              <a16:creationId xmlns:a16="http://schemas.microsoft.com/office/drawing/2014/main" id="{61066449-3F03-4BE7-990C-1F3DD0706EBB}"/>
            </a:ext>
          </a:extLst>
        </xdr:cNvPr>
        <xdr:cNvSpPr/>
      </xdr:nvSpPr>
      <xdr:spPr>
        <a:xfrm>
          <a:off x="13001625" y="54573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12887</xdr:rowOff>
    </xdr:from>
    <xdr:ext cx="469744" cy="259045"/>
    <xdr:sp macro="" textlink="">
      <xdr:nvSpPr>
        <xdr:cNvPr id="154" name="債務償還比率該当値テキスト">
          <a:extLst>
            <a:ext uri="{FF2B5EF4-FFF2-40B4-BE49-F238E27FC236}">
              <a16:creationId xmlns:a16="http://schemas.microsoft.com/office/drawing/2014/main" id="{08B2B8C7-F5C5-4E81-9E9F-8F34132A1AA3}"/>
            </a:ext>
          </a:extLst>
        </xdr:cNvPr>
        <xdr:cNvSpPr txBox="1"/>
      </xdr:nvSpPr>
      <xdr:spPr>
        <a:xfrm>
          <a:off x="13080365" y="5308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62336</xdr:rowOff>
    </xdr:from>
    <xdr:to>
      <xdr:col>72</xdr:col>
      <xdr:colOff>123825</xdr:colOff>
      <xdr:row>28</xdr:row>
      <xdr:rowOff>163936</xdr:rowOff>
    </xdr:to>
    <xdr:sp macro="" textlink="">
      <xdr:nvSpPr>
        <xdr:cNvPr id="155" name="楕円 154">
          <a:extLst>
            <a:ext uri="{FF2B5EF4-FFF2-40B4-BE49-F238E27FC236}">
              <a16:creationId xmlns:a16="http://schemas.microsoft.com/office/drawing/2014/main" id="{C4A150E9-D4AE-47C9-A483-DB8313EF2FE1}"/>
            </a:ext>
          </a:extLst>
        </xdr:cNvPr>
        <xdr:cNvSpPr/>
      </xdr:nvSpPr>
      <xdr:spPr>
        <a:xfrm>
          <a:off x="12359005" y="552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40810</xdr:rowOff>
    </xdr:from>
    <xdr:to>
      <xdr:col>76</xdr:col>
      <xdr:colOff>22225</xdr:colOff>
      <xdr:row>28</xdr:row>
      <xdr:rowOff>113136</xdr:rowOff>
    </xdr:to>
    <xdr:cxnSp macro="">
      <xdr:nvCxnSpPr>
        <xdr:cNvPr id="156" name="直線コネクタ 155">
          <a:extLst>
            <a:ext uri="{FF2B5EF4-FFF2-40B4-BE49-F238E27FC236}">
              <a16:creationId xmlns:a16="http://schemas.microsoft.com/office/drawing/2014/main" id="{B510ABE4-20B5-4F5D-94BB-4C1437102321}"/>
            </a:ext>
          </a:extLst>
        </xdr:cNvPr>
        <xdr:cNvCxnSpPr/>
      </xdr:nvCxnSpPr>
      <xdr:spPr>
        <a:xfrm flipV="1">
          <a:off x="12409805" y="5504350"/>
          <a:ext cx="619760" cy="72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158782</xdr:rowOff>
    </xdr:from>
    <xdr:to>
      <xdr:col>68</xdr:col>
      <xdr:colOff>123825</xdr:colOff>
      <xdr:row>30</xdr:row>
      <xdr:rowOff>88932</xdr:rowOff>
    </xdr:to>
    <xdr:sp macro="" textlink="">
      <xdr:nvSpPr>
        <xdr:cNvPr id="157" name="楕円 156">
          <a:extLst>
            <a:ext uri="{FF2B5EF4-FFF2-40B4-BE49-F238E27FC236}">
              <a16:creationId xmlns:a16="http://schemas.microsoft.com/office/drawing/2014/main" id="{95C6259E-A033-440A-ADEC-3568185A623B}"/>
            </a:ext>
          </a:extLst>
        </xdr:cNvPr>
        <xdr:cNvSpPr/>
      </xdr:nvSpPr>
      <xdr:spPr>
        <a:xfrm>
          <a:off x="11688445" y="57899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113136</xdr:rowOff>
    </xdr:from>
    <xdr:to>
      <xdr:col>72</xdr:col>
      <xdr:colOff>73025</xdr:colOff>
      <xdr:row>30</xdr:row>
      <xdr:rowOff>38132</xdr:rowOff>
    </xdr:to>
    <xdr:cxnSp macro="">
      <xdr:nvCxnSpPr>
        <xdr:cNvPr id="158" name="直線コネクタ 157">
          <a:extLst>
            <a:ext uri="{FF2B5EF4-FFF2-40B4-BE49-F238E27FC236}">
              <a16:creationId xmlns:a16="http://schemas.microsoft.com/office/drawing/2014/main" id="{FD412874-0424-43C4-BCCE-0DCEFC607D70}"/>
            </a:ext>
          </a:extLst>
        </xdr:cNvPr>
        <xdr:cNvCxnSpPr/>
      </xdr:nvCxnSpPr>
      <xdr:spPr>
        <a:xfrm flipV="1">
          <a:off x="11739245" y="5576676"/>
          <a:ext cx="670560" cy="260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76391</xdr:rowOff>
    </xdr:from>
    <xdr:to>
      <xdr:col>64</xdr:col>
      <xdr:colOff>123825</xdr:colOff>
      <xdr:row>31</xdr:row>
      <xdr:rowOff>6541</xdr:rowOff>
    </xdr:to>
    <xdr:sp macro="" textlink="">
      <xdr:nvSpPr>
        <xdr:cNvPr id="159" name="楕円 158">
          <a:extLst>
            <a:ext uri="{FF2B5EF4-FFF2-40B4-BE49-F238E27FC236}">
              <a16:creationId xmlns:a16="http://schemas.microsoft.com/office/drawing/2014/main" id="{00710210-5AC5-4417-AE9A-E37CA9482537}"/>
            </a:ext>
          </a:extLst>
        </xdr:cNvPr>
        <xdr:cNvSpPr/>
      </xdr:nvSpPr>
      <xdr:spPr>
        <a:xfrm>
          <a:off x="11017885" y="58752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38132</xdr:rowOff>
    </xdr:from>
    <xdr:to>
      <xdr:col>68</xdr:col>
      <xdr:colOff>73025</xdr:colOff>
      <xdr:row>30</xdr:row>
      <xdr:rowOff>127191</xdr:rowOff>
    </xdr:to>
    <xdr:cxnSp macro="">
      <xdr:nvCxnSpPr>
        <xdr:cNvPr id="160" name="直線コネクタ 159">
          <a:extLst>
            <a:ext uri="{FF2B5EF4-FFF2-40B4-BE49-F238E27FC236}">
              <a16:creationId xmlns:a16="http://schemas.microsoft.com/office/drawing/2014/main" id="{F6920A34-5E93-4F13-B071-AE9BA3CFCDD4}"/>
            </a:ext>
          </a:extLst>
        </xdr:cNvPr>
        <xdr:cNvCxnSpPr/>
      </xdr:nvCxnSpPr>
      <xdr:spPr>
        <a:xfrm flipV="1">
          <a:off x="11068685" y="5836952"/>
          <a:ext cx="670560" cy="8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114353</xdr:rowOff>
    </xdr:from>
    <xdr:to>
      <xdr:col>60</xdr:col>
      <xdr:colOff>123825</xdr:colOff>
      <xdr:row>31</xdr:row>
      <xdr:rowOff>44503</xdr:rowOff>
    </xdr:to>
    <xdr:sp macro="" textlink="">
      <xdr:nvSpPr>
        <xdr:cNvPr id="161" name="楕円 160">
          <a:extLst>
            <a:ext uri="{FF2B5EF4-FFF2-40B4-BE49-F238E27FC236}">
              <a16:creationId xmlns:a16="http://schemas.microsoft.com/office/drawing/2014/main" id="{0E156948-CF9C-43AB-9504-99FD0E1BFE63}"/>
            </a:ext>
          </a:extLst>
        </xdr:cNvPr>
        <xdr:cNvSpPr/>
      </xdr:nvSpPr>
      <xdr:spPr>
        <a:xfrm>
          <a:off x="10347325" y="59131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127191</xdr:rowOff>
    </xdr:from>
    <xdr:to>
      <xdr:col>64</xdr:col>
      <xdr:colOff>73025</xdr:colOff>
      <xdr:row>30</xdr:row>
      <xdr:rowOff>165153</xdr:rowOff>
    </xdr:to>
    <xdr:cxnSp macro="">
      <xdr:nvCxnSpPr>
        <xdr:cNvPr id="162" name="直線コネクタ 161">
          <a:extLst>
            <a:ext uri="{FF2B5EF4-FFF2-40B4-BE49-F238E27FC236}">
              <a16:creationId xmlns:a16="http://schemas.microsoft.com/office/drawing/2014/main" id="{8D4EC16A-F105-452B-990F-AB8057224140}"/>
            </a:ext>
          </a:extLst>
        </xdr:cNvPr>
        <xdr:cNvCxnSpPr/>
      </xdr:nvCxnSpPr>
      <xdr:spPr>
        <a:xfrm flipV="1">
          <a:off x="10398125" y="5926011"/>
          <a:ext cx="670560" cy="3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76461</xdr:rowOff>
    </xdr:from>
    <xdr:ext cx="469744" cy="259045"/>
    <xdr:sp macro="" textlink="">
      <xdr:nvSpPr>
        <xdr:cNvPr id="163" name="n_1aveValue債務償還比率">
          <a:extLst>
            <a:ext uri="{FF2B5EF4-FFF2-40B4-BE49-F238E27FC236}">
              <a16:creationId xmlns:a16="http://schemas.microsoft.com/office/drawing/2014/main" id="{5C8CD054-0148-4946-9C33-DFF1A09351F6}"/>
            </a:ext>
          </a:extLst>
        </xdr:cNvPr>
        <xdr:cNvSpPr txBox="1"/>
      </xdr:nvSpPr>
      <xdr:spPr>
        <a:xfrm>
          <a:off x="12185092" y="587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143580</xdr:rowOff>
    </xdr:from>
    <xdr:ext cx="469744" cy="259045"/>
    <xdr:sp macro="" textlink="">
      <xdr:nvSpPr>
        <xdr:cNvPr id="164" name="n_2aveValue債務償還比率">
          <a:extLst>
            <a:ext uri="{FF2B5EF4-FFF2-40B4-BE49-F238E27FC236}">
              <a16:creationId xmlns:a16="http://schemas.microsoft.com/office/drawing/2014/main" id="{EF5AEA27-B700-4ADA-BE0B-24284E72F3AB}"/>
            </a:ext>
          </a:extLst>
        </xdr:cNvPr>
        <xdr:cNvSpPr txBox="1"/>
      </xdr:nvSpPr>
      <xdr:spPr>
        <a:xfrm>
          <a:off x="11527232" y="6110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88356</xdr:rowOff>
    </xdr:from>
    <xdr:ext cx="469744" cy="259045"/>
    <xdr:sp macro="" textlink="">
      <xdr:nvSpPr>
        <xdr:cNvPr id="165" name="n_3aveValue債務償還比率">
          <a:extLst>
            <a:ext uri="{FF2B5EF4-FFF2-40B4-BE49-F238E27FC236}">
              <a16:creationId xmlns:a16="http://schemas.microsoft.com/office/drawing/2014/main" id="{29557B81-E8C8-40DD-B19A-D190778632C9}"/>
            </a:ext>
          </a:extLst>
        </xdr:cNvPr>
        <xdr:cNvSpPr txBox="1"/>
      </xdr:nvSpPr>
      <xdr:spPr>
        <a:xfrm>
          <a:off x="10856672" y="6222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120381</xdr:rowOff>
    </xdr:from>
    <xdr:ext cx="469744" cy="259045"/>
    <xdr:sp macro="" textlink="">
      <xdr:nvSpPr>
        <xdr:cNvPr id="166" name="n_4aveValue債務償還比率">
          <a:extLst>
            <a:ext uri="{FF2B5EF4-FFF2-40B4-BE49-F238E27FC236}">
              <a16:creationId xmlns:a16="http://schemas.microsoft.com/office/drawing/2014/main" id="{B28EB300-71BA-40B9-965E-E17FF98FBB80}"/>
            </a:ext>
          </a:extLst>
        </xdr:cNvPr>
        <xdr:cNvSpPr txBox="1"/>
      </xdr:nvSpPr>
      <xdr:spPr>
        <a:xfrm>
          <a:off x="10186112" y="6254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9013</xdr:rowOff>
    </xdr:from>
    <xdr:ext cx="469744" cy="259045"/>
    <xdr:sp macro="" textlink="">
      <xdr:nvSpPr>
        <xdr:cNvPr id="167" name="n_1mainValue債務償還比率">
          <a:extLst>
            <a:ext uri="{FF2B5EF4-FFF2-40B4-BE49-F238E27FC236}">
              <a16:creationId xmlns:a16="http://schemas.microsoft.com/office/drawing/2014/main" id="{AEC84994-4D14-4F34-86BB-BB556E07CD2B}"/>
            </a:ext>
          </a:extLst>
        </xdr:cNvPr>
        <xdr:cNvSpPr txBox="1"/>
      </xdr:nvSpPr>
      <xdr:spPr>
        <a:xfrm>
          <a:off x="12185092" y="5304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105459</xdr:rowOff>
    </xdr:from>
    <xdr:ext cx="469744" cy="259045"/>
    <xdr:sp macro="" textlink="">
      <xdr:nvSpPr>
        <xdr:cNvPr id="168" name="n_2mainValue債務償還比率">
          <a:extLst>
            <a:ext uri="{FF2B5EF4-FFF2-40B4-BE49-F238E27FC236}">
              <a16:creationId xmlns:a16="http://schemas.microsoft.com/office/drawing/2014/main" id="{B2827666-C97C-4EB5-B3F5-33BF2EEEBC46}"/>
            </a:ext>
          </a:extLst>
        </xdr:cNvPr>
        <xdr:cNvSpPr txBox="1"/>
      </xdr:nvSpPr>
      <xdr:spPr>
        <a:xfrm>
          <a:off x="11527232" y="5568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23068</xdr:rowOff>
    </xdr:from>
    <xdr:ext cx="469744" cy="259045"/>
    <xdr:sp macro="" textlink="">
      <xdr:nvSpPr>
        <xdr:cNvPr id="169" name="n_3mainValue債務償還比率">
          <a:extLst>
            <a:ext uri="{FF2B5EF4-FFF2-40B4-BE49-F238E27FC236}">
              <a16:creationId xmlns:a16="http://schemas.microsoft.com/office/drawing/2014/main" id="{EBC810B4-FF6B-4F1C-B8DD-F644E875008E}"/>
            </a:ext>
          </a:extLst>
        </xdr:cNvPr>
        <xdr:cNvSpPr txBox="1"/>
      </xdr:nvSpPr>
      <xdr:spPr>
        <a:xfrm>
          <a:off x="10856672" y="5654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61030</xdr:rowOff>
    </xdr:from>
    <xdr:ext cx="469744" cy="259045"/>
    <xdr:sp macro="" textlink="">
      <xdr:nvSpPr>
        <xdr:cNvPr id="170" name="n_4mainValue債務償還比率">
          <a:extLst>
            <a:ext uri="{FF2B5EF4-FFF2-40B4-BE49-F238E27FC236}">
              <a16:creationId xmlns:a16="http://schemas.microsoft.com/office/drawing/2014/main" id="{617AEA7A-E058-412F-9D30-F360DBB1400A}"/>
            </a:ext>
          </a:extLst>
        </xdr:cNvPr>
        <xdr:cNvSpPr txBox="1"/>
      </xdr:nvSpPr>
      <xdr:spPr>
        <a:xfrm>
          <a:off x="10186112" y="569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B0AF23B7-03AE-42AD-9FCB-C98F3EEA1B87}"/>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F9C26841-25C6-4529-A089-9AE96076529F}"/>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091B3254-B9F9-40DC-9C94-52F56D247068}"/>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5B4460D3-6C40-4D8B-B8B1-50AF5F23185C}"/>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D824711A-D212-4CB1-9977-D989507A5DB0}"/>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05C1190F-0C29-45E4-AC06-4BE6518F1D70}"/>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070DF9D-A584-4D7F-A745-17C0C44853A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4209F5B-99BA-4E9E-A176-89BF5A492BE8}"/>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EF3FAC1-20CC-4944-8763-96FDF005D0A4}"/>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627CD18-A3B3-4E21-B935-5F7196364D59}"/>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岐阜県御嵩町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F3DFF74-77AC-437A-985C-1B75DA6DC894}"/>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346AF4B-D43A-42D3-8E3F-3AA2DF269F31}"/>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181D398-3CE7-4E6F-B116-6955246A2FDB}"/>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65515DB-7654-4F7F-9075-1F19820E50DE}"/>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53E75FE-3F63-4E46-B7B3-029CB3CBA3C2}"/>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52EC3B5-DAD4-46EA-9D35-0ADBAB1C5649}"/>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17,775
17,139
56.69
9,182,125
8,874,568
292,093
4,822,959
5,384,211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3228783-598E-4167-9E53-6B2EE6C9E13C}"/>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BE10CF8-94DF-4955-8D62-59B151A37811}"/>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F3354AC-0CAB-4AA8-A078-204F84ECAE91}"/>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F1AECA3-E64D-4D2C-B0B6-FF5D1ED0F72E}"/>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4D3B470-BA09-4955-9F73-5223358F63CC}"/>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81C8E5D9-73D9-4287-A905-A7F987F55282}"/>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E23EC0C-0109-4994-8A6C-7408155EE75A}"/>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AA19571-8813-4756-BF36-E22F84ECE5DD}"/>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73C1A4E-A5D3-4348-A4DE-D7F2C2D546C1}"/>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44D2B67-002B-40D0-98DD-A9E2C6CF61F1}"/>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36D9FA2-31C2-4DE3-93B9-E40D5DF11FEA}"/>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A5741CB-9AE3-4B17-94CD-69A7837F2220}"/>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07256D3-BF0E-48B5-9486-B5BC25F08434}"/>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30BE9EE-07D0-4A22-B7EB-C2633025E5D3}"/>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C4B7901-6B01-42E0-8F80-1C6AFA9420DB}"/>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90DC0EE-1414-42DD-98C1-87628B7EA6B4}"/>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6154893-D500-4789-AFAF-9662FB633B61}"/>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3F8FEE8-5460-494D-B4BB-5207C91C08B6}"/>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AE5146E-6FD4-45E8-A0C9-8A66F365A97F}"/>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118AB20-BDCA-498F-80FD-209AF9D134B1}"/>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DBA3789-A516-4164-AE4F-CEAD818C5E5E}"/>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E554284-6111-4419-A293-049AA75C47DC}"/>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4EFF20D-790C-410D-8900-B69790CF21EA}"/>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197C544-254F-48BF-8F1E-C5A1348C2329}"/>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1FA17C4-771D-4C44-B3E2-391868B6CA57}"/>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90D1DD2-F6A3-419D-B5D2-5366F19A3BAA}"/>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1D57DC1-47B0-43C3-B93F-34471F6BDEE7}"/>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48676AB-38F9-465B-9CCD-59541D34F3F7}"/>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D188919-07E6-4C3D-9DE0-6E33EB84C236}"/>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238A726-D793-4032-A8F7-A6DD1E5FA374}"/>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7D8A300-83C5-4EAC-9F30-AC85A075CCB9}"/>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536176C-4A22-4E9C-A984-18CEA458C6E4}"/>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32DC667A-9F83-45E4-939E-8760853E8576}"/>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3ABB51A0-810C-4C11-AA11-E63367304968}"/>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C3CA8BDA-439B-402A-A431-F30678475DF9}"/>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30675584-D3D1-40C8-B598-4BEE3DE6269B}"/>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E4A612BB-4707-48A9-B98D-997297260D5B}"/>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9639FD2B-655F-4D01-A992-74E382E8F94B}"/>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29521ADA-C5E0-4916-BE93-D0E94DF0C26D}"/>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80D23F53-1D15-4080-A635-41FC72D57686}"/>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50FD09-B563-4367-92E6-BA79974C24CD}"/>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BAAA0896-3886-4726-9592-DD5736F64ABC}"/>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C7080667-A0FA-460E-956B-6AFF7DD44DDF}"/>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7CE6FAC4-0D84-48AB-8825-BBC0A40B04F7}"/>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1916F355-1E03-4C39-A914-FF68FA473681}"/>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9525</xdr:rowOff>
    </xdr:from>
    <xdr:to>
      <xdr:col>24</xdr:col>
      <xdr:colOff>62865</xdr:colOff>
      <xdr:row>41</xdr:row>
      <xdr:rowOff>100965</xdr:rowOff>
    </xdr:to>
    <xdr:cxnSp macro="">
      <xdr:nvCxnSpPr>
        <xdr:cNvPr id="57" name="直線コネクタ 56">
          <a:extLst>
            <a:ext uri="{FF2B5EF4-FFF2-40B4-BE49-F238E27FC236}">
              <a16:creationId xmlns:a16="http://schemas.microsoft.com/office/drawing/2014/main" id="{9C5B2548-DCA5-4B02-B217-D422B62D90F9}"/>
            </a:ext>
          </a:extLst>
        </xdr:cNvPr>
        <xdr:cNvCxnSpPr/>
      </xdr:nvCxnSpPr>
      <xdr:spPr>
        <a:xfrm flipV="1">
          <a:off x="4086225" y="5709285"/>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104792</xdr:rowOff>
    </xdr:from>
    <xdr:ext cx="405111" cy="259045"/>
    <xdr:sp macro="" textlink="">
      <xdr:nvSpPr>
        <xdr:cNvPr id="58" name="【道路】&#10;有形固定資産減価償却率最小値テキスト">
          <a:extLst>
            <a:ext uri="{FF2B5EF4-FFF2-40B4-BE49-F238E27FC236}">
              <a16:creationId xmlns:a16="http://schemas.microsoft.com/office/drawing/2014/main" id="{2FC882D7-A12A-4290-9020-D5835FA51D35}"/>
            </a:ext>
          </a:extLst>
        </xdr:cNvPr>
        <xdr:cNvSpPr txBox="1"/>
      </xdr:nvSpPr>
      <xdr:spPr>
        <a:xfrm>
          <a:off x="4124960" y="697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100965</xdr:rowOff>
    </xdr:from>
    <xdr:to>
      <xdr:col>24</xdr:col>
      <xdr:colOff>152400</xdr:colOff>
      <xdr:row>41</xdr:row>
      <xdr:rowOff>100965</xdr:rowOff>
    </xdr:to>
    <xdr:cxnSp macro="">
      <xdr:nvCxnSpPr>
        <xdr:cNvPr id="59" name="直線コネクタ 58">
          <a:extLst>
            <a:ext uri="{FF2B5EF4-FFF2-40B4-BE49-F238E27FC236}">
              <a16:creationId xmlns:a16="http://schemas.microsoft.com/office/drawing/2014/main" id="{73C9C9A5-4504-4580-8170-0A71C5284250}"/>
            </a:ext>
          </a:extLst>
        </xdr:cNvPr>
        <xdr:cNvCxnSpPr/>
      </xdr:nvCxnSpPr>
      <xdr:spPr>
        <a:xfrm>
          <a:off x="4020820" y="69742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127652</xdr:rowOff>
    </xdr:from>
    <xdr:ext cx="405111" cy="259045"/>
    <xdr:sp macro="" textlink="">
      <xdr:nvSpPr>
        <xdr:cNvPr id="60" name="【道路】&#10;有形固定資産減価償却率最大値テキスト">
          <a:extLst>
            <a:ext uri="{FF2B5EF4-FFF2-40B4-BE49-F238E27FC236}">
              <a16:creationId xmlns:a16="http://schemas.microsoft.com/office/drawing/2014/main" id="{8D327F0D-88B6-4D98-8A2C-B10BC9D39FDB}"/>
            </a:ext>
          </a:extLst>
        </xdr:cNvPr>
        <xdr:cNvSpPr txBox="1"/>
      </xdr:nvSpPr>
      <xdr:spPr>
        <a:xfrm>
          <a:off x="4124960" y="5492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9525</xdr:rowOff>
    </xdr:from>
    <xdr:to>
      <xdr:col>24</xdr:col>
      <xdr:colOff>152400</xdr:colOff>
      <xdr:row>34</xdr:row>
      <xdr:rowOff>9525</xdr:rowOff>
    </xdr:to>
    <xdr:cxnSp macro="">
      <xdr:nvCxnSpPr>
        <xdr:cNvPr id="61" name="直線コネクタ 60">
          <a:extLst>
            <a:ext uri="{FF2B5EF4-FFF2-40B4-BE49-F238E27FC236}">
              <a16:creationId xmlns:a16="http://schemas.microsoft.com/office/drawing/2014/main" id="{42B8383D-C29E-4A0A-B96A-357FEDD10EDC}"/>
            </a:ext>
          </a:extLst>
        </xdr:cNvPr>
        <xdr:cNvCxnSpPr/>
      </xdr:nvCxnSpPr>
      <xdr:spPr>
        <a:xfrm>
          <a:off x="4020820" y="57092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48277</xdr:rowOff>
    </xdr:from>
    <xdr:ext cx="405111" cy="259045"/>
    <xdr:sp macro="" textlink="">
      <xdr:nvSpPr>
        <xdr:cNvPr id="62" name="【道路】&#10;有形固定資産減価償却率平均値テキスト">
          <a:extLst>
            <a:ext uri="{FF2B5EF4-FFF2-40B4-BE49-F238E27FC236}">
              <a16:creationId xmlns:a16="http://schemas.microsoft.com/office/drawing/2014/main" id="{2FE34AAC-5774-40C7-84E6-4FD699990E04}"/>
            </a:ext>
          </a:extLst>
        </xdr:cNvPr>
        <xdr:cNvSpPr txBox="1"/>
      </xdr:nvSpPr>
      <xdr:spPr>
        <a:xfrm>
          <a:off x="4124960" y="6250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25400</xdr:rowOff>
    </xdr:from>
    <xdr:to>
      <xdr:col>24</xdr:col>
      <xdr:colOff>114300</xdr:colOff>
      <xdr:row>38</xdr:row>
      <xdr:rowOff>127000</xdr:rowOff>
    </xdr:to>
    <xdr:sp macro="" textlink="">
      <xdr:nvSpPr>
        <xdr:cNvPr id="63" name="フローチャート: 判断 62">
          <a:extLst>
            <a:ext uri="{FF2B5EF4-FFF2-40B4-BE49-F238E27FC236}">
              <a16:creationId xmlns:a16="http://schemas.microsoft.com/office/drawing/2014/main" id="{2C90AB39-E875-44BD-B4B4-1653513D80B9}"/>
            </a:ext>
          </a:extLst>
        </xdr:cNvPr>
        <xdr:cNvSpPr/>
      </xdr:nvSpPr>
      <xdr:spPr>
        <a:xfrm>
          <a:off x="403606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635</xdr:rowOff>
    </xdr:from>
    <xdr:to>
      <xdr:col>20</xdr:col>
      <xdr:colOff>38100</xdr:colOff>
      <xdr:row>38</xdr:row>
      <xdr:rowOff>102235</xdr:rowOff>
    </xdr:to>
    <xdr:sp macro="" textlink="">
      <xdr:nvSpPr>
        <xdr:cNvPr id="64" name="フローチャート: 判断 63">
          <a:extLst>
            <a:ext uri="{FF2B5EF4-FFF2-40B4-BE49-F238E27FC236}">
              <a16:creationId xmlns:a16="http://schemas.microsoft.com/office/drawing/2014/main" id="{7A43D482-CD23-4862-9768-8B9CB984860E}"/>
            </a:ext>
          </a:extLst>
        </xdr:cNvPr>
        <xdr:cNvSpPr/>
      </xdr:nvSpPr>
      <xdr:spPr>
        <a:xfrm>
          <a:off x="3312160" y="63709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42545</xdr:rowOff>
    </xdr:from>
    <xdr:to>
      <xdr:col>15</xdr:col>
      <xdr:colOff>101600</xdr:colOff>
      <xdr:row>38</xdr:row>
      <xdr:rowOff>144145</xdr:rowOff>
    </xdr:to>
    <xdr:sp macro="" textlink="">
      <xdr:nvSpPr>
        <xdr:cNvPr id="65" name="フローチャート: 判断 64">
          <a:extLst>
            <a:ext uri="{FF2B5EF4-FFF2-40B4-BE49-F238E27FC236}">
              <a16:creationId xmlns:a16="http://schemas.microsoft.com/office/drawing/2014/main" id="{89B5AE2C-E393-43BF-AF30-E84BE5CD013D}"/>
            </a:ext>
          </a:extLst>
        </xdr:cNvPr>
        <xdr:cNvSpPr/>
      </xdr:nvSpPr>
      <xdr:spPr>
        <a:xfrm>
          <a:off x="2514600" y="641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93980</xdr:rowOff>
    </xdr:from>
    <xdr:to>
      <xdr:col>10</xdr:col>
      <xdr:colOff>165100</xdr:colOff>
      <xdr:row>39</xdr:row>
      <xdr:rowOff>24130</xdr:rowOff>
    </xdr:to>
    <xdr:sp macro="" textlink="">
      <xdr:nvSpPr>
        <xdr:cNvPr id="66" name="フローチャート: 判断 65">
          <a:extLst>
            <a:ext uri="{FF2B5EF4-FFF2-40B4-BE49-F238E27FC236}">
              <a16:creationId xmlns:a16="http://schemas.microsoft.com/office/drawing/2014/main" id="{2E48CFB3-1B96-4B37-811A-2FAC01241FF9}"/>
            </a:ext>
          </a:extLst>
        </xdr:cNvPr>
        <xdr:cNvSpPr/>
      </xdr:nvSpPr>
      <xdr:spPr>
        <a:xfrm>
          <a:off x="1739900" y="64643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52070</xdr:rowOff>
    </xdr:from>
    <xdr:to>
      <xdr:col>6</xdr:col>
      <xdr:colOff>38100</xdr:colOff>
      <xdr:row>38</xdr:row>
      <xdr:rowOff>153670</xdr:rowOff>
    </xdr:to>
    <xdr:sp macro="" textlink="">
      <xdr:nvSpPr>
        <xdr:cNvPr id="67" name="フローチャート: 判断 66">
          <a:extLst>
            <a:ext uri="{FF2B5EF4-FFF2-40B4-BE49-F238E27FC236}">
              <a16:creationId xmlns:a16="http://schemas.microsoft.com/office/drawing/2014/main" id="{D13C4921-12DA-4F5C-87E5-75CF057DCF86}"/>
            </a:ext>
          </a:extLst>
        </xdr:cNvPr>
        <xdr:cNvSpPr/>
      </xdr:nvSpPr>
      <xdr:spPr>
        <a:xfrm>
          <a:off x="965200" y="64223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34E6491-EC76-4959-87CA-8DC1B7C0BEF5}"/>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C325CB8-58ED-4C55-9BD5-488F92BE67BE}"/>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ABF722E-485C-40A0-821C-14627A66339D}"/>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051F604-ECB0-4E6D-9AEB-678DD26065BD}"/>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C5A461F9-E63C-440D-95FD-355B44B9CC2A}"/>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166370</xdr:rowOff>
    </xdr:from>
    <xdr:to>
      <xdr:col>24</xdr:col>
      <xdr:colOff>114300</xdr:colOff>
      <xdr:row>39</xdr:row>
      <xdr:rowOff>96520</xdr:rowOff>
    </xdr:to>
    <xdr:sp macro="" textlink="">
      <xdr:nvSpPr>
        <xdr:cNvPr id="73" name="楕円 72">
          <a:extLst>
            <a:ext uri="{FF2B5EF4-FFF2-40B4-BE49-F238E27FC236}">
              <a16:creationId xmlns:a16="http://schemas.microsoft.com/office/drawing/2014/main" id="{C964CD7A-85BF-4550-A2AC-70516D9EE9D0}"/>
            </a:ext>
          </a:extLst>
        </xdr:cNvPr>
        <xdr:cNvSpPr/>
      </xdr:nvSpPr>
      <xdr:spPr>
        <a:xfrm>
          <a:off x="4036060" y="65366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144797</xdr:rowOff>
    </xdr:from>
    <xdr:ext cx="405111" cy="259045"/>
    <xdr:sp macro="" textlink="">
      <xdr:nvSpPr>
        <xdr:cNvPr id="74" name="【道路】&#10;有形固定資産減価償却率該当値テキスト">
          <a:extLst>
            <a:ext uri="{FF2B5EF4-FFF2-40B4-BE49-F238E27FC236}">
              <a16:creationId xmlns:a16="http://schemas.microsoft.com/office/drawing/2014/main" id="{A0D1FE89-DAE0-4104-A55F-6CF58449FEA5}"/>
            </a:ext>
          </a:extLst>
        </xdr:cNvPr>
        <xdr:cNvSpPr txBox="1"/>
      </xdr:nvSpPr>
      <xdr:spPr>
        <a:xfrm>
          <a:off x="4124960" y="651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132080</xdr:rowOff>
    </xdr:from>
    <xdr:to>
      <xdr:col>20</xdr:col>
      <xdr:colOff>38100</xdr:colOff>
      <xdr:row>39</xdr:row>
      <xdr:rowOff>62230</xdr:rowOff>
    </xdr:to>
    <xdr:sp macro="" textlink="">
      <xdr:nvSpPr>
        <xdr:cNvPr id="75" name="楕円 74">
          <a:extLst>
            <a:ext uri="{FF2B5EF4-FFF2-40B4-BE49-F238E27FC236}">
              <a16:creationId xmlns:a16="http://schemas.microsoft.com/office/drawing/2014/main" id="{E906D76F-AD21-4689-A845-7E57C3EFE1E9}"/>
            </a:ext>
          </a:extLst>
        </xdr:cNvPr>
        <xdr:cNvSpPr/>
      </xdr:nvSpPr>
      <xdr:spPr>
        <a:xfrm>
          <a:off x="3312160" y="65024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11430</xdr:rowOff>
    </xdr:from>
    <xdr:to>
      <xdr:col>24</xdr:col>
      <xdr:colOff>63500</xdr:colOff>
      <xdr:row>39</xdr:row>
      <xdr:rowOff>45720</xdr:rowOff>
    </xdr:to>
    <xdr:cxnSp macro="">
      <xdr:nvCxnSpPr>
        <xdr:cNvPr id="76" name="直線コネクタ 75">
          <a:extLst>
            <a:ext uri="{FF2B5EF4-FFF2-40B4-BE49-F238E27FC236}">
              <a16:creationId xmlns:a16="http://schemas.microsoft.com/office/drawing/2014/main" id="{495A75FB-6C6D-417F-AB67-B313E5F62568}"/>
            </a:ext>
          </a:extLst>
        </xdr:cNvPr>
        <xdr:cNvCxnSpPr/>
      </xdr:nvCxnSpPr>
      <xdr:spPr>
        <a:xfrm>
          <a:off x="3355340" y="6549390"/>
          <a:ext cx="7315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99695</xdr:rowOff>
    </xdr:from>
    <xdr:to>
      <xdr:col>15</xdr:col>
      <xdr:colOff>101600</xdr:colOff>
      <xdr:row>39</xdr:row>
      <xdr:rowOff>29845</xdr:rowOff>
    </xdr:to>
    <xdr:sp macro="" textlink="">
      <xdr:nvSpPr>
        <xdr:cNvPr id="77" name="楕円 76">
          <a:extLst>
            <a:ext uri="{FF2B5EF4-FFF2-40B4-BE49-F238E27FC236}">
              <a16:creationId xmlns:a16="http://schemas.microsoft.com/office/drawing/2014/main" id="{2C3DD07A-843B-49B1-B78B-CA71EFB481F2}"/>
            </a:ext>
          </a:extLst>
        </xdr:cNvPr>
        <xdr:cNvSpPr/>
      </xdr:nvSpPr>
      <xdr:spPr>
        <a:xfrm>
          <a:off x="2514600" y="64700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150495</xdr:rowOff>
    </xdr:from>
    <xdr:to>
      <xdr:col>19</xdr:col>
      <xdr:colOff>177800</xdr:colOff>
      <xdr:row>39</xdr:row>
      <xdr:rowOff>11430</xdr:rowOff>
    </xdr:to>
    <xdr:cxnSp macro="">
      <xdr:nvCxnSpPr>
        <xdr:cNvPr id="78" name="直線コネクタ 77">
          <a:extLst>
            <a:ext uri="{FF2B5EF4-FFF2-40B4-BE49-F238E27FC236}">
              <a16:creationId xmlns:a16="http://schemas.microsoft.com/office/drawing/2014/main" id="{5CF6D7E6-1B68-48A2-B5C3-1F313A9B39E6}"/>
            </a:ext>
          </a:extLst>
        </xdr:cNvPr>
        <xdr:cNvCxnSpPr/>
      </xdr:nvCxnSpPr>
      <xdr:spPr>
        <a:xfrm>
          <a:off x="2565400" y="6520815"/>
          <a:ext cx="78994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33020</xdr:rowOff>
    </xdr:from>
    <xdr:to>
      <xdr:col>10</xdr:col>
      <xdr:colOff>165100</xdr:colOff>
      <xdr:row>38</xdr:row>
      <xdr:rowOff>134620</xdr:rowOff>
    </xdr:to>
    <xdr:sp macro="" textlink="">
      <xdr:nvSpPr>
        <xdr:cNvPr id="79" name="楕円 78">
          <a:extLst>
            <a:ext uri="{FF2B5EF4-FFF2-40B4-BE49-F238E27FC236}">
              <a16:creationId xmlns:a16="http://schemas.microsoft.com/office/drawing/2014/main" id="{01146296-905B-4568-B915-9A9EC0FF0473}"/>
            </a:ext>
          </a:extLst>
        </xdr:cNvPr>
        <xdr:cNvSpPr/>
      </xdr:nvSpPr>
      <xdr:spPr>
        <a:xfrm>
          <a:off x="17399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83820</xdr:rowOff>
    </xdr:from>
    <xdr:to>
      <xdr:col>15</xdr:col>
      <xdr:colOff>50800</xdr:colOff>
      <xdr:row>38</xdr:row>
      <xdr:rowOff>150495</xdr:rowOff>
    </xdr:to>
    <xdr:cxnSp macro="">
      <xdr:nvCxnSpPr>
        <xdr:cNvPr id="80" name="直線コネクタ 79">
          <a:extLst>
            <a:ext uri="{FF2B5EF4-FFF2-40B4-BE49-F238E27FC236}">
              <a16:creationId xmlns:a16="http://schemas.microsoft.com/office/drawing/2014/main" id="{2415D206-0BAB-405C-8F14-A38EE802BED8}"/>
            </a:ext>
          </a:extLst>
        </xdr:cNvPr>
        <xdr:cNvCxnSpPr/>
      </xdr:nvCxnSpPr>
      <xdr:spPr>
        <a:xfrm>
          <a:off x="1790700" y="6454140"/>
          <a:ext cx="7747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4445</xdr:rowOff>
    </xdr:from>
    <xdr:to>
      <xdr:col>6</xdr:col>
      <xdr:colOff>38100</xdr:colOff>
      <xdr:row>38</xdr:row>
      <xdr:rowOff>106045</xdr:rowOff>
    </xdr:to>
    <xdr:sp macro="" textlink="">
      <xdr:nvSpPr>
        <xdr:cNvPr id="81" name="楕円 80">
          <a:extLst>
            <a:ext uri="{FF2B5EF4-FFF2-40B4-BE49-F238E27FC236}">
              <a16:creationId xmlns:a16="http://schemas.microsoft.com/office/drawing/2014/main" id="{ED469266-0323-42BF-AB3C-4CC2DD4921B4}"/>
            </a:ext>
          </a:extLst>
        </xdr:cNvPr>
        <xdr:cNvSpPr/>
      </xdr:nvSpPr>
      <xdr:spPr>
        <a:xfrm>
          <a:off x="965200" y="637476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55245</xdr:rowOff>
    </xdr:from>
    <xdr:to>
      <xdr:col>10</xdr:col>
      <xdr:colOff>114300</xdr:colOff>
      <xdr:row>38</xdr:row>
      <xdr:rowOff>83820</xdr:rowOff>
    </xdr:to>
    <xdr:cxnSp macro="">
      <xdr:nvCxnSpPr>
        <xdr:cNvPr id="82" name="直線コネクタ 81">
          <a:extLst>
            <a:ext uri="{FF2B5EF4-FFF2-40B4-BE49-F238E27FC236}">
              <a16:creationId xmlns:a16="http://schemas.microsoft.com/office/drawing/2014/main" id="{C7D9C6D9-63DC-437B-86A4-33A56DF0BFD9}"/>
            </a:ext>
          </a:extLst>
        </xdr:cNvPr>
        <xdr:cNvCxnSpPr/>
      </xdr:nvCxnSpPr>
      <xdr:spPr>
        <a:xfrm>
          <a:off x="1008380" y="6425565"/>
          <a:ext cx="7823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118762</xdr:rowOff>
    </xdr:from>
    <xdr:ext cx="405111" cy="259045"/>
    <xdr:sp macro="" textlink="">
      <xdr:nvSpPr>
        <xdr:cNvPr id="83" name="n_1aveValue【道路】&#10;有形固定資産減価償却率">
          <a:extLst>
            <a:ext uri="{FF2B5EF4-FFF2-40B4-BE49-F238E27FC236}">
              <a16:creationId xmlns:a16="http://schemas.microsoft.com/office/drawing/2014/main" id="{A24BA294-69D0-4EF3-81BF-02C3B1FC0648}"/>
            </a:ext>
          </a:extLst>
        </xdr:cNvPr>
        <xdr:cNvSpPr txBox="1"/>
      </xdr:nvSpPr>
      <xdr:spPr>
        <a:xfrm>
          <a:off x="3170564" y="615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160672</xdr:rowOff>
    </xdr:from>
    <xdr:ext cx="405111" cy="259045"/>
    <xdr:sp macro="" textlink="">
      <xdr:nvSpPr>
        <xdr:cNvPr id="84" name="n_2aveValue【道路】&#10;有形固定資産減価償却率">
          <a:extLst>
            <a:ext uri="{FF2B5EF4-FFF2-40B4-BE49-F238E27FC236}">
              <a16:creationId xmlns:a16="http://schemas.microsoft.com/office/drawing/2014/main" id="{C3C19F1F-CDE1-44BE-B2C3-7DF0B2958D8C}"/>
            </a:ext>
          </a:extLst>
        </xdr:cNvPr>
        <xdr:cNvSpPr txBox="1"/>
      </xdr:nvSpPr>
      <xdr:spPr>
        <a:xfrm>
          <a:off x="2385704" y="619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15257</xdr:rowOff>
    </xdr:from>
    <xdr:ext cx="405111" cy="259045"/>
    <xdr:sp macro="" textlink="">
      <xdr:nvSpPr>
        <xdr:cNvPr id="85" name="n_3aveValue【道路】&#10;有形固定資産減価償却率">
          <a:extLst>
            <a:ext uri="{FF2B5EF4-FFF2-40B4-BE49-F238E27FC236}">
              <a16:creationId xmlns:a16="http://schemas.microsoft.com/office/drawing/2014/main" id="{9645DC31-567C-470F-BBCD-F0A17C148153}"/>
            </a:ext>
          </a:extLst>
        </xdr:cNvPr>
        <xdr:cNvSpPr txBox="1"/>
      </xdr:nvSpPr>
      <xdr:spPr>
        <a:xfrm>
          <a:off x="1611004" y="655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144797</xdr:rowOff>
    </xdr:from>
    <xdr:ext cx="405111" cy="259045"/>
    <xdr:sp macro="" textlink="">
      <xdr:nvSpPr>
        <xdr:cNvPr id="86" name="n_4aveValue【道路】&#10;有形固定資産減価償却率">
          <a:extLst>
            <a:ext uri="{FF2B5EF4-FFF2-40B4-BE49-F238E27FC236}">
              <a16:creationId xmlns:a16="http://schemas.microsoft.com/office/drawing/2014/main" id="{77F9AAF5-4E7A-475C-9D4F-F01D97F909B6}"/>
            </a:ext>
          </a:extLst>
        </xdr:cNvPr>
        <xdr:cNvSpPr txBox="1"/>
      </xdr:nvSpPr>
      <xdr:spPr>
        <a:xfrm>
          <a:off x="836304" y="651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53357</xdr:rowOff>
    </xdr:from>
    <xdr:ext cx="405111" cy="259045"/>
    <xdr:sp macro="" textlink="">
      <xdr:nvSpPr>
        <xdr:cNvPr id="87" name="n_1mainValue【道路】&#10;有形固定資産減価償却率">
          <a:extLst>
            <a:ext uri="{FF2B5EF4-FFF2-40B4-BE49-F238E27FC236}">
              <a16:creationId xmlns:a16="http://schemas.microsoft.com/office/drawing/2014/main" id="{D8709A10-89F2-4A8D-AE63-A4A881726BFE}"/>
            </a:ext>
          </a:extLst>
        </xdr:cNvPr>
        <xdr:cNvSpPr txBox="1"/>
      </xdr:nvSpPr>
      <xdr:spPr>
        <a:xfrm>
          <a:off x="3170564" y="659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20972</xdr:rowOff>
    </xdr:from>
    <xdr:ext cx="405111" cy="259045"/>
    <xdr:sp macro="" textlink="">
      <xdr:nvSpPr>
        <xdr:cNvPr id="88" name="n_2mainValue【道路】&#10;有形固定資産減価償却率">
          <a:extLst>
            <a:ext uri="{FF2B5EF4-FFF2-40B4-BE49-F238E27FC236}">
              <a16:creationId xmlns:a16="http://schemas.microsoft.com/office/drawing/2014/main" id="{0286E550-4263-448E-ADD0-FAF912BB592A}"/>
            </a:ext>
          </a:extLst>
        </xdr:cNvPr>
        <xdr:cNvSpPr txBox="1"/>
      </xdr:nvSpPr>
      <xdr:spPr>
        <a:xfrm>
          <a:off x="2385704" y="655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151147</xdr:rowOff>
    </xdr:from>
    <xdr:ext cx="405111" cy="259045"/>
    <xdr:sp macro="" textlink="">
      <xdr:nvSpPr>
        <xdr:cNvPr id="89" name="n_3mainValue【道路】&#10;有形固定資産減価償却率">
          <a:extLst>
            <a:ext uri="{FF2B5EF4-FFF2-40B4-BE49-F238E27FC236}">
              <a16:creationId xmlns:a16="http://schemas.microsoft.com/office/drawing/2014/main" id="{65C20097-6DF2-4479-8F98-7CA8879EC5EE}"/>
            </a:ext>
          </a:extLst>
        </xdr:cNvPr>
        <xdr:cNvSpPr txBox="1"/>
      </xdr:nvSpPr>
      <xdr:spPr>
        <a:xfrm>
          <a:off x="161100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122572</xdr:rowOff>
    </xdr:from>
    <xdr:ext cx="405111" cy="259045"/>
    <xdr:sp macro="" textlink="">
      <xdr:nvSpPr>
        <xdr:cNvPr id="90" name="n_4mainValue【道路】&#10;有形固定資産減価償却率">
          <a:extLst>
            <a:ext uri="{FF2B5EF4-FFF2-40B4-BE49-F238E27FC236}">
              <a16:creationId xmlns:a16="http://schemas.microsoft.com/office/drawing/2014/main" id="{693A6177-52F4-4BE2-8F11-43C11037C946}"/>
            </a:ext>
          </a:extLst>
        </xdr:cNvPr>
        <xdr:cNvSpPr txBox="1"/>
      </xdr:nvSpPr>
      <xdr:spPr>
        <a:xfrm>
          <a:off x="836304" y="615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21F61922-1AB2-44B4-A789-2D5A0F9937FB}"/>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4CD7D364-5A4A-4D7F-905B-1DF72DB660CE}"/>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92F38600-FF1D-4F03-BC76-728EA79D9FD8}"/>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4144156C-980D-492D-A491-0D21FFC76A5F}"/>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EAB3CAF6-66E6-45A5-A114-AF93D01E9D1F}"/>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32C731B0-9F62-4243-B5C8-CEB606DBB9C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CB69130E-660A-458E-8639-AB3C62A04C89}"/>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2BC7943B-8CB1-4B74-9A78-1F6AD17423C3}"/>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6B32B312-3091-49CB-9DAF-6DD26320B4CA}"/>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2BA8F74B-309C-40C4-B76A-9584AA8C86B6}"/>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894F27D1-22C1-4989-98CC-64498E0D3098}"/>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B37DE0D2-F57F-4B38-B89C-AD09BE441A4C}"/>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7591BFAC-4704-44D7-9573-6A75BF302499}"/>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EFF8BB63-2070-4831-9383-E1A58CD594B3}"/>
            </a:ext>
          </a:extLst>
        </xdr:cNvPr>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C8821CA5-2AD8-4BF0-9C74-CF825B00D5B9}"/>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C0FC6B52-40E4-42D9-889E-7E81FB76D81C}"/>
            </a:ext>
          </a:extLst>
        </xdr:cNvPr>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4B11E78E-ABF2-44ED-B2FF-D47041F7A6B3}"/>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B705C952-2D53-4626-9A44-7BA730352764}"/>
            </a:ext>
          </a:extLst>
        </xdr:cNvPr>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4DB67D87-4EC5-4C3F-923F-041C31D260B6}"/>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83D513E3-8BAF-4D41-923E-F043BB2104BA}"/>
            </a:ext>
          </a:extLst>
        </xdr:cNvPr>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89E5D3CD-A40C-44E2-96E3-9BA4DDADF19E}"/>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8F96B143-DF4C-4B6A-85A4-5FFB5FA3ECA1}"/>
            </a:ext>
          </a:extLst>
        </xdr:cNvPr>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1A2828F2-B174-460C-8E29-7B745BC0D342}"/>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27222</xdr:rowOff>
    </xdr:from>
    <xdr:to>
      <xdr:col>54</xdr:col>
      <xdr:colOff>189865</xdr:colOff>
      <xdr:row>41</xdr:row>
      <xdr:rowOff>99251</xdr:rowOff>
    </xdr:to>
    <xdr:cxnSp macro="">
      <xdr:nvCxnSpPr>
        <xdr:cNvPr id="114" name="直線コネクタ 113">
          <a:extLst>
            <a:ext uri="{FF2B5EF4-FFF2-40B4-BE49-F238E27FC236}">
              <a16:creationId xmlns:a16="http://schemas.microsoft.com/office/drawing/2014/main" id="{497739EB-CEEF-4C2C-83AD-855652D29579}"/>
            </a:ext>
          </a:extLst>
        </xdr:cNvPr>
        <xdr:cNvCxnSpPr/>
      </xdr:nvCxnSpPr>
      <xdr:spPr>
        <a:xfrm flipV="1">
          <a:off x="9219565" y="5726982"/>
          <a:ext cx="0" cy="1245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103078</xdr:rowOff>
    </xdr:from>
    <xdr:ext cx="469744" cy="259045"/>
    <xdr:sp macro="" textlink="">
      <xdr:nvSpPr>
        <xdr:cNvPr id="115" name="【道路】&#10;一人当たり延長最小値テキスト">
          <a:extLst>
            <a:ext uri="{FF2B5EF4-FFF2-40B4-BE49-F238E27FC236}">
              <a16:creationId xmlns:a16="http://schemas.microsoft.com/office/drawing/2014/main" id="{E4686AE9-B741-46FC-8972-DF2A60125906}"/>
            </a:ext>
          </a:extLst>
        </xdr:cNvPr>
        <xdr:cNvSpPr txBox="1"/>
      </xdr:nvSpPr>
      <xdr:spPr>
        <a:xfrm>
          <a:off x="9258300" y="697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99251</xdr:rowOff>
    </xdr:from>
    <xdr:to>
      <xdr:col>55</xdr:col>
      <xdr:colOff>88900</xdr:colOff>
      <xdr:row>41</xdr:row>
      <xdr:rowOff>99251</xdr:rowOff>
    </xdr:to>
    <xdr:cxnSp macro="">
      <xdr:nvCxnSpPr>
        <xdr:cNvPr id="116" name="直線コネクタ 115">
          <a:extLst>
            <a:ext uri="{FF2B5EF4-FFF2-40B4-BE49-F238E27FC236}">
              <a16:creationId xmlns:a16="http://schemas.microsoft.com/office/drawing/2014/main" id="{F307EF7F-7546-4A20-9540-2EB392D9CDB2}"/>
            </a:ext>
          </a:extLst>
        </xdr:cNvPr>
        <xdr:cNvCxnSpPr/>
      </xdr:nvCxnSpPr>
      <xdr:spPr>
        <a:xfrm>
          <a:off x="9154160" y="69724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145349</xdr:rowOff>
    </xdr:from>
    <xdr:ext cx="534377" cy="259045"/>
    <xdr:sp macro="" textlink="">
      <xdr:nvSpPr>
        <xdr:cNvPr id="117" name="【道路】&#10;一人当たり延長最大値テキスト">
          <a:extLst>
            <a:ext uri="{FF2B5EF4-FFF2-40B4-BE49-F238E27FC236}">
              <a16:creationId xmlns:a16="http://schemas.microsoft.com/office/drawing/2014/main" id="{029C93A3-27C6-4E63-96C8-A561C0DE8D9C}"/>
            </a:ext>
          </a:extLst>
        </xdr:cNvPr>
        <xdr:cNvSpPr txBox="1"/>
      </xdr:nvSpPr>
      <xdr:spPr>
        <a:xfrm>
          <a:off x="9258300" y="5509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27222</xdr:rowOff>
    </xdr:from>
    <xdr:to>
      <xdr:col>55</xdr:col>
      <xdr:colOff>88900</xdr:colOff>
      <xdr:row>34</xdr:row>
      <xdr:rowOff>27222</xdr:rowOff>
    </xdr:to>
    <xdr:cxnSp macro="">
      <xdr:nvCxnSpPr>
        <xdr:cNvPr id="118" name="直線コネクタ 117">
          <a:extLst>
            <a:ext uri="{FF2B5EF4-FFF2-40B4-BE49-F238E27FC236}">
              <a16:creationId xmlns:a16="http://schemas.microsoft.com/office/drawing/2014/main" id="{23680EE6-6C89-4F5A-81B8-5D65F163FAB6}"/>
            </a:ext>
          </a:extLst>
        </xdr:cNvPr>
        <xdr:cNvCxnSpPr/>
      </xdr:nvCxnSpPr>
      <xdr:spPr>
        <a:xfrm>
          <a:off x="9154160" y="57269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90847</xdr:rowOff>
    </xdr:from>
    <xdr:ext cx="534377" cy="259045"/>
    <xdr:sp macro="" textlink="">
      <xdr:nvSpPr>
        <xdr:cNvPr id="119" name="【道路】&#10;一人当たり延長平均値テキスト">
          <a:extLst>
            <a:ext uri="{FF2B5EF4-FFF2-40B4-BE49-F238E27FC236}">
              <a16:creationId xmlns:a16="http://schemas.microsoft.com/office/drawing/2014/main" id="{364F1B57-5764-446E-8BEE-C85AC036F9C5}"/>
            </a:ext>
          </a:extLst>
        </xdr:cNvPr>
        <xdr:cNvSpPr txBox="1"/>
      </xdr:nvSpPr>
      <xdr:spPr>
        <a:xfrm>
          <a:off x="9258300" y="64611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112420</xdr:rowOff>
    </xdr:from>
    <xdr:to>
      <xdr:col>55</xdr:col>
      <xdr:colOff>50800</xdr:colOff>
      <xdr:row>39</xdr:row>
      <xdr:rowOff>42570</xdr:rowOff>
    </xdr:to>
    <xdr:sp macro="" textlink="">
      <xdr:nvSpPr>
        <xdr:cNvPr id="120" name="フローチャート: 判断 119">
          <a:extLst>
            <a:ext uri="{FF2B5EF4-FFF2-40B4-BE49-F238E27FC236}">
              <a16:creationId xmlns:a16="http://schemas.microsoft.com/office/drawing/2014/main" id="{CEA7F803-CA68-401B-A373-CD1EE8CB2D2D}"/>
            </a:ext>
          </a:extLst>
        </xdr:cNvPr>
        <xdr:cNvSpPr/>
      </xdr:nvSpPr>
      <xdr:spPr>
        <a:xfrm>
          <a:off x="9192260" y="64827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130594</xdr:rowOff>
    </xdr:from>
    <xdr:to>
      <xdr:col>50</xdr:col>
      <xdr:colOff>165100</xdr:colOff>
      <xdr:row>39</xdr:row>
      <xdr:rowOff>60744</xdr:rowOff>
    </xdr:to>
    <xdr:sp macro="" textlink="">
      <xdr:nvSpPr>
        <xdr:cNvPr id="121" name="フローチャート: 判断 120">
          <a:extLst>
            <a:ext uri="{FF2B5EF4-FFF2-40B4-BE49-F238E27FC236}">
              <a16:creationId xmlns:a16="http://schemas.microsoft.com/office/drawing/2014/main" id="{9611B74A-BA98-4542-A09B-29C8F69E322C}"/>
            </a:ext>
          </a:extLst>
        </xdr:cNvPr>
        <xdr:cNvSpPr/>
      </xdr:nvSpPr>
      <xdr:spPr>
        <a:xfrm>
          <a:off x="8445500" y="65009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124136</xdr:rowOff>
    </xdr:from>
    <xdr:to>
      <xdr:col>46</xdr:col>
      <xdr:colOff>38100</xdr:colOff>
      <xdr:row>39</xdr:row>
      <xdr:rowOff>54286</xdr:rowOff>
    </xdr:to>
    <xdr:sp macro="" textlink="">
      <xdr:nvSpPr>
        <xdr:cNvPr id="122" name="フローチャート: 判断 121">
          <a:extLst>
            <a:ext uri="{FF2B5EF4-FFF2-40B4-BE49-F238E27FC236}">
              <a16:creationId xmlns:a16="http://schemas.microsoft.com/office/drawing/2014/main" id="{624359A2-E016-46FE-8BC9-4670FD3ED2F4}"/>
            </a:ext>
          </a:extLst>
        </xdr:cNvPr>
        <xdr:cNvSpPr/>
      </xdr:nvSpPr>
      <xdr:spPr>
        <a:xfrm>
          <a:off x="7670800" y="649445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135033</xdr:rowOff>
    </xdr:from>
    <xdr:to>
      <xdr:col>41</xdr:col>
      <xdr:colOff>101600</xdr:colOff>
      <xdr:row>39</xdr:row>
      <xdr:rowOff>65183</xdr:rowOff>
    </xdr:to>
    <xdr:sp macro="" textlink="">
      <xdr:nvSpPr>
        <xdr:cNvPr id="123" name="フローチャート: 判断 122">
          <a:extLst>
            <a:ext uri="{FF2B5EF4-FFF2-40B4-BE49-F238E27FC236}">
              <a16:creationId xmlns:a16="http://schemas.microsoft.com/office/drawing/2014/main" id="{1D78A761-2751-432D-A084-51A0D2104FAA}"/>
            </a:ext>
          </a:extLst>
        </xdr:cNvPr>
        <xdr:cNvSpPr/>
      </xdr:nvSpPr>
      <xdr:spPr>
        <a:xfrm>
          <a:off x="6873240" y="65053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145872</xdr:rowOff>
    </xdr:from>
    <xdr:to>
      <xdr:col>36</xdr:col>
      <xdr:colOff>165100</xdr:colOff>
      <xdr:row>39</xdr:row>
      <xdr:rowOff>76022</xdr:rowOff>
    </xdr:to>
    <xdr:sp macro="" textlink="">
      <xdr:nvSpPr>
        <xdr:cNvPr id="124" name="フローチャート: 判断 123">
          <a:extLst>
            <a:ext uri="{FF2B5EF4-FFF2-40B4-BE49-F238E27FC236}">
              <a16:creationId xmlns:a16="http://schemas.microsoft.com/office/drawing/2014/main" id="{57E54E29-69BD-4E1E-8038-3E97C194C837}"/>
            </a:ext>
          </a:extLst>
        </xdr:cNvPr>
        <xdr:cNvSpPr/>
      </xdr:nvSpPr>
      <xdr:spPr>
        <a:xfrm>
          <a:off x="6098540" y="65161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8E7047AD-E24C-46A2-B0AB-5F35B13C4D3D}"/>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992CBD13-59C7-4879-826C-A4AFDAF7F0F1}"/>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8B817AD6-802B-4260-9DE1-7D036A5898B2}"/>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48FEA79C-9061-4168-84E7-B277387D0722}"/>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DBA143C1-050B-4E01-B80B-9609BFE91BC6}"/>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38850</xdr:rowOff>
    </xdr:from>
    <xdr:to>
      <xdr:col>55</xdr:col>
      <xdr:colOff>50800</xdr:colOff>
      <xdr:row>38</xdr:row>
      <xdr:rowOff>140450</xdr:rowOff>
    </xdr:to>
    <xdr:sp macro="" textlink="">
      <xdr:nvSpPr>
        <xdr:cNvPr id="130" name="楕円 129">
          <a:extLst>
            <a:ext uri="{FF2B5EF4-FFF2-40B4-BE49-F238E27FC236}">
              <a16:creationId xmlns:a16="http://schemas.microsoft.com/office/drawing/2014/main" id="{D7AC8A76-2AAF-43D3-9FAA-DE27F820F860}"/>
            </a:ext>
          </a:extLst>
        </xdr:cNvPr>
        <xdr:cNvSpPr/>
      </xdr:nvSpPr>
      <xdr:spPr>
        <a:xfrm>
          <a:off x="9192260" y="64091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61726</xdr:rowOff>
    </xdr:from>
    <xdr:ext cx="534377" cy="259045"/>
    <xdr:sp macro="" textlink="">
      <xdr:nvSpPr>
        <xdr:cNvPr id="131" name="【道路】&#10;一人当たり延長該当値テキスト">
          <a:extLst>
            <a:ext uri="{FF2B5EF4-FFF2-40B4-BE49-F238E27FC236}">
              <a16:creationId xmlns:a16="http://schemas.microsoft.com/office/drawing/2014/main" id="{C88E2B46-FF1B-4273-A7D1-1C777990F924}"/>
            </a:ext>
          </a:extLst>
        </xdr:cNvPr>
        <xdr:cNvSpPr txBox="1"/>
      </xdr:nvSpPr>
      <xdr:spPr>
        <a:xfrm>
          <a:off x="9258300" y="6264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45821</xdr:rowOff>
    </xdr:from>
    <xdr:to>
      <xdr:col>50</xdr:col>
      <xdr:colOff>165100</xdr:colOff>
      <xdr:row>38</xdr:row>
      <xdr:rowOff>147421</xdr:rowOff>
    </xdr:to>
    <xdr:sp macro="" textlink="">
      <xdr:nvSpPr>
        <xdr:cNvPr id="132" name="楕円 131">
          <a:extLst>
            <a:ext uri="{FF2B5EF4-FFF2-40B4-BE49-F238E27FC236}">
              <a16:creationId xmlns:a16="http://schemas.microsoft.com/office/drawing/2014/main" id="{1387D875-52DE-46CF-88B9-B0C321008D62}"/>
            </a:ext>
          </a:extLst>
        </xdr:cNvPr>
        <xdr:cNvSpPr/>
      </xdr:nvSpPr>
      <xdr:spPr>
        <a:xfrm>
          <a:off x="8445500" y="6416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89650</xdr:rowOff>
    </xdr:from>
    <xdr:to>
      <xdr:col>55</xdr:col>
      <xdr:colOff>0</xdr:colOff>
      <xdr:row>38</xdr:row>
      <xdr:rowOff>96621</xdr:rowOff>
    </xdr:to>
    <xdr:cxnSp macro="">
      <xdr:nvCxnSpPr>
        <xdr:cNvPr id="133" name="直線コネクタ 132">
          <a:extLst>
            <a:ext uri="{FF2B5EF4-FFF2-40B4-BE49-F238E27FC236}">
              <a16:creationId xmlns:a16="http://schemas.microsoft.com/office/drawing/2014/main" id="{13E24E1C-282A-495D-AE8A-B69D157E7912}"/>
            </a:ext>
          </a:extLst>
        </xdr:cNvPr>
        <xdr:cNvCxnSpPr/>
      </xdr:nvCxnSpPr>
      <xdr:spPr>
        <a:xfrm flipV="1">
          <a:off x="8496300" y="6459970"/>
          <a:ext cx="723900" cy="6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52165</xdr:rowOff>
    </xdr:from>
    <xdr:to>
      <xdr:col>46</xdr:col>
      <xdr:colOff>38100</xdr:colOff>
      <xdr:row>38</xdr:row>
      <xdr:rowOff>153765</xdr:rowOff>
    </xdr:to>
    <xdr:sp macro="" textlink="">
      <xdr:nvSpPr>
        <xdr:cNvPr id="134" name="楕円 133">
          <a:extLst>
            <a:ext uri="{FF2B5EF4-FFF2-40B4-BE49-F238E27FC236}">
              <a16:creationId xmlns:a16="http://schemas.microsoft.com/office/drawing/2014/main" id="{9CADEE88-33EF-4EE6-83FF-4DAF9D13EC13}"/>
            </a:ext>
          </a:extLst>
        </xdr:cNvPr>
        <xdr:cNvSpPr/>
      </xdr:nvSpPr>
      <xdr:spPr>
        <a:xfrm>
          <a:off x="7670800" y="642248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96621</xdr:rowOff>
    </xdr:from>
    <xdr:to>
      <xdr:col>50</xdr:col>
      <xdr:colOff>114300</xdr:colOff>
      <xdr:row>38</xdr:row>
      <xdr:rowOff>102965</xdr:rowOff>
    </xdr:to>
    <xdr:cxnSp macro="">
      <xdr:nvCxnSpPr>
        <xdr:cNvPr id="135" name="直線コネクタ 134">
          <a:extLst>
            <a:ext uri="{FF2B5EF4-FFF2-40B4-BE49-F238E27FC236}">
              <a16:creationId xmlns:a16="http://schemas.microsoft.com/office/drawing/2014/main" id="{BCFEC95B-57B3-4225-8FF4-29777A420A66}"/>
            </a:ext>
          </a:extLst>
        </xdr:cNvPr>
        <xdr:cNvCxnSpPr/>
      </xdr:nvCxnSpPr>
      <xdr:spPr>
        <a:xfrm flipV="1">
          <a:off x="7713980" y="6466941"/>
          <a:ext cx="782320" cy="6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63347</xdr:rowOff>
    </xdr:from>
    <xdr:to>
      <xdr:col>41</xdr:col>
      <xdr:colOff>101600</xdr:colOff>
      <xdr:row>38</xdr:row>
      <xdr:rowOff>164947</xdr:rowOff>
    </xdr:to>
    <xdr:sp macro="" textlink="">
      <xdr:nvSpPr>
        <xdr:cNvPr id="136" name="楕円 135">
          <a:extLst>
            <a:ext uri="{FF2B5EF4-FFF2-40B4-BE49-F238E27FC236}">
              <a16:creationId xmlns:a16="http://schemas.microsoft.com/office/drawing/2014/main" id="{DE39BA37-65B9-4F5B-9F68-C6B558E6B7A4}"/>
            </a:ext>
          </a:extLst>
        </xdr:cNvPr>
        <xdr:cNvSpPr/>
      </xdr:nvSpPr>
      <xdr:spPr>
        <a:xfrm>
          <a:off x="6873240" y="6433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102965</xdr:rowOff>
    </xdr:from>
    <xdr:to>
      <xdr:col>45</xdr:col>
      <xdr:colOff>177800</xdr:colOff>
      <xdr:row>38</xdr:row>
      <xdr:rowOff>114147</xdr:rowOff>
    </xdr:to>
    <xdr:cxnSp macro="">
      <xdr:nvCxnSpPr>
        <xdr:cNvPr id="137" name="直線コネクタ 136">
          <a:extLst>
            <a:ext uri="{FF2B5EF4-FFF2-40B4-BE49-F238E27FC236}">
              <a16:creationId xmlns:a16="http://schemas.microsoft.com/office/drawing/2014/main" id="{6C314371-2944-4D4B-8F0C-398ADDF763E0}"/>
            </a:ext>
          </a:extLst>
        </xdr:cNvPr>
        <xdr:cNvCxnSpPr/>
      </xdr:nvCxnSpPr>
      <xdr:spPr>
        <a:xfrm flipV="1">
          <a:off x="6924040" y="6473285"/>
          <a:ext cx="789940" cy="11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65957</xdr:rowOff>
    </xdr:from>
    <xdr:to>
      <xdr:col>36</xdr:col>
      <xdr:colOff>165100</xdr:colOff>
      <xdr:row>38</xdr:row>
      <xdr:rowOff>167557</xdr:rowOff>
    </xdr:to>
    <xdr:sp macro="" textlink="">
      <xdr:nvSpPr>
        <xdr:cNvPr id="138" name="楕円 137">
          <a:extLst>
            <a:ext uri="{FF2B5EF4-FFF2-40B4-BE49-F238E27FC236}">
              <a16:creationId xmlns:a16="http://schemas.microsoft.com/office/drawing/2014/main" id="{AC3DE446-C61F-45FA-A92F-6DC02372A82D}"/>
            </a:ext>
          </a:extLst>
        </xdr:cNvPr>
        <xdr:cNvSpPr/>
      </xdr:nvSpPr>
      <xdr:spPr>
        <a:xfrm>
          <a:off x="6098540" y="6436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114147</xdr:rowOff>
    </xdr:from>
    <xdr:to>
      <xdr:col>41</xdr:col>
      <xdr:colOff>50800</xdr:colOff>
      <xdr:row>38</xdr:row>
      <xdr:rowOff>116757</xdr:rowOff>
    </xdr:to>
    <xdr:cxnSp macro="">
      <xdr:nvCxnSpPr>
        <xdr:cNvPr id="139" name="直線コネクタ 138">
          <a:extLst>
            <a:ext uri="{FF2B5EF4-FFF2-40B4-BE49-F238E27FC236}">
              <a16:creationId xmlns:a16="http://schemas.microsoft.com/office/drawing/2014/main" id="{895AEE72-906E-4E3A-B230-D2630E192D8A}"/>
            </a:ext>
          </a:extLst>
        </xdr:cNvPr>
        <xdr:cNvCxnSpPr/>
      </xdr:nvCxnSpPr>
      <xdr:spPr>
        <a:xfrm flipV="1">
          <a:off x="6149340" y="6484467"/>
          <a:ext cx="774700" cy="2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51871</xdr:rowOff>
    </xdr:from>
    <xdr:ext cx="534377" cy="259045"/>
    <xdr:sp macro="" textlink="">
      <xdr:nvSpPr>
        <xdr:cNvPr id="140" name="n_1aveValue【道路】&#10;一人当たり延長">
          <a:extLst>
            <a:ext uri="{FF2B5EF4-FFF2-40B4-BE49-F238E27FC236}">
              <a16:creationId xmlns:a16="http://schemas.microsoft.com/office/drawing/2014/main" id="{1E2FC0EF-25C8-41D9-A289-F86C638D52E7}"/>
            </a:ext>
          </a:extLst>
        </xdr:cNvPr>
        <xdr:cNvSpPr txBox="1"/>
      </xdr:nvSpPr>
      <xdr:spPr>
        <a:xfrm>
          <a:off x="8239271" y="6589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45413</xdr:rowOff>
    </xdr:from>
    <xdr:ext cx="534377" cy="259045"/>
    <xdr:sp macro="" textlink="">
      <xdr:nvSpPr>
        <xdr:cNvPr id="141" name="n_2aveValue【道路】&#10;一人当たり延長">
          <a:extLst>
            <a:ext uri="{FF2B5EF4-FFF2-40B4-BE49-F238E27FC236}">
              <a16:creationId xmlns:a16="http://schemas.microsoft.com/office/drawing/2014/main" id="{CD5BF92D-BBE4-48B0-BBCE-FEC6141181F7}"/>
            </a:ext>
          </a:extLst>
        </xdr:cNvPr>
        <xdr:cNvSpPr txBox="1"/>
      </xdr:nvSpPr>
      <xdr:spPr>
        <a:xfrm>
          <a:off x="7477271" y="6583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56310</xdr:rowOff>
    </xdr:from>
    <xdr:ext cx="534377" cy="259045"/>
    <xdr:sp macro="" textlink="">
      <xdr:nvSpPr>
        <xdr:cNvPr id="142" name="n_3aveValue【道路】&#10;一人当たり延長">
          <a:extLst>
            <a:ext uri="{FF2B5EF4-FFF2-40B4-BE49-F238E27FC236}">
              <a16:creationId xmlns:a16="http://schemas.microsoft.com/office/drawing/2014/main" id="{45C83C6F-0BD5-4F89-87EA-AA37CB4BB981}"/>
            </a:ext>
          </a:extLst>
        </xdr:cNvPr>
        <xdr:cNvSpPr txBox="1"/>
      </xdr:nvSpPr>
      <xdr:spPr>
        <a:xfrm>
          <a:off x="6702571" y="6594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67149</xdr:rowOff>
    </xdr:from>
    <xdr:ext cx="534377" cy="259045"/>
    <xdr:sp macro="" textlink="">
      <xdr:nvSpPr>
        <xdr:cNvPr id="143" name="n_4aveValue【道路】&#10;一人当たり延長">
          <a:extLst>
            <a:ext uri="{FF2B5EF4-FFF2-40B4-BE49-F238E27FC236}">
              <a16:creationId xmlns:a16="http://schemas.microsoft.com/office/drawing/2014/main" id="{EEB13F5A-57D1-4B79-9A08-C4362D39B539}"/>
            </a:ext>
          </a:extLst>
        </xdr:cNvPr>
        <xdr:cNvSpPr txBox="1"/>
      </xdr:nvSpPr>
      <xdr:spPr>
        <a:xfrm>
          <a:off x="5905011" y="6605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163949</xdr:rowOff>
    </xdr:from>
    <xdr:ext cx="534377" cy="259045"/>
    <xdr:sp macro="" textlink="">
      <xdr:nvSpPr>
        <xdr:cNvPr id="144" name="n_1mainValue【道路】&#10;一人当たり延長">
          <a:extLst>
            <a:ext uri="{FF2B5EF4-FFF2-40B4-BE49-F238E27FC236}">
              <a16:creationId xmlns:a16="http://schemas.microsoft.com/office/drawing/2014/main" id="{B26B4F25-3647-461A-8A4E-C57990305E37}"/>
            </a:ext>
          </a:extLst>
        </xdr:cNvPr>
        <xdr:cNvSpPr txBox="1"/>
      </xdr:nvSpPr>
      <xdr:spPr>
        <a:xfrm>
          <a:off x="8239271" y="619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170292</xdr:rowOff>
    </xdr:from>
    <xdr:ext cx="534377" cy="259045"/>
    <xdr:sp macro="" textlink="">
      <xdr:nvSpPr>
        <xdr:cNvPr id="145" name="n_2mainValue【道路】&#10;一人当たり延長">
          <a:extLst>
            <a:ext uri="{FF2B5EF4-FFF2-40B4-BE49-F238E27FC236}">
              <a16:creationId xmlns:a16="http://schemas.microsoft.com/office/drawing/2014/main" id="{2505172D-312F-4371-A466-76BE79C1D918}"/>
            </a:ext>
          </a:extLst>
        </xdr:cNvPr>
        <xdr:cNvSpPr txBox="1"/>
      </xdr:nvSpPr>
      <xdr:spPr>
        <a:xfrm>
          <a:off x="7477271" y="620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10025</xdr:rowOff>
    </xdr:from>
    <xdr:ext cx="534377" cy="259045"/>
    <xdr:sp macro="" textlink="">
      <xdr:nvSpPr>
        <xdr:cNvPr id="146" name="n_3mainValue【道路】&#10;一人当たり延長">
          <a:extLst>
            <a:ext uri="{FF2B5EF4-FFF2-40B4-BE49-F238E27FC236}">
              <a16:creationId xmlns:a16="http://schemas.microsoft.com/office/drawing/2014/main" id="{207E2CAC-D5E3-46AF-8E21-469E400EF9C8}"/>
            </a:ext>
          </a:extLst>
        </xdr:cNvPr>
        <xdr:cNvSpPr txBox="1"/>
      </xdr:nvSpPr>
      <xdr:spPr>
        <a:xfrm>
          <a:off x="6702571" y="6212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12635</xdr:rowOff>
    </xdr:from>
    <xdr:ext cx="534377" cy="259045"/>
    <xdr:sp macro="" textlink="">
      <xdr:nvSpPr>
        <xdr:cNvPr id="147" name="n_4mainValue【道路】&#10;一人当たり延長">
          <a:extLst>
            <a:ext uri="{FF2B5EF4-FFF2-40B4-BE49-F238E27FC236}">
              <a16:creationId xmlns:a16="http://schemas.microsoft.com/office/drawing/2014/main" id="{32C40C67-93C3-42B5-87DE-880C6B92150B}"/>
            </a:ext>
          </a:extLst>
        </xdr:cNvPr>
        <xdr:cNvSpPr txBox="1"/>
      </xdr:nvSpPr>
      <xdr:spPr>
        <a:xfrm>
          <a:off x="5905011" y="6215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33D855B-FFE0-489E-B257-8229C0E27007}"/>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5B596B3F-71BD-486B-BFCE-4858066380A6}"/>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EBCBB3BF-188E-416B-8B75-3ED7D61B124D}"/>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CC59CBB4-8D6D-487F-9309-9374453B981F}"/>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CC628772-F1D3-4AEF-8EF9-C0CE26D6DABD}"/>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6260E3A6-BE92-4B63-BCB6-81986BB963FA}"/>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41F233D-3152-47CD-B263-4A04A3F0C173}"/>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3A627998-8DA2-48C1-A9D5-9012E5EC3B6C}"/>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958B664-0DCB-46F4-BE12-67184D82D1C9}"/>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C02E4B09-8E82-46E6-BA20-75BBC041309F}"/>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E132C8EA-5098-4DAD-B999-42E8781A45D3}"/>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E327B474-B731-4C39-875A-90B113C5F751}"/>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F93A364F-C0CD-45D2-83D5-A45105993E14}"/>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91E378BE-0B11-4F46-B260-88FEB4D2D804}"/>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C60E14B2-9657-47F1-8B98-0D58D4EE71AF}"/>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E2D52056-630E-4B44-BBBA-92CA83CFE38B}"/>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1A1D9A48-881B-4766-A4A3-CBF76C913823}"/>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626B6DCA-1DAA-472A-A225-6513EE779D00}"/>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95C4E77B-3250-4098-A348-5B6BB5625B62}"/>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C81F2A57-52E8-4243-924C-251F36458C99}"/>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6DCF672B-839E-471E-B592-E1BB7FB62F86}"/>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9CEE54E7-AE8B-4D4B-AA61-9B6BFF9C1250}"/>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E920D338-65A4-4D86-ACD5-B92FEF0DDCDE}"/>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643DD9E0-9C4E-4E67-B852-F256BFE64CC6}"/>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D6FCBCE-8BBA-4794-9739-3F5BBD587894}"/>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97972</xdr:rowOff>
    </xdr:from>
    <xdr:to>
      <xdr:col>24</xdr:col>
      <xdr:colOff>62865</xdr:colOff>
      <xdr:row>64</xdr:row>
      <xdr:rowOff>44087</xdr:rowOff>
    </xdr:to>
    <xdr:cxnSp macro="">
      <xdr:nvCxnSpPr>
        <xdr:cNvPr id="173" name="直線コネクタ 172">
          <a:extLst>
            <a:ext uri="{FF2B5EF4-FFF2-40B4-BE49-F238E27FC236}">
              <a16:creationId xmlns:a16="http://schemas.microsoft.com/office/drawing/2014/main" id="{5D8F3584-9B22-49C1-82EE-D90E387DA5D4}"/>
            </a:ext>
          </a:extLst>
        </xdr:cNvPr>
        <xdr:cNvCxnSpPr/>
      </xdr:nvCxnSpPr>
      <xdr:spPr>
        <a:xfrm flipV="1">
          <a:off x="4086225" y="9318172"/>
          <a:ext cx="0" cy="1454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47914</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EBDA7620-FAA1-48D4-B3CB-974B22F9CA70}"/>
            </a:ext>
          </a:extLst>
        </xdr:cNvPr>
        <xdr:cNvSpPr txBox="1"/>
      </xdr:nvSpPr>
      <xdr:spPr>
        <a:xfrm>
          <a:off x="4124960" y="10776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44087</xdr:rowOff>
    </xdr:from>
    <xdr:to>
      <xdr:col>24</xdr:col>
      <xdr:colOff>152400</xdr:colOff>
      <xdr:row>64</xdr:row>
      <xdr:rowOff>44087</xdr:rowOff>
    </xdr:to>
    <xdr:cxnSp macro="">
      <xdr:nvCxnSpPr>
        <xdr:cNvPr id="175" name="直線コネクタ 174">
          <a:extLst>
            <a:ext uri="{FF2B5EF4-FFF2-40B4-BE49-F238E27FC236}">
              <a16:creationId xmlns:a16="http://schemas.microsoft.com/office/drawing/2014/main" id="{0C6B2FFA-326C-4F00-966B-5D3630B0E767}"/>
            </a:ext>
          </a:extLst>
        </xdr:cNvPr>
        <xdr:cNvCxnSpPr/>
      </xdr:nvCxnSpPr>
      <xdr:spPr>
        <a:xfrm>
          <a:off x="4020820" y="1077304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44649</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11279825-C47A-47CC-AE41-93D4F0A499A1}"/>
            </a:ext>
          </a:extLst>
        </xdr:cNvPr>
        <xdr:cNvSpPr txBox="1"/>
      </xdr:nvSpPr>
      <xdr:spPr>
        <a:xfrm>
          <a:off x="4124960" y="90972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97972</xdr:rowOff>
    </xdr:from>
    <xdr:to>
      <xdr:col>24</xdr:col>
      <xdr:colOff>152400</xdr:colOff>
      <xdr:row>55</xdr:row>
      <xdr:rowOff>97972</xdr:rowOff>
    </xdr:to>
    <xdr:cxnSp macro="">
      <xdr:nvCxnSpPr>
        <xdr:cNvPr id="177" name="直線コネクタ 176">
          <a:extLst>
            <a:ext uri="{FF2B5EF4-FFF2-40B4-BE49-F238E27FC236}">
              <a16:creationId xmlns:a16="http://schemas.microsoft.com/office/drawing/2014/main" id="{C0C29FAD-4DB7-4763-9C7A-BDF2E04839F0}"/>
            </a:ext>
          </a:extLst>
        </xdr:cNvPr>
        <xdr:cNvCxnSpPr/>
      </xdr:nvCxnSpPr>
      <xdr:spPr>
        <a:xfrm>
          <a:off x="4020820" y="93181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35396</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466BEFB7-A1FE-46B7-AB2A-7F23CC1D89FA}"/>
            </a:ext>
          </a:extLst>
        </xdr:cNvPr>
        <xdr:cNvSpPr txBox="1"/>
      </xdr:nvSpPr>
      <xdr:spPr>
        <a:xfrm>
          <a:off x="4124960" y="1026143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56969</xdr:rowOff>
    </xdr:from>
    <xdr:to>
      <xdr:col>24</xdr:col>
      <xdr:colOff>114300</xdr:colOff>
      <xdr:row>61</xdr:row>
      <xdr:rowOff>158569</xdr:rowOff>
    </xdr:to>
    <xdr:sp macro="" textlink="">
      <xdr:nvSpPr>
        <xdr:cNvPr id="179" name="フローチャート: 判断 178">
          <a:extLst>
            <a:ext uri="{FF2B5EF4-FFF2-40B4-BE49-F238E27FC236}">
              <a16:creationId xmlns:a16="http://schemas.microsoft.com/office/drawing/2014/main" id="{DD9D0732-8F2A-4485-90AB-BEBEF9F23425}"/>
            </a:ext>
          </a:extLst>
        </xdr:cNvPr>
        <xdr:cNvSpPr/>
      </xdr:nvSpPr>
      <xdr:spPr>
        <a:xfrm>
          <a:off x="4036060" y="10283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40640</xdr:rowOff>
    </xdr:from>
    <xdr:to>
      <xdr:col>20</xdr:col>
      <xdr:colOff>38100</xdr:colOff>
      <xdr:row>61</xdr:row>
      <xdr:rowOff>142240</xdr:rowOff>
    </xdr:to>
    <xdr:sp macro="" textlink="">
      <xdr:nvSpPr>
        <xdr:cNvPr id="180" name="フローチャート: 判断 179">
          <a:extLst>
            <a:ext uri="{FF2B5EF4-FFF2-40B4-BE49-F238E27FC236}">
              <a16:creationId xmlns:a16="http://schemas.microsoft.com/office/drawing/2014/main" id="{C9C80ADD-9CB5-4E3E-9ABC-CF0A944FD6DF}"/>
            </a:ext>
          </a:extLst>
        </xdr:cNvPr>
        <xdr:cNvSpPr/>
      </xdr:nvSpPr>
      <xdr:spPr>
        <a:xfrm>
          <a:off x="3312160" y="102666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145143</xdr:rowOff>
    </xdr:from>
    <xdr:to>
      <xdr:col>15</xdr:col>
      <xdr:colOff>101600</xdr:colOff>
      <xdr:row>61</xdr:row>
      <xdr:rowOff>75293</xdr:rowOff>
    </xdr:to>
    <xdr:sp macro="" textlink="">
      <xdr:nvSpPr>
        <xdr:cNvPr id="181" name="フローチャート: 判断 180">
          <a:extLst>
            <a:ext uri="{FF2B5EF4-FFF2-40B4-BE49-F238E27FC236}">
              <a16:creationId xmlns:a16="http://schemas.microsoft.com/office/drawing/2014/main" id="{4DF19219-C4DB-4435-B9B1-0A1C1C719804}"/>
            </a:ext>
          </a:extLst>
        </xdr:cNvPr>
        <xdr:cNvSpPr/>
      </xdr:nvSpPr>
      <xdr:spPr>
        <a:xfrm>
          <a:off x="2514600" y="1020354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119017</xdr:rowOff>
    </xdr:from>
    <xdr:to>
      <xdr:col>10</xdr:col>
      <xdr:colOff>165100</xdr:colOff>
      <xdr:row>61</xdr:row>
      <xdr:rowOff>49167</xdr:rowOff>
    </xdr:to>
    <xdr:sp macro="" textlink="">
      <xdr:nvSpPr>
        <xdr:cNvPr id="182" name="フローチャート: 判断 181">
          <a:extLst>
            <a:ext uri="{FF2B5EF4-FFF2-40B4-BE49-F238E27FC236}">
              <a16:creationId xmlns:a16="http://schemas.microsoft.com/office/drawing/2014/main" id="{EC8D921D-D125-4AE4-AF94-A6DBB9685D91}"/>
            </a:ext>
          </a:extLst>
        </xdr:cNvPr>
        <xdr:cNvSpPr/>
      </xdr:nvSpPr>
      <xdr:spPr>
        <a:xfrm>
          <a:off x="1739900" y="1017741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115751</xdr:rowOff>
    </xdr:from>
    <xdr:to>
      <xdr:col>6</xdr:col>
      <xdr:colOff>38100</xdr:colOff>
      <xdr:row>61</xdr:row>
      <xdr:rowOff>45901</xdr:rowOff>
    </xdr:to>
    <xdr:sp macro="" textlink="">
      <xdr:nvSpPr>
        <xdr:cNvPr id="183" name="フローチャート: 判断 182">
          <a:extLst>
            <a:ext uri="{FF2B5EF4-FFF2-40B4-BE49-F238E27FC236}">
              <a16:creationId xmlns:a16="http://schemas.microsoft.com/office/drawing/2014/main" id="{46AD0620-83CA-4AFB-8739-0E79F94FF74E}"/>
            </a:ext>
          </a:extLst>
        </xdr:cNvPr>
        <xdr:cNvSpPr/>
      </xdr:nvSpPr>
      <xdr:spPr>
        <a:xfrm>
          <a:off x="965200" y="1017415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E6F61DAD-D3E2-4BF4-816C-F461232EFAD0}"/>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D016512F-B8B7-4073-B2E3-02CF8A2FA01C}"/>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5CEA770F-685E-4A87-8EC7-14A7B21CA69E}"/>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F570E977-66B2-4DD6-BA82-A44936597616}"/>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BFD044F5-7223-4A1D-AF51-1C18F23FE012}"/>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48804</xdr:rowOff>
    </xdr:from>
    <xdr:to>
      <xdr:col>24</xdr:col>
      <xdr:colOff>114300</xdr:colOff>
      <xdr:row>60</xdr:row>
      <xdr:rowOff>150404</xdr:rowOff>
    </xdr:to>
    <xdr:sp macro="" textlink="">
      <xdr:nvSpPr>
        <xdr:cNvPr id="189" name="楕円 188">
          <a:extLst>
            <a:ext uri="{FF2B5EF4-FFF2-40B4-BE49-F238E27FC236}">
              <a16:creationId xmlns:a16="http://schemas.microsoft.com/office/drawing/2014/main" id="{56B783C2-53CE-4E10-B2FE-89B315E5E982}"/>
            </a:ext>
          </a:extLst>
        </xdr:cNvPr>
        <xdr:cNvSpPr/>
      </xdr:nvSpPr>
      <xdr:spPr>
        <a:xfrm>
          <a:off x="4036060" y="10107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71681</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AD3452A9-F1CC-47F7-B944-9B3F9D2F3F98}"/>
            </a:ext>
          </a:extLst>
        </xdr:cNvPr>
        <xdr:cNvSpPr txBox="1"/>
      </xdr:nvSpPr>
      <xdr:spPr>
        <a:xfrm>
          <a:off x="4124960" y="996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22678</xdr:rowOff>
    </xdr:from>
    <xdr:to>
      <xdr:col>20</xdr:col>
      <xdr:colOff>38100</xdr:colOff>
      <xdr:row>60</xdr:row>
      <xdr:rowOff>124278</xdr:rowOff>
    </xdr:to>
    <xdr:sp macro="" textlink="">
      <xdr:nvSpPr>
        <xdr:cNvPr id="191" name="楕円 190">
          <a:extLst>
            <a:ext uri="{FF2B5EF4-FFF2-40B4-BE49-F238E27FC236}">
              <a16:creationId xmlns:a16="http://schemas.microsoft.com/office/drawing/2014/main" id="{60B27CEF-8EF8-4461-9012-CB8100300172}"/>
            </a:ext>
          </a:extLst>
        </xdr:cNvPr>
        <xdr:cNvSpPr/>
      </xdr:nvSpPr>
      <xdr:spPr>
        <a:xfrm>
          <a:off x="3312160" y="1008107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73478</xdr:rowOff>
    </xdr:from>
    <xdr:to>
      <xdr:col>24</xdr:col>
      <xdr:colOff>63500</xdr:colOff>
      <xdr:row>60</xdr:row>
      <xdr:rowOff>99604</xdr:rowOff>
    </xdr:to>
    <xdr:cxnSp macro="">
      <xdr:nvCxnSpPr>
        <xdr:cNvPr id="192" name="直線コネクタ 191">
          <a:extLst>
            <a:ext uri="{FF2B5EF4-FFF2-40B4-BE49-F238E27FC236}">
              <a16:creationId xmlns:a16="http://schemas.microsoft.com/office/drawing/2014/main" id="{5D91593C-1250-4721-A92D-7CD99B4199CF}"/>
            </a:ext>
          </a:extLst>
        </xdr:cNvPr>
        <xdr:cNvCxnSpPr/>
      </xdr:nvCxnSpPr>
      <xdr:spPr>
        <a:xfrm>
          <a:off x="3355340" y="10131878"/>
          <a:ext cx="73152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166370</xdr:rowOff>
    </xdr:from>
    <xdr:to>
      <xdr:col>15</xdr:col>
      <xdr:colOff>101600</xdr:colOff>
      <xdr:row>60</xdr:row>
      <xdr:rowOff>96520</xdr:rowOff>
    </xdr:to>
    <xdr:sp macro="" textlink="">
      <xdr:nvSpPr>
        <xdr:cNvPr id="193" name="楕円 192">
          <a:extLst>
            <a:ext uri="{FF2B5EF4-FFF2-40B4-BE49-F238E27FC236}">
              <a16:creationId xmlns:a16="http://schemas.microsoft.com/office/drawing/2014/main" id="{7DFFB888-898B-43F8-BECA-FE67694EE046}"/>
            </a:ext>
          </a:extLst>
        </xdr:cNvPr>
        <xdr:cNvSpPr/>
      </xdr:nvSpPr>
      <xdr:spPr>
        <a:xfrm>
          <a:off x="2514600" y="100571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45720</xdr:rowOff>
    </xdr:from>
    <xdr:to>
      <xdr:col>19</xdr:col>
      <xdr:colOff>177800</xdr:colOff>
      <xdr:row>60</xdr:row>
      <xdr:rowOff>73478</xdr:rowOff>
    </xdr:to>
    <xdr:cxnSp macro="">
      <xdr:nvCxnSpPr>
        <xdr:cNvPr id="194" name="直線コネクタ 193">
          <a:extLst>
            <a:ext uri="{FF2B5EF4-FFF2-40B4-BE49-F238E27FC236}">
              <a16:creationId xmlns:a16="http://schemas.microsoft.com/office/drawing/2014/main" id="{C4070C0F-CB47-49B3-9164-97C6AA0DF170}"/>
            </a:ext>
          </a:extLst>
        </xdr:cNvPr>
        <xdr:cNvCxnSpPr/>
      </xdr:nvCxnSpPr>
      <xdr:spPr>
        <a:xfrm>
          <a:off x="2565400" y="10104120"/>
          <a:ext cx="78994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132080</xdr:rowOff>
    </xdr:from>
    <xdr:to>
      <xdr:col>10</xdr:col>
      <xdr:colOff>165100</xdr:colOff>
      <xdr:row>60</xdr:row>
      <xdr:rowOff>62230</xdr:rowOff>
    </xdr:to>
    <xdr:sp macro="" textlink="">
      <xdr:nvSpPr>
        <xdr:cNvPr id="195" name="楕円 194">
          <a:extLst>
            <a:ext uri="{FF2B5EF4-FFF2-40B4-BE49-F238E27FC236}">
              <a16:creationId xmlns:a16="http://schemas.microsoft.com/office/drawing/2014/main" id="{31946668-FA7F-4E1B-A9D1-CC66F95B2D92}"/>
            </a:ext>
          </a:extLst>
        </xdr:cNvPr>
        <xdr:cNvSpPr/>
      </xdr:nvSpPr>
      <xdr:spPr>
        <a:xfrm>
          <a:off x="1739900" y="100228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11430</xdr:rowOff>
    </xdr:from>
    <xdr:to>
      <xdr:col>15</xdr:col>
      <xdr:colOff>50800</xdr:colOff>
      <xdr:row>60</xdr:row>
      <xdr:rowOff>45720</xdr:rowOff>
    </xdr:to>
    <xdr:cxnSp macro="">
      <xdr:nvCxnSpPr>
        <xdr:cNvPr id="196" name="直線コネクタ 195">
          <a:extLst>
            <a:ext uri="{FF2B5EF4-FFF2-40B4-BE49-F238E27FC236}">
              <a16:creationId xmlns:a16="http://schemas.microsoft.com/office/drawing/2014/main" id="{BF961896-6BDD-4096-8A3B-C84539F988CB}"/>
            </a:ext>
          </a:extLst>
        </xdr:cNvPr>
        <xdr:cNvCxnSpPr/>
      </xdr:nvCxnSpPr>
      <xdr:spPr>
        <a:xfrm>
          <a:off x="1790700" y="10069830"/>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105954</xdr:rowOff>
    </xdr:from>
    <xdr:to>
      <xdr:col>6</xdr:col>
      <xdr:colOff>38100</xdr:colOff>
      <xdr:row>60</xdr:row>
      <xdr:rowOff>36104</xdr:rowOff>
    </xdr:to>
    <xdr:sp macro="" textlink="">
      <xdr:nvSpPr>
        <xdr:cNvPr id="197" name="楕円 196">
          <a:extLst>
            <a:ext uri="{FF2B5EF4-FFF2-40B4-BE49-F238E27FC236}">
              <a16:creationId xmlns:a16="http://schemas.microsoft.com/office/drawing/2014/main" id="{DF851459-0EE1-4937-BC0D-2DB467A1E3A3}"/>
            </a:ext>
          </a:extLst>
        </xdr:cNvPr>
        <xdr:cNvSpPr/>
      </xdr:nvSpPr>
      <xdr:spPr>
        <a:xfrm>
          <a:off x="965200" y="999671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156754</xdr:rowOff>
    </xdr:from>
    <xdr:to>
      <xdr:col>10</xdr:col>
      <xdr:colOff>114300</xdr:colOff>
      <xdr:row>60</xdr:row>
      <xdr:rowOff>11430</xdr:rowOff>
    </xdr:to>
    <xdr:cxnSp macro="">
      <xdr:nvCxnSpPr>
        <xdr:cNvPr id="198" name="直線コネクタ 197">
          <a:extLst>
            <a:ext uri="{FF2B5EF4-FFF2-40B4-BE49-F238E27FC236}">
              <a16:creationId xmlns:a16="http://schemas.microsoft.com/office/drawing/2014/main" id="{712987FF-CC2A-4A51-9D4D-6A70DCE91386}"/>
            </a:ext>
          </a:extLst>
        </xdr:cNvPr>
        <xdr:cNvCxnSpPr/>
      </xdr:nvCxnSpPr>
      <xdr:spPr>
        <a:xfrm>
          <a:off x="1008380" y="10047514"/>
          <a:ext cx="782320" cy="2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133367</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D5E9BFFD-2AF9-4772-8ED0-978BAE5D7D3B}"/>
            </a:ext>
          </a:extLst>
        </xdr:cNvPr>
        <xdr:cNvSpPr txBox="1"/>
      </xdr:nvSpPr>
      <xdr:spPr>
        <a:xfrm>
          <a:off x="3170564" y="1035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66420</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44E98A79-9599-4D4A-967D-59A11A13C0BB}"/>
            </a:ext>
          </a:extLst>
        </xdr:cNvPr>
        <xdr:cNvSpPr txBox="1"/>
      </xdr:nvSpPr>
      <xdr:spPr>
        <a:xfrm>
          <a:off x="2385704" y="10292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40294</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3FEAEEF5-832D-4D7A-B416-870A24986732}"/>
            </a:ext>
          </a:extLst>
        </xdr:cNvPr>
        <xdr:cNvSpPr txBox="1"/>
      </xdr:nvSpPr>
      <xdr:spPr>
        <a:xfrm>
          <a:off x="1611004" y="10266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37028</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80E0E5AC-4748-45F1-9E6C-3011ECF1CC97}"/>
            </a:ext>
          </a:extLst>
        </xdr:cNvPr>
        <xdr:cNvSpPr txBox="1"/>
      </xdr:nvSpPr>
      <xdr:spPr>
        <a:xfrm>
          <a:off x="836304" y="102630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140805</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AE57738B-9B0B-49FE-B431-FCF104E3BC18}"/>
            </a:ext>
          </a:extLst>
        </xdr:cNvPr>
        <xdr:cNvSpPr txBox="1"/>
      </xdr:nvSpPr>
      <xdr:spPr>
        <a:xfrm>
          <a:off x="3170564" y="9863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113047</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5810F458-5683-43FC-9157-109FA03F3565}"/>
            </a:ext>
          </a:extLst>
        </xdr:cNvPr>
        <xdr:cNvSpPr txBox="1"/>
      </xdr:nvSpPr>
      <xdr:spPr>
        <a:xfrm>
          <a:off x="2385704" y="983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78757</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D003B077-B378-4934-B11E-53CBED4D9E81}"/>
            </a:ext>
          </a:extLst>
        </xdr:cNvPr>
        <xdr:cNvSpPr txBox="1"/>
      </xdr:nvSpPr>
      <xdr:spPr>
        <a:xfrm>
          <a:off x="1611004" y="980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52631</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9F7F1F2D-15B1-4BBD-941A-AB479DE31EAD}"/>
            </a:ext>
          </a:extLst>
        </xdr:cNvPr>
        <xdr:cNvSpPr txBox="1"/>
      </xdr:nvSpPr>
      <xdr:spPr>
        <a:xfrm>
          <a:off x="836304" y="9775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42058938-8AA3-4B8A-9437-946EF17077E5}"/>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92C40C7F-F3E9-4888-BB5F-52DF47DEB20A}"/>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491B75D3-9D08-428F-A6C3-A0EFFB5657E4}"/>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EAAF2F9D-2D26-4C0E-8483-D2DDEE647AB7}"/>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75E5A1C5-4BFF-42BC-B5A3-79C5E8EC10F7}"/>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89538E2E-8A66-49E4-AB76-7834C2C68254}"/>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4790B2EA-4C51-4D3E-92ED-0D3EAE0F9D42}"/>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4D2FE78D-18A1-4F33-8E5C-1210FE52C223}"/>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4820F1BB-E6BF-4D0C-847C-CC7244CEDB6D}"/>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22454B9D-BD3B-4D35-8AED-FB4E46AADB0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2A749087-CAB2-4582-BC6B-69D47B5FDCDF}"/>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991F54B1-C2AF-44FD-AFD6-74CDF7B48C78}"/>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D4530C89-6355-4B6E-A5BB-203ABE998FFE}"/>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6481D6EE-2EEE-4677-A4BD-4800955119E6}"/>
            </a:ext>
          </a:extLst>
        </xdr:cNvPr>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A0C153E0-49BD-48F9-94FF-CC0092883B22}"/>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5AF379D5-B75E-4C22-95A3-235F26657F96}"/>
            </a:ext>
          </a:extLst>
        </xdr:cNvPr>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7D3325DC-2D24-4651-A262-102D5A46601B}"/>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C281B7B9-B822-4FE5-88F6-25186D0F0806}"/>
            </a:ext>
          </a:extLst>
        </xdr:cNvPr>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8071CDE6-EB70-42B6-A17C-76CAA47F5C10}"/>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6" name="テキスト ボックス 225">
          <a:extLst>
            <a:ext uri="{FF2B5EF4-FFF2-40B4-BE49-F238E27FC236}">
              <a16:creationId xmlns:a16="http://schemas.microsoft.com/office/drawing/2014/main" id="{EEE4A518-F95B-4D43-A1B5-CF0964598C05}"/>
            </a:ext>
          </a:extLst>
        </xdr:cNvPr>
        <xdr:cNvSpPr txBox="1"/>
      </xdr:nvSpPr>
      <xdr:spPr>
        <a:xfrm>
          <a:off x="5299921" y="91770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B819B679-CB45-42A0-A0E2-7EF310030677}"/>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49D650DB-B975-4B9B-B276-A3EB6B77DE3F}"/>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9322ED51-1D78-4857-A169-51523CF8205D}"/>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162542</xdr:rowOff>
    </xdr:from>
    <xdr:to>
      <xdr:col>54</xdr:col>
      <xdr:colOff>189865</xdr:colOff>
      <xdr:row>64</xdr:row>
      <xdr:rowOff>60871</xdr:rowOff>
    </xdr:to>
    <xdr:cxnSp macro="">
      <xdr:nvCxnSpPr>
        <xdr:cNvPr id="230" name="直線コネクタ 229">
          <a:extLst>
            <a:ext uri="{FF2B5EF4-FFF2-40B4-BE49-F238E27FC236}">
              <a16:creationId xmlns:a16="http://schemas.microsoft.com/office/drawing/2014/main" id="{47B90DE2-39C3-4044-91B4-82FD687FAEA2}"/>
            </a:ext>
          </a:extLst>
        </xdr:cNvPr>
        <xdr:cNvCxnSpPr/>
      </xdr:nvCxnSpPr>
      <xdr:spPr>
        <a:xfrm flipV="1">
          <a:off x="9219565" y="9550382"/>
          <a:ext cx="0" cy="1239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64698</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89912F4C-0DFE-463A-971E-89BB9B1C88B7}"/>
            </a:ext>
          </a:extLst>
        </xdr:cNvPr>
        <xdr:cNvSpPr txBox="1"/>
      </xdr:nvSpPr>
      <xdr:spPr>
        <a:xfrm>
          <a:off x="9258300" y="10793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60871</xdr:rowOff>
    </xdr:from>
    <xdr:to>
      <xdr:col>55</xdr:col>
      <xdr:colOff>88900</xdr:colOff>
      <xdr:row>64</xdr:row>
      <xdr:rowOff>60871</xdr:rowOff>
    </xdr:to>
    <xdr:cxnSp macro="">
      <xdr:nvCxnSpPr>
        <xdr:cNvPr id="232" name="直線コネクタ 231">
          <a:extLst>
            <a:ext uri="{FF2B5EF4-FFF2-40B4-BE49-F238E27FC236}">
              <a16:creationId xmlns:a16="http://schemas.microsoft.com/office/drawing/2014/main" id="{3987E314-4115-4B8F-8EB8-EDC6B1E8DF6E}"/>
            </a:ext>
          </a:extLst>
        </xdr:cNvPr>
        <xdr:cNvCxnSpPr/>
      </xdr:nvCxnSpPr>
      <xdr:spPr>
        <a:xfrm>
          <a:off x="9154160" y="107898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109219</xdr:rowOff>
    </xdr:from>
    <xdr:ext cx="599010" cy="259045"/>
    <xdr:sp macro="" textlink="">
      <xdr:nvSpPr>
        <xdr:cNvPr id="233" name="【橋りょう・トンネル】&#10;一人当たり有形固定資産（償却資産）額最大値テキスト">
          <a:extLst>
            <a:ext uri="{FF2B5EF4-FFF2-40B4-BE49-F238E27FC236}">
              <a16:creationId xmlns:a16="http://schemas.microsoft.com/office/drawing/2014/main" id="{CB9777AD-F85B-49AF-B913-9750E5F64C23}"/>
            </a:ext>
          </a:extLst>
        </xdr:cNvPr>
        <xdr:cNvSpPr txBox="1"/>
      </xdr:nvSpPr>
      <xdr:spPr>
        <a:xfrm>
          <a:off x="9258300" y="9329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162542</xdr:rowOff>
    </xdr:from>
    <xdr:to>
      <xdr:col>55</xdr:col>
      <xdr:colOff>88900</xdr:colOff>
      <xdr:row>56</xdr:row>
      <xdr:rowOff>162542</xdr:rowOff>
    </xdr:to>
    <xdr:cxnSp macro="">
      <xdr:nvCxnSpPr>
        <xdr:cNvPr id="234" name="直線コネクタ 233">
          <a:extLst>
            <a:ext uri="{FF2B5EF4-FFF2-40B4-BE49-F238E27FC236}">
              <a16:creationId xmlns:a16="http://schemas.microsoft.com/office/drawing/2014/main" id="{C84C4E83-D2CB-410C-B817-444E5CD66807}"/>
            </a:ext>
          </a:extLst>
        </xdr:cNvPr>
        <xdr:cNvCxnSpPr/>
      </xdr:nvCxnSpPr>
      <xdr:spPr>
        <a:xfrm>
          <a:off x="9154160" y="95503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57372</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3B73A105-621A-44F5-8A46-3FABB70DDE37}"/>
            </a:ext>
          </a:extLst>
        </xdr:cNvPr>
        <xdr:cNvSpPr txBox="1"/>
      </xdr:nvSpPr>
      <xdr:spPr>
        <a:xfrm>
          <a:off x="9258300" y="101157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34495</xdr:rowOff>
    </xdr:from>
    <xdr:to>
      <xdr:col>55</xdr:col>
      <xdr:colOff>50800</xdr:colOff>
      <xdr:row>61</xdr:row>
      <xdr:rowOff>136095</xdr:rowOff>
    </xdr:to>
    <xdr:sp macro="" textlink="">
      <xdr:nvSpPr>
        <xdr:cNvPr id="236" name="フローチャート: 判断 235">
          <a:extLst>
            <a:ext uri="{FF2B5EF4-FFF2-40B4-BE49-F238E27FC236}">
              <a16:creationId xmlns:a16="http://schemas.microsoft.com/office/drawing/2014/main" id="{A0949055-71FB-4147-8CB4-F3ABBD49EF1C}"/>
            </a:ext>
          </a:extLst>
        </xdr:cNvPr>
        <xdr:cNvSpPr/>
      </xdr:nvSpPr>
      <xdr:spPr>
        <a:xfrm>
          <a:off x="9192260" y="1026053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55283</xdr:rowOff>
    </xdr:from>
    <xdr:to>
      <xdr:col>50</xdr:col>
      <xdr:colOff>165100</xdr:colOff>
      <xdr:row>61</xdr:row>
      <xdr:rowOff>156883</xdr:rowOff>
    </xdr:to>
    <xdr:sp macro="" textlink="">
      <xdr:nvSpPr>
        <xdr:cNvPr id="237" name="フローチャート: 判断 236">
          <a:extLst>
            <a:ext uri="{FF2B5EF4-FFF2-40B4-BE49-F238E27FC236}">
              <a16:creationId xmlns:a16="http://schemas.microsoft.com/office/drawing/2014/main" id="{94D67248-003B-41E3-80FA-F5BA365D9479}"/>
            </a:ext>
          </a:extLst>
        </xdr:cNvPr>
        <xdr:cNvSpPr/>
      </xdr:nvSpPr>
      <xdr:spPr>
        <a:xfrm>
          <a:off x="8445500" y="1028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34371</xdr:rowOff>
    </xdr:from>
    <xdr:to>
      <xdr:col>46</xdr:col>
      <xdr:colOff>38100</xdr:colOff>
      <xdr:row>61</xdr:row>
      <xdr:rowOff>135971</xdr:rowOff>
    </xdr:to>
    <xdr:sp macro="" textlink="">
      <xdr:nvSpPr>
        <xdr:cNvPr id="238" name="フローチャート: 判断 237">
          <a:extLst>
            <a:ext uri="{FF2B5EF4-FFF2-40B4-BE49-F238E27FC236}">
              <a16:creationId xmlns:a16="http://schemas.microsoft.com/office/drawing/2014/main" id="{A87578E5-B01A-43D5-83E7-9BC0540202C6}"/>
            </a:ext>
          </a:extLst>
        </xdr:cNvPr>
        <xdr:cNvSpPr/>
      </xdr:nvSpPr>
      <xdr:spPr>
        <a:xfrm>
          <a:off x="7670800" y="1026041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47938</xdr:rowOff>
    </xdr:from>
    <xdr:to>
      <xdr:col>41</xdr:col>
      <xdr:colOff>101600</xdr:colOff>
      <xdr:row>61</xdr:row>
      <xdr:rowOff>149538</xdr:rowOff>
    </xdr:to>
    <xdr:sp macro="" textlink="">
      <xdr:nvSpPr>
        <xdr:cNvPr id="239" name="フローチャート: 判断 238">
          <a:extLst>
            <a:ext uri="{FF2B5EF4-FFF2-40B4-BE49-F238E27FC236}">
              <a16:creationId xmlns:a16="http://schemas.microsoft.com/office/drawing/2014/main" id="{8F8B7232-6A50-456A-B755-9932CFC52A92}"/>
            </a:ext>
          </a:extLst>
        </xdr:cNvPr>
        <xdr:cNvSpPr/>
      </xdr:nvSpPr>
      <xdr:spPr>
        <a:xfrm>
          <a:off x="6873240" y="1027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79146</xdr:rowOff>
    </xdr:from>
    <xdr:to>
      <xdr:col>36</xdr:col>
      <xdr:colOff>165100</xdr:colOff>
      <xdr:row>62</xdr:row>
      <xdr:rowOff>9296</xdr:rowOff>
    </xdr:to>
    <xdr:sp macro="" textlink="">
      <xdr:nvSpPr>
        <xdr:cNvPr id="240" name="フローチャート: 判断 239">
          <a:extLst>
            <a:ext uri="{FF2B5EF4-FFF2-40B4-BE49-F238E27FC236}">
              <a16:creationId xmlns:a16="http://schemas.microsoft.com/office/drawing/2014/main" id="{3B4D6CF3-12E2-4126-90FB-815442678036}"/>
            </a:ext>
          </a:extLst>
        </xdr:cNvPr>
        <xdr:cNvSpPr/>
      </xdr:nvSpPr>
      <xdr:spPr>
        <a:xfrm>
          <a:off x="6098540" y="103051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75C330D6-C43A-4A2C-BD8E-297BF845493B}"/>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81ECD38E-79A9-4C49-9C4D-3AFCDF37EECF}"/>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467FD501-C964-4527-B8FB-4E4377312B34}"/>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6793D642-B14F-4676-9C57-FB36DE83872E}"/>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EA1BE92-E69A-4CB7-BC2A-E5BE39478B3C}"/>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46183</xdr:rowOff>
    </xdr:from>
    <xdr:to>
      <xdr:col>55</xdr:col>
      <xdr:colOff>50800</xdr:colOff>
      <xdr:row>62</xdr:row>
      <xdr:rowOff>147783</xdr:rowOff>
    </xdr:to>
    <xdr:sp macro="" textlink="">
      <xdr:nvSpPr>
        <xdr:cNvPr id="246" name="楕円 245">
          <a:extLst>
            <a:ext uri="{FF2B5EF4-FFF2-40B4-BE49-F238E27FC236}">
              <a16:creationId xmlns:a16="http://schemas.microsoft.com/office/drawing/2014/main" id="{DE0C6940-459B-4CB6-84B8-8E03B9B8AAFB}"/>
            </a:ext>
          </a:extLst>
        </xdr:cNvPr>
        <xdr:cNvSpPr/>
      </xdr:nvSpPr>
      <xdr:spPr>
        <a:xfrm>
          <a:off x="9192260" y="1043986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24610</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814B8FFE-5980-4552-96BE-B16107EC58B2}"/>
            </a:ext>
          </a:extLst>
        </xdr:cNvPr>
        <xdr:cNvSpPr txBox="1"/>
      </xdr:nvSpPr>
      <xdr:spPr>
        <a:xfrm>
          <a:off x="9258300" y="10418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49643</xdr:rowOff>
    </xdr:from>
    <xdr:to>
      <xdr:col>50</xdr:col>
      <xdr:colOff>165100</xdr:colOff>
      <xdr:row>62</xdr:row>
      <xdr:rowOff>151243</xdr:rowOff>
    </xdr:to>
    <xdr:sp macro="" textlink="">
      <xdr:nvSpPr>
        <xdr:cNvPr id="248" name="楕円 247">
          <a:extLst>
            <a:ext uri="{FF2B5EF4-FFF2-40B4-BE49-F238E27FC236}">
              <a16:creationId xmlns:a16="http://schemas.microsoft.com/office/drawing/2014/main" id="{8B17F529-863A-44B6-B144-ED904DB4384B}"/>
            </a:ext>
          </a:extLst>
        </xdr:cNvPr>
        <xdr:cNvSpPr/>
      </xdr:nvSpPr>
      <xdr:spPr>
        <a:xfrm>
          <a:off x="8445500" y="10443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96983</xdr:rowOff>
    </xdr:from>
    <xdr:to>
      <xdr:col>55</xdr:col>
      <xdr:colOff>0</xdr:colOff>
      <xdr:row>62</xdr:row>
      <xdr:rowOff>100443</xdr:rowOff>
    </xdr:to>
    <xdr:cxnSp macro="">
      <xdr:nvCxnSpPr>
        <xdr:cNvPr id="249" name="直線コネクタ 248">
          <a:extLst>
            <a:ext uri="{FF2B5EF4-FFF2-40B4-BE49-F238E27FC236}">
              <a16:creationId xmlns:a16="http://schemas.microsoft.com/office/drawing/2014/main" id="{6864F5B1-B1A7-43BE-B421-6B52148D51FA}"/>
            </a:ext>
          </a:extLst>
        </xdr:cNvPr>
        <xdr:cNvCxnSpPr/>
      </xdr:nvCxnSpPr>
      <xdr:spPr>
        <a:xfrm flipV="1">
          <a:off x="8496300" y="10490663"/>
          <a:ext cx="723900" cy="3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52543</xdr:rowOff>
    </xdr:from>
    <xdr:to>
      <xdr:col>46</xdr:col>
      <xdr:colOff>38100</xdr:colOff>
      <xdr:row>62</xdr:row>
      <xdr:rowOff>154143</xdr:rowOff>
    </xdr:to>
    <xdr:sp macro="" textlink="">
      <xdr:nvSpPr>
        <xdr:cNvPr id="250" name="楕円 249">
          <a:extLst>
            <a:ext uri="{FF2B5EF4-FFF2-40B4-BE49-F238E27FC236}">
              <a16:creationId xmlns:a16="http://schemas.microsoft.com/office/drawing/2014/main" id="{7BC0D6E7-EF15-49E7-8423-5E19CD65CA32}"/>
            </a:ext>
          </a:extLst>
        </xdr:cNvPr>
        <xdr:cNvSpPr/>
      </xdr:nvSpPr>
      <xdr:spPr>
        <a:xfrm>
          <a:off x="7670800" y="1044622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100443</xdr:rowOff>
    </xdr:from>
    <xdr:to>
      <xdr:col>50</xdr:col>
      <xdr:colOff>114300</xdr:colOff>
      <xdr:row>62</xdr:row>
      <xdr:rowOff>103343</xdr:rowOff>
    </xdr:to>
    <xdr:cxnSp macro="">
      <xdr:nvCxnSpPr>
        <xdr:cNvPr id="251" name="直線コネクタ 250">
          <a:extLst>
            <a:ext uri="{FF2B5EF4-FFF2-40B4-BE49-F238E27FC236}">
              <a16:creationId xmlns:a16="http://schemas.microsoft.com/office/drawing/2014/main" id="{89856851-2144-4177-8AE0-1C99C8915E48}"/>
            </a:ext>
          </a:extLst>
        </xdr:cNvPr>
        <xdr:cNvCxnSpPr/>
      </xdr:nvCxnSpPr>
      <xdr:spPr>
        <a:xfrm flipV="1">
          <a:off x="7713980" y="10494123"/>
          <a:ext cx="782320" cy="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63367</xdr:rowOff>
    </xdr:from>
    <xdr:to>
      <xdr:col>41</xdr:col>
      <xdr:colOff>101600</xdr:colOff>
      <xdr:row>62</xdr:row>
      <xdr:rowOff>164967</xdr:rowOff>
    </xdr:to>
    <xdr:sp macro="" textlink="">
      <xdr:nvSpPr>
        <xdr:cNvPr id="252" name="楕円 251">
          <a:extLst>
            <a:ext uri="{FF2B5EF4-FFF2-40B4-BE49-F238E27FC236}">
              <a16:creationId xmlns:a16="http://schemas.microsoft.com/office/drawing/2014/main" id="{1E8B72A0-7E54-4F78-8689-CDAB59A1BAAF}"/>
            </a:ext>
          </a:extLst>
        </xdr:cNvPr>
        <xdr:cNvSpPr/>
      </xdr:nvSpPr>
      <xdr:spPr>
        <a:xfrm>
          <a:off x="6873240" y="10457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103343</xdr:rowOff>
    </xdr:from>
    <xdr:to>
      <xdr:col>45</xdr:col>
      <xdr:colOff>177800</xdr:colOff>
      <xdr:row>62</xdr:row>
      <xdr:rowOff>114167</xdr:rowOff>
    </xdr:to>
    <xdr:cxnSp macro="">
      <xdr:nvCxnSpPr>
        <xdr:cNvPr id="253" name="直線コネクタ 252">
          <a:extLst>
            <a:ext uri="{FF2B5EF4-FFF2-40B4-BE49-F238E27FC236}">
              <a16:creationId xmlns:a16="http://schemas.microsoft.com/office/drawing/2014/main" id="{C454CCEF-C2A7-4687-9005-07CC94936CA6}"/>
            </a:ext>
          </a:extLst>
        </xdr:cNvPr>
        <xdr:cNvCxnSpPr/>
      </xdr:nvCxnSpPr>
      <xdr:spPr>
        <a:xfrm flipV="1">
          <a:off x="6924040" y="10497023"/>
          <a:ext cx="789940" cy="10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64074</xdr:rowOff>
    </xdr:from>
    <xdr:to>
      <xdr:col>36</xdr:col>
      <xdr:colOff>165100</xdr:colOff>
      <xdr:row>62</xdr:row>
      <xdr:rowOff>165674</xdr:rowOff>
    </xdr:to>
    <xdr:sp macro="" textlink="">
      <xdr:nvSpPr>
        <xdr:cNvPr id="254" name="楕円 253">
          <a:extLst>
            <a:ext uri="{FF2B5EF4-FFF2-40B4-BE49-F238E27FC236}">
              <a16:creationId xmlns:a16="http://schemas.microsoft.com/office/drawing/2014/main" id="{A3A1109B-902C-4788-9873-B0765274CCDF}"/>
            </a:ext>
          </a:extLst>
        </xdr:cNvPr>
        <xdr:cNvSpPr/>
      </xdr:nvSpPr>
      <xdr:spPr>
        <a:xfrm>
          <a:off x="6098540" y="10457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114167</xdr:rowOff>
    </xdr:from>
    <xdr:to>
      <xdr:col>41</xdr:col>
      <xdr:colOff>50800</xdr:colOff>
      <xdr:row>62</xdr:row>
      <xdr:rowOff>114874</xdr:rowOff>
    </xdr:to>
    <xdr:cxnSp macro="">
      <xdr:nvCxnSpPr>
        <xdr:cNvPr id="255" name="直線コネクタ 254">
          <a:extLst>
            <a:ext uri="{FF2B5EF4-FFF2-40B4-BE49-F238E27FC236}">
              <a16:creationId xmlns:a16="http://schemas.microsoft.com/office/drawing/2014/main" id="{743F4A61-37B0-437D-85C3-76D9C65D7C00}"/>
            </a:ext>
          </a:extLst>
        </xdr:cNvPr>
        <xdr:cNvCxnSpPr/>
      </xdr:nvCxnSpPr>
      <xdr:spPr>
        <a:xfrm flipV="1">
          <a:off x="6149340" y="10507847"/>
          <a:ext cx="774700" cy="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1960</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5F62CE16-592A-4E5C-8997-6D8EB2179577}"/>
            </a:ext>
          </a:extLst>
        </xdr:cNvPr>
        <xdr:cNvSpPr txBox="1"/>
      </xdr:nvSpPr>
      <xdr:spPr>
        <a:xfrm>
          <a:off x="8214575" y="10060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152498</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740F6722-8F67-4C68-AC56-8E297D2D78F1}"/>
            </a:ext>
          </a:extLst>
        </xdr:cNvPr>
        <xdr:cNvSpPr txBox="1"/>
      </xdr:nvSpPr>
      <xdr:spPr>
        <a:xfrm>
          <a:off x="7444955" y="10043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166065</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82B9CEFE-EF1A-4A03-B2AE-30BEE683E234}"/>
            </a:ext>
          </a:extLst>
        </xdr:cNvPr>
        <xdr:cNvSpPr txBox="1"/>
      </xdr:nvSpPr>
      <xdr:spPr>
        <a:xfrm>
          <a:off x="6670255" y="10056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25823</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B5030F39-1610-431E-9EA6-5FD3584AAFFF}"/>
            </a:ext>
          </a:extLst>
        </xdr:cNvPr>
        <xdr:cNvSpPr txBox="1"/>
      </xdr:nvSpPr>
      <xdr:spPr>
        <a:xfrm>
          <a:off x="5872695" y="10084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142370</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440E9300-F591-46C0-9043-23598A5DDCBD}"/>
            </a:ext>
          </a:extLst>
        </xdr:cNvPr>
        <xdr:cNvSpPr txBox="1"/>
      </xdr:nvSpPr>
      <xdr:spPr>
        <a:xfrm>
          <a:off x="8214575" y="10536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145270</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F794CE6D-F96F-4CE1-A064-EEB5D9996838}"/>
            </a:ext>
          </a:extLst>
        </xdr:cNvPr>
        <xdr:cNvSpPr txBox="1"/>
      </xdr:nvSpPr>
      <xdr:spPr>
        <a:xfrm>
          <a:off x="7444955" y="10538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156094</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A87834CB-76AF-4606-AEB5-35FE290842BB}"/>
            </a:ext>
          </a:extLst>
        </xdr:cNvPr>
        <xdr:cNvSpPr txBox="1"/>
      </xdr:nvSpPr>
      <xdr:spPr>
        <a:xfrm>
          <a:off x="6670255" y="10549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156801</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E4FE74F4-6C77-4088-820B-7D0040C55423}"/>
            </a:ext>
          </a:extLst>
        </xdr:cNvPr>
        <xdr:cNvSpPr txBox="1"/>
      </xdr:nvSpPr>
      <xdr:spPr>
        <a:xfrm>
          <a:off x="5872695" y="10550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B32685C3-57AB-4CA1-9E5A-1B6FBB1D6944}"/>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2DCB2D2F-2FDB-4080-8DF4-E10538E821B5}"/>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2FE107BE-7537-489C-8927-16A095FA2F01}"/>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C0DEDA9A-0678-48BB-820F-2FDB0CD79668}"/>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AD9DB497-F6C4-4D73-B312-4CA0CB7C46A6}"/>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70038CBD-9514-47D1-8485-385AC6842905}"/>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A9129C5D-D2B0-4B76-9DA6-38D6DCD88F31}"/>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38188308-D27F-4013-A8CC-FA5E6991A73D}"/>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7D85F4EF-E2FE-454A-B041-0ACE990DC67C}"/>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22F555DD-1E6D-46D1-9A6C-04EF9DCFC360}"/>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B6152DF9-139D-409A-81F5-28979D2AD542}"/>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50C2BF9B-66DE-4100-8FA1-640233F60BD1}"/>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033A1251-0586-4B72-A48C-D3562538DF38}"/>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03917FDE-A1BB-4CF0-ADDB-AA803F66BF5C}"/>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62FE224D-E472-462C-A2D4-6342917F7357}"/>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18017881-BA5A-4059-9AE0-F3BB637C6B1F}"/>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0642342A-CAA2-48BE-A5C4-C76A0B014810}"/>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32AAD432-53D0-4910-925C-7E9F731E21E5}"/>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CC7FCE50-7ED6-450C-AE42-146B2B967191}"/>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704DFDF7-0158-4FBD-9500-1B21FDEBD385}"/>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D4DDCFDB-AA09-46C8-A8C7-49C6FEC46105}"/>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AC1AA53F-F252-4BAB-959F-F5C0A65AD856}"/>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81B5671B-7A71-4823-A41A-382EB5B7BF14}"/>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885F6CAB-F777-4393-A2FF-5FA78635A8AE}"/>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19050</xdr:rowOff>
    </xdr:from>
    <xdr:to>
      <xdr:col>24</xdr:col>
      <xdr:colOff>62865</xdr:colOff>
      <xdr:row>86</xdr:row>
      <xdr:rowOff>89536</xdr:rowOff>
    </xdr:to>
    <xdr:cxnSp macro="">
      <xdr:nvCxnSpPr>
        <xdr:cNvPr id="288" name="直線コネクタ 287">
          <a:extLst>
            <a:ext uri="{FF2B5EF4-FFF2-40B4-BE49-F238E27FC236}">
              <a16:creationId xmlns:a16="http://schemas.microsoft.com/office/drawing/2014/main" id="{30C9F8E9-D632-4330-830D-2D64D0FDEFBC}"/>
            </a:ext>
          </a:extLst>
        </xdr:cNvPr>
        <xdr:cNvCxnSpPr/>
      </xdr:nvCxnSpPr>
      <xdr:spPr>
        <a:xfrm flipV="1">
          <a:off x="4086225" y="13094970"/>
          <a:ext cx="0" cy="1411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93363</xdr:rowOff>
    </xdr:from>
    <xdr:ext cx="405111" cy="259045"/>
    <xdr:sp macro="" textlink="">
      <xdr:nvSpPr>
        <xdr:cNvPr id="289" name="【公営住宅】&#10;有形固定資産減価償却率最小値テキスト">
          <a:extLst>
            <a:ext uri="{FF2B5EF4-FFF2-40B4-BE49-F238E27FC236}">
              <a16:creationId xmlns:a16="http://schemas.microsoft.com/office/drawing/2014/main" id="{29E420F8-AF17-4A38-B098-DF1352F12ACB}"/>
            </a:ext>
          </a:extLst>
        </xdr:cNvPr>
        <xdr:cNvSpPr txBox="1"/>
      </xdr:nvSpPr>
      <xdr:spPr>
        <a:xfrm>
          <a:off x="4124960" y="1451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89536</xdr:rowOff>
    </xdr:from>
    <xdr:to>
      <xdr:col>24</xdr:col>
      <xdr:colOff>152400</xdr:colOff>
      <xdr:row>86</xdr:row>
      <xdr:rowOff>89536</xdr:rowOff>
    </xdr:to>
    <xdr:cxnSp macro="">
      <xdr:nvCxnSpPr>
        <xdr:cNvPr id="290" name="直線コネクタ 289">
          <a:extLst>
            <a:ext uri="{FF2B5EF4-FFF2-40B4-BE49-F238E27FC236}">
              <a16:creationId xmlns:a16="http://schemas.microsoft.com/office/drawing/2014/main" id="{0E0C2725-1A67-4E8F-A120-BAB3D087CE0B}"/>
            </a:ext>
          </a:extLst>
        </xdr:cNvPr>
        <xdr:cNvCxnSpPr/>
      </xdr:nvCxnSpPr>
      <xdr:spPr>
        <a:xfrm>
          <a:off x="4020820" y="145065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137177</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C668A97C-555C-4BDF-AEAC-D0636966D5EA}"/>
            </a:ext>
          </a:extLst>
        </xdr:cNvPr>
        <xdr:cNvSpPr txBox="1"/>
      </xdr:nvSpPr>
      <xdr:spPr>
        <a:xfrm>
          <a:off x="4124960" y="12877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19050</xdr:rowOff>
    </xdr:from>
    <xdr:to>
      <xdr:col>24</xdr:col>
      <xdr:colOff>152400</xdr:colOff>
      <xdr:row>78</xdr:row>
      <xdr:rowOff>19050</xdr:rowOff>
    </xdr:to>
    <xdr:cxnSp macro="">
      <xdr:nvCxnSpPr>
        <xdr:cNvPr id="292" name="直線コネクタ 291">
          <a:extLst>
            <a:ext uri="{FF2B5EF4-FFF2-40B4-BE49-F238E27FC236}">
              <a16:creationId xmlns:a16="http://schemas.microsoft.com/office/drawing/2014/main" id="{864F5711-B1C7-4583-84EA-28664C8B0B75}"/>
            </a:ext>
          </a:extLst>
        </xdr:cNvPr>
        <xdr:cNvCxnSpPr/>
      </xdr:nvCxnSpPr>
      <xdr:spPr>
        <a:xfrm>
          <a:off x="4020820" y="130949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31132</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5259B362-77FD-436A-BBB5-8ACA9158C5F0}"/>
            </a:ext>
          </a:extLst>
        </xdr:cNvPr>
        <xdr:cNvSpPr txBox="1"/>
      </xdr:nvSpPr>
      <xdr:spPr>
        <a:xfrm>
          <a:off x="4124960" y="137776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8255</xdr:rowOff>
    </xdr:from>
    <xdr:to>
      <xdr:col>24</xdr:col>
      <xdr:colOff>114300</xdr:colOff>
      <xdr:row>83</xdr:row>
      <xdr:rowOff>109855</xdr:rowOff>
    </xdr:to>
    <xdr:sp macro="" textlink="">
      <xdr:nvSpPr>
        <xdr:cNvPr id="294" name="フローチャート: 判断 293">
          <a:extLst>
            <a:ext uri="{FF2B5EF4-FFF2-40B4-BE49-F238E27FC236}">
              <a16:creationId xmlns:a16="http://schemas.microsoft.com/office/drawing/2014/main" id="{657E4EC5-0955-4CE3-AD2F-DD7BC78F722C}"/>
            </a:ext>
          </a:extLst>
        </xdr:cNvPr>
        <xdr:cNvSpPr/>
      </xdr:nvSpPr>
      <xdr:spPr>
        <a:xfrm>
          <a:off x="4036060" y="1392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160655</xdr:rowOff>
    </xdr:from>
    <xdr:to>
      <xdr:col>20</xdr:col>
      <xdr:colOff>38100</xdr:colOff>
      <xdr:row>83</xdr:row>
      <xdr:rowOff>90805</xdr:rowOff>
    </xdr:to>
    <xdr:sp macro="" textlink="">
      <xdr:nvSpPr>
        <xdr:cNvPr id="295" name="フローチャート: 判断 294">
          <a:extLst>
            <a:ext uri="{FF2B5EF4-FFF2-40B4-BE49-F238E27FC236}">
              <a16:creationId xmlns:a16="http://schemas.microsoft.com/office/drawing/2014/main" id="{739581A8-40C1-4A14-8D08-4BD7FF811C73}"/>
            </a:ext>
          </a:extLst>
        </xdr:cNvPr>
        <xdr:cNvSpPr/>
      </xdr:nvSpPr>
      <xdr:spPr>
        <a:xfrm>
          <a:off x="3312160" y="139071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118745</xdr:rowOff>
    </xdr:from>
    <xdr:to>
      <xdr:col>15</xdr:col>
      <xdr:colOff>101600</xdr:colOff>
      <xdr:row>83</xdr:row>
      <xdr:rowOff>48895</xdr:rowOff>
    </xdr:to>
    <xdr:sp macro="" textlink="">
      <xdr:nvSpPr>
        <xdr:cNvPr id="296" name="フローチャート: 判断 295">
          <a:extLst>
            <a:ext uri="{FF2B5EF4-FFF2-40B4-BE49-F238E27FC236}">
              <a16:creationId xmlns:a16="http://schemas.microsoft.com/office/drawing/2014/main" id="{D89163B1-DAD7-46CB-92CB-7F2903E12A7B}"/>
            </a:ext>
          </a:extLst>
        </xdr:cNvPr>
        <xdr:cNvSpPr/>
      </xdr:nvSpPr>
      <xdr:spPr>
        <a:xfrm>
          <a:off x="2514600" y="138652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105411</xdr:rowOff>
    </xdr:from>
    <xdr:to>
      <xdr:col>10</xdr:col>
      <xdr:colOff>165100</xdr:colOff>
      <xdr:row>82</xdr:row>
      <xdr:rowOff>35561</xdr:rowOff>
    </xdr:to>
    <xdr:sp macro="" textlink="">
      <xdr:nvSpPr>
        <xdr:cNvPr id="297" name="フローチャート: 判断 296">
          <a:extLst>
            <a:ext uri="{FF2B5EF4-FFF2-40B4-BE49-F238E27FC236}">
              <a16:creationId xmlns:a16="http://schemas.microsoft.com/office/drawing/2014/main" id="{64552C80-2CFE-4482-92BE-E8B134A6867E}"/>
            </a:ext>
          </a:extLst>
        </xdr:cNvPr>
        <xdr:cNvSpPr/>
      </xdr:nvSpPr>
      <xdr:spPr>
        <a:xfrm>
          <a:off x="1739900" y="136842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114936</xdr:rowOff>
    </xdr:from>
    <xdr:to>
      <xdr:col>6</xdr:col>
      <xdr:colOff>38100</xdr:colOff>
      <xdr:row>82</xdr:row>
      <xdr:rowOff>45086</xdr:rowOff>
    </xdr:to>
    <xdr:sp macro="" textlink="">
      <xdr:nvSpPr>
        <xdr:cNvPr id="298" name="フローチャート: 判断 297">
          <a:extLst>
            <a:ext uri="{FF2B5EF4-FFF2-40B4-BE49-F238E27FC236}">
              <a16:creationId xmlns:a16="http://schemas.microsoft.com/office/drawing/2014/main" id="{CB316388-B09F-4418-AA08-723576EB2D3E}"/>
            </a:ext>
          </a:extLst>
        </xdr:cNvPr>
        <xdr:cNvSpPr/>
      </xdr:nvSpPr>
      <xdr:spPr>
        <a:xfrm>
          <a:off x="965200" y="1369377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F10D8318-34CA-4A20-893E-F73BFCA32F60}"/>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81040364-B96E-4DF4-8700-7C46DE3F4AE6}"/>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2397F7F8-7106-4F3E-B0C2-5C78920917E2}"/>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D19B194C-98CD-47BC-A41A-B81D8CB17DBB}"/>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3B432C5A-3E40-429B-96C1-1B5AC398D918}"/>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38736</xdr:rowOff>
    </xdr:from>
    <xdr:to>
      <xdr:col>24</xdr:col>
      <xdr:colOff>114300</xdr:colOff>
      <xdr:row>86</xdr:row>
      <xdr:rowOff>140336</xdr:rowOff>
    </xdr:to>
    <xdr:sp macro="" textlink="">
      <xdr:nvSpPr>
        <xdr:cNvPr id="304" name="楕円 303">
          <a:extLst>
            <a:ext uri="{FF2B5EF4-FFF2-40B4-BE49-F238E27FC236}">
              <a16:creationId xmlns:a16="http://schemas.microsoft.com/office/drawing/2014/main" id="{240082C4-D96F-451B-98A7-45650627BEA6}"/>
            </a:ext>
          </a:extLst>
        </xdr:cNvPr>
        <xdr:cNvSpPr/>
      </xdr:nvSpPr>
      <xdr:spPr>
        <a:xfrm>
          <a:off x="4036060" y="1445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125113</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C33028B2-2E9A-43A1-BAD5-5716D9EF5980}"/>
            </a:ext>
          </a:extLst>
        </xdr:cNvPr>
        <xdr:cNvSpPr txBox="1"/>
      </xdr:nvSpPr>
      <xdr:spPr>
        <a:xfrm>
          <a:off x="4124960" y="14374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33020</xdr:rowOff>
    </xdr:from>
    <xdr:to>
      <xdr:col>20</xdr:col>
      <xdr:colOff>38100</xdr:colOff>
      <xdr:row>86</xdr:row>
      <xdr:rowOff>134620</xdr:rowOff>
    </xdr:to>
    <xdr:sp macro="" textlink="">
      <xdr:nvSpPr>
        <xdr:cNvPr id="306" name="楕円 305">
          <a:extLst>
            <a:ext uri="{FF2B5EF4-FFF2-40B4-BE49-F238E27FC236}">
              <a16:creationId xmlns:a16="http://schemas.microsoft.com/office/drawing/2014/main" id="{152D6BB7-5F0E-4921-A510-84478678468D}"/>
            </a:ext>
          </a:extLst>
        </xdr:cNvPr>
        <xdr:cNvSpPr/>
      </xdr:nvSpPr>
      <xdr:spPr>
        <a:xfrm>
          <a:off x="3312160" y="144500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83820</xdr:rowOff>
    </xdr:from>
    <xdr:to>
      <xdr:col>24</xdr:col>
      <xdr:colOff>63500</xdr:colOff>
      <xdr:row>86</xdr:row>
      <xdr:rowOff>89536</xdr:rowOff>
    </xdr:to>
    <xdr:cxnSp macro="">
      <xdr:nvCxnSpPr>
        <xdr:cNvPr id="307" name="直線コネクタ 306">
          <a:extLst>
            <a:ext uri="{FF2B5EF4-FFF2-40B4-BE49-F238E27FC236}">
              <a16:creationId xmlns:a16="http://schemas.microsoft.com/office/drawing/2014/main" id="{DE5AC6DC-391D-4B5D-9EED-F44D56A00CEC}"/>
            </a:ext>
          </a:extLst>
        </xdr:cNvPr>
        <xdr:cNvCxnSpPr/>
      </xdr:nvCxnSpPr>
      <xdr:spPr>
        <a:xfrm>
          <a:off x="3355340" y="14500860"/>
          <a:ext cx="73152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25400</xdr:rowOff>
    </xdr:from>
    <xdr:to>
      <xdr:col>15</xdr:col>
      <xdr:colOff>101600</xdr:colOff>
      <xdr:row>86</xdr:row>
      <xdr:rowOff>127000</xdr:rowOff>
    </xdr:to>
    <xdr:sp macro="" textlink="">
      <xdr:nvSpPr>
        <xdr:cNvPr id="308" name="楕円 307">
          <a:extLst>
            <a:ext uri="{FF2B5EF4-FFF2-40B4-BE49-F238E27FC236}">
              <a16:creationId xmlns:a16="http://schemas.microsoft.com/office/drawing/2014/main" id="{3FA7B386-4A43-418A-A809-68CD4F4A9103}"/>
            </a:ext>
          </a:extLst>
        </xdr:cNvPr>
        <xdr:cNvSpPr/>
      </xdr:nvSpPr>
      <xdr:spPr>
        <a:xfrm>
          <a:off x="2514600" y="1444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76200</xdr:rowOff>
    </xdr:from>
    <xdr:to>
      <xdr:col>19</xdr:col>
      <xdr:colOff>177800</xdr:colOff>
      <xdr:row>86</xdr:row>
      <xdr:rowOff>83820</xdr:rowOff>
    </xdr:to>
    <xdr:cxnSp macro="">
      <xdr:nvCxnSpPr>
        <xdr:cNvPr id="309" name="直線コネクタ 308">
          <a:extLst>
            <a:ext uri="{FF2B5EF4-FFF2-40B4-BE49-F238E27FC236}">
              <a16:creationId xmlns:a16="http://schemas.microsoft.com/office/drawing/2014/main" id="{609682DF-D951-4B14-85F8-EEA2820E177D}"/>
            </a:ext>
          </a:extLst>
        </xdr:cNvPr>
        <xdr:cNvCxnSpPr/>
      </xdr:nvCxnSpPr>
      <xdr:spPr>
        <a:xfrm>
          <a:off x="2565400" y="14493240"/>
          <a:ext cx="78994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4445</xdr:rowOff>
    </xdr:from>
    <xdr:to>
      <xdr:col>10</xdr:col>
      <xdr:colOff>165100</xdr:colOff>
      <xdr:row>86</xdr:row>
      <xdr:rowOff>106045</xdr:rowOff>
    </xdr:to>
    <xdr:sp macro="" textlink="">
      <xdr:nvSpPr>
        <xdr:cNvPr id="310" name="楕円 309">
          <a:extLst>
            <a:ext uri="{FF2B5EF4-FFF2-40B4-BE49-F238E27FC236}">
              <a16:creationId xmlns:a16="http://schemas.microsoft.com/office/drawing/2014/main" id="{873B2C04-215C-4D1C-90F1-AD58DC52CE60}"/>
            </a:ext>
          </a:extLst>
        </xdr:cNvPr>
        <xdr:cNvSpPr/>
      </xdr:nvSpPr>
      <xdr:spPr>
        <a:xfrm>
          <a:off x="1739900" y="1442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55245</xdr:rowOff>
    </xdr:from>
    <xdr:to>
      <xdr:col>15</xdr:col>
      <xdr:colOff>50800</xdr:colOff>
      <xdr:row>86</xdr:row>
      <xdr:rowOff>76200</xdr:rowOff>
    </xdr:to>
    <xdr:cxnSp macro="">
      <xdr:nvCxnSpPr>
        <xdr:cNvPr id="311" name="直線コネクタ 310">
          <a:extLst>
            <a:ext uri="{FF2B5EF4-FFF2-40B4-BE49-F238E27FC236}">
              <a16:creationId xmlns:a16="http://schemas.microsoft.com/office/drawing/2014/main" id="{7AE729CE-E20D-4F8E-A347-ADD0E0B147BF}"/>
            </a:ext>
          </a:extLst>
        </xdr:cNvPr>
        <xdr:cNvCxnSpPr/>
      </xdr:nvCxnSpPr>
      <xdr:spPr>
        <a:xfrm>
          <a:off x="1790700" y="14472285"/>
          <a:ext cx="7747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158750</xdr:rowOff>
    </xdr:from>
    <xdr:to>
      <xdr:col>6</xdr:col>
      <xdr:colOff>38100</xdr:colOff>
      <xdr:row>86</xdr:row>
      <xdr:rowOff>88900</xdr:rowOff>
    </xdr:to>
    <xdr:sp macro="" textlink="">
      <xdr:nvSpPr>
        <xdr:cNvPr id="312" name="楕円 311">
          <a:extLst>
            <a:ext uri="{FF2B5EF4-FFF2-40B4-BE49-F238E27FC236}">
              <a16:creationId xmlns:a16="http://schemas.microsoft.com/office/drawing/2014/main" id="{754C844E-865D-47FE-BCFA-A829F6408C68}"/>
            </a:ext>
          </a:extLst>
        </xdr:cNvPr>
        <xdr:cNvSpPr/>
      </xdr:nvSpPr>
      <xdr:spPr>
        <a:xfrm>
          <a:off x="965200" y="144081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38100</xdr:rowOff>
    </xdr:from>
    <xdr:to>
      <xdr:col>10</xdr:col>
      <xdr:colOff>114300</xdr:colOff>
      <xdr:row>86</xdr:row>
      <xdr:rowOff>55245</xdr:rowOff>
    </xdr:to>
    <xdr:cxnSp macro="">
      <xdr:nvCxnSpPr>
        <xdr:cNvPr id="313" name="直線コネクタ 312">
          <a:extLst>
            <a:ext uri="{FF2B5EF4-FFF2-40B4-BE49-F238E27FC236}">
              <a16:creationId xmlns:a16="http://schemas.microsoft.com/office/drawing/2014/main" id="{894B53FF-C075-4A9C-803F-74DB153D4E97}"/>
            </a:ext>
          </a:extLst>
        </xdr:cNvPr>
        <xdr:cNvCxnSpPr/>
      </xdr:nvCxnSpPr>
      <xdr:spPr>
        <a:xfrm>
          <a:off x="1008380" y="14455140"/>
          <a:ext cx="78232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107332</xdr:rowOff>
    </xdr:from>
    <xdr:ext cx="405111" cy="259045"/>
    <xdr:sp macro="" textlink="">
      <xdr:nvSpPr>
        <xdr:cNvPr id="314" name="n_1aveValue【公営住宅】&#10;有形固定資産減価償却率">
          <a:extLst>
            <a:ext uri="{FF2B5EF4-FFF2-40B4-BE49-F238E27FC236}">
              <a16:creationId xmlns:a16="http://schemas.microsoft.com/office/drawing/2014/main" id="{F8C2BBF2-A32D-45C3-9754-290DE8DA46B6}"/>
            </a:ext>
          </a:extLst>
        </xdr:cNvPr>
        <xdr:cNvSpPr txBox="1"/>
      </xdr:nvSpPr>
      <xdr:spPr>
        <a:xfrm>
          <a:off x="3170564" y="1368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65422</xdr:rowOff>
    </xdr:from>
    <xdr:ext cx="405111" cy="259045"/>
    <xdr:sp macro="" textlink="">
      <xdr:nvSpPr>
        <xdr:cNvPr id="315" name="n_2aveValue【公営住宅】&#10;有形固定資産減価償却率">
          <a:extLst>
            <a:ext uri="{FF2B5EF4-FFF2-40B4-BE49-F238E27FC236}">
              <a16:creationId xmlns:a16="http://schemas.microsoft.com/office/drawing/2014/main" id="{1614D2D6-9137-4C69-B3F6-1F471C7FF4F5}"/>
            </a:ext>
          </a:extLst>
        </xdr:cNvPr>
        <xdr:cNvSpPr txBox="1"/>
      </xdr:nvSpPr>
      <xdr:spPr>
        <a:xfrm>
          <a:off x="2385704" y="1364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52088</xdr:rowOff>
    </xdr:from>
    <xdr:ext cx="405111" cy="259045"/>
    <xdr:sp macro="" textlink="">
      <xdr:nvSpPr>
        <xdr:cNvPr id="316" name="n_3aveValue【公営住宅】&#10;有形固定資産減価償却率">
          <a:extLst>
            <a:ext uri="{FF2B5EF4-FFF2-40B4-BE49-F238E27FC236}">
              <a16:creationId xmlns:a16="http://schemas.microsoft.com/office/drawing/2014/main" id="{986C7B4F-5642-4322-AE98-40AA78E6EBA1}"/>
            </a:ext>
          </a:extLst>
        </xdr:cNvPr>
        <xdr:cNvSpPr txBox="1"/>
      </xdr:nvSpPr>
      <xdr:spPr>
        <a:xfrm>
          <a:off x="1611004" y="1346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61613</xdr:rowOff>
    </xdr:from>
    <xdr:ext cx="405111" cy="259045"/>
    <xdr:sp macro="" textlink="">
      <xdr:nvSpPr>
        <xdr:cNvPr id="317" name="n_4aveValue【公営住宅】&#10;有形固定資産減価償却率">
          <a:extLst>
            <a:ext uri="{FF2B5EF4-FFF2-40B4-BE49-F238E27FC236}">
              <a16:creationId xmlns:a16="http://schemas.microsoft.com/office/drawing/2014/main" id="{8D0DD991-738A-4F9C-AA90-991D95802188}"/>
            </a:ext>
          </a:extLst>
        </xdr:cNvPr>
        <xdr:cNvSpPr txBox="1"/>
      </xdr:nvSpPr>
      <xdr:spPr>
        <a:xfrm>
          <a:off x="836304" y="13472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125747</xdr:rowOff>
    </xdr:from>
    <xdr:ext cx="405111" cy="259045"/>
    <xdr:sp macro="" textlink="">
      <xdr:nvSpPr>
        <xdr:cNvPr id="318" name="n_1mainValue【公営住宅】&#10;有形固定資産減価償却率">
          <a:extLst>
            <a:ext uri="{FF2B5EF4-FFF2-40B4-BE49-F238E27FC236}">
              <a16:creationId xmlns:a16="http://schemas.microsoft.com/office/drawing/2014/main" id="{10E24A92-54CB-4A18-AE53-60790AAA1926}"/>
            </a:ext>
          </a:extLst>
        </xdr:cNvPr>
        <xdr:cNvSpPr txBox="1"/>
      </xdr:nvSpPr>
      <xdr:spPr>
        <a:xfrm>
          <a:off x="3170564" y="1454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118127</xdr:rowOff>
    </xdr:from>
    <xdr:ext cx="405111" cy="259045"/>
    <xdr:sp macro="" textlink="">
      <xdr:nvSpPr>
        <xdr:cNvPr id="319" name="n_2mainValue【公営住宅】&#10;有形固定資産減価償却率">
          <a:extLst>
            <a:ext uri="{FF2B5EF4-FFF2-40B4-BE49-F238E27FC236}">
              <a16:creationId xmlns:a16="http://schemas.microsoft.com/office/drawing/2014/main" id="{87F2F524-80F6-4466-9F42-125EEB46D74D}"/>
            </a:ext>
          </a:extLst>
        </xdr:cNvPr>
        <xdr:cNvSpPr txBox="1"/>
      </xdr:nvSpPr>
      <xdr:spPr>
        <a:xfrm>
          <a:off x="2385704" y="14535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97172</xdr:rowOff>
    </xdr:from>
    <xdr:ext cx="405111" cy="259045"/>
    <xdr:sp macro="" textlink="">
      <xdr:nvSpPr>
        <xdr:cNvPr id="320" name="n_3mainValue【公営住宅】&#10;有形固定資産減価償却率">
          <a:extLst>
            <a:ext uri="{FF2B5EF4-FFF2-40B4-BE49-F238E27FC236}">
              <a16:creationId xmlns:a16="http://schemas.microsoft.com/office/drawing/2014/main" id="{6F8D89F6-04DA-4AC8-B55D-E52808BEBBE7}"/>
            </a:ext>
          </a:extLst>
        </xdr:cNvPr>
        <xdr:cNvSpPr txBox="1"/>
      </xdr:nvSpPr>
      <xdr:spPr>
        <a:xfrm>
          <a:off x="1611004" y="14514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80027</xdr:rowOff>
    </xdr:from>
    <xdr:ext cx="405111" cy="259045"/>
    <xdr:sp macro="" textlink="">
      <xdr:nvSpPr>
        <xdr:cNvPr id="321" name="n_4mainValue【公営住宅】&#10;有形固定資産減価償却率">
          <a:extLst>
            <a:ext uri="{FF2B5EF4-FFF2-40B4-BE49-F238E27FC236}">
              <a16:creationId xmlns:a16="http://schemas.microsoft.com/office/drawing/2014/main" id="{6722C74F-26F3-4E9E-90C6-07F906860A15}"/>
            </a:ext>
          </a:extLst>
        </xdr:cNvPr>
        <xdr:cNvSpPr txBox="1"/>
      </xdr:nvSpPr>
      <xdr:spPr>
        <a:xfrm>
          <a:off x="836304" y="1449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2CCA2E56-2554-4566-8715-9FE9CC52851F}"/>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80B14AAA-C2D6-4828-8AB5-013356FAABB9}"/>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EAE278E-4551-4B48-B3C1-CB6F4EB2119B}"/>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9E87D3E1-3636-4EEB-82AF-1920C5DC4D0F}"/>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2A5C83F9-45BE-4E06-855A-383D0D1BE679}"/>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EF6D037D-0357-4ECD-966E-69B684019249}"/>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55BC13A0-303F-4977-9148-C59F23851CF0}"/>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CDB0F019-BFFB-499F-892D-F866C7DF64F2}"/>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A8E22DBB-361E-4FA8-BAD5-33FC9801E803}"/>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17802BED-1304-4342-A48F-F7640366A560}"/>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2" name="直線コネクタ 331">
          <a:extLst>
            <a:ext uri="{FF2B5EF4-FFF2-40B4-BE49-F238E27FC236}">
              <a16:creationId xmlns:a16="http://schemas.microsoft.com/office/drawing/2014/main" id="{25363350-69B2-4981-91A5-95152AACC5C7}"/>
            </a:ext>
          </a:extLst>
        </xdr:cNvPr>
        <xdr:cNvCxnSpPr/>
      </xdr:nvCxnSpPr>
      <xdr:spPr>
        <a:xfrm>
          <a:off x="5826760" y="14344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3" name="テキスト ボックス 332">
          <a:extLst>
            <a:ext uri="{FF2B5EF4-FFF2-40B4-BE49-F238E27FC236}">
              <a16:creationId xmlns:a16="http://schemas.microsoft.com/office/drawing/2014/main" id="{90FEA722-B3B1-4187-8F4C-8FE50EBF2A07}"/>
            </a:ext>
          </a:extLst>
        </xdr:cNvPr>
        <xdr:cNvSpPr txBox="1"/>
      </xdr:nvSpPr>
      <xdr:spPr>
        <a:xfrm>
          <a:off x="5405301" y="14206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a:extLst>
            <a:ext uri="{FF2B5EF4-FFF2-40B4-BE49-F238E27FC236}">
              <a16:creationId xmlns:a16="http://schemas.microsoft.com/office/drawing/2014/main" id="{E37C42D3-353A-4D47-A03B-3E00CC1602C0}"/>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a:extLst>
            <a:ext uri="{FF2B5EF4-FFF2-40B4-BE49-F238E27FC236}">
              <a16:creationId xmlns:a16="http://schemas.microsoft.com/office/drawing/2014/main" id="{486D0697-E1A2-45B9-8F75-26D71B00CFFF}"/>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6" name="直線コネクタ 335">
          <a:extLst>
            <a:ext uri="{FF2B5EF4-FFF2-40B4-BE49-F238E27FC236}">
              <a16:creationId xmlns:a16="http://schemas.microsoft.com/office/drawing/2014/main" id="{7B932D7F-7F7A-4F37-8DC2-95733CE4CDE7}"/>
            </a:ext>
          </a:extLst>
        </xdr:cNvPr>
        <xdr:cNvCxnSpPr/>
      </xdr:nvCxnSpPr>
      <xdr:spPr>
        <a:xfrm>
          <a:off x="5826760" y="13228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7" name="テキスト ボックス 336">
          <a:extLst>
            <a:ext uri="{FF2B5EF4-FFF2-40B4-BE49-F238E27FC236}">
              <a16:creationId xmlns:a16="http://schemas.microsoft.com/office/drawing/2014/main" id="{8470AC7F-FD24-47D9-80E8-1B2BA12897A2}"/>
            </a:ext>
          </a:extLst>
        </xdr:cNvPr>
        <xdr:cNvSpPr txBox="1"/>
      </xdr:nvSpPr>
      <xdr:spPr>
        <a:xfrm>
          <a:off x="5405301" y="130860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90FC0FB6-7B30-48A3-8FAC-4A0E26874F85}"/>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4C378994-D806-46D6-918A-4A799224228F}"/>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1F6A00D4-49C6-4288-8C7A-27738565EE50}"/>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163830</xdr:rowOff>
    </xdr:from>
    <xdr:to>
      <xdr:col>54</xdr:col>
      <xdr:colOff>189865</xdr:colOff>
      <xdr:row>85</xdr:row>
      <xdr:rowOff>83820</xdr:rowOff>
    </xdr:to>
    <xdr:cxnSp macro="">
      <xdr:nvCxnSpPr>
        <xdr:cNvPr id="341" name="直線コネクタ 340">
          <a:extLst>
            <a:ext uri="{FF2B5EF4-FFF2-40B4-BE49-F238E27FC236}">
              <a16:creationId xmlns:a16="http://schemas.microsoft.com/office/drawing/2014/main" id="{B4F20177-90C8-4253-BDAB-B348381CD1FA}"/>
            </a:ext>
          </a:extLst>
        </xdr:cNvPr>
        <xdr:cNvCxnSpPr/>
      </xdr:nvCxnSpPr>
      <xdr:spPr>
        <a:xfrm flipV="1">
          <a:off x="9219565" y="13072110"/>
          <a:ext cx="0" cy="1261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87647</xdr:rowOff>
    </xdr:from>
    <xdr:ext cx="469744" cy="259045"/>
    <xdr:sp macro="" textlink="">
      <xdr:nvSpPr>
        <xdr:cNvPr id="342" name="【公営住宅】&#10;一人当たり面積最小値テキスト">
          <a:extLst>
            <a:ext uri="{FF2B5EF4-FFF2-40B4-BE49-F238E27FC236}">
              <a16:creationId xmlns:a16="http://schemas.microsoft.com/office/drawing/2014/main" id="{4B407D50-7D6B-4AF2-8C82-E79B1099ADAC}"/>
            </a:ext>
          </a:extLst>
        </xdr:cNvPr>
        <xdr:cNvSpPr txBox="1"/>
      </xdr:nvSpPr>
      <xdr:spPr>
        <a:xfrm>
          <a:off x="9258300" y="1433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83820</xdr:rowOff>
    </xdr:from>
    <xdr:to>
      <xdr:col>55</xdr:col>
      <xdr:colOff>88900</xdr:colOff>
      <xdr:row>85</xdr:row>
      <xdr:rowOff>83820</xdr:rowOff>
    </xdr:to>
    <xdr:cxnSp macro="">
      <xdr:nvCxnSpPr>
        <xdr:cNvPr id="343" name="直線コネクタ 342">
          <a:extLst>
            <a:ext uri="{FF2B5EF4-FFF2-40B4-BE49-F238E27FC236}">
              <a16:creationId xmlns:a16="http://schemas.microsoft.com/office/drawing/2014/main" id="{309B3118-F69D-4064-9570-5589E58177BD}"/>
            </a:ext>
          </a:extLst>
        </xdr:cNvPr>
        <xdr:cNvCxnSpPr/>
      </xdr:nvCxnSpPr>
      <xdr:spPr>
        <a:xfrm>
          <a:off x="9154160" y="143332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110507</xdr:rowOff>
    </xdr:from>
    <xdr:ext cx="469744" cy="259045"/>
    <xdr:sp macro="" textlink="">
      <xdr:nvSpPr>
        <xdr:cNvPr id="344" name="【公営住宅】&#10;一人当たり面積最大値テキスト">
          <a:extLst>
            <a:ext uri="{FF2B5EF4-FFF2-40B4-BE49-F238E27FC236}">
              <a16:creationId xmlns:a16="http://schemas.microsoft.com/office/drawing/2014/main" id="{DA4D4B88-627A-4933-A77C-B0B20B289BC3}"/>
            </a:ext>
          </a:extLst>
        </xdr:cNvPr>
        <xdr:cNvSpPr txBox="1"/>
      </xdr:nvSpPr>
      <xdr:spPr>
        <a:xfrm>
          <a:off x="9258300" y="12851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163830</xdr:rowOff>
    </xdr:from>
    <xdr:to>
      <xdr:col>55</xdr:col>
      <xdr:colOff>88900</xdr:colOff>
      <xdr:row>77</xdr:row>
      <xdr:rowOff>163830</xdr:rowOff>
    </xdr:to>
    <xdr:cxnSp macro="">
      <xdr:nvCxnSpPr>
        <xdr:cNvPr id="345" name="直線コネクタ 344">
          <a:extLst>
            <a:ext uri="{FF2B5EF4-FFF2-40B4-BE49-F238E27FC236}">
              <a16:creationId xmlns:a16="http://schemas.microsoft.com/office/drawing/2014/main" id="{E59834C0-EDDB-4E32-ACA8-CE03D37AE6A2}"/>
            </a:ext>
          </a:extLst>
        </xdr:cNvPr>
        <xdr:cNvCxnSpPr/>
      </xdr:nvCxnSpPr>
      <xdr:spPr>
        <a:xfrm>
          <a:off x="9154160" y="130721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31894</xdr:rowOff>
    </xdr:from>
    <xdr:ext cx="469744" cy="259045"/>
    <xdr:sp macro="" textlink="">
      <xdr:nvSpPr>
        <xdr:cNvPr id="346" name="【公営住宅】&#10;一人当たり面積平均値テキスト">
          <a:extLst>
            <a:ext uri="{FF2B5EF4-FFF2-40B4-BE49-F238E27FC236}">
              <a16:creationId xmlns:a16="http://schemas.microsoft.com/office/drawing/2014/main" id="{FA234C19-6AB1-479F-B400-24C372CD7289}"/>
            </a:ext>
          </a:extLst>
        </xdr:cNvPr>
        <xdr:cNvSpPr txBox="1"/>
      </xdr:nvSpPr>
      <xdr:spPr>
        <a:xfrm>
          <a:off x="9258300" y="136107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9017</xdr:rowOff>
    </xdr:from>
    <xdr:to>
      <xdr:col>55</xdr:col>
      <xdr:colOff>50800</xdr:colOff>
      <xdr:row>82</xdr:row>
      <xdr:rowOff>110617</xdr:rowOff>
    </xdr:to>
    <xdr:sp macro="" textlink="">
      <xdr:nvSpPr>
        <xdr:cNvPr id="347" name="フローチャート: 判断 346">
          <a:extLst>
            <a:ext uri="{FF2B5EF4-FFF2-40B4-BE49-F238E27FC236}">
              <a16:creationId xmlns:a16="http://schemas.microsoft.com/office/drawing/2014/main" id="{00CA88DC-C6E5-48BB-A32E-16F165B6F117}"/>
            </a:ext>
          </a:extLst>
        </xdr:cNvPr>
        <xdr:cNvSpPr/>
      </xdr:nvSpPr>
      <xdr:spPr>
        <a:xfrm>
          <a:off x="9192260" y="1375549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27305</xdr:rowOff>
    </xdr:from>
    <xdr:to>
      <xdr:col>50</xdr:col>
      <xdr:colOff>165100</xdr:colOff>
      <xdr:row>82</xdr:row>
      <xdr:rowOff>128905</xdr:rowOff>
    </xdr:to>
    <xdr:sp macro="" textlink="">
      <xdr:nvSpPr>
        <xdr:cNvPr id="348" name="フローチャート: 判断 347">
          <a:extLst>
            <a:ext uri="{FF2B5EF4-FFF2-40B4-BE49-F238E27FC236}">
              <a16:creationId xmlns:a16="http://schemas.microsoft.com/office/drawing/2014/main" id="{4A5A722C-C71B-461A-B713-429B2DA6FB12}"/>
            </a:ext>
          </a:extLst>
        </xdr:cNvPr>
        <xdr:cNvSpPr/>
      </xdr:nvSpPr>
      <xdr:spPr>
        <a:xfrm>
          <a:off x="8445500" y="1377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89027</xdr:rowOff>
    </xdr:from>
    <xdr:to>
      <xdr:col>46</xdr:col>
      <xdr:colOff>38100</xdr:colOff>
      <xdr:row>83</xdr:row>
      <xdr:rowOff>19177</xdr:rowOff>
    </xdr:to>
    <xdr:sp macro="" textlink="">
      <xdr:nvSpPr>
        <xdr:cNvPr id="349" name="フローチャート: 判断 348">
          <a:extLst>
            <a:ext uri="{FF2B5EF4-FFF2-40B4-BE49-F238E27FC236}">
              <a16:creationId xmlns:a16="http://schemas.microsoft.com/office/drawing/2014/main" id="{08423B66-CD10-4951-BEA5-608DFC95ACAD}"/>
            </a:ext>
          </a:extLst>
        </xdr:cNvPr>
        <xdr:cNvSpPr/>
      </xdr:nvSpPr>
      <xdr:spPr>
        <a:xfrm>
          <a:off x="7670800" y="1383550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98171</xdr:rowOff>
    </xdr:from>
    <xdr:to>
      <xdr:col>41</xdr:col>
      <xdr:colOff>101600</xdr:colOff>
      <xdr:row>83</xdr:row>
      <xdr:rowOff>28321</xdr:rowOff>
    </xdr:to>
    <xdr:sp macro="" textlink="">
      <xdr:nvSpPr>
        <xdr:cNvPr id="350" name="フローチャート: 判断 349">
          <a:extLst>
            <a:ext uri="{FF2B5EF4-FFF2-40B4-BE49-F238E27FC236}">
              <a16:creationId xmlns:a16="http://schemas.microsoft.com/office/drawing/2014/main" id="{C6463CAA-95AA-48BE-82A0-56B1872FF208}"/>
            </a:ext>
          </a:extLst>
        </xdr:cNvPr>
        <xdr:cNvSpPr/>
      </xdr:nvSpPr>
      <xdr:spPr>
        <a:xfrm>
          <a:off x="6873240" y="138446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115888</xdr:rowOff>
    </xdr:from>
    <xdr:to>
      <xdr:col>36</xdr:col>
      <xdr:colOff>165100</xdr:colOff>
      <xdr:row>83</xdr:row>
      <xdr:rowOff>46038</xdr:rowOff>
    </xdr:to>
    <xdr:sp macro="" textlink="">
      <xdr:nvSpPr>
        <xdr:cNvPr id="351" name="フローチャート: 判断 350">
          <a:extLst>
            <a:ext uri="{FF2B5EF4-FFF2-40B4-BE49-F238E27FC236}">
              <a16:creationId xmlns:a16="http://schemas.microsoft.com/office/drawing/2014/main" id="{53B64126-6FB5-4D58-B7E4-3EF9BD908F81}"/>
            </a:ext>
          </a:extLst>
        </xdr:cNvPr>
        <xdr:cNvSpPr/>
      </xdr:nvSpPr>
      <xdr:spPr>
        <a:xfrm>
          <a:off x="6098540" y="138623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ED85A899-07BC-4B8B-B157-39D7A9B34854}"/>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9F02B228-EA42-4EF5-9E5C-4DEF27E0FB0A}"/>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2880BC2C-9FB4-4823-8C5A-0A3F366CE280}"/>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EF3A36ED-7E02-493B-9C21-CD40EAFA0858}"/>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523E8030-66A9-409D-ABA2-F4507A716E6F}"/>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97028</xdr:rowOff>
    </xdr:from>
    <xdr:to>
      <xdr:col>55</xdr:col>
      <xdr:colOff>50800</xdr:colOff>
      <xdr:row>84</xdr:row>
      <xdr:rowOff>27178</xdr:rowOff>
    </xdr:to>
    <xdr:sp macro="" textlink="">
      <xdr:nvSpPr>
        <xdr:cNvPr id="357" name="楕円 356">
          <a:extLst>
            <a:ext uri="{FF2B5EF4-FFF2-40B4-BE49-F238E27FC236}">
              <a16:creationId xmlns:a16="http://schemas.microsoft.com/office/drawing/2014/main" id="{A0E947ED-0D59-47E3-A971-38214325B40D}"/>
            </a:ext>
          </a:extLst>
        </xdr:cNvPr>
        <xdr:cNvSpPr/>
      </xdr:nvSpPr>
      <xdr:spPr>
        <a:xfrm>
          <a:off x="9192260" y="1401114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75455</xdr:rowOff>
    </xdr:from>
    <xdr:ext cx="469744" cy="259045"/>
    <xdr:sp macro="" textlink="">
      <xdr:nvSpPr>
        <xdr:cNvPr id="358" name="【公営住宅】&#10;一人当たり面積該当値テキスト">
          <a:extLst>
            <a:ext uri="{FF2B5EF4-FFF2-40B4-BE49-F238E27FC236}">
              <a16:creationId xmlns:a16="http://schemas.microsoft.com/office/drawing/2014/main" id="{B784C951-4692-4104-8488-95D83F0BC37B}"/>
            </a:ext>
          </a:extLst>
        </xdr:cNvPr>
        <xdr:cNvSpPr txBox="1"/>
      </xdr:nvSpPr>
      <xdr:spPr>
        <a:xfrm>
          <a:off x="9258300" y="13989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100457</xdr:rowOff>
    </xdr:from>
    <xdr:to>
      <xdr:col>50</xdr:col>
      <xdr:colOff>165100</xdr:colOff>
      <xdr:row>84</xdr:row>
      <xdr:rowOff>30607</xdr:rowOff>
    </xdr:to>
    <xdr:sp macro="" textlink="">
      <xdr:nvSpPr>
        <xdr:cNvPr id="359" name="楕円 358">
          <a:extLst>
            <a:ext uri="{FF2B5EF4-FFF2-40B4-BE49-F238E27FC236}">
              <a16:creationId xmlns:a16="http://schemas.microsoft.com/office/drawing/2014/main" id="{5FED3EFC-ED23-4F3B-9AA8-CA430F97A68F}"/>
            </a:ext>
          </a:extLst>
        </xdr:cNvPr>
        <xdr:cNvSpPr/>
      </xdr:nvSpPr>
      <xdr:spPr>
        <a:xfrm>
          <a:off x="8445500" y="1401457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147828</xdr:rowOff>
    </xdr:from>
    <xdr:to>
      <xdr:col>55</xdr:col>
      <xdr:colOff>0</xdr:colOff>
      <xdr:row>83</xdr:row>
      <xdr:rowOff>151257</xdr:rowOff>
    </xdr:to>
    <xdr:cxnSp macro="">
      <xdr:nvCxnSpPr>
        <xdr:cNvPr id="360" name="直線コネクタ 359">
          <a:extLst>
            <a:ext uri="{FF2B5EF4-FFF2-40B4-BE49-F238E27FC236}">
              <a16:creationId xmlns:a16="http://schemas.microsoft.com/office/drawing/2014/main" id="{E9FACE42-6F57-4E3B-BF27-D4D3BDFB4AAF}"/>
            </a:ext>
          </a:extLst>
        </xdr:cNvPr>
        <xdr:cNvCxnSpPr/>
      </xdr:nvCxnSpPr>
      <xdr:spPr>
        <a:xfrm flipV="1">
          <a:off x="8496300" y="14061948"/>
          <a:ext cx="7239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102743</xdr:rowOff>
    </xdr:from>
    <xdr:to>
      <xdr:col>46</xdr:col>
      <xdr:colOff>38100</xdr:colOff>
      <xdr:row>84</xdr:row>
      <xdr:rowOff>32893</xdr:rowOff>
    </xdr:to>
    <xdr:sp macro="" textlink="">
      <xdr:nvSpPr>
        <xdr:cNvPr id="361" name="楕円 360">
          <a:extLst>
            <a:ext uri="{FF2B5EF4-FFF2-40B4-BE49-F238E27FC236}">
              <a16:creationId xmlns:a16="http://schemas.microsoft.com/office/drawing/2014/main" id="{F09BA0A6-FC88-4841-BAD4-61C269422700}"/>
            </a:ext>
          </a:extLst>
        </xdr:cNvPr>
        <xdr:cNvSpPr/>
      </xdr:nvSpPr>
      <xdr:spPr>
        <a:xfrm>
          <a:off x="7670800" y="1401686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151257</xdr:rowOff>
    </xdr:from>
    <xdr:to>
      <xdr:col>50</xdr:col>
      <xdr:colOff>114300</xdr:colOff>
      <xdr:row>83</xdr:row>
      <xdr:rowOff>153543</xdr:rowOff>
    </xdr:to>
    <xdr:cxnSp macro="">
      <xdr:nvCxnSpPr>
        <xdr:cNvPr id="362" name="直線コネクタ 361">
          <a:extLst>
            <a:ext uri="{FF2B5EF4-FFF2-40B4-BE49-F238E27FC236}">
              <a16:creationId xmlns:a16="http://schemas.microsoft.com/office/drawing/2014/main" id="{09CDFCC0-4F4F-4CD5-8CE4-FE616D0C981A}"/>
            </a:ext>
          </a:extLst>
        </xdr:cNvPr>
        <xdr:cNvCxnSpPr/>
      </xdr:nvCxnSpPr>
      <xdr:spPr>
        <a:xfrm flipV="1">
          <a:off x="7713980" y="14065377"/>
          <a:ext cx="78232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106172</xdr:rowOff>
    </xdr:from>
    <xdr:to>
      <xdr:col>41</xdr:col>
      <xdr:colOff>101600</xdr:colOff>
      <xdr:row>84</xdr:row>
      <xdr:rowOff>36322</xdr:rowOff>
    </xdr:to>
    <xdr:sp macro="" textlink="">
      <xdr:nvSpPr>
        <xdr:cNvPr id="363" name="楕円 362">
          <a:extLst>
            <a:ext uri="{FF2B5EF4-FFF2-40B4-BE49-F238E27FC236}">
              <a16:creationId xmlns:a16="http://schemas.microsoft.com/office/drawing/2014/main" id="{43693E00-A7DD-4169-AF61-928E2989E2A5}"/>
            </a:ext>
          </a:extLst>
        </xdr:cNvPr>
        <xdr:cNvSpPr/>
      </xdr:nvSpPr>
      <xdr:spPr>
        <a:xfrm>
          <a:off x="6873240" y="140202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153543</xdr:rowOff>
    </xdr:from>
    <xdr:to>
      <xdr:col>45</xdr:col>
      <xdr:colOff>177800</xdr:colOff>
      <xdr:row>83</xdr:row>
      <xdr:rowOff>156972</xdr:rowOff>
    </xdr:to>
    <xdr:cxnSp macro="">
      <xdr:nvCxnSpPr>
        <xdr:cNvPr id="364" name="直線コネクタ 363">
          <a:extLst>
            <a:ext uri="{FF2B5EF4-FFF2-40B4-BE49-F238E27FC236}">
              <a16:creationId xmlns:a16="http://schemas.microsoft.com/office/drawing/2014/main" id="{72B5AA3B-CF33-496B-AAAA-69964D0811C4}"/>
            </a:ext>
          </a:extLst>
        </xdr:cNvPr>
        <xdr:cNvCxnSpPr/>
      </xdr:nvCxnSpPr>
      <xdr:spPr>
        <a:xfrm flipV="1">
          <a:off x="6924040" y="14067663"/>
          <a:ext cx="78994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106744</xdr:rowOff>
    </xdr:from>
    <xdr:to>
      <xdr:col>36</xdr:col>
      <xdr:colOff>165100</xdr:colOff>
      <xdr:row>84</xdr:row>
      <xdr:rowOff>36894</xdr:rowOff>
    </xdr:to>
    <xdr:sp macro="" textlink="">
      <xdr:nvSpPr>
        <xdr:cNvPr id="365" name="楕円 364">
          <a:extLst>
            <a:ext uri="{FF2B5EF4-FFF2-40B4-BE49-F238E27FC236}">
              <a16:creationId xmlns:a16="http://schemas.microsoft.com/office/drawing/2014/main" id="{8787C391-7633-4138-9696-C80A00E2ED65}"/>
            </a:ext>
          </a:extLst>
        </xdr:cNvPr>
        <xdr:cNvSpPr/>
      </xdr:nvSpPr>
      <xdr:spPr>
        <a:xfrm>
          <a:off x="6098540" y="140208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156972</xdr:rowOff>
    </xdr:from>
    <xdr:to>
      <xdr:col>41</xdr:col>
      <xdr:colOff>50800</xdr:colOff>
      <xdr:row>83</xdr:row>
      <xdr:rowOff>157544</xdr:rowOff>
    </xdr:to>
    <xdr:cxnSp macro="">
      <xdr:nvCxnSpPr>
        <xdr:cNvPr id="366" name="直線コネクタ 365">
          <a:extLst>
            <a:ext uri="{FF2B5EF4-FFF2-40B4-BE49-F238E27FC236}">
              <a16:creationId xmlns:a16="http://schemas.microsoft.com/office/drawing/2014/main" id="{E67B8389-015D-4CD7-B02F-A62FF417ACD8}"/>
            </a:ext>
          </a:extLst>
        </xdr:cNvPr>
        <xdr:cNvCxnSpPr/>
      </xdr:nvCxnSpPr>
      <xdr:spPr>
        <a:xfrm flipV="1">
          <a:off x="6149340" y="14071092"/>
          <a:ext cx="7747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80</xdr:row>
      <xdr:rowOff>145432</xdr:rowOff>
    </xdr:from>
    <xdr:ext cx="469744" cy="259045"/>
    <xdr:sp macro="" textlink="">
      <xdr:nvSpPr>
        <xdr:cNvPr id="367" name="n_1aveValue【公営住宅】&#10;一人当たり面積">
          <a:extLst>
            <a:ext uri="{FF2B5EF4-FFF2-40B4-BE49-F238E27FC236}">
              <a16:creationId xmlns:a16="http://schemas.microsoft.com/office/drawing/2014/main" id="{88815C72-C329-4FAC-B698-176A6ED67A28}"/>
            </a:ext>
          </a:extLst>
        </xdr:cNvPr>
        <xdr:cNvSpPr txBox="1"/>
      </xdr:nvSpPr>
      <xdr:spPr>
        <a:xfrm>
          <a:off x="8271587" y="1355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35704</xdr:rowOff>
    </xdr:from>
    <xdr:ext cx="469744" cy="259045"/>
    <xdr:sp macro="" textlink="">
      <xdr:nvSpPr>
        <xdr:cNvPr id="368" name="n_2aveValue【公営住宅】&#10;一人当たり面積">
          <a:extLst>
            <a:ext uri="{FF2B5EF4-FFF2-40B4-BE49-F238E27FC236}">
              <a16:creationId xmlns:a16="http://schemas.microsoft.com/office/drawing/2014/main" id="{2663F212-7AF5-4A86-BB47-C8CC0EC8B276}"/>
            </a:ext>
          </a:extLst>
        </xdr:cNvPr>
        <xdr:cNvSpPr txBox="1"/>
      </xdr:nvSpPr>
      <xdr:spPr>
        <a:xfrm>
          <a:off x="7509587" y="13614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44848</xdr:rowOff>
    </xdr:from>
    <xdr:ext cx="469744" cy="259045"/>
    <xdr:sp macro="" textlink="">
      <xdr:nvSpPr>
        <xdr:cNvPr id="369" name="n_3aveValue【公営住宅】&#10;一人当たり面積">
          <a:extLst>
            <a:ext uri="{FF2B5EF4-FFF2-40B4-BE49-F238E27FC236}">
              <a16:creationId xmlns:a16="http://schemas.microsoft.com/office/drawing/2014/main" id="{9726BCDD-2868-4BF0-A800-F81387A8C29F}"/>
            </a:ext>
          </a:extLst>
        </xdr:cNvPr>
        <xdr:cNvSpPr txBox="1"/>
      </xdr:nvSpPr>
      <xdr:spPr>
        <a:xfrm>
          <a:off x="6712027" y="13623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62565</xdr:rowOff>
    </xdr:from>
    <xdr:ext cx="469744" cy="259045"/>
    <xdr:sp macro="" textlink="">
      <xdr:nvSpPr>
        <xdr:cNvPr id="370" name="n_4aveValue【公営住宅】&#10;一人当たり面積">
          <a:extLst>
            <a:ext uri="{FF2B5EF4-FFF2-40B4-BE49-F238E27FC236}">
              <a16:creationId xmlns:a16="http://schemas.microsoft.com/office/drawing/2014/main" id="{08711512-1BDB-4E79-BBE4-D4EBEDC118DE}"/>
            </a:ext>
          </a:extLst>
        </xdr:cNvPr>
        <xdr:cNvSpPr txBox="1"/>
      </xdr:nvSpPr>
      <xdr:spPr>
        <a:xfrm>
          <a:off x="5937327" y="13641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21734</xdr:rowOff>
    </xdr:from>
    <xdr:ext cx="469744" cy="259045"/>
    <xdr:sp macro="" textlink="">
      <xdr:nvSpPr>
        <xdr:cNvPr id="371" name="n_1mainValue【公営住宅】&#10;一人当たり面積">
          <a:extLst>
            <a:ext uri="{FF2B5EF4-FFF2-40B4-BE49-F238E27FC236}">
              <a16:creationId xmlns:a16="http://schemas.microsoft.com/office/drawing/2014/main" id="{C4841D4F-FF30-49AD-AAE5-D9959DC4E6DD}"/>
            </a:ext>
          </a:extLst>
        </xdr:cNvPr>
        <xdr:cNvSpPr txBox="1"/>
      </xdr:nvSpPr>
      <xdr:spPr>
        <a:xfrm>
          <a:off x="8271587" y="14103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24020</xdr:rowOff>
    </xdr:from>
    <xdr:ext cx="469744" cy="259045"/>
    <xdr:sp macro="" textlink="">
      <xdr:nvSpPr>
        <xdr:cNvPr id="372" name="n_2mainValue【公営住宅】&#10;一人当たり面積">
          <a:extLst>
            <a:ext uri="{FF2B5EF4-FFF2-40B4-BE49-F238E27FC236}">
              <a16:creationId xmlns:a16="http://schemas.microsoft.com/office/drawing/2014/main" id="{492F3FA8-0B12-4198-954A-BB20E79C0CE7}"/>
            </a:ext>
          </a:extLst>
        </xdr:cNvPr>
        <xdr:cNvSpPr txBox="1"/>
      </xdr:nvSpPr>
      <xdr:spPr>
        <a:xfrm>
          <a:off x="7509587" y="14105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27449</xdr:rowOff>
    </xdr:from>
    <xdr:ext cx="469744" cy="259045"/>
    <xdr:sp macro="" textlink="">
      <xdr:nvSpPr>
        <xdr:cNvPr id="373" name="n_3mainValue【公営住宅】&#10;一人当たり面積">
          <a:extLst>
            <a:ext uri="{FF2B5EF4-FFF2-40B4-BE49-F238E27FC236}">
              <a16:creationId xmlns:a16="http://schemas.microsoft.com/office/drawing/2014/main" id="{2F2C9C45-DF8B-491D-A870-9529E1F6FF55}"/>
            </a:ext>
          </a:extLst>
        </xdr:cNvPr>
        <xdr:cNvSpPr txBox="1"/>
      </xdr:nvSpPr>
      <xdr:spPr>
        <a:xfrm>
          <a:off x="6712027" y="14109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28021</xdr:rowOff>
    </xdr:from>
    <xdr:ext cx="469744" cy="259045"/>
    <xdr:sp macro="" textlink="">
      <xdr:nvSpPr>
        <xdr:cNvPr id="374" name="n_4mainValue【公営住宅】&#10;一人当たり面積">
          <a:extLst>
            <a:ext uri="{FF2B5EF4-FFF2-40B4-BE49-F238E27FC236}">
              <a16:creationId xmlns:a16="http://schemas.microsoft.com/office/drawing/2014/main" id="{51202F9A-1906-4DF0-9934-0C75B3B77832}"/>
            </a:ext>
          </a:extLst>
        </xdr:cNvPr>
        <xdr:cNvSpPr txBox="1"/>
      </xdr:nvSpPr>
      <xdr:spPr>
        <a:xfrm>
          <a:off x="5937327" y="14109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3BB2FFCF-89EC-4196-BA85-83E96940B58D}"/>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B91AB55C-2F7C-4003-912C-C4D811AB8EAE}"/>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424DD2C9-57DC-49CF-9C9B-EF299C4C64B7}"/>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C8381799-DE3B-4186-89F9-1ABB5D99300F}"/>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DEE48DB7-8A52-45D8-B1A2-7FE786CE984F}"/>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47E4C6B2-B6FE-4BBC-B9F4-C4C5301264FD}"/>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10C3A140-9E99-4A28-8EBA-C68070F83CFE}"/>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ABBA9405-A5CA-497E-AE1D-5D0EA52319C2}"/>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a:extLst>
            <a:ext uri="{FF2B5EF4-FFF2-40B4-BE49-F238E27FC236}">
              <a16:creationId xmlns:a16="http://schemas.microsoft.com/office/drawing/2014/main" id="{6E4CD9D2-E09C-4CAE-9A08-9AF0F8C9B1C4}"/>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a:extLst>
            <a:ext uri="{FF2B5EF4-FFF2-40B4-BE49-F238E27FC236}">
              <a16:creationId xmlns:a16="http://schemas.microsoft.com/office/drawing/2014/main" id="{07D23422-4802-4DC5-8682-0933B7F96AF9}"/>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a:extLst>
            <a:ext uri="{FF2B5EF4-FFF2-40B4-BE49-F238E27FC236}">
              <a16:creationId xmlns:a16="http://schemas.microsoft.com/office/drawing/2014/main" id="{08CE4105-4AC1-434F-B162-50FB1A5AD9AA}"/>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a:extLst>
            <a:ext uri="{FF2B5EF4-FFF2-40B4-BE49-F238E27FC236}">
              <a16:creationId xmlns:a16="http://schemas.microsoft.com/office/drawing/2014/main" id="{76B10E10-0E36-47B3-BA21-82547D7916F7}"/>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a:extLst>
            <a:ext uri="{FF2B5EF4-FFF2-40B4-BE49-F238E27FC236}">
              <a16:creationId xmlns:a16="http://schemas.microsoft.com/office/drawing/2014/main" id="{CE7A89F5-DDCF-4D76-86C6-04E23D0530EE}"/>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a:extLst>
            <a:ext uri="{FF2B5EF4-FFF2-40B4-BE49-F238E27FC236}">
              <a16:creationId xmlns:a16="http://schemas.microsoft.com/office/drawing/2014/main" id="{739B376D-2562-47A6-B364-65E13FC20D7A}"/>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a:extLst>
            <a:ext uri="{FF2B5EF4-FFF2-40B4-BE49-F238E27FC236}">
              <a16:creationId xmlns:a16="http://schemas.microsoft.com/office/drawing/2014/main" id="{536051CD-C75E-49DC-BBF8-4940F54C9CF9}"/>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a:extLst>
            <a:ext uri="{FF2B5EF4-FFF2-40B4-BE49-F238E27FC236}">
              <a16:creationId xmlns:a16="http://schemas.microsoft.com/office/drawing/2014/main" id="{1F436282-F64B-4A1E-95DD-91EF687435E1}"/>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a:extLst>
            <a:ext uri="{FF2B5EF4-FFF2-40B4-BE49-F238E27FC236}">
              <a16:creationId xmlns:a16="http://schemas.microsoft.com/office/drawing/2014/main" id="{7C3134FD-2BD7-49CE-B916-69E4243E46C1}"/>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a:extLst>
            <a:ext uri="{FF2B5EF4-FFF2-40B4-BE49-F238E27FC236}">
              <a16:creationId xmlns:a16="http://schemas.microsoft.com/office/drawing/2014/main" id="{6FE7C0A9-E649-4C34-8119-BE01D4F718E6}"/>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a:extLst>
            <a:ext uri="{FF2B5EF4-FFF2-40B4-BE49-F238E27FC236}">
              <a16:creationId xmlns:a16="http://schemas.microsoft.com/office/drawing/2014/main" id="{B1FBFDDE-D361-4CCD-B056-B426CDC8C178}"/>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a:extLst>
            <a:ext uri="{FF2B5EF4-FFF2-40B4-BE49-F238E27FC236}">
              <a16:creationId xmlns:a16="http://schemas.microsoft.com/office/drawing/2014/main" id="{FD8671CF-B370-4C5C-88B5-A795AF4797F9}"/>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a:extLst>
            <a:ext uri="{FF2B5EF4-FFF2-40B4-BE49-F238E27FC236}">
              <a16:creationId xmlns:a16="http://schemas.microsoft.com/office/drawing/2014/main" id="{B3D43751-2266-4E11-9272-71D8B571C1CC}"/>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a:extLst>
            <a:ext uri="{FF2B5EF4-FFF2-40B4-BE49-F238E27FC236}">
              <a16:creationId xmlns:a16="http://schemas.microsoft.com/office/drawing/2014/main" id="{5CFCD757-702F-4A51-9762-EDEA8FB285F3}"/>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a:extLst>
            <a:ext uri="{FF2B5EF4-FFF2-40B4-BE49-F238E27FC236}">
              <a16:creationId xmlns:a16="http://schemas.microsoft.com/office/drawing/2014/main" id="{E84BB5BA-8E1A-4385-8AD5-8A12D95B5285}"/>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a:extLst>
            <a:ext uri="{FF2B5EF4-FFF2-40B4-BE49-F238E27FC236}">
              <a16:creationId xmlns:a16="http://schemas.microsoft.com/office/drawing/2014/main" id="{1489FD40-F26E-4753-A3ED-A736D1C5C8D5}"/>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a:extLst>
            <a:ext uri="{FF2B5EF4-FFF2-40B4-BE49-F238E27FC236}">
              <a16:creationId xmlns:a16="http://schemas.microsoft.com/office/drawing/2014/main" id="{C73C2015-359A-4B87-A3B6-7C1B64075A6B}"/>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a:extLst>
            <a:ext uri="{FF2B5EF4-FFF2-40B4-BE49-F238E27FC236}">
              <a16:creationId xmlns:a16="http://schemas.microsoft.com/office/drawing/2014/main" id="{5AAD55BC-B1FC-416F-A6EB-2390D146F4B6}"/>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a:extLst>
            <a:ext uri="{FF2B5EF4-FFF2-40B4-BE49-F238E27FC236}">
              <a16:creationId xmlns:a16="http://schemas.microsoft.com/office/drawing/2014/main" id="{0A8B8AA9-20CE-458F-900A-F0DAA6157160}"/>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2" name="直線コネクタ 401">
          <a:extLst>
            <a:ext uri="{FF2B5EF4-FFF2-40B4-BE49-F238E27FC236}">
              <a16:creationId xmlns:a16="http://schemas.microsoft.com/office/drawing/2014/main" id="{33579271-CE75-4458-A6D3-D6D199D22275}"/>
            </a:ext>
          </a:extLst>
        </xdr:cNvPr>
        <xdr:cNvCxnSpPr/>
      </xdr:nvCxnSpPr>
      <xdr:spPr>
        <a:xfrm>
          <a:off x="10960100" y="70065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403" name="テキスト ボックス 402">
          <a:extLst>
            <a:ext uri="{FF2B5EF4-FFF2-40B4-BE49-F238E27FC236}">
              <a16:creationId xmlns:a16="http://schemas.microsoft.com/office/drawing/2014/main" id="{9D081535-2873-4047-9588-3D9D9C54F3C9}"/>
            </a:ext>
          </a:extLst>
        </xdr:cNvPr>
        <xdr:cNvSpPr txBox="1"/>
      </xdr:nvSpPr>
      <xdr:spPr>
        <a:xfrm>
          <a:off x="105615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4" name="直線コネクタ 403">
          <a:extLst>
            <a:ext uri="{FF2B5EF4-FFF2-40B4-BE49-F238E27FC236}">
              <a16:creationId xmlns:a16="http://schemas.microsoft.com/office/drawing/2014/main" id="{52BA5B51-0465-4623-9F22-CC2628C2F6D7}"/>
            </a:ext>
          </a:extLst>
        </xdr:cNvPr>
        <xdr:cNvCxnSpPr/>
      </xdr:nvCxnSpPr>
      <xdr:spPr>
        <a:xfrm>
          <a:off x="10960100" y="65570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5" name="テキスト ボックス 404">
          <a:extLst>
            <a:ext uri="{FF2B5EF4-FFF2-40B4-BE49-F238E27FC236}">
              <a16:creationId xmlns:a16="http://schemas.microsoft.com/office/drawing/2014/main" id="{962BEEC3-5DFC-49CA-9937-D46B50B2AE0B}"/>
            </a:ext>
          </a:extLst>
        </xdr:cNvPr>
        <xdr:cNvSpPr txBox="1"/>
      </xdr:nvSpPr>
      <xdr:spPr>
        <a:xfrm>
          <a:off x="1060276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6" name="直線コネクタ 405">
          <a:extLst>
            <a:ext uri="{FF2B5EF4-FFF2-40B4-BE49-F238E27FC236}">
              <a16:creationId xmlns:a16="http://schemas.microsoft.com/office/drawing/2014/main" id="{A3AEF5D1-215D-4E86-BE88-A08E81DD885E}"/>
            </a:ext>
          </a:extLst>
        </xdr:cNvPr>
        <xdr:cNvCxnSpPr/>
      </xdr:nvCxnSpPr>
      <xdr:spPr>
        <a:xfrm>
          <a:off x="10960100" y="61112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7" name="テキスト ボックス 406">
          <a:extLst>
            <a:ext uri="{FF2B5EF4-FFF2-40B4-BE49-F238E27FC236}">
              <a16:creationId xmlns:a16="http://schemas.microsoft.com/office/drawing/2014/main" id="{1E8B5909-70AA-4765-A7D9-CAA9AA75EB43}"/>
            </a:ext>
          </a:extLst>
        </xdr:cNvPr>
        <xdr:cNvSpPr txBox="1"/>
      </xdr:nvSpPr>
      <xdr:spPr>
        <a:xfrm>
          <a:off x="1060276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08" name="直線コネクタ 407">
          <a:extLst>
            <a:ext uri="{FF2B5EF4-FFF2-40B4-BE49-F238E27FC236}">
              <a16:creationId xmlns:a16="http://schemas.microsoft.com/office/drawing/2014/main" id="{61EDBAD3-F32A-4FF8-B665-7A3DE076403A}"/>
            </a:ext>
          </a:extLst>
        </xdr:cNvPr>
        <xdr:cNvCxnSpPr/>
      </xdr:nvCxnSpPr>
      <xdr:spPr>
        <a:xfrm>
          <a:off x="10960100" y="56654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09" name="テキスト ボックス 408">
          <a:extLst>
            <a:ext uri="{FF2B5EF4-FFF2-40B4-BE49-F238E27FC236}">
              <a16:creationId xmlns:a16="http://schemas.microsoft.com/office/drawing/2014/main" id="{DBDB8B9D-C7A2-4A92-89FA-DE9CB9B83E4B}"/>
            </a:ext>
          </a:extLst>
        </xdr:cNvPr>
        <xdr:cNvSpPr txBox="1"/>
      </xdr:nvSpPr>
      <xdr:spPr>
        <a:xfrm>
          <a:off x="1060276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0" name="直線コネクタ 409">
          <a:extLst>
            <a:ext uri="{FF2B5EF4-FFF2-40B4-BE49-F238E27FC236}">
              <a16:creationId xmlns:a16="http://schemas.microsoft.com/office/drawing/2014/main" id="{3925C67C-4366-404F-B45E-806BFFD49D19}"/>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11" name="テキスト ボックス 410">
          <a:extLst>
            <a:ext uri="{FF2B5EF4-FFF2-40B4-BE49-F238E27FC236}">
              <a16:creationId xmlns:a16="http://schemas.microsoft.com/office/drawing/2014/main" id="{FC64F33F-87F0-47C6-A8AC-261ED95F69AA}"/>
            </a:ext>
          </a:extLst>
        </xdr:cNvPr>
        <xdr:cNvSpPr txBox="1"/>
      </xdr:nvSpPr>
      <xdr:spPr>
        <a:xfrm>
          <a:off x="1060276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2" name="【認定こども園・幼稚園・保育所】&#10;有形固定資産減価償却率グラフ枠">
          <a:extLst>
            <a:ext uri="{FF2B5EF4-FFF2-40B4-BE49-F238E27FC236}">
              <a16:creationId xmlns:a16="http://schemas.microsoft.com/office/drawing/2014/main" id="{76881EA7-AF58-4484-B743-C414D4872C69}"/>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30480</xdr:rowOff>
    </xdr:from>
    <xdr:to>
      <xdr:col>85</xdr:col>
      <xdr:colOff>126364</xdr:colOff>
      <xdr:row>41</xdr:row>
      <xdr:rowOff>133350</xdr:rowOff>
    </xdr:to>
    <xdr:cxnSp macro="">
      <xdr:nvCxnSpPr>
        <xdr:cNvPr id="413" name="直線コネクタ 412">
          <a:extLst>
            <a:ext uri="{FF2B5EF4-FFF2-40B4-BE49-F238E27FC236}">
              <a16:creationId xmlns:a16="http://schemas.microsoft.com/office/drawing/2014/main" id="{4B139010-3BA1-47C8-B15C-EEC1C35D89BA}"/>
            </a:ext>
          </a:extLst>
        </xdr:cNvPr>
        <xdr:cNvCxnSpPr/>
      </xdr:nvCxnSpPr>
      <xdr:spPr>
        <a:xfrm flipV="1">
          <a:off x="14375764" y="5562600"/>
          <a:ext cx="0" cy="1443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137177</xdr:rowOff>
    </xdr:from>
    <xdr:ext cx="469744" cy="259045"/>
    <xdr:sp macro="" textlink="">
      <xdr:nvSpPr>
        <xdr:cNvPr id="414" name="【認定こども園・幼稚園・保育所】&#10;有形固定資産減価償却率最小値テキスト">
          <a:extLst>
            <a:ext uri="{FF2B5EF4-FFF2-40B4-BE49-F238E27FC236}">
              <a16:creationId xmlns:a16="http://schemas.microsoft.com/office/drawing/2014/main" id="{9A47C5CE-18BE-4782-9B34-09702E52D7D5}"/>
            </a:ext>
          </a:extLst>
        </xdr:cNvPr>
        <xdr:cNvSpPr txBox="1"/>
      </xdr:nvSpPr>
      <xdr:spPr>
        <a:xfrm>
          <a:off x="14414500" y="701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133350</xdr:rowOff>
    </xdr:from>
    <xdr:to>
      <xdr:col>86</xdr:col>
      <xdr:colOff>25400</xdr:colOff>
      <xdr:row>41</xdr:row>
      <xdr:rowOff>133350</xdr:rowOff>
    </xdr:to>
    <xdr:cxnSp macro="">
      <xdr:nvCxnSpPr>
        <xdr:cNvPr id="415" name="直線コネクタ 414">
          <a:extLst>
            <a:ext uri="{FF2B5EF4-FFF2-40B4-BE49-F238E27FC236}">
              <a16:creationId xmlns:a16="http://schemas.microsoft.com/office/drawing/2014/main" id="{B538B84B-50C4-458D-8A1A-D9D0D4730266}"/>
            </a:ext>
          </a:extLst>
        </xdr:cNvPr>
        <xdr:cNvCxnSpPr/>
      </xdr:nvCxnSpPr>
      <xdr:spPr>
        <a:xfrm>
          <a:off x="14287500" y="70065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148607</xdr:rowOff>
    </xdr:from>
    <xdr:ext cx="405111" cy="259045"/>
    <xdr:sp macro="" textlink="">
      <xdr:nvSpPr>
        <xdr:cNvPr id="416" name="【認定こども園・幼稚園・保育所】&#10;有形固定資産減価償却率最大値テキスト">
          <a:extLst>
            <a:ext uri="{FF2B5EF4-FFF2-40B4-BE49-F238E27FC236}">
              <a16:creationId xmlns:a16="http://schemas.microsoft.com/office/drawing/2014/main" id="{A3753CD3-AD74-478C-BDF3-4843EB59CF5E}"/>
            </a:ext>
          </a:extLst>
        </xdr:cNvPr>
        <xdr:cNvSpPr txBox="1"/>
      </xdr:nvSpPr>
      <xdr:spPr>
        <a:xfrm>
          <a:off x="14414500" y="5345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30480</xdr:rowOff>
    </xdr:from>
    <xdr:to>
      <xdr:col>86</xdr:col>
      <xdr:colOff>25400</xdr:colOff>
      <xdr:row>33</xdr:row>
      <xdr:rowOff>30480</xdr:rowOff>
    </xdr:to>
    <xdr:cxnSp macro="">
      <xdr:nvCxnSpPr>
        <xdr:cNvPr id="417" name="直線コネクタ 416">
          <a:extLst>
            <a:ext uri="{FF2B5EF4-FFF2-40B4-BE49-F238E27FC236}">
              <a16:creationId xmlns:a16="http://schemas.microsoft.com/office/drawing/2014/main" id="{310BA80E-CB30-468B-9AB5-CD96E8EB7C39}"/>
            </a:ext>
          </a:extLst>
        </xdr:cNvPr>
        <xdr:cNvCxnSpPr/>
      </xdr:nvCxnSpPr>
      <xdr:spPr>
        <a:xfrm>
          <a:off x="14287500" y="55626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89425</xdr:rowOff>
    </xdr:from>
    <xdr:ext cx="405111" cy="259045"/>
    <xdr:sp macro="" textlink="">
      <xdr:nvSpPr>
        <xdr:cNvPr id="418" name="【認定こども園・幼稚園・保育所】&#10;有形固定資産減価償却率平均値テキスト">
          <a:extLst>
            <a:ext uri="{FF2B5EF4-FFF2-40B4-BE49-F238E27FC236}">
              <a16:creationId xmlns:a16="http://schemas.microsoft.com/office/drawing/2014/main" id="{A3165345-1C1B-4CE3-89C4-303F5B7206D4}"/>
            </a:ext>
          </a:extLst>
        </xdr:cNvPr>
        <xdr:cNvSpPr txBox="1"/>
      </xdr:nvSpPr>
      <xdr:spPr>
        <a:xfrm>
          <a:off x="14414500" y="59568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66548</xdr:rowOff>
    </xdr:from>
    <xdr:to>
      <xdr:col>85</xdr:col>
      <xdr:colOff>177800</xdr:colOff>
      <xdr:row>36</xdr:row>
      <xdr:rowOff>168148</xdr:rowOff>
    </xdr:to>
    <xdr:sp macro="" textlink="">
      <xdr:nvSpPr>
        <xdr:cNvPr id="419" name="フローチャート: 判断 418">
          <a:extLst>
            <a:ext uri="{FF2B5EF4-FFF2-40B4-BE49-F238E27FC236}">
              <a16:creationId xmlns:a16="http://schemas.microsoft.com/office/drawing/2014/main" id="{7B2D59A0-DBDF-427F-B483-9E49788C0592}"/>
            </a:ext>
          </a:extLst>
        </xdr:cNvPr>
        <xdr:cNvSpPr/>
      </xdr:nvSpPr>
      <xdr:spPr>
        <a:xfrm>
          <a:off x="14325600" y="6101588"/>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162560</xdr:rowOff>
    </xdr:from>
    <xdr:to>
      <xdr:col>81</xdr:col>
      <xdr:colOff>101600</xdr:colOff>
      <xdr:row>36</xdr:row>
      <xdr:rowOff>92710</xdr:rowOff>
    </xdr:to>
    <xdr:sp macro="" textlink="">
      <xdr:nvSpPr>
        <xdr:cNvPr id="420" name="フローチャート: 判断 419">
          <a:extLst>
            <a:ext uri="{FF2B5EF4-FFF2-40B4-BE49-F238E27FC236}">
              <a16:creationId xmlns:a16="http://schemas.microsoft.com/office/drawing/2014/main" id="{83C37983-E2A5-4FE0-97D7-224BAC7143FA}"/>
            </a:ext>
          </a:extLst>
        </xdr:cNvPr>
        <xdr:cNvSpPr/>
      </xdr:nvSpPr>
      <xdr:spPr>
        <a:xfrm>
          <a:off x="13578840" y="60299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39116</xdr:rowOff>
    </xdr:from>
    <xdr:to>
      <xdr:col>76</xdr:col>
      <xdr:colOff>165100</xdr:colOff>
      <xdr:row>36</xdr:row>
      <xdr:rowOff>140716</xdr:rowOff>
    </xdr:to>
    <xdr:sp macro="" textlink="">
      <xdr:nvSpPr>
        <xdr:cNvPr id="421" name="フローチャート: 判断 420">
          <a:extLst>
            <a:ext uri="{FF2B5EF4-FFF2-40B4-BE49-F238E27FC236}">
              <a16:creationId xmlns:a16="http://schemas.microsoft.com/office/drawing/2014/main" id="{7CCAEF57-1FFA-4116-ADA0-FB2094647FA3}"/>
            </a:ext>
          </a:extLst>
        </xdr:cNvPr>
        <xdr:cNvSpPr/>
      </xdr:nvSpPr>
      <xdr:spPr>
        <a:xfrm>
          <a:off x="12804140" y="6074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7112</xdr:rowOff>
    </xdr:from>
    <xdr:to>
      <xdr:col>72</xdr:col>
      <xdr:colOff>38100</xdr:colOff>
      <xdr:row>36</xdr:row>
      <xdr:rowOff>108712</xdr:rowOff>
    </xdr:to>
    <xdr:sp macro="" textlink="">
      <xdr:nvSpPr>
        <xdr:cNvPr id="422" name="フローチャート: 判断 421">
          <a:extLst>
            <a:ext uri="{FF2B5EF4-FFF2-40B4-BE49-F238E27FC236}">
              <a16:creationId xmlns:a16="http://schemas.microsoft.com/office/drawing/2014/main" id="{CF6F36C0-E9C4-497F-9796-EA779B6316A3}"/>
            </a:ext>
          </a:extLst>
        </xdr:cNvPr>
        <xdr:cNvSpPr/>
      </xdr:nvSpPr>
      <xdr:spPr>
        <a:xfrm>
          <a:off x="12029440" y="604215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80264</xdr:rowOff>
    </xdr:from>
    <xdr:to>
      <xdr:col>67</xdr:col>
      <xdr:colOff>101600</xdr:colOff>
      <xdr:row>36</xdr:row>
      <xdr:rowOff>10414</xdr:rowOff>
    </xdr:to>
    <xdr:sp macro="" textlink="">
      <xdr:nvSpPr>
        <xdr:cNvPr id="423" name="フローチャート: 判断 422">
          <a:extLst>
            <a:ext uri="{FF2B5EF4-FFF2-40B4-BE49-F238E27FC236}">
              <a16:creationId xmlns:a16="http://schemas.microsoft.com/office/drawing/2014/main" id="{BAE1707F-87BE-4DD6-AB72-DC63C5475637}"/>
            </a:ext>
          </a:extLst>
        </xdr:cNvPr>
        <xdr:cNvSpPr/>
      </xdr:nvSpPr>
      <xdr:spPr>
        <a:xfrm>
          <a:off x="11231880" y="59476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D6D2DF09-2F6A-41B6-832D-9CCA8AF4A24B}"/>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2A0DBF70-4595-4BD8-8764-684227920928}"/>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34E29FAD-5F5A-4C64-BDAB-764B830E701F}"/>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36080800-3E5A-4CF1-AFF9-027334FB8759}"/>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8F2B48DE-C5A5-4FA5-B507-2A10C4A24F67}"/>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141986</xdr:rowOff>
    </xdr:from>
    <xdr:to>
      <xdr:col>85</xdr:col>
      <xdr:colOff>177800</xdr:colOff>
      <xdr:row>41</xdr:row>
      <xdr:rowOff>72136</xdr:rowOff>
    </xdr:to>
    <xdr:sp macro="" textlink="">
      <xdr:nvSpPr>
        <xdr:cNvPr id="429" name="楕円 428">
          <a:extLst>
            <a:ext uri="{FF2B5EF4-FFF2-40B4-BE49-F238E27FC236}">
              <a16:creationId xmlns:a16="http://schemas.microsoft.com/office/drawing/2014/main" id="{2ED50401-C72D-4D36-9C84-3DDCEB790DCB}"/>
            </a:ext>
          </a:extLst>
        </xdr:cNvPr>
        <xdr:cNvSpPr/>
      </xdr:nvSpPr>
      <xdr:spPr>
        <a:xfrm>
          <a:off x="14325600" y="6847586"/>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56913</xdr:rowOff>
    </xdr:from>
    <xdr:ext cx="405111" cy="259045"/>
    <xdr:sp macro="" textlink="">
      <xdr:nvSpPr>
        <xdr:cNvPr id="430" name="【認定こども園・幼稚園・保育所】&#10;有形固定資産減価償却率該当値テキスト">
          <a:extLst>
            <a:ext uri="{FF2B5EF4-FFF2-40B4-BE49-F238E27FC236}">
              <a16:creationId xmlns:a16="http://schemas.microsoft.com/office/drawing/2014/main" id="{9CA5C294-EC9E-447F-9E70-174EF91F7D65}"/>
            </a:ext>
          </a:extLst>
        </xdr:cNvPr>
        <xdr:cNvSpPr txBox="1"/>
      </xdr:nvSpPr>
      <xdr:spPr>
        <a:xfrm>
          <a:off x="14414500" y="6762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114554</xdr:rowOff>
    </xdr:from>
    <xdr:to>
      <xdr:col>81</xdr:col>
      <xdr:colOff>101600</xdr:colOff>
      <xdr:row>41</xdr:row>
      <xdr:rowOff>44704</xdr:rowOff>
    </xdr:to>
    <xdr:sp macro="" textlink="">
      <xdr:nvSpPr>
        <xdr:cNvPr id="431" name="楕円 430">
          <a:extLst>
            <a:ext uri="{FF2B5EF4-FFF2-40B4-BE49-F238E27FC236}">
              <a16:creationId xmlns:a16="http://schemas.microsoft.com/office/drawing/2014/main" id="{2E6EDC4B-05CA-44E4-ACC2-DBC4455D6241}"/>
            </a:ext>
          </a:extLst>
        </xdr:cNvPr>
        <xdr:cNvSpPr/>
      </xdr:nvSpPr>
      <xdr:spPr>
        <a:xfrm>
          <a:off x="13578840" y="68201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165354</xdr:rowOff>
    </xdr:from>
    <xdr:to>
      <xdr:col>85</xdr:col>
      <xdr:colOff>127000</xdr:colOff>
      <xdr:row>41</xdr:row>
      <xdr:rowOff>21336</xdr:rowOff>
    </xdr:to>
    <xdr:cxnSp macro="">
      <xdr:nvCxnSpPr>
        <xdr:cNvPr id="432" name="直線コネクタ 431">
          <a:extLst>
            <a:ext uri="{FF2B5EF4-FFF2-40B4-BE49-F238E27FC236}">
              <a16:creationId xmlns:a16="http://schemas.microsoft.com/office/drawing/2014/main" id="{0DF366E8-8005-4E8A-B20F-5E353C0BC657}"/>
            </a:ext>
          </a:extLst>
        </xdr:cNvPr>
        <xdr:cNvCxnSpPr/>
      </xdr:nvCxnSpPr>
      <xdr:spPr>
        <a:xfrm>
          <a:off x="13629640" y="6870954"/>
          <a:ext cx="74676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84836</xdr:rowOff>
    </xdr:from>
    <xdr:to>
      <xdr:col>76</xdr:col>
      <xdr:colOff>165100</xdr:colOff>
      <xdr:row>41</xdr:row>
      <xdr:rowOff>14986</xdr:rowOff>
    </xdr:to>
    <xdr:sp macro="" textlink="">
      <xdr:nvSpPr>
        <xdr:cNvPr id="433" name="楕円 432">
          <a:extLst>
            <a:ext uri="{FF2B5EF4-FFF2-40B4-BE49-F238E27FC236}">
              <a16:creationId xmlns:a16="http://schemas.microsoft.com/office/drawing/2014/main" id="{B8A9C897-B09C-4167-BE70-3D6DB8B227DF}"/>
            </a:ext>
          </a:extLst>
        </xdr:cNvPr>
        <xdr:cNvSpPr/>
      </xdr:nvSpPr>
      <xdr:spPr>
        <a:xfrm>
          <a:off x="12804140" y="67904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135636</xdr:rowOff>
    </xdr:from>
    <xdr:to>
      <xdr:col>81</xdr:col>
      <xdr:colOff>50800</xdr:colOff>
      <xdr:row>40</xdr:row>
      <xdr:rowOff>165354</xdr:rowOff>
    </xdr:to>
    <xdr:cxnSp macro="">
      <xdr:nvCxnSpPr>
        <xdr:cNvPr id="434" name="直線コネクタ 433">
          <a:extLst>
            <a:ext uri="{FF2B5EF4-FFF2-40B4-BE49-F238E27FC236}">
              <a16:creationId xmlns:a16="http://schemas.microsoft.com/office/drawing/2014/main" id="{C3150692-3089-421E-971E-AC203E93818E}"/>
            </a:ext>
          </a:extLst>
        </xdr:cNvPr>
        <xdr:cNvCxnSpPr/>
      </xdr:nvCxnSpPr>
      <xdr:spPr>
        <a:xfrm>
          <a:off x="12854940" y="6841236"/>
          <a:ext cx="7747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27686</xdr:rowOff>
    </xdr:from>
    <xdr:to>
      <xdr:col>72</xdr:col>
      <xdr:colOff>38100</xdr:colOff>
      <xdr:row>40</xdr:row>
      <xdr:rowOff>129286</xdr:rowOff>
    </xdr:to>
    <xdr:sp macro="" textlink="">
      <xdr:nvSpPr>
        <xdr:cNvPr id="435" name="楕円 434">
          <a:extLst>
            <a:ext uri="{FF2B5EF4-FFF2-40B4-BE49-F238E27FC236}">
              <a16:creationId xmlns:a16="http://schemas.microsoft.com/office/drawing/2014/main" id="{6E736677-961C-4E8D-A941-4D1A03FAEADC}"/>
            </a:ext>
          </a:extLst>
        </xdr:cNvPr>
        <xdr:cNvSpPr/>
      </xdr:nvSpPr>
      <xdr:spPr>
        <a:xfrm>
          <a:off x="12029440" y="673328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78486</xdr:rowOff>
    </xdr:from>
    <xdr:to>
      <xdr:col>76</xdr:col>
      <xdr:colOff>114300</xdr:colOff>
      <xdr:row>40</xdr:row>
      <xdr:rowOff>135636</xdr:rowOff>
    </xdr:to>
    <xdr:cxnSp macro="">
      <xdr:nvCxnSpPr>
        <xdr:cNvPr id="436" name="直線コネクタ 435">
          <a:extLst>
            <a:ext uri="{FF2B5EF4-FFF2-40B4-BE49-F238E27FC236}">
              <a16:creationId xmlns:a16="http://schemas.microsoft.com/office/drawing/2014/main" id="{ACB9DA9E-D7C4-4CDE-A6FD-6C8EDFF1A8D7}"/>
            </a:ext>
          </a:extLst>
        </xdr:cNvPr>
        <xdr:cNvCxnSpPr/>
      </xdr:nvCxnSpPr>
      <xdr:spPr>
        <a:xfrm>
          <a:off x="12072620" y="6784086"/>
          <a:ext cx="78232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169418</xdr:rowOff>
    </xdr:from>
    <xdr:to>
      <xdr:col>67</xdr:col>
      <xdr:colOff>101600</xdr:colOff>
      <xdr:row>40</xdr:row>
      <xdr:rowOff>99568</xdr:rowOff>
    </xdr:to>
    <xdr:sp macro="" textlink="">
      <xdr:nvSpPr>
        <xdr:cNvPr id="437" name="楕円 436">
          <a:extLst>
            <a:ext uri="{FF2B5EF4-FFF2-40B4-BE49-F238E27FC236}">
              <a16:creationId xmlns:a16="http://schemas.microsoft.com/office/drawing/2014/main" id="{AA52D2D6-5889-43D2-843B-929832385C04}"/>
            </a:ext>
          </a:extLst>
        </xdr:cNvPr>
        <xdr:cNvSpPr/>
      </xdr:nvSpPr>
      <xdr:spPr>
        <a:xfrm>
          <a:off x="11231880" y="67073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48768</xdr:rowOff>
    </xdr:from>
    <xdr:to>
      <xdr:col>71</xdr:col>
      <xdr:colOff>177800</xdr:colOff>
      <xdr:row>40</xdr:row>
      <xdr:rowOff>78486</xdr:rowOff>
    </xdr:to>
    <xdr:cxnSp macro="">
      <xdr:nvCxnSpPr>
        <xdr:cNvPr id="438" name="直線コネクタ 437">
          <a:extLst>
            <a:ext uri="{FF2B5EF4-FFF2-40B4-BE49-F238E27FC236}">
              <a16:creationId xmlns:a16="http://schemas.microsoft.com/office/drawing/2014/main" id="{650333C6-6B8D-4B25-9A86-19F611EB96A8}"/>
            </a:ext>
          </a:extLst>
        </xdr:cNvPr>
        <xdr:cNvCxnSpPr/>
      </xdr:nvCxnSpPr>
      <xdr:spPr>
        <a:xfrm>
          <a:off x="11282680" y="6754368"/>
          <a:ext cx="78994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109237</xdr:rowOff>
    </xdr:from>
    <xdr:ext cx="405111" cy="259045"/>
    <xdr:sp macro="" textlink="">
      <xdr:nvSpPr>
        <xdr:cNvPr id="439" name="n_1aveValue【認定こども園・幼稚園・保育所】&#10;有形固定資産減価償却率">
          <a:extLst>
            <a:ext uri="{FF2B5EF4-FFF2-40B4-BE49-F238E27FC236}">
              <a16:creationId xmlns:a16="http://schemas.microsoft.com/office/drawing/2014/main" id="{36EDF6B2-2055-44CC-989B-DE7D3B61763E}"/>
            </a:ext>
          </a:extLst>
        </xdr:cNvPr>
        <xdr:cNvSpPr txBox="1"/>
      </xdr:nvSpPr>
      <xdr:spPr>
        <a:xfrm>
          <a:off x="13437244" y="580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157243</xdr:rowOff>
    </xdr:from>
    <xdr:ext cx="405111" cy="259045"/>
    <xdr:sp macro="" textlink="">
      <xdr:nvSpPr>
        <xdr:cNvPr id="440" name="n_2aveValue【認定こども園・幼稚園・保育所】&#10;有形固定資産減価償却率">
          <a:extLst>
            <a:ext uri="{FF2B5EF4-FFF2-40B4-BE49-F238E27FC236}">
              <a16:creationId xmlns:a16="http://schemas.microsoft.com/office/drawing/2014/main" id="{9B101B00-052B-4C18-BA74-223EAD33BC6F}"/>
            </a:ext>
          </a:extLst>
        </xdr:cNvPr>
        <xdr:cNvSpPr txBox="1"/>
      </xdr:nvSpPr>
      <xdr:spPr>
        <a:xfrm>
          <a:off x="12675244" y="5857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125239</xdr:rowOff>
    </xdr:from>
    <xdr:ext cx="405111" cy="259045"/>
    <xdr:sp macro="" textlink="">
      <xdr:nvSpPr>
        <xdr:cNvPr id="441" name="n_3aveValue【認定こども園・幼稚園・保育所】&#10;有形固定資産減価償却率">
          <a:extLst>
            <a:ext uri="{FF2B5EF4-FFF2-40B4-BE49-F238E27FC236}">
              <a16:creationId xmlns:a16="http://schemas.microsoft.com/office/drawing/2014/main" id="{EAA344CF-4E58-4F23-AA88-17FF486382E2}"/>
            </a:ext>
          </a:extLst>
        </xdr:cNvPr>
        <xdr:cNvSpPr txBox="1"/>
      </xdr:nvSpPr>
      <xdr:spPr>
        <a:xfrm>
          <a:off x="11900544" y="5824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26941</xdr:rowOff>
    </xdr:from>
    <xdr:ext cx="405111" cy="259045"/>
    <xdr:sp macro="" textlink="">
      <xdr:nvSpPr>
        <xdr:cNvPr id="442" name="n_4aveValue【認定こども園・幼稚園・保育所】&#10;有形固定資産減価償却率">
          <a:extLst>
            <a:ext uri="{FF2B5EF4-FFF2-40B4-BE49-F238E27FC236}">
              <a16:creationId xmlns:a16="http://schemas.microsoft.com/office/drawing/2014/main" id="{7529D7CB-F7A4-4FD0-B180-4681B5AFC2F0}"/>
            </a:ext>
          </a:extLst>
        </xdr:cNvPr>
        <xdr:cNvSpPr txBox="1"/>
      </xdr:nvSpPr>
      <xdr:spPr>
        <a:xfrm>
          <a:off x="11102984" y="5726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35831</xdr:rowOff>
    </xdr:from>
    <xdr:ext cx="405111" cy="259045"/>
    <xdr:sp macro="" textlink="">
      <xdr:nvSpPr>
        <xdr:cNvPr id="443" name="n_1mainValue【認定こども園・幼稚園・保育所】&#10;有形固定資産減価償却率">
          <a:extLst>
            <a:ext uri="{FF2B5EF4-FFF2-40B4-BE49-F238E27FC236}">
              <a16:creationId xmlns:a16="http://schemas.microsoft.com/office/drawing/2014/main" id="{E1E01EB7-BC76-409D-AA11-D165F5656747}"/>
            </a:ext>
          </a:extLst>
        </xdr:cNvPr>
        <xdr:cNvSpPr txBox="1"/>
      </xdr:nvSpPr>
      <xdr:spPr>
        <a:xfrm>
          <a:off x="13437244" y="6909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6113</xdr:rowOff>
    </xdr:from>
    <xdr:ext cx="405111" cy="259045"/>
    <xdr:sp macro="" textlink="">
      <xdr:nvSpPr>
        <xdr:cNvPr id="444" name="n_2mainValue【認定こども園・幼稚園・保育所】&#10;有形固定資産減価償却率">
          <a:extLst>
            <a:ext uri="{FF2B5EF4-FFF2-40B4-BE49-F238E27FC236}">
              <a16:creationId xmlns:a16="http://schemas.microsoft.com/office/drawing/2014/main" id="{6008ED41-BAE8-461B-8550-D6121A309387}"/>
            </a:ext>
          </a:extLst>
        </xdr:cNvPr>
        <xdr:cNvSpPr txBox="1"/>
      </xdr:nvSpPr>
      <xdr:spPr>
        <a:xfrm>
          <a:off x="12675244" y="687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120413</xdr:rowOff>
    </xdr:from>
    <xdr:ext cx="405111" cy="259045"/>
    <xdr:sp macro="" textlink="">
      <xdr:nvSpPr>
        <xdr:cNvPr id="445" name="n_3mainValue【認定こども園・幼稚園・保育所】&#10;有形固定資産減価償却率">
          <a:extLst>
            <a:ext uri="{FF2B5EF4-FFF2-40B4-BE49-F238E27FC236}">
              <a16:creationId xmlns:a16="http://schemas.microsoft.com/office/drawing/2014/main" id="{D1AECA83-ACF7-4E28-AD96-3FDDDBFB5282}"/>
            </a:ext>
          </a:extLst>
        </xdr:cNvPr>
        <xdr:cNvSpPr txBox="1"/>
      </xdr:nvSpPr>
      <xdr:spPr>
        <a:xfrm>
          <a:off x="11900544" y="6826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90695</xdr:rowOff>
    </xdr:from>
    <xdr:ext cx="405111" cy="259045"/>
    <xdr:sp macro="" textlink="">
      <xdr:nvSpPr>
        <xdr:cNvPr id="446" name="n_4mainValue【認定こども園・幼稚園・保育所】&#10;有形固定資産減価償却率">
          <a:extLst>
            <a:ext uri="{FF2B5EF4-FFF2-40B4-BE49-F238E27FC236}">
              <a16:creationId xmlns:a16="http://schemas.microsoft.com/office/drawing/2014/main" id="{B2416B96-D0F2-4B67-8DD9-362A51FA2109}"/>
            </a:ext>
          </a:extLst>
        </xdr:cNvPr>
        <xdr:cNvSpPr txBox="1"/>
      </xdr:nvSpPr>
      <xdr:spPr>
        <a:xfrm>
          <a:off x="11102984" y="6796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7" name="正方形/長方形 446">
          <a:extLst>
            <a:ext uri="{FF2B5EF4-FFF2-40B4-BE49-F238E27FC236}">
              <a16:creationId xmlns:a16="http://schemas.microsoft.com/office/drawing/2014/main" id="{34182D02-22C9-42AA-B320-21859C7ACF59}"/>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8" name="正方形/長方形 447">
          <a:extLst>
            <a:ext uri="{FF2B5EF4-FFF2-40B4-BE49-F238E27FC236}">
              <a16:creationId xmlns:a16="http://schemas.microsoft.com/office/drawing/2014/main" id="{E3F99453-A064-4E6B-9F56-71FF452DDDEC}"/>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9" name="正方形/長方形 448">
          <a:extLst>
            <a:ext uri="{FF2B5EF4-FFF2-40B4-BE49-F238E27FC236}">
              <a16:creationId xmlns:a16="http://schemas.microsoft.com/office/drawing/2014/main" id="{4040F4DB-B276-4840-BA22-1E64E8188A40}"/>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0" name="正方形/長方形 449">
          <a:extLst>
            <a:ext uri="{FF2B5EF4-FFF2-40B4-BE49-F238E27FC236}">
              <a16:creationId xmlns:a16="http://schemas.microsoft.com/office/drawing/2014/main" id="{4BAF1532-865E-4D64-A994-8B5BABEA7E43}"/>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1" name="正方形/長方形 450">
          <a:extLst>
            <a:ext uri="{FF2B5EF4-FFF2-40B4-BE49-F238E27FC236}">
              <a16:creationId xmlns:a16="http://schemas.microsoft.com/office/drawing/2014/main" id="{5301E5B1-AC9C-4D5B-AF17-D3E8D5967EB2}"/>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2" name="正方形/長方形 451">
          <a:extLst>
            <a:ext uri="{FF2B5EF4-FFF2-40B4-BE49-F238E27FC236}">
              <a16:creationId xmlns:a16="http://schemas.microsoft.com/office/drawing/2014/main" id="{7AF1E455-7E48-4205-92FD-09985786E779}"/>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3" name="正方形/長方形 452">
          <a:extLst>
            <a:ext uri="{FF2B5EF4-FFF2-40B4-BE49-F238E27FC236}">
              <a16:creationId xmlns:a16="http://schemas.microsoft.com/office/drawing/2014/main" id="{6D8F1580-03DC-4338-8C6C-DCEFFAF29B2F}"/>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4" name="正方形/長方形 453">
          <a:extLst>
            <a:ext uri="{FF2B5EF4-FFF2-40B4-BE49-F238E27FC236}">
              <a16:creationId xmlns:a16="http://schemas.microsoft.com/office/drawing/2014/main" id="{0741D295-6FA9-4FCC-86A7-A368D8974FCC}"/>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5" name="テキスト ボックス 454">
          <a:extLst>
            <a:ext uri="{FF2B5EF4-FFF2-40B4-BE49-F238E27FC236}">
              <a16:creationId xmlns:a16="http://schemas.microsoft.com/office/drawing/2014/main" id="{0112096E-75F1-4D7F-AA50-988CE3F97EFF}"/>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6" name="直線コネクタ 455">
          <a:extLst>
            <a:ext uri="{FF2B5EF4-FFF2-40B4-BE49-F238E27FC236}">
              <a16:creationId xmlns:a16="http://schemas.microsoft.com/office/drawing/2014/main" id="{A1BF2E01-ABC6-4BC9-AE4D-CC74439684DB}"/>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57" name="直線コネクタ 456">
          <a:extLst>
            <a:ext uri="{FF2B5EF4-FFF2-40B4-BE49-F238E27FC236}">
              <a16:creationId xmlns:a16="http://schemas.microsoft.com/office/drawing/2014/main" id="{32DCC530-BB6F-481A-A301-618951707EA7}"/>
            </a:ext>
          </a:extLst>
        </xdr:cNvPr>
        <xdr:cNvCxnSpPr/>
      </xdr:nvCxnSpPr>
      <xdr:spPr>
        <a:xfrm>
          <a:off x="1609344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58" name="テキスト ボックス 457">
          <a:extLst>
            <a:ext uri="{FF2B5EF4-FFF2-40B4-BE49-F238E27FC236}">
              <a16:creationId xmlns:a16="http://schemas.microsoft.com/office/drawing/2014/main" id="{C50438DF-581B-47CD-A76B-1376DAF8A49F}"/>
            </a:ext>
          </a:extLst>
        </xdr:cNvPr>
        <xdr:cNvSpPr txBox="1"/>
      </xdr:nvSpPr>
      <xdr:spPr>
        <a:xfrm>
          <a:off x="1569484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59" name="直線コネクタ 458">
          <a:extLst>
            <a:ext uri="{FF2B5EF4-FFF2-40B4-BE49-F238E27FC236}">
              <a16:creationId xmlns:a16="http://schemas.microsoft.com/office/drawing/2014/main" id="{F222C375-3A58-44C9-9CCD-F2D7373A5478}"/>
            </a:ext>
          </a:extLst>
        </xdr:cNvPr>
        <xdr:cNvCxnSpPr/>
      </xdr:nvCxnSpPr>
      <xdr:spPr>
        <a:xfrm>
          <a:off x="1609344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0" name="テキスト ボックス 459">
          <a:extLst>
            <a:ext uri="{FF2B5EF4-FFF2-40B4-BE49-F238E27FC236}">
              <a16:creationId xmlns:a16="http://schemas.microsoft.com/office/drawing/2014/main" id="{ADAB0648-7CE6-4CC1-9848-A72351CA6177}"/>
            </a:ext>
          </a:extLst>
        </xdr:cNvPr>
        <xdr:cNvSpPr txBox="1"/>
      </xdr:nvSpPr>
      <xdr:spPr>
        <a:xfrm>
          <a:off x="15694841" y="66760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1" name="直線コネクタ 460">
          <a:extLst>
            <a:ext uri="{FF2B5EF4-FFF2-40B4-BE49-F238E27FC236}">
              <a16:creationId xmlns:a16="http://schemas.microsoft.com/office/drawing/2014/main" id="{C64B9603-F5CC-4827-9527-7D6DA918EF63}"/>
            </a:ext>
          </a:extLst>
        </xdr:cNvPr>
        <xdr:cNvCxnSpPr/>
      </xdr:nvCxnSpPr>
      <xdr:spPr>
        <a:xfrm>
          <a:off x="1609344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2" name="テキスト ボックス 461">
          <a:extLst>
            <a:ext uri="{FF2B5EF4-FFF2-40B4-BE49-F238E27FC236}">
              <a16:creationId xmlns:a16="http://schemas.microsoft.com/office/drawing/2014/main" id="{6680D7D6-004C-4C85-A540-57FE2B8F026A}"/>
            </a:ext>
          </a:extLst>
        </xdr:cNvPr>
        <xdr:cNvSpPr txBox="1"/>
      </xdr:nvSpPr>
      <xdr:spPr>
        <a:xfrm>
          <a:off x="15694841" y="63570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3" name="直線コネクタ 462">
          <a:extLst>
            <a:ext uri="{FF2B5EF4-FFF2-40B4-BE49-F238E27FC236}">
              <a16:creationId xmlns:a16="http://schemas.microsoft.com/office/drawing/2014/main" id="{93DBC0B9-D3A9-4097-988B-D87834193398}"/>
            </a:ext>
          </a:extLst>
        </xdr:cNvPr>
        <xdr:cNvCxnSpPr/>
      </xdr:nvCxnSpPr>
      <xdr:spPr>
        <a:xfrm>
          <a:off x="1609344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64" name="テキスト ボックス 463">
          <a:extLst>
            <a:ext uri="{FF2B5EF4-FFF2-40B4-BE49-F238E27FC236}">
              <a16:creationId xmlns:a16="http://schemas.microsoft.com/office/drawing/2014/main" id="{76113D7A-A955-44CF-B779-AB9EC309276D}"/>
            </a:ext>
          </a:extLst>
        </xdr:cNvPr>
        <xdr:cNvSpPr txBox="1"/>
      </xdr:nvSpPr>
      <xdr:spPr>
        <a:xfrm>
          <a:off x="15694841" y="60381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65" name="直線コネクタ 464">
          <a:extLst>
            <a:ext uri="{FF2B5EF4-FFF2-40B4-BE49-F238E27FC236}">
              <a16:creationId xmlns:a16="http://schemas.microsoft.com/office/drawing/2014/main" id="{11F9696F-F0E1-46EA-9648-C386D20D5501}"/>
            </a:ext>
          </a:extLst>
        </xdr:cNvPr>
        <xdr:cNvCxnSpPr/>
      </xdr:nvCxnSpPr>
      <xdr:spPr>
        <a:xfrm>
          <a:off x="1609344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66" name="テキスト ボックス 465">
          <a:extLst>
            <a:ext uri="{FF2B5EF4-FFF2-40B4-BE49-F238E27FC236}">
              <a16:creationId xmlns:a16="http://schemas.microsoft.com/office/drawing/2014/main" id="{2E63DE47-11E6-4C58-9442-B555CD94427D}"/>
            </a:ext>
          </a:extLst>
        </xdr:cNvPr>
        <xdr:cNvSpPr txBox="1"/>
      </xdr:nvSpPr>
      <xdr:spPr>
        <a:xfrm>
          <a:off x="15694841" y="5715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67" name="直線コネクタ 466">
          <a:extLst>
            <a:ext uri="{FF2B5EF4-FFF2-40B4-BE49-F238E27FC236}">
              <a16:creationId xmlns:a16="http://schemas.microsoft.com/office/drawing/2014/main" id="{A672C65A-302E-47EB-85D3-4818E7A8B4B1}"/>
            </a:ext>
          </a:extLst>
        </xdr:cNvPr>
        <xdr:cNvCxnSpPr/>
      </xdr:nvCxnSpPr>
      <xdr:spPr>
        <a:xfrm>
          <a:off x="1609344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68" name="テキスト ボックス 467">
          <a:extLst>
            <a:ext uri="{FF2B5EF4-FFF2-40B4-BE49-F238E27FC236}">
              <a16:creationId xmlns:a16="http://schemas.microsoft.com/office/drawing/2014/main" id="{B6DA68B0-8204-4115-9714-126AFBDABD1B}"/>
            </a:ext>
          </a:extLst>
        </xdr:cNvPr>
        <xdr:cNvSpPr txBox="1"/>
      </xdr:nvSpPr>
      <xdr:spPr>
        <a:xfrm>
          <a:off x="1569484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a:extLst>
            <a:ext uri="{FF2B5EF4-FFF2-40B4-BE49-F238E27FC236}">
              <a16:creationId xmlns:a16="http://schemas.microsoft.com/office/drawing/2014/main" id="{63111234-0CB5-4675-A523-1A788908EAB7}"/>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0" name="テキスト ボックス 469">
          <a:extLst>
            <a:ext uri="{FF2B5EF4-FFF2-40B4-BE49-F238E27FC236}">
              <a16:creationId xmlns:a16="http://schemas.microsoft.com/office/drawing/2014/main" id="{4A18452E-451F-4181-A182-DEE442B2B5E3}"/>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認定こども園・幼稚園・保育所】&#10;一人当たり面積グラフ枠">
          <a:extLst>
            <a:ext uri="{FF2B5EF4-FFF2-40B4-BE49-F238E27FC236}">
              <a16:creationId xmlns:a16="http://schemas.microsoft.com/office/drawing/2014/main" id="{7E8DDEF5-D6EB-43E5-B6A6-F324733E6F23}"/>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102326</xdr:rowOff>
    </xdr:from>
    <xdr:to>
      <xdr:col>116</xdr:col>
      <xdr:colOff>62864</xdr:colOff>
      <xdr:row>41</xdr:row>
      <xdr:rowOff>169273</xdr:rowOff>
    </xdr:to>
    <xdr:cxnSp macro="">
      <xdr:nvCxnSpPr>
        <xdr:cNvPr id="472" name="直線コネクタ 471">
          <a:extLst>
            <a:ext uri="{FF2B5EF4-FFF2-40B4-BE49-F238E27FC236}">
              <a16:creationId xmlns:a16="http://schemas.microsoft.com/office/drawing/2014/main" id="{D341E4B3-1B95-42F0-9461-BFD4657D532A}"/>
            </a:ext>
          </a:extLst>
        </xdr:cNvPr>
        <xdr:cNvCxnSpPr/>
      </xdr:nvCxnSpPr>
      <xdr:spPr>
        <a:xfrm flipV="1">
          <a:off x="19509104" y="5466806"/>
          <a:ext cx="0" cy="1575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1650</xdr:rowOff>
    </xdr:from>
    <xdr:ext cx="469744" cy="259045"/>
    <xdr:sp macro="" textlink="">
      <xdr:nvSpPr>
        <xdr:cNvPr id="473" name="【認定こども園・幼稚園・保育所】&#10;一人当たり面積最小値テキスト">
          <a:extLst>
            <a:ext uri="{FF2B5EF4-FFF2-40B4-BE49-F238E27FC236}">
              <a16:creationId xmlns:a16="http://schemas.microsoft.com/office/drawing/2014/main" id="{EAE476B0-2835-4A54-9954-56C64B6463F8}"/>
            </a:ext>
          </a:extLst>
        </xdr:cNvPr>
        <xdr:cNvSpPr txBox="1"/>
      </xdr:nvSpPr>
      <xdr:spPr>
        <a:xfrm>
          <a:off x="19547840" y="7042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169273</xdr:rowOff>
    </xdr:from>
    <xdr:to>
      <xdr:col>116</xdr:col>
      <xdr:colOff>152400</xdr:colOff>
      <xdr:row>41</xdr:row>
      <xdr:rowOff>169273</xdr:rowOff>
    </xdr:to>
    <xdr:cxnSp macro="">
      <xdr:nvCxnSpPr>
        <xdr:cNvPr id="474" name="直線コネクタ 473">
          <a:extLst>
            <a:ext uri="{FF2B5EF4-FFF2-40B4-BE49-F238E27FC236}">
              <a16:creationId xmlns:a16="http://schemas.microsoft.com/office/drawing/2014/main" id="{E3EFCE8E-1AD2-42F0-A750-C1D7A989C012}"/>
            </a:ext>
          </a:extLst>
        </xdr:cNvPr>
        <xdr:cNvCxnSpPr/>
      </xdr:nvCxnSpPr>
      <xdr:spPr>
        <a:xfrm>
          <a:off x="19443700" y="70425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49003</xdr:rowOff>
    </xdr:from>
    <xdr:ext cx="469744" cy="259045"/>
    <xdr:sp macro="" textlink="">
      <xdr:nvSpPr>
        <xdr:cNvPr id="475" name="【認定こども園・幼稚園・保育所】&#10;一人当たり面積最大値テキスト">
          <a:extLst>
            <a:ext uri="{FF2B5EF4-FFF2-40B4-BE49-F238E27FC236}">
              <a16:creationId xmlns:a16="http://schemas.microsoft.com/office/drawing/2014/main" id="{2B1CAAB4-75AA-4D77-93E8-CC1FD86CB712}"/>
            </a:ext>
          </a:extLst>
        </xdr:cNvPr>
        <xdr:cNvSpPr txBox="1"/>
      </xdr:nvSpPr>
      <xdr:spPr>
        <a:xfrm>
          <a:off x="19547840" y="5245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102326</xdr:rowOff>
    </xdr:from>
    <xdr:to>
      <xdr:col>116</xdr:col>
      <xdr:colOff>152400</xdr:colOff>
      <xdr:row>32</xdr:row>
      <xdr:rowOff>102326</xdr:rowOff>
    </xdr:to>
    <xdr:cxnSp macro="">
      <xdr:nvCxnSpPr>
        <xdr:cNvPr id="476" name="直線コネクタ 475">
          <a:extLst>
            <a:ext uri="{FF2B5EF4-FFF2-40B4-BE49-F238E27FC236}">
              <a16:creationId xmlns:a16="http://schemas.microsoft.com/office/drawing/2014/main" id="{0898DC56-A3F4-4324-AA77-275E8D63DEA8}"/>
            </a:ext>
          </a:extLst>
        </xdr:cNvPr>
        <xdr:cNvCxnSpPr/>
      </xdr:nvCxnSpPr>
      <xdr:spPr>
        <a:xfrm>
          <a:off x="19443700" y="54668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66238</xdr:rowOff>
    </xdr:from>
    <xdr:ext cx="469744" cy="259045"/>
    <xdr:sp macro="" textlink="">
      <xdr:nvSpPr>
        <xdr:cNvPr id="477" name="【認定こども園・幼稚園・保育所】&#10;一人当たり面積平均値テキスト">
          <a:extLst>
            <a:ext uri="{FF2B5EF4-FFF2-40B4-BE49-F238E27FC236}">
              <a16:creationId xmlns:a16="http://schemas.microsoft.com/office/drawing/2014/main" id="{436B55A3-5916-464B-A873-641C65DCD5EC}"/>
            </a:ext>
          </a:extLst>
        </xdr:cNvPr>
        <xdr:cNvSpPr txBox="1"/>
      </xdr:nvSpPr>
      <xdr:spPr>
        <a:xfrm>
          <a:off x="19547840" y="61012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43361</xdr:rowOff>
    </xdr:from>
    <xdr:to>
      <xdr:col>116</xdr:col>
      <xdr:colOff>114300</xdr:colOff>
      <xdr:row>37</xdr:row>
      <xdr:rowOff>144961</xdr:rowOff>
    </xdr:to>
    <xdr:sp macro="" textlink="">
      <xdr:nvSpPr>
        <xdr:cNvPr id="478" name="フローチャート: 判断 477">
          <a:extLst>
            <a:ext uri="{FF2B5EF4-FFF2-40B4-BE49-F238E27FC236}">
              <a16:creationId xmlns:a16="http://schemas.microsoft.com/office/drawing/2014/main" id="{4011EBC1-5641-495D-A760-60F0C354A89C}"/>
            </a:ext>
          </a:extLst>
        </xdr:cNvPr>
        <xdr:cNvSpPr/>
      </xdr:nvSpPr>
      <xdr:spPr>
        <a:xfrm>
          <a:off x="19458940" y="624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27033</xdr:rowOff>
    </xdr:from>
    <xdr:to>
      <xdr:col>112</xdr:col>
      <xdr:colOff>38100</xdr:colOff>
      <xdr:row>37</xdr:row>
      <xdr:rowOff>128633</xdr:rowOff>
    </xdr:to>
    <xdr:sp macro="" textlink="">
      <xdr:nvSpPr>
        <xdr:cNvPr id="479" name="フローチャート: 判断 478">
          <a:extLst>
            <a:ext uri="{FF2B5EF4-FFF2-40B4-BE49-F238E27FC236}">
              <a16:creationId xmlns:a16="http://schemas.microsoft.com/office/drawing/2014/main" id="{4F7CC325-6F47-40EE-AF84-089DE157939B}"/>
            </a:ext>
          </a:extLst>
        </xdr:cNvPr>
        <xdr:cNvSpPr/>
      </xdr:nvSpPr>
      <xdr:spPr>
        <a:xfrm>
          <a:off x="18735040" y="622971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85816</xdr:rowOff>
    </xdr:from>
    <xdr:to>
      <xdr:col>107</xdr:col>
      <xdr:colOff>101600</xdr:colOff>
      <xdr:row>38</xdr:row>
      <xdr:rowOff>15966</xdr:rowOff>
    </xdr:to>
    <xdr:sp macro="" textlink="">
      <xdr:nvSpPr>
        <xdr:cNvPr id="480" name="フローチャート: 判断 479">
          <a:extLst>
            <a:ext uri="{FF2B5EF4-FFF2-40B4-BE49-F238E27FC236}">
              <a16:creationId xmlns:a16="http://schemas.microsoft.com/office/drawing/2014/main" id="{F1F82BF6-3126-4D9C-97C2-86967D674283}"/>
            </a:ext>
          </a:extLst>
        </xdr:cNvPr>
        <xdr:cNvSpPr/>
      </xdr:nvSpPr>
      <xdr:spPr>
        <a:xfrm>
          <a:off x="17937480" y="628849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69487</xdr:rowOff>
    </xdr:from>
    <xdr:to>
      <xdr:col>102</xdr:col>
      <xdr:colOff>165100</xdr:colOff>
      <xdr:row>37</xdr:row>
      <xdr:rowOff>171087</xdr:rowOff>
    </xdr:to>
    <xdr:sp macro="" textlink="">
      <xdr:nvSpPr>
        <xdr:cNvPr id="481" name="フローチャート: 判断 480">
          <a:extLst>
            <a:ext uri="{FF2B5EF4-FFF2-40B4-BE49-F238E27FC236}">
              <a16:creationId xmlns:a16="http://schemas.microsoft.com/office/drawing/2014/main" id="{D696E1BE-3EB5-4C14-86D1-77D966DA2222}"/>
            </a:ext>
          </a:extLst>
        </xdr:cNvPr>
        <xdr:cNvSpPr/>
      </xdr:nvSpPr>
      <xdr:spPr>
        <a:xfrm>
          <a:off x="17162780" y="6272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115207</xdr:rowOff>
    </xdr:from>
    <xdr:to>
      <xdr:col>98</xdr:col>
      <xdr:colOff>38100</xdr:colOff>
      <xdr:row>38</xdr:row>
      <xdr:rowOff>45357</xdr:rowOff>
    </xdr:to>
    <xdr:sp macro="" textlink="">
      <xdr:nvSpPr>
        <xdr:cNvPr id="482" name="フローチャート: 判断 481">
          <a:extLst>
            <a:ext uri="{FF2B5EF4-FFF2-40B4-BE49-F238E27FC236}">
              <a16:creationId xmlns:a16="http://schemas.microsoft.com/office/drawing/2014/main" id="{9B1D45E5-C3E6-46A9-B146-1EFA95EB03E0}"/>
            </a:ext>
          </a:extLst>
        </xdr:cNvPr>
        <xdr:cNvSpPr/>
      </xdr:nvSpPr>
      <xdr:spPr>
        <a:xfrm>
          <a:off x="16388080" y="631788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B7B1C8DE-6B6A-4753-B80F-1C28A2B99F00}"/>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3046EDBF-7D27-4FE2-BECE-08F5C694EF4F}"/>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C7473017-7A19-4677-9319-806FDAE00F0A}"/>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70570C1A-D871-498D-8C5B-D3569EF56058}"/>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CB0FD1A3-057B-4064-863E-BF766BFA9355}"/>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164193</xdr:rowOff>
    </xdr:from>
    <xdr:to>
      <xdr:col>116</xdr:col>
      <xdr:colOff>114300</xdr:colOff>
      <xdr:row>40</xdr:row>
      <xdr:rowOff>94343</xdr:rowOff>
    </xdr:to>
    <xdr:sp macro="" textlink="">
      <xdr:nvSpPr>
        <xdr:cNvPr id="488" name="楕円 487">
          <a:extLst>
            <a:ext uri="{FF2B5EF4-FFF2-40B4-BE49-F238E27FC236}">
              <a16:creationId xmlns:a16="http://schemas.microsoft.com/office/drawing/2014/main" id="{CC1BAA2D-C0BB-4758-9A9C-04526F7F80E4}"/>
            </a:ext>
          </a:extLst>
        </xdr:cNvPr>
        <xdr:cNvSpPr/>
      </xdr:nvSpPr>
      <xdr:spPr>
        <a:xfrm>
          <a:off x="19458940" y="67021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142620</xdr:rowOff>
    </xdr:from>
    <xdr:ext cx="469744" cy="259045"/>
    <xdr:sp macro="" textlink="">
      <xdr:nvSpPr>
        <xdr:cNvPr id="489" name="【認定こども園・幼稚園・保育所】&#10;一人当たり面積該当値テキスト">
          <a:extLst>
            <a:ext uri="{FF2B5EF4-FFF2-40B4-BE49-F238E27FC236}">
              <a16:creationId xmlns:a16="http://schemas.microsoft.com/office/drawing/2014/main" id="{9388AFC5-3967-4ACA-B40C-043D338B4F7C}"/>
            </a:ext>
          </a:extLst>
        </xdr:cNvPr>
        <xdr:cNvSpPr txBox="1"/>
      </xdr:nvSpPr>
      <xdr:spPr>
        <a:xfrm>
          <a:off x="19547840" y="6680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170724</xdr:rowOff>
    </xdr:from>
    <xdr:to>
      <xdr:col>112</xdr:col>
      <xdr:colOff>38100</xdr:colOff>
      <xdr:row>40</xdr:row>
      <xdr:rowOff>100874</xdr:rowOff>
    </xdr:to>
    <xdr:sp macro="" textlink="">
      <xdr:nvSpPr>
        <xdr:cNvPr id="490" name="楕円 489">
          <a:extLst>
            <a:ext uri="{FF2B5EF4-FFF2-40B4-BE49-F238E27FC236}">
              <a16:creationId xmlns:a16="http://schemas.microsoft.com/office/drawing/2014/main" id="{87318665-AC77-4F5B-BE60-1F0516084BD9}"/>
            </a:ext>
          </a:extLst>
        </xdr:cNvPr>
        <xdr:cNvSpPr/>
      </xdr:nvSpPr>
      <xdr:spPr>
        <a:xfrm>
          <a:off x="18735040" y="670868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43543</xdr:rowOff>
    </xdr:from>
    <xdr:to>
      <xdr:col>116</xdr:col>
      <xdr:colOff>63500</xdr:colOff>
      <xdr:row>40</xdr:row>
      <xdr:rowOff>50074</xdr:rowOff>
    </xdr:to>
    <xdr:cxnSp macro="">
      <xdr:nvCxnSpPr>
        <xdr:cNvPr id="491" name="直線コネクタ 490">
          <a:extLst>
            <a:ext uri="{FF2B5EF4-FFF2-40B4-BE49-F238E27FC236}">
              <a16:creationId xmlns:a16="http://schemas.microsoft.com/office/drawing/2014/main" id="{1B47FD21-0261-4AF9-B841-FF1515865E4F}"/>
            </a:ext>
          </a:extLst>
        </xdr:cNvPr>
        <xdr:cNvCxnSpPr/>
      </xdr:nvCxnSpPr>
      <xdr:spPr>
        <a:xfrm flipV="1">
          <a:off x="18778220" y="6749143"/>
          <a:ext cx="73152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2540</xdr:rowOff>
    </xdr:from>
    <xdr:to>
      <xdr:col>107</xdr:col>
      <xdr:colOff>101600</xdr:colOff>
      <xdr:row>40</xdr:row>
      <xdr:rowOff>104140</xdr:rowOff>
    </xdr:to>
    <xdr:sp macro="" textlink="">
      <xdr:nvSpPr>
        <xdr:cNvPr id="492" name="楕円 491">
          <a:extLst>
            <a:ext uri="{FF2B5EF4-FFF2-40B4-BE49-F238E27FC236}">
              <a16:creationId xmlns:a16="http://schemas.microsoft.com/office/drawing/2014/main" id="{699618DB-9CF9-4AC7-971E-473136252A39}"/>
            </a:ext>
          </a:extLst>
        </xdr:cNvPr>
        <xdr:cNvSpPr/>
      </xdr:nvSpPr>
      <xdr:spPr>
        <a:xfrm>
          <a:off x="17937480" y="670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50074</xdr:rowOff>
    </xdr:from>
    <xdr:to>
      <xdr:col>111</xdr:col>
      <xdr:colOff>177800</xdr:colOff>
      <xdr:row>40</xdr:row>
      <xdr:rowOff>53340</xdr:rowOff>
    </xdr:to>
    <xdr:cxnSp macro="">
      <xdr:nvCxnSpPr>
        <xdr:cNvPr id="493" name="直線コネクタ 492">
          <a:extLst>
            <a:ext uri="{FF2B5EF4-FFF2-40B4-BE49-F238E27FC236}">
              <a16:creationId xmlns:a16="http://schemas.microsoft.com/office/drawing/2014/main" id="{4960084F-B03F-4B71-BE15-6C6B109ED532}"/>
            </a:ext>
          </a:extLst>
        </xdr:cNvPr>
        <xdr:cNvCxnSpPr/>
      </xdr:nvCxnSpPr>
      <xdr:spPr>
        <a:xfrm flipV="1">
          <a:off x="17988280" y="6755674"/>
          <a:ext cx="78994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5806</xdr:rowOff>
    </xdr:from>
    <xdr:to>
      <xdr:col>102</xdr:col>
      <xdr:colOff>165100</xdr:colOff>
      <xdr:row>40</xdr:row>
      <xdr:rowOff>107406</xdr:rowOff>
    </xdr:to>
    <xdr:sp macro="" textlink="">
      <xdr:nvSpPr>
        <xdr:cNvPr id="494" name="楕円 493">
          <a:extLst>
            <a:ext uri="{FF2B5EF4-FFF2-40B4-BE49-F238E27FC236}">
              <a16:creationId xmlns:a16="http://schemas.microsoft.com/office/drawing/2014/main" id="{EC1E39CC-7BCC-432F-8353-98C5C55A3D25}"/>
            </a:ext>
          </a:extLst>
        </xdr:cNvPr>
        <xdr:cNvSpPr/>
      </xdr:nvSpPr>
      <xdr:spPr>
        <a:xfrm>
          <a:off x="17162780" y="671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53340</xdr:rowOff>
    </xdr:from>
    <xdr:to>
      <xdr:col>107</xdr:col>
      <xdr:colOff>50800</xdr:colOff>
      <xdr:row>40</xdr:row>
      <xdr:rowOff>56606</xdr:rowOff>
    </xdr:to>
    <xdr:cxnSp macro="">
      <xdr:nvCxnSpPr>
        <xdr:cNvPr id="495" name="直線コネクタ 494">
          <a:extLst>
            <a:ext uri="{FF2B5EF4-FFF2-40B4-BE49-F238E27FC236}">
              <a16:creationId xmlns:a16="http://schemas.microsoft.com/office/drawing/2014/main" id="{087ABB2B-AC8F-4B01-9F49-6252684EECCB}"/>
            </a:ext>
          </a:extLst>
        </xdr:cNvPr>
        <xdr:cNvCxnSpPr/>
      </xdr:nvCxnSpPr>
      <xdr:spPr>
        <a:xfrm flipV="1">
          <a:off x="17213580" y="6758940"/>
          <a:ext cx="7747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5806</xdr:rowOff>
    </xdr:from>
    <xdr:to>
      <xdr:col>98</xdr:col>
      <xdr:colOff>38100</xdr:colOff>
      <xdr:row>40</xdr:row>
      <xdr:rowOff>107406</xdr:rowOff>
    </xdr:to>
    <xdr:sp macro="" textlink="">
      <xdr:nvSpPr>
        <xdr:cNvPr id="496" name="楕円 495">
          <a:extLst>
            <a:ext uri="{FF2B5EF4-FFF2-40B4-BE49-F238E27FC236}">
              <a16:creationId xmlns:a16="http://schemas.microsoft.com/office/drawing/2014/main" id="{5EF4CEEA-DDD0-44FF-A8D0-7DB1B4A0E9B8}"/>
            </a:ext>
          </a:extLst>
        </xdr:cNvPr>
        <xdr:cNvSpPr/>
      </xdr:nvSpPr>
      <xdr:spPr>
        <a:xfrm>
          <a:off x="16388080" y="671140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56606</xdr:rowOff>
    </xdr:from>
    <xdr:to>
      <xdr:col>102</xdr:col>
      <xdr:colOff>114300</xdr:colOff>
      <xdr:row>40</xdr:row>
      <xdr:rowOff>56606</xdr:rowOff>
    </xdr:to>
    <xdr:cxnSp macro="">
      <xdr:nvCxnSpPr>
        <xdr:cNvPr id="497" name="直線コネクタ 496">
          <a:extLst>
            <a:ext uri="{FF2B5EF4-FFF2-40B4-BE49-F238E27FC236}">
              <a16:creationId xmlns:a16="http://schemas.microsoft.com/office/drawing/2014/main" id="{200A72E3-DA25-4847-8AC2-958DB02B98A5}"/>
            </a:ext>
          </a:extLst>
        </xdr:cNvPr>
        <xdr:cNvCxnSpPr/>
      </xdr:nvCxnSpPr>
      <xdr:spPr>
        <a:xfrm>
          <a:off x="16431260" y="6762206"/>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35</xdr:row>
      <xdr:rowOff>145160</xdr:rowOff>
    </xdr:from>
    <xdr:ext cx="469744" cy="259045"/>
    <xdr:sp macro="" textlink="">
      <xdr:nvSpPr>
        <xdr:cNvPr id="498" name="n_1aveValue【認定こども園・幼稚園・保育所】&#10;一人当たり面積">
          <a:extLst>
            <a:ext uri="{FF2B5EF4-FFF2-40B4-BE49-F238E27FC236}">
              <a16:creationId xmlns:a16="http://schemas.microsoft.com/office/drawing/2014/main" id="{0A8406BC-2480-4566-8C9A-14F8EDA040AA}"/>
            </a:ext>
          </a:extLst>
        </xdr:cNvPr>
        <xdr:cNvSpPr txBox="1"/>
      </xdr:nvSpPr>
      <xdr:spPr>
        <a:xfrm>
          <a:off x="18561127" y="6012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32493</xdr:rowOff>
    </xdr:from>
    <xdr:ext cx="469744" cy="259045"/>
    <xdr:sp macro="" textlink="">
      <xdr:nvSpPr>
        <xdr:cNvPr id="499" name="n_2aveValue【認定こども園・幼稚園・保育所】&#10;一人当たり面積">
          <a:extLst>
            <a:ext uri="{FF2B5EF4-FFF2-40B4-BE49-F238E27FC236}">
              <a16:creationId xmlns:a16="http://schemas.microsoft.com/office/drawing/2014/main" id="{E0E53146-A6AF-41E7-A011-32899B66583E}"/>
            </a:ext>
          </a:extLst>
        </xdr:cNvPr>
        <xdr:cNvSpPr txBox="1"/>
      </xdr:nvSpPr>
      <xdr:spPr>
        <a:xfrm>
          <a:off x="17776267" y="6067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16164</xdr:rowOff>
    </xdr:from>
    <xdr:ext cx="469744" cy="259045"/>
    <xdr:sp macro="" textlink="">
      <xdr:nvSpPr>
        <xdr:cNvPr id="500" name="n_3aveValue【認定こども園・幼稚園・保育所】&#10;一人当たり面積">
          <a:extLst>
            <a:ext uri="{FF2B5EF4-FFF2-40B4-BE49-F238E27FC236}">
              <a16:creationId xmlns:a16="http://schemas.microsoft.com/office/drawing/2014/main" id="{BB9FD359-F6C2-4BEE-9E34-85E51C1F4FC8}"/>
            </a:ext>
          </a:extLst>
        </xdr:cNvPr>
        <xdr:cNvSpPr txBox="1"/>
      </xdr:nvSpPr>
      <xdr:spPr>
        <a:xfrm>
          <a:off x="17001567" y="6051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61884</xdr:rowOff>
    </xdr:from>
    <xdr:ext cx="469744" cy="259045"/>
    <xdr:sp macro="" textlink="">
      <xdr:nvSpPr>
        <xdr:cNvPr id="501" name="n_4aveValue【認定こども園・幼稚園・保育所】&#10;一人当たり面積">
          <a:extLst>
            <a:ext uri="{FF2B5EF4-FFF2-40B4-BE49-F238E27FC236}">
              <a16:creationId xmlns:a16="http://schemas.microsoft.com/office/drawing/2014/main" id="{DE5253C0-46A5-45EB-B5DB-BB43BA5F362F}"/>
            </a:ext>
          </a:extLst>
        </xdr:cNvPr>
        <xdr:cNvSpPr txBox="1"/>
      </xdr:nvSpPr>
      <xdr:spPr>
        <a:xfrm>
          <a:off x="16226867" y="6096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92001</xdr:rowOff>
    </xdr:from>
    <xdr:ext cx="469744" cy="259045"/>
    <xdr:sp macro="" textlink="">
      <xdr:nvSpPr>
        <xdr:cNvPr id="502" name="n_1mainValue【認定こども園・幼稚園・保育所】&#10;一人当たり面積">
          <a:extLst>
            <a:ext uri="{FF2B5EF4-FFF2-40B4-BE49-F238E27FC236}">
              <a16:creationId xmlns:a16="http://schemas.microsoft.com/office/drawing/2014/main" id="{B7192E5D-FCC0-4360-8CAE-0C327024D132}"/>
            </a:ext>
          </a:extLst>
        </xdr:cNvPr>
        <xdr:cNvSpPr txBox="1"/>
      </xdr:nvSpPr>
      <xdr:spPr>
        <a:xfrm>
          <a:off x="18561127" y="6797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95267</xdr:rowOff>
    </xdr:from>
    <xdr:ext cx="469744" cy="259045"/>
    <xdr:sp macro="" textlink="">
      <xdr:nvSpPr>
        <xdr:cNvPr id="503" name="n_2mainValue【認定こども園・幼稚園・保育所】&#10;一人当たり面積">
          <a:extLst>
            <a:ext uri="{FF2B5EF4-FFF2-40B4-BE49-F238E27FC236}">
              <a16:creationId xmlns:a16="http://schemas.microsoft.com/office/drawing/2014/main" id="{B587ABFD-0EE7-493B-8BDE-77BFA20255F7}"/>
            </a:ext>
          </a:extLst>
        </xdr:cNvPr>
        <xdr:cNvSpPr txBox="1"/>
      </xdr:nvSpPr>
      <xdr:spPr>
        <a:xfrm>
          <a:off x="17776267" y="680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98533</xdr:rowOff>
    </xdr:from>
    <xdr:ext cx="469744" cy="259045"/>
    <xdr:sp macro="" textlink="">
      <xdr:nvSpPr>
        <xdr:cNvPr id="504" name="n_3mainValue【認定こども園・幼稚園・保育所】&#10;一人当たり面積">
          <a:extLst>
            <a:ext uri="{FF2B5EF4-FFF2-40B4-BE49-F238E27FC236}">
              <a16:creationId xmlns:a16="http://schemas.microsoft.com/office/drawing/2014/main" id="{44DBCB1E-3EBC-4984-86B3-D0EC2AF7C422}"/>
            </a:ext>
          </a:extLst>
        </xdr:cNvPr>
        <xdr:cNvSpPr txBox="1"/>
      </xdr:nvSpPr>
      <xdr:spPr>
        <a:xfrm>
          <a:off x="17001567" y="680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98533</xdr:rowOff>
    </xdr:from>
    <xdr:ext cx="469744" cy="259045"/>
    <xdr:sp macro="" textlink="">
      <xdr:nvSpPr>
        <xdr:cNvPr id="505" name="n_4mainValue【認定こども園・幼稚園・保育所】&#10;一人当たり面積">
          <a:extLst>
            <a:ext uri="{FF2B5EF4-FFF2-40B4-BE49-F238E27FC236}">
              <a16:creationId xmlns:a16="http://schemas.microsoft.com/office/drawing/2014/main" id="{C28CF356-FC0A-4066-B4D3-C98013C8288F}"/>
            </a:ext>
          </a:extLst>
        </xdr:cNvPr>
        <xdr:cNvSpPr txBox="1"/>
      </xdr:nvSpPr>
      <xdr:spPr>
        <a:xfrm>
          <a:off x="16226867" y="680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a:extLst>
            <a:ext uri="{FF2B5EF4-FFF2-40B4-BE49-F238E27FC236}">
              <a16:creationId xmlns:a16="http://schemas.microsoft.com/office/drawing/2014/main" id="{B08F0BDD-C63A-4D3D-A45E-AE7BACF0A38F}"/>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a:extLst>
            <a:ext uri="{FF2B5EF4-FFF2-40B4-BE49-F238E27FC236}">
              <a16:creationId xmlns:a16="http://schemas.microsoft.com/office/drawing/2014/main" id="{E3F2B85E-A6C8-42A6-8FFB-F0652DD089DA}"/>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a:extLst>
            <a:ext uri="{FF2B5EF4-FFF2-40B4-BE49-F238E27FC236}">
              <a16:creationId xmlns:a16="http://schemas.microsoft.com/office/drawing/2014/main" id="{BB20FC31-82C8-43C0-B44E-EDEE1BC10DB5}"/>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a:extLst>
            <a:ext uri="{FF2B5EF4-FFF2-40B4-BE49-F238E27FC236}">
              <a16:creationId xmlns:a16="http://schemas.microsoft.com/office/drawing/2014/main" id="{8676FDF4-BB1B-4F90-8ADB-B929E55FAD83}"/>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a:extLst>
            <a:ext uri="{FF2B5EF4-FFF2-40B4-BE49-F238E27FC236}">
              <a16:creationId xmlns:a16="http://schemas.microsoft.com/office/drawing/2014/main" id="{417A2AA6-422D-43CE-AC32-68A72A11ACB9}"/>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a:extLst>
            <a:ext uri="{FF2B5EF4-FFF2-40B4-BE49-F238E27FC236}">
              <a16:creationId xmlns:a16="http://schemas.microsoft.com/office/drawing/2014/main" id="{3EDC5FC5-9DA7-4642-8666-5211C2EE6E83}"/>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a:extLst>
            <a:ext uri="{FF2B5EF4-FFF2-40B4-BE49-F238E27FC236}">
              <a16:creationId xmlns:a16="http://schemas.microsoft.com/office/drawing/2014/main" id="{636452A4-5049-46D1-8294-9B0F97887BB7}"/>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a:extLst>
            <a:ext uri="{FF2B5EF4-FFF2-40B4-BE49-F238E27FC236}">
              <a16:creationId xmlns:a16="http://schemas.microsoft.com/office/drawing/2014/main" id="{1D5D335B-ECE3-4547-BD2C-F206989856D4}"/>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a:extLst>
            <a:ext uri="{FF2B5EF4-FFF2-40B4-BE49-F238E27FC236}">
              <a16:creationId xmlns:a16="http://schemas.microsoft.com/office/drawing/2014/main" id="{B38A8466-CDB5-4ACE-AEF4-2AC35EBCCB48}"/>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a:extLst>
            <a:ext uri="{FF2B5EF4-FFF2-40B4-BE49-F238E27FC236}">
              <a16:creationId xmlns:a16="http://schemas.microsoft.com/office/drawing/2014/main" id="{E7BBF977-1F96-4618-8BA5-7230CC687187}"/>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6" name="テキスト ボックス 515">
          <a:extLst>
            <a:ext uri="{FF2B5EF4-FFF2-40B4-BE49-F238E27FC236}">
              <a16:creationId xmlns:a16="http://schemas.microsoft.com/office/drawing/2014/main" id="{3639667B-39EB-4C62-9460-BBB97C69FD03}"/>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7" name="直線コネクタ 516">
          <a:extLst>
            <a:ext uri="{FF2B5EF4-FFF2-40B4-BE49-F238E27FC236}">
              <a16:creationId xmlns:a16="http://schemas.microsoft.com/office/drawing/2014/main" id="{960D2002-719B-4140-B474-4E96445ACC5A}"/>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8" name="テキスト ボックス 517">
          <a:extLst>
            <a:ext uri="{FF2B5EF4-FFF2-40B4-BE49-F238E27FC236}">
              <a16:creationId xmlns:a16="http://schemas.microsoft.com/office/drawing/2014/main" id="{60EB16F6-AC10-41B3-AD43-4569C55FE450}"/>
            </a:ext>
          </a:extLst>
        </xdr:cNvPr>
        <xdr:cNvSpPr txBox="1"/>
      </xdr:nvSpPr>
      <xdr:spPr>
        <a:xfrm>
          <a:off x="10602761" y="1072117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9" name="直線コネクタ 518">
          <a:extLst>
            <a:ext uri="{FF2B5EF4-FFF2-40B4-BE49-F238E27FC236}">
              <a16:creationId xmlns:a16="http://schemas.microsoft.com/office/drawing/2014/main" id="{86D960D3-EFC0-49C8-8916-2965E5EE7DA4}"/>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0" name="テキスト ボックス 519">
          <a:extLst>
            <a:ext uri="{FF2B5EF4-FFF2-40B4-BE49-F238E27FC236}">
              <a16:creationId xmlns:a16="http://schemas.microsoft.com/office/drawing/2014/main" id="{33AD92F3-285C-428A-83B5-282625DDB061}"/>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1" name="直線コネクタ 520">
          <a:extLst>
            <a:ext uri="{FF2B5EF4-FFF2-40B4-BE49-F238E27FC236}">
              <a16:creationId xmlns:a16="http://schemas.microsoft.com/office/drawing/2014/main" id="{4AF207FD-11F5-47F5-A380-D01222018A85}"/>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2" name="テキスト ボックス 521">
          <a:extLst>
            <a:ext uri="{FF2B5EF4-FFF2-40B4-BE49-F238E27FC236}">
              <a16:creationId xmlns:a16="http://schemas.microsoft.com/office/drawing/2014/main" id="{381A2EEC-F958-448F-9136-E0B3CFA242FB}"/>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3" name="直線コネクタ 522">
          <a:extLst>
            <a:ext uri="{FF2B5EF4-FFF2-40B4-BE49-F238E27FC236}">
              <a16:creationId xmlns:a16="http://schemas.microsoft.com/office/drawing/2014/main" id="{E801BE27-87E6-48B8-BD0E-1B6D739F278B}"/>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4" name="テキスト ボックス 523">
          <a:extLst>
            <a:ext uri="{FF2B5EF4-FFF2-40B4-BE49-F238E27FC236}">
              <a16:creationId xmlns:a16="http://schemas.microsoft.com/office/drawing/2014/main" id="{0051E999-EC4F-43FB-A3C1-A2016D524BE5}"/>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5" name="直線コネクタ 524">
          <a:extLst>
            <a:ext uri="{FF2B5EF4-FFF2-40B4-BE49-F238E27FC236}">
              <a16:creationId xmlns:a16="http://schemas.microsoft.com/office/drawing/2014/main" id="{800FEB33-FC34-43C3-8545-DE3307821299}"/>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6" name="テキスト ボックス 525">
          <a:extLst>
            <a:ext uri="{FF2B5EF4-FFF2-40B4-BE49-F238E27FC236}">
              <a16:creationId xmlns:a16="http://schemas.microsoft.com/office/drawing/2014/main" id="{669A2F55-BB69-41F8-AE74-1046C4FD6175}"/>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7" name="直線コネクタ 526">
          <a:extLst>
            <a:ext uri="{FF2B5EF4-FFF2-40B4-BE49-F238E27FC236}">
              <a16:creationId xmlns:a16="http://schemas.microsoft.com/office/drawing/2014/main" id="{85D637BA-DF62-471B-B87D-D9499178DF8B}"/>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8" name="テキスト ボックス 527">
          <a:extLst>
            <a:ext uri="{FF2B5EF4-FFF2-40B4-BE49-F238E27FC236}">
              <a16:creationId xmlns:a16="http://schemas.microsoft.com/office/drawing/2014/main" id="{D77121C5-AC21-462E-A4D3-54DACDEF96B4}"/>
            </a:ext>
          </a:extLst>
        </xdr:cNvPr>
        <xdr:cNvSpPr txBox="1"/>
      </xdr:nvSpPr>
      <xdr:spPr>
        <a:xfrm>
          <a:off x="10602761" y="91226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9" name="直線コネクタ 528">
          <a:extLst>
            <a:ext uri="{FF2B5EF4-FFF2-40B4-BE49-F238E27FC236}">
              <a16:creationId xmlns:a16="http://schemas.microsoft.com/office/drawing/2014/main" id="{06530699-A25F-4803-95ED-E3EB7A8771DE}"/>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0" name="テキスト ボックス 529">
          <a:extLst>
            <a:ext uri="{FF2B5EF4-FFF2-40B4-BE49-F238E27FC236}">
              <a16:creationId xmlns:a16="http://schemas.microsoft.com/office/drawing/2014/main" id="{F9653F67-1014-4799-82B3-432C0DB1702E}"/>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1" name="【学校施設】&#10;有形固定資産減価償却率グラフ枠">
          <a:extLst>
            <a:ext uri="{FF2B5EF4-FFF2-40B4-BE49-F238E27FC236}">
              <a16:creationId xmlns:a16="http://schemas.microsoft.com/office/drawing/2014/main" id="{79C7284A-CE55-44D4-8296-72C153AE3ECC}"/>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57150</xdr:rowOff>
    </xdr:from>
    <xdr:to>
      <xdr:col>85</xdr:col>
      <xdr:colOff>126364</xdr:colOff>
      <xdr:row>64</xdr:row>
      <xdr:rowOff>97972</xdr:rowOff>
    </xdr:to>
    <xdr:cxnSp macro="">
      <xdr:nvCxnSpPr>
        <xdr:cNvPr id="532" name="直線コネクタ 531">
          <a:extLst>
            <a:ext uri="{FF2B5EF4-FFF2-40B4-BE49-F238E27FC236}">
              <a16:creationId xmlns:a16="http://schemas.microsoft.com/office/drawing/2014/main" id="{4A45043A-1F86-4C8D-AD17-36502B5D5824}"/>
            </a:ext>
          </a:extLst>
        </xdr:cNvPr>
        <xdr:cNvCxnSpPr/>
      </xdr:nvCxnSpPr>
      <xdr:spPr>
        <a:xfrm flipV="1">
          <a:off x="14375764" y="9277350"/>
          <a:ext cx="0" cy="1549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101799</xdr:rowOff>
    </xdr:from>
    <xdr:ext cx="405111" cy="259045"/>
    <xdr:sp macro="" textlink="">
      <xdr:nvSpPr>
        <xdr:cNvPr id="533" name="【学校施設】&#10;有形固定資産減価償却率最小値テキスト">
          <a:extLst>
            <a:ext uri="{FF2B5EF4-FFF2-40B4-BE49-F238E27FC236}">
              <a16:creationId xmlns:a16="http://schemas.microsoft.com/office/drawing/2014/main" id="{1D18AA49-3BFF-41EB-BF1E-EBC7C67DD742}"/>
            </a:ext>
          </a:extLst>
        </xdr:cNvPr>
        <xdr:cNvSpPr txBox="1"/>
      </xdr:nvSpPr>
      <xdr:spPr>
        <a:xfrm>
          <a:off x="14414500" y="10830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97972</xdr:rowOff>
    </xdr:from>
    <xdr:to>
      <xdr:col>86</xdr:col>
      <xdr:colOff>25400</xdr:colOff>
      <xdr:row>64</xdr:row>
      <xdr:rowOff>97972</xdr:rowOff>
    </xdr:to>
    <xdr:cxnSp macro="">
      <xdr:nvCxnSpPr>
        <xdr:cNvPr id="534" name="直線コネクタ 533">
          <a:extLst>
            <a:ext uri="{FF2B5EF4-FFF2-40B4-BE49-F238E27FC236}">
              <a16:creationId xmlns:a16="http://schemas.microsoft.com/office/drawing/2014/main" id="{E03686EF-A6F1-4FF1-9952-6F726D957790}"/>
            </a:ext>
          </a:extLst>
        </xdr:cNvPr>
        <xdr:cNvCxnSpPr/>
      </xdr:nvCxnSpPr>
      <xdr:spPr>
        <a:xfrm>
          <a:off x="14287500" y="108269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3827</xdr:rowOff>
    </xdr:from>
    <xdr:ext cx="405111" cy="259045"/>
    <xdr:sp macro="" textlink="">
      <xdr:nvSpPr>
        <xdr:cNvPr id="535" name="【学校施設】&#10;有形固定資産減価償却率最大値テキスト">
          <a:extLst>
            <a:ext uri="{FF2B5EF4-FFF2-40B4-BE49-F238E27FC236}">
              <a16:creationId xmlns:a16="http://schemas.microsoft.com/office/drawing/2014/main" id="{196AE7BD-07B6-4839-928C-282E0A800A1B}"/>
            </a:ext>
          </a:extLst>
        </xdr:cNvPr>
        <xdr:cNvSpPr txBox="1"/>
      </xdr:nvSpPr>
      <xdr:spPr>
        <a:xfrm>
          <a:off x="14414500" y="9056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57150</xdr:rowOff>
    </xdr:from>
    <xdr:to>
      <xdr:col>86</xdr:col>
      <xdr:colOff>25400</xdr:colOff>
      <xdr:row>55</xdr:row>
      <xdr:rowOff>57150</xdr:rowOff>
    </xdr:to>
    <xdr:cxnSp macro="">
      <xdr:nvCxnSpPr>
        <xdr:cNvPr id="536" name="直線コネクタ 535">
          <a:extLst>
            <a:ext uri="{FF2B5EF4-FFF2-40B4-BE49-F238E27FC236}">
              <a16:creationId xmlns:a16="http://schemas.microsoft.com/office/drawing/2014/main" id="{D079D79C-A0B0-409E-9621-B003BE5020BC}"/>
            </a:ext>
          </a:extLst>
        </xdr:cNvPr>
        <xdr:cNvCxnSpPr/>
      </xdr:nvCxnSpPr>
      <xdr:spPr>
        <a:xfrm>
          <a:off x="14287500" y="92773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30860</xdr:rowOff>
    </xdr:from>
    <xdr:ext cx="405111" cy="259045"/>
    <xdr:sp macro="" textlink="">
      <xdr:nvSpPr>
        <xdr:cNvPr id="537" name="【学校施設】&#10;有形固定資産減価償却率平均値テキスト">
          <a:extLst>
            <a:ext uri="{FF2B5EF4-FFF2-40B4-BE49-F238E27FC236}">
              <a16:creationId xmlns:a16="http://schemas.microsoft.com/office/drawing/2014/main" id="{04A23042-50D4-4F69-952B-29BF2EDAB0D0}"/>
            </a:ext>
          </a:extLst>
        </xdr:cNvPr>
        <xdr:cNvSpPr txBox="1"/>
      </xdr:nvSpPr>
      <xdr:spPr>
        <a:xfrm>
          <a:off x="14414500" y="99216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7983</xdr:rowOff>
    </xdr:from>
    <xdr:to>
      <xdr:col>85</xdr:col>
      <xdr:colOff>177800</xdr:colOff>
      <xdr:row>60</xdr:row>
      <xdr:rowOff>109583</xdr:rowOff>
    </xdr:to>
    <xdr:sp macro="" textlink="">
      <xdr:nvSpPr>
        <xdr:cNvPr id="538" name="フローチャート: 判断 537">
          <a:extLst>
            <a:ext uri="{FF2B5EF4-FFF2-40B4-BE49-F238E27FC236}">
              <a16:creationId xmlns:a16="http://schemas.microsoft.com/office/drawing/2014/main" id="{DF4920D9-090F-4825-B94B-2722C0026354}"/>
            </a:ext>
          </a:extLst>
        </xdr:cNvPr>
        <xdr:cNvSpPr/>
      </xdr:nvSpPr>
      <xdr:spPr>
        <a:xfrm>
          <a:off x="14325600" y="10066383"/>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146776</xdr:rowOff>
    </xdr:from>
    <xdr:to>
      <xdr:col>81</xdr:col>
      <xdr:colOff>101600</xdr:colOff>
      <xdr:row>60</xdr:row>
      <xdr:rowOff>76926</xdr:rowOff>
    </xdr:to>
    <xdr:sp macro="" textlink="">
      <xdr:nvSpPr>
        <xdr:cNvPr id="539" name="フローチャート: 判断 538">
          <a:extLst>
            <a:ext uri="{FF2B5EF4-FFF2-40B4-BE49-F238E27FC236}">
              <a16:creationId xmlns:a16="http://schemas.microsoft.com/office/drawing/2014/main" id="{CA31DA39-07DB-44F9-B506-9ACB670454B9}"/>
            </a:ext>
          </a:extLst>
        </xdr:cNvPr>
        <xdr:cNvSpPr/>
      </xdr:nvSpPr>
      <xdr:spPr>
        <a:xfrm>
          <a:off x="13578840" y="100375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35741</xdr:rowOff>
    </xdr:from>
    <xdr:to>
      <xdr:col>76</xdr:col>
      <xdr:colOff>165100</xdr:colOff>
      <xdr:row>59</xdr:row>
      <xdr:rowOff>137341</xdr:rowOff>
    </xdr:to>
    <xdr:sp macro="" textlink="">
      <xdr:nvSpPr>
        <xdr:cNvPr id="540" name="フローチャート: 判断 539">
          <a:extLst>
            <a:ext uri="{FF2B5EF4-FFF2-40B4-BE49-F238E27FC236}">
              <a16:creationId xmlns:a16="http://schemas.microsoft.com/office/drawing/2014/main" id="{E07D7229-794D-432A-B74B-932A30F6AD71}"/>
            </a:ext>
          </a:extLst>
        </xdr:cNvPr>
        <xdr:cNvSpPr/>
      </xdr:nvSpPr>
      <xdr:spPr>
        <a:xfrm>
          <a:off x="12804140" y="9926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164737</xdr:rowOff>
    </xdr:from>
    <xdr:to>
      <xdr:col>72</xdr:col>
      <xdr:colOff>38100</xdr:colOff>
      <xdr:row>59</xdr:row>
      <xdr:rowOff>94887</xdr:rowOff>
    </xdr:to>
    <xdr:sp macro="" textlink="">
      <xdr:nvSpPr>
        <xdr:cNvPr id="541" name="フローチャート: 判断 540">
          <a:extLst>
            <a:ext uri="{FF2B5EF4-FFF2-40B4-BE49-F238E27FC236}">
              <a16:creationId xmlns:a16="http://schemas.microsoft.com/office/drawing/2014/main" id="{4ACA6FF4-3AB7-4D08-A12B-647B5CEEF5BA}"/>
            </a:ext>
          </a:extLst>
        </xdr:cNvPr>
        <xdr:cNvSpPr/>
      </xdr:nvSpPr>
      <xdr:spPr>
        <a:xfrm>
          <a:off x="12029440" y="988785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16147</xdr:rowOff>
    </xdr:from>
    <xdr:to>
      <xdr:col>67</xdr:col>
      <xdr:colOff>101600</xdr:colOff>
      <xdr:row>59</xdr:row>
      <xdr:rowOff>117747</xdr:rowOff>
    </xdr:to>
    <xdr:sp macro="" textlink="">
      <xdr:nvSpPr>
        <xdr:cNvPr id="542" name="フローチャート: 判断 541">
          <a:extLst>
            <a:ext uri="{FF2B5EF4-FFF2-40B4-BE49-F238E27FC236}">
              <a16:creationId xmlns:a16="http://schemas.microsoft.com/office/drawing/2014/main" id="{E6B9A9EC-A973-4146-A6C0-93A60D2BC149}"/>
            </a:ext>
          </a:extLst>
        </xdr:cNvPr>
        <xdr:cNvSpPr/>
      </xdr:nvSpPr>
      <xdr:spPr>
        <a:xfrm>
          <a:off x="11231880" y="9906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3DBA5754-A179-4544-9E45-FD1F94635B89}"/>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002DF695-B155-4068-8934-8CF404E042C4}"/>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D7667EE6-FDB4-489D-A12C-A6546CDABBE7}"/>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A2D13A4C-DEE6-4A80-B3F4-26F93F6D0C7F}"/>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DE77FA0A-BA9C-4CC4-AEA4-D21B4566B600}"/>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12881</xdr:rowOff>
    </xdr:from>
    <xdr:to>
      <xdr:col>85</xdr:col>
      <xdr:colOff>177800</xdr:colOff>
      <xdr:row>63</xdr:row>
      <xdr:rowOff>114481</xdr:rowOff>
    </xdr:to>
    <xdr:sp macro="" textlink="">
      <xdr:nvSpPr>
        <xdr:cNvPr id="548" name="楕円 547">
          <a:extLst>
            <a:ext uri="{FF2B5EF4-FFF2-40B4-BE49-F238E27FC236}">
              <a16:creationId xmlns:a16="http://schemas.microsoft.com/office/drawing/2014/main" id="{6B1FAE79-85BC-4699-B174-33BB34FBE621}"/>
            </a:ext>
          </a:extLst>
        </xdr:cNvPr>
        <xdr:cNvSpPr/>
      </xdr:nvSpPr>
      <xdr:spPr>
        <a:xfrm>
          <a:off x="14325600" y="10574201"/>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162758</xdr:rowOff>
    </xdr:from>
    <xdr:ext cx="405111" cy="259045"/>
    <xdr:sp macro="" textlink="">
      <xdr:nvSpPr>
        <xdr:cNvPr id="549" name="【学校施設】&#10;有形固定資産減価償却率該当値テキスト">
          <a:extLst>
            <a:ext uri="{FF2B5EF4-FFF2-40B4-BE49-F238E27FC236}">
              <a16:creationId xmlns:a16="http://schemas.microsoft.com/office/drawing/2014/main" id="{1635E317-CA9A-4943-A33F-54791A774D12}"/>
            </a:ext>
          </a:extLst>
        </xdr:cNvPr>
        <xdr:cNvSpPr txBox="1"/>
      </xdr:nvSpPr>
      <xdr:spPr>
        <a:xfrm>
          <a:off x="14414500" y="1055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125549</xdr:rowOff>
    </xdr:from>
    <xdr:to>
      <xdr:col>81</xdr:col>
      <xdr:colOff>101600</xdr:colOff>
      <xdr:row>63</xdr:row>
      <xdr:rowOff>55699</xdr:rowOff>
    </xdr:to>
    <xdr:sp macro="" textlink="">
      <xdr:nvSpPr>
        <xdr:cNvPr id="550" name="楕円 549">
          <a:extLst>
            <a:ext uri="{FF2B5EF4-FFF2-40B4-BE49-F238E27FC236}">
              <a16:creationId xmlns:a16="http://schemas.microsoft.com/office/drawing/2014/main" id="{F24A5B95-896E-418F-AE2C-DB7096F05C47}"/>
            </a:ext>
          </a:extLst>
        </xdr:cNvPr>
        <xdr:cNvSpPr/>
      </xdr:nvSpPr>
      <xdr:spPr>
        <a:xfrm>
          <a:off x="13578840" y="1051922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4899</xdr:rowOff>
    </xdr:from>
    <xdr:to>
      <xdr:col>85</xdr:col>
      <xdr:colOff>127000</xdr:colOff>
      <xdr:row>63</xdr:row>
      <xdr:rowOff>63681</xdr:rowOff>
    </xdr:to>
    <xdr:cxnSp macro="">
      <xdr:nvCxnSpPr>
        <xdr:cNvPr id="551" name="直線コネクタ 550">
          <a:extLst>
            <a:ext uri="{FF2B5EF4-FFF2-40B4-BE49-F238E27FC236}">
              <a16:creationId xmlns:a16="http://schemas.microsoft.com/office/drawing/2014/main" id="{3E9C39ED-7CEC-4743-8694-BB07CB3B689F}"/>
            </a:ext>
          </a:extLst>
        </xdr:cNvPr>
        <xdr:cNvCxnSpPr/>
      </xdr:nvCxnSpPr>
      <xdr:spPr>
        <a:xfrm>
          <a:off x="13629640" y="10566219"/>
          <a:ext cx="74676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66766</xdr:rowOff>
    </xdr:from>
    <xdr:to>
      <xdr:col>76</xdr:col>
      <xdr:colOff>165100</xdr:colOff>
      <xdr:row>62</xdr:row>
      <xdr:rowOff>168366</xdr:rowOff>
    </xdr:to>
    <xdr:sp macro="" textlink="">
      <xdr:nvSpPr>
        <xdr:cNvPr id="552" name="楕円 551">
          <a:extLst>
            <a:ext uri="{FF2B5EF4-FFF2-40B4-BE49-F238E27FC236}">
              <a16:creationId xmlns:a16="http://schemas.microsoft.com/office/drawing/2014/main" id="{69287310-A41C-4CB7-8DEB-F13AA18AD931}"/>
            </a:ext>
          </a:extLst>
        </xdr:cNvPr>
        <xdr:cNvSpPr/>
      </xdr:nvSpPr>
      <xdr:spPr>
        <a:xfrm>
          <a:off x="12804140" y="10460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117566</xdr:rowOff>
    </xdr:from>
    <xdr:to>
      <xdr:col>81</xdr:col>
      <xdr:colOff>50800</xdr:colOff>
      <xdr:row>63</xdr:row>
      <xdr:rowOff>4899</xdr:rowOff>
    </xdr:to>
    <xdr:cxnSp macro="">
      <xdr:nvCxnSpPr>
        <xdr:cNvPr id="553" name="直線コネクタ 552">
          <a:extLst>
            <a:ext uri="{FF2B5EF4-FFF2-40B4-BE49-F238E27FC236}">
              <a16:creationId xmlns:a16="http://schemas.microsoft.com/office/drawing/2014/main" id="{88D60675-FF4F-4E08-9FCB-943F5B8AEB8F}"/>
            </a:ext>
          </a:extLst>
        </xdr:cNvPr>
        <xdr:cNvCxnSpPr/>
      </xdr:nvCxnSpPr>
      <xdr:spPr>
        <a:xfrm>
          <a:off x="12854940" y="10511246"/>
          <a:ext cx="774700" cy="54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110853</xdr:rowOff>
    </xdr:from>
    <xdr:to>
      <xdr:col>72</xdr:col>
      <xdr:colOff>38100</xdr:colOff>
      <xdr:row>62</xdr:row>
      <xdr:rowOff>41003</xdr:rowOff>
    </xdr:to>
    <xdr:sp macro="" textlink="">
      <xdr:nvSpPr>
        <xdr:cNvPr id="554" name="楕円 553">
          <a:extLst>
            <a:ext uri="{FF2B5EF4-FFF2-40B4-BE49-F238E27FC236}">
              <a16:creationId xmlns:a16="http://schemas.microsoft.com/office/drawing/2014/main" id="{098683BC-094E-427D-89F6-2EAA44B23223}"/>
            </a:ext>
          </a:extLst>
        </xdr:cNvPr>
        <xdr:cNvSpPr/>
      </xdr:nvSpPr>
      <xdr:spPr>
        <a:xfrm>
          <a:off x="12029440" y="1033689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161653</xdr:rowOff>
    </xdr:from>
    <xdr:to>
      <xdr:col>76</xdr:col>
      <xdr:colOff>114300</xdr:colOff>
      <xdr:row>62</xdr:row>
      <xdr:rowOff>117566</xdr:rowOff>
    </xdr:to>
    <xdr:cxnSp macro="">
      <xdr:nvCxnSpPr>
        <xdr:cNvPr id="555" name="直線コネクタ 554">
          <a:extLst>
            <a:ext uri="{FF2B5EF4-FFF2-40B4-BE49-F238E27FC236}">
              <a16:creationId xmlns:a16="http://schemas.microsoft.com/office/drawing/2014/main" id="{8915BEE0-1538-4722-90EF-0381622F5261}"/>
            </a:ext>
          </a:extLst>
        </xdr:cNvPr>
        <xdr:cNvCxnSpPr/>
      </xdr:nvCxnSpPr>
      <xdr:spPr>
        <a:xfrm>
          <a:off x="12072620" y="10387693"/>
          <a:ext cx="782320" cy="123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48804</xdr:rowOff>
    </xdr:from>
    <xdr:to>
      <xdr:col>67</xdr:col>
      <xdr:colOff>101600</xdr:colOff>
      <xdr:row>61</xdr:row>
      <xdr:rowOff>150404</xdr:rowOff>
    </xdr:to>
    <xdr:sp macro="" textlink="">
      <xdr:nvSpPr>
        <xdr:cNvPr id="556" name="楕円 555">
          <a:extLst>
            <a:ext uri="{FF2B5EF4-FFF2-40B4-BE49-F238E27FC236}">
              <a16:creationId xmlns:a16="http://schemas.microsoft.com/office/drawing/2014/main" id="{C7B564F9-39DE-4008-93F5-9E779BFAF262}"/>
            </a:ext>
          </a:extLst>
        </xdr:cNvPr>
        <xdr:cNvSpPr/>
      </xdr:nvSpPr>
      <xdr:spPr>
        <a:xfrm>
          <a:off x="11231880" y="1027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99604</xdr:rowOff>
    </xdr:from>
    <xdr:to>
      <xdr:col>71</xdr:col>
      <xdr:colOff>177800</xdr:colOff>
      <xdr:row>61</xdr:row>
      <xdr:rowOff>161653</xdr:rowOff>
    </xdr:to>
    <xdr:cxnSp macro="">
      <xdr:nvCxnSpPr>
        <xdr:cNvPr id="557" name="直線コネクタ 556">
          <a:extLst>
            <a:ext uri="{FF2B5EF4-FFF2-40B4-BE49-F238E27FC236}">
              <a16:creationId xmlns:a16="http://schemas.microsoft.com/office/drawing/2014/main" id="{75996301-71F6-4C59-B744-68CA5C2AC17E}"/>
            </a:ext>
          </a:extLst>
        </xdr:cNvPr>
        <xdr:cNvCxnSpPr/>
      </xdr:nvCxnSpPr>
      <xdr:spPr>
        <a:xfrm>
          <a:off x="11282680" y="10325644"/>
          <a:ext cx="78994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93453</xdr:rowOff>
    </xdr:from>
    <xdr:ext cx="405111" cy="259045"/>
    <xdr:sp macro="" textlink="">
      <xdr:nvSpPr>
        <xdr:cNvPr id="558" name="n_1aveValue【学校施設】&#10;有形固定資産減価償却率">
          <a:extLst>
            <a:ext uri="{FF2B5EF4-FFF2-40B4-BE49-F238E27FC236}">
              <a16:creationId xmlns:a16="http://schemas.microsoft.com/office/drawing/2014/main" id="{39714496-53BC-40B3-9EDA-76298E3EADBE}"/>
            </a:ext>
          </a:extLst>
        </xdr:cNvPr>
        <xdr:cNvSpPr txBox="1"/>
      </xdr:nvSpPr>
      <xdr:spPr>
        <a:xfrm>
          <a:off x="13437244" y="9816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153868</xdr:rowOff>
    </xdr:from>
    <xdr:ext cx="405111" cy="259045"/>
    <xdr:sp macro="" textlink="">
      <xdr:nvSpPr>
        <xdr:cNvPr id="559" name="n_2aveValue【学校施設】&#10;有形固定資産減価償却率">
          <a:extLst>
            <a:ext uri="{FF2B5EF4-FFF2-40B4-BE49-F238E27FC236}">
              <a16:creationId xmlns:a16="http://schemas.microsoft.com/office/drawing/2014/main" id="{6F5F4A89-3503-466B-8C56-D91A85B75F39}"/>
            </a:ext>
          </a:extLst>
        </xdr:cNvPr>
        <xdr:cNvSpPr txBox="1"/>
      </xdr:nvSpPr>
      <xdr:spPr>
        <a:xfrm>
          <a:off x="12675244" y="9709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111414</xdr:rowOff>
    </xdr:from>
    <xdr:ext cx="405111" cy="259045"/>
    <xdr:sp macro="" textlink="">
      <xdr:nvSpPr>
        <xdr:cNvPr id="560" name="n_3aveValue【学校施設】&#10;有形固定資産減価償却率">
          <a:extLst>
            <a:ext uri="{FF2B5EF4-FFF2-40B4-BE49-F238E27FC236}">
              <a16:creationId xmlns:a16="http://schemas.microsoft.com/office/drawing/2014/main" id="{58FA682F-E705-42B9-AD0F-A1F14A70FB86}"/>
            </a:ext>
          </a:extLst>
        </xdr:cNvPr>
        <xdr:cNvSpPr txBox="1"/>
      </xdr:nvSpPr>
      <xdr:spPr>
        <a:xfrm>
          <a:off x="11900544" y="9666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134274</xdr:rowOff>
    </xdr:from>
    <xdr:ext cx="405111" cy="259045"/>
    <xdr:sp macro="" textlink="">
      <xdr:nvSpPr>
        <xdr:cNvPr id="561" name="n_4aveValue【学校施設】&#10;有形固定資産減価償却率">
          <a:extLst>
            <a:ext uri="{FF2B5EF4-FFF2-40B4-BE49-F238E27FC236}">
              <a16:creationId xmlns:a16="http://schemas.microsoft.com/office/drawing/2014/main" id="{9B927BCA-DE98-4770-827E-ED4F181C2A65}"/>
            </a:ext>
          </a:extLst>
        </xdr:cNvPr>
        <xdr:cNvSpPr txBox="1"/>
      </xdr:nvSpPr>
      <xdr:spPr>
        <a:xfrm>
          <a:off x="11102984" y="9689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46826</xdr:rowOff>
    </xdr:from>
    <xdr:ext cx="405111" cy="259045"/>
    <xdr:sp macro="" textlink="">
      <xdr:nvSpPr>
        <xdr:cNvPr id="562" name="n_1mainValue【学校施設】&#10;有形固定資産減価償却率">
          <a:extLst>
            <a:ext uri="{FF2B5EF4-FFF2-40B4-BE49-F238E27FC236}">
              <a16:creationId xmlns:a16="http://schemas.microsoft.com/office/drawing/2014/main" id="{BB4E572C-9B7B-44CA-8127-E4A707E673B0}"/>
            </a:ext>
          </a:extLst>
        </xdr:cNvPr>
        <xdr:cNvSpPr txBox="1"/>
      </xdr:nvSpPr>
      <xdr:spPr>
        <a:xfrm>
          <a:off x="13437244" y="10608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159493</xdr:rowOff>
    </xdr:from>
    <xdr:ext cx="405111" cy="259045"/>
    <xdr:sp macro="" textlink="">
      <xdr:nvSpPr>
        <xdr:cNvPr id="563" name="n_2mainValue【学校施設】&#10;有形固定資産減価償却率">
          <a:extLst>
            <a:ext uri="{FF2B5EF4-FFF2-40B4-BE49-F238E27FC236}">
              <a16:creationId xmlns:a16="http://schemas.microsoft.com/office/drawing/2014/main" id="{3222B1A7-8C99-4744-AE85-6EE06D936FE7}"/>
            </a:ext>
          </a:extLst>
        </xdr:cNvPr>
        <xdr:cNvSpPr txBox="1"/>
      </xdr:nvSpPr>
      <xdr:spPr>
        <a:xfrm>
          <a:off x="12675244" y="10553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32130</xdr:rowOff>
    </xdr:from>
    <xdr:ext cx="405111" cy="259045"/>
    <xdr:sp macro="" textlink="">
      <xdr:nvSpPr>
        <xdr:cNvPr id="564" name="n_3mainValue【学校施設】&#10;有形固定資産減価償却率">
          <a:extLst>
            <a:ext uri="{FF2B5EF4-FFF2-40B4-BE49-F238E27FC236}">
              <a16:creationId xmlns:a16="http://schemas.microsoft.com/office/drawing/2014/main" id="{4F5E0979-DE62-49F3-BD56-DA7F178D8267}"/>
            </a:ext>
          </a:extLst>
        </xdr:cNvPr>
        <xdr:cNvSpPr txBox="1"/>
      </xdr:nvSpPr>
      <xdr:spPr>
        <a:xfrm>
          <a:off x="11900544" y="10425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141531</xdr:rowOff>
    </xdr:from>
    <xdr:ext cx="405111" cy="259045"/>
    <xdr:sp macro="" textlink="">
      <xdr:nvSpPr>
        <xdr:cNvPr id="565" name="n_4mainValue【学校施設】&#10;有形固定資産減価償却率">
          <a:extLst>
            <a:ext uri="{FF2B5EF4-FFF2-40B4-BE49-F238E27FC236}">
              <a16:creationId xmlns:a16="http://schemas.microsoft.com/office/drawing/2014/main" id="{1E8F05F2-677B-41D6-9339-7FAC30F475D2}"/>
            </a:ext>
          </a:extLst>
        </xdr:cNvPr>
        <xdr:cNvSpPr txBox="1"/>
      </xdr:nvSpPr>
      <xdr:spPr>
        <a:xfrm>
          <a:off x="11102984" y="10367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a:extLst>
            <a:ext uri="{FF2B5EF4-FFF2-40B4-BE49-F238E27FC236}">
              <a16:creationId xmlns:a16="http://schemas.microsoft.com/office/drawing/2014/main" id="{7FAFE5CE-C5E7-4CC2-B2E3-8A5EB59E4643}"/>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a:extLst>
            <a:ext uri="{FF2B5EF4-FFF2-40B4-BE49-F238E27FC236}">
              <a16:creationId xmlns:a16="http://schemas.microsoft.com/office/drawing/2014/main" id="{FA83AC78-430B-43F9-952C-0CF75FD56527}"/>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a:extLst>
            <a:ext uri="{FF2B5EF4-FFF2-40B4-BE49-F238E27FC236}">
              <a16:creationId xmlns:a16="http://schemas.microsoft.com/office/drawing/2014/main" id="{DD2C0D17-F062-4074-B702-95DEC0BFEB21}"/>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a:extLst>
            <a:ext uri="{FF2B5EF4-FFF2-40B4-BE49-F238E27FC236}">
              <a16:creationId xmlns:a16="http://schemas.microsoft.com/office/drawing/2014/main" id="{BC3A7AE4-D085-4C93-9DD3-7DB57236B9EC}"/>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a:extLst>
            <a:ext uri="{FF2B5EF4-FFF2-40B4-BE49-F238E27FC236}">
              <a16:creationId xmlns:a16="http://schemas.microsoft.com/office/drawing/2014/main" id="{AD3055DC-5B4C-40D0-A7A5-9C57BBFFDAC2}"/>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a:extLst>
            <a:ext uri="{FF2B5EF4-FFF2-40B4-BE49-F238E27FC236}">
              <a16:creationId xmlns:a16="http://schemas.microsoft.com/office/drawing/2014/main" id="{31FD12FA-39F9-49A0-B83E-60ADAC9CC56C}"/>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a:extLst>
            <a:ext uri="{FF2B5EF4-FFF2-40B4-BE49-F238E27FC236}">
              <a16:creationId xmlns:a16="http://schemas.microsoft.com/office/drawing/2014/main" id="{713275A8-C3E6-4F04-9234-054FFB9D4E5B}"/>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a:extLst>
            <a:ext uri="{FF2B5EF4-FFF2-40B4-BE49-F238E27FC236}">
              <a16:creationId xmlns:a16="http://schemas.microsoft.com/office/drawing/2014/main" id="{F82927E8-6742-4EBC-8349-13DD09C166DC}"/>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a:extLst>
            <a:ext uri="{FF2B5EF4-FFF2-40B4-BE49-F238E27FC236}">
              <a16:creationId xmlns:a16="http://schemas.microsoft.com/office/drawing/2014/main" id="{E753BD10-ECB6-4109-B816-F034813D532F}"/>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a:extLst>
            <a:ext uri="{FF2B5EF4-FFF2-40B4-BE49-F238E27FC236}">
              <a16:creationId xmlns:a16="http://schemas.microsoft.com/office/drawing/2014/main" id="{7B4BE051-C83E-4DD7-836E-A61DE3DB0035}"/>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6" name="テキスト ボックス 575">
          <a:extLst>
            <a:ext uri="{FF2B5EF4-FFF2-40B4-BE49-F238E27FC236}">
              <a16:creationId xmlns:a16="http://schemas.microsoft.com/office/drawing/2014/main" id="{10710866-E2B6-4FB8-B87A-CEE3C2EDD3CF}"/>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7" name="直線コネクタ 576">
          <a:extLst>
            <a:ext uri="{FF2B5EF4-FFF2-40B4-BE49-F238E27FC236}">
              <a16:creationId xmlns:a16="http://schemas.microsoft.com/office/drawing/2014/main" id="{464DE218-CEDE-4A6E-9FBC-09FBB642D734}"/>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8" name="テキスト ボックス 577">
          <a:extLst>
            <a:ext uri="{FF2B5EF4-FFF2-40B4-BE49-F238E27FC236}">
              <a16:creationId xmlns:a16="http://schemas.microsoft.com/office/drawing/2014/main" id="{5B5629A8-23BD-4BBB-B264-AFB2B039FBBA}"/>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9" name="直線コネクタ 578">
          <a:extLst>
            <a:ext uri="{FF2B5EF4-FFF2-40B4-BE49-F238E27FC236}">
              <a16:creationId xmlns:a16="http://schemas.microsoft.com/office/drawing/2014/main" id="{75A1F543-E14A-4405-B081-F74BD50EA72A}"/>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0" name="テキスト ボックス 579">
          <a:extLst>
            <a:ext uri="{FF2B5EF4-FFF2-40B4-BE49-F238E27FC236}">
              <a16:creationId xmlns:a16="http://schemas.microsoft.com/office/drawing/2014/main" id="{2995B66B-DF1E-4412-8120-9267DDB8156C}"/>
            </a:ext>
          </a:extLst>
        </xdr:cNvPr>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1" name="直線コネクタ 580">
          <a:extLst>
            <a:ext uri="{FF2B5EF4-FFF2-40B4-BE49-F238E27FC236}">
              <a16:creationId xmlns:a16="http://schemas.microsoft.com/office/drawing/2014/main" id="{32C7AE5C-28F6-4E39-AD01-70E200299465}"/>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2" name="テキスト ボックス 581">
          <a:extLst>
            <a:ext uri="{FF2B5EF4-FFF2-40B4-BE49-F238E27FC236}">
              <a16:creationId xmlns:a16="http://schemas.microsoft.com/office/drawing/2014/main" id="{F66ED9ED-1DB2-4731-B6FD-D75029B5EF49}"/>
            </a:ext>
          </a:extLst>
        </xdr:cNvPr>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3" name="直線コネクタ 582">
          <a:extLst>
            <a:ext uri="{FF2B5EF4-FFF2-40B4-BE49-F238E27FC236}">
              <a16:creationId xmlns:a16="http://schemas.microsoft.com/office/drawing/2014/main" id="{DDF68463-404F-4AD9-BF2E-3E0CCE834CCB}"/>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4" name="テキスト ボックス 583">
          <a:extLst>
            <a:ext uri="{FF2B5EF4-FFF2-40B4-BE49-F238E27FC236}">
              <a16:creationId xmlns:a16="http://schemas.microsoft.com/office/drawing/2014/main" id="{AE6B1389-E89F-4BB0-9E64-B8B5440297F0}"/>
            </a:ext>
          </a:extLst>
        </xdr:cNvPr>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5" name="直線コネクタ 584">
          <a:extLst>
            <a:ext uri="{FF2B5EF4-FFF2-40B4-BE49-F238E27FC236}">
              <a16:creationId xmlns:a16="http://schemas.microsoft.com/office/drawing/2014/main" id="{753C91FC-9879-478F-8B9C-0B2160338C90}"/>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6" name="テキスト ボックス 585">
          <a:extLst>
            <a:ext uri="{FF2B5EF4-FFF2-40B4-BE49-F238E27FC236}">
              <a16:creationId xmlns:a16="http://schemas.microsoft.com/office/drawing/2014/main" id="{0EE51479-4AFE-4B50-AEC4-BA676377855A}"/>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7" name="【学校施設】&#10;一人当たり面積グラフ枠">
          <a:extLst>
            <a:ext uri="{FF2B5EF4-FFF2-40B4-BE49-F238E27FC236}">
              <a16:creationId xmlns:a16="http://schemas.microsoft.com/office/drawing/2014/main" id="{51DEADF4-F2EB-4A81-BFBA-C2AFFBB8AE67}"/>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60808</xdr:rowOff>
    </xdr:from>
    <xdr:to>
      <xdr:col>116</xdr:col>
      <xdr:colOff>62864</xdr:colOff>
      <xdr:row>62</xdr:row>
      <xdr:rowOff>163220</xdr:rowOff>
    </xdr:to>
    <xdr:cxnSp macro="">
      <xdr:nvCxnSpPr>
        <xdr:cNvPr id="588" name="直線コネクタ 587">
          <a:extLst>
            <a:ext uri="{FF2B5EF4-FFF2-40B4-BE49-F238E27FC236}">
              <a16:creationId xmlns:a16="http://schemas.microsoft.com/office/drawing/2014/main" id="{FB7406EC-D8B2-4B0B-A17A-1ABC89D11C08}"/>
            </a:ext>
          </a:extLst>
        </xdr:cNvPr>
        <xdr:cNvCxnSpPr/>
      </xdr:nvCxnSpPr>
      <xdr:spPr>
        <a:xfrm flipV="1">
          <a:off x="19509104" y="9281008"/>
          <a:ext cx="0" cy="1275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167047</xdr:rowOff>
    </xdr:from>
    <xdr:ext cx="469744" cy="259045"/>
    <xdr:sp macro="" textlink="">
      <xdr:nvSpPr>
        <xdr:cNvPr id="589" name="【学校施設】&#10;一人当たり面積最小値テキスト">
          <a:extLst>
            <a:ext uri="{FF2B5EF4-FFF2-40B4-BE49-F238E27FC236}">
              <a16:creationId xmlns:a16="http://schemas.microsoft.com/office/drawing/2014/main" id="{740E3640-E18F-4E4C-B1CD-F5C459135C12}"/>
            </a:ext>
          </a:extLst>
        </xdr:cNvPr>
        <xdr:cNvSpPr txBox="1"/>
      </xdr:nvSpPr>
      <xdr:spPr>
        <a:xfrm>
          <a:off x="19547840" y="1056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163220</xdr:rowOff>
    </xdr:from>
    <xdr:to>
      <xdr:col>116</xdr:col>
      <xdr:colOff>152400</xdr:colOff>
      <xdr:row>62</xdr:row>
      <xdr:rowOff>163220</xdr:rowOff>
    </xdr:to>
    <xdr:cxnSp macro="">
      <xdr:nvCxnSpPr>
        <xdr:cNvPr id="590" name="直線コネクタ 589">
          <a:extLst>
            <a:ext uri="{FF2B5EF4-FFF2-40B4-BE49-F238E27FC236}">
              <a16:creationId xmlns:a16="http://schemas.microsoft.com/office/drawing/2014/main" id="{0C04F4FC-84B3-4128-BFF3-87C3018C815A}"/>
            </a:ext>
          </a:extLst>
        </xdr:cNvPr>
        <xdr:cNvCxnSpPr/>
      </xdr:nvCxnSpPr>
      <xdr:spPr>
        <a:xfrm>
          <a:off x="19443700" y="105569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7485</xdr:rowOff>
    </xdr:from>
    <xdr:ext cx="469744" cy="259045"/>
    <xdr:sp macro="" textlink="">
      <xdr:nvSpPr>
        <xdr:cNvPr id="591" name="【学校施設】&#10;一人当たり面積最大値テキスト">
          <a:extLst>
            <a:ext uri="{FF2B5EF4-FFF2-40B4-BE49-F238E27FC236}">
              <a16:creationId xmlns:a16="http://schemas.microsoft.com/office/drawing/2014/main" id="{CBE97F50-4999-4274-813A-7C9CC6C080BE}"/>
            </a:ext>
          </a:extLst>
        </xdr:cNvPr>
        <xdr:cNvSpPr txBox="1"/>
      </xdr:nvSpPr>
      <xdr:spPr>
        <a:xfrm>
          <a:off x="19547840" y="9060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60808</xdr:rowOff>
    </xdr:from>
    <xdr:to>
      <xdr:col>116</xdr:col>
      <xdr:colOff>152400</xdr:colOff>
      <xdr:row>55</xdr:row>
      <xdr:rowOff>60808</xdr:rowOff>
    </xdr:to>
    <xdr:cxnSp macro="">
      <xdr:nvCxnSpPr>
        <xdr:cNvPr id="592" name="直線コネクタ 591">
          <a:extLst>
            <a:ext uri="{FF2B5EF4-FFF2-40B4-BE49-F238E27FC236}">
              <a16:creationId xmlns:a16="http://schemas.microsoft.com/office/drawing/2014/main" id="{EB06116B-034D-4B47-9220-1166C29378B7}"/>
            </a:ext>
          </a:extLst>
        </xdr:cNvPr>
        <xdr:cNvCxnSpPr/>
      </xdr:nvCxnSpPr>
      <xdr:spPr>
        <a:xfrm>
          <a:off x="19443700" y="92810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10024</xdr:rowOff>
    </xdr:from>
    <xdr:ext cx="469744" cy="259045"/>
    <xdr:sp macro="" textlink="">
      <xdr:nvSpPr>
        <xdr:cNvPr id="593" name="【学校施設】&#10;一人当たり面積平均値テキスト">
          <a:extLst>
            <a:ext uri="{FF2B5EF4-FFF2-40B4-BE49-F238E27FC236}">
              <a16:creationId xmlns:a16="http://schemas.microsoft.com/office/drawing/2014/main" id="{CD906A97-E0D7-449C-B071-86CC4E4D0A8A}"/>
            </a:ext>
          </a:extLst>
        </xdr:cNvPr>
        <xdr:cNvSpPr txBox="1"/>
      </xdr:nvSpPr>
      <xdr:spPr>
        <a:xfrm>
          <a:off x="19547840" y="100684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158597</xdr:rowOff>
    </xdr:from>
    <xdr:to>
      <xdr:col>116</xdr:col>
      <xdr:colOff>114300</xdr:colOff>
      <xdr:row>61</xdr:row>
      <xdr:rowOff>88747</xdr:rowOff>
    </xdr:to>
    <xdr:sp macro="" textlink="">
      <xdr:nvSpPr>
        <xdr:cNvPr id="594" name="フローチャート: 判断 593">
          <a:extLst>
            <a:ext uri="{FF2B5EF4-FFF2-40B4-BE49-F238E27FC236}">
              <a16:creationId xmlns:a16="http://schemas.microsoft.com/office/drawing/2014/main" id="{9020493B-E662-49DE-B056-8CBF3116E61A}"/>
            </a:ext>
          </a:extLst>
        </xdr:cNvPr>
        <xdr:cNvSpPr/>
      </xdr:nvSpPr>
      <xdr:spPr>
        <a:xfrm>
          <a:off x="19458940" y="1021699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6807</xdr:rowOff>
    </xdr:from>
    <xdr:to>
      <xdr:col>112</xdr:col>
      <xdr:colOff>38100</xdr:colOff>
      <xdr:row>61</xdr:row>
      <xdr:rowOff>108407</xdr:rowOff>
    </xdr:to>
    <xdr:sp macro="" textlink="">
      <xdr:nvSpPr>
        <xdr:cNvPr id="595" name="フローチャート: 判断 594">
          <a:extLst>
            <a:ext uri="{FF2B5EF4-FFF2-40B4-BE49-F238E27FC236}">
              <a16:creationId xmlns:a16="http://schemas.microsoft.com/office/drawing/2014/main" id="{CF68A9E0-4213-4DE8-B09E-46E7726DCB50}"/>
            </a:ext>
          </a:extLst>
        </xdr:cNvPr>
        <xdr:cNvSpPr/>
      </xdr:nvSpPr>
      <xdr:spPr>
        <a:xfrm>
          <a:off x="18735040" y="1023284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29667</xdr:rowOff>
    </xdr:from>
    <xdr:to>
      <xdr:col>107</xdr:col>
      <xdr:colOff>101600</xdr:colOff>
      <xdr:row>61</xdr:row>
      <xdr:rowOff>131267</xdr:rowOff>
    </xdr:to>
    <xdr:sp macro="" textlink="">
      <xdr:nvSpPr>
        <xdr:cNvPr id="596" name="フローチャート: 判断 595">
          <a:extLst>
            <a:ext uri="{FF2B5EF4-FFF2-40B4-BE49-F238E27FC236}">
              <a16:creationId xmlns:a16="http://schemas.microsoft.com/office/drawing/2014/main" id="{F818B883-05DD-42EE-BCC9-B828F1D975E2}"/>
            </a:ext>
          </a:extLst>
        </xdr:cNvPr>
        <xdr:cNvSpPr/>
      </xdr:nvSpPr>
      <xdr:spPr>
        <a:xfrm>
          <a:off x="17937480" y="10255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13665</xdr:rowOff>
    </xdr:from>
    <xdr:to>
      <xdr:col>102</xdr:col>
      <xdr:colOff>165100</xdr:colOff>
      <xdr:row>61</xdr:row>
      <xdr:rowOff>115265</xdr:rowOff>
    </xdr:to>
    <xdr:sp macro="" textlink="">
      <xdr:nvSpPr>
        <xdr:cNvPr id="597" name="フローチャート: 判断 596">
          <a:extLst>
            <a:ext uri="{FF2B5EF4-FFF2-40B4-BE49-F238E27FC236}">
              <a16:creationId xmlns:a16="http://schemas.microsoft.com/office/drawing/2014/main" id="{79DC3E94-F06B-4056-98E5-F5357B6ADD02}"/>
            </a:ext>
          </a:extLst>
        </xdr:cNvPr>
        <xdr:cNvSpPr/>
      </xdr:nvSpPr>
      <xdr:spPr>
        <a:xfrm>
          <a:off x="17162780" y="10239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27381</xdr:rowOff>
    </xdr:from>
    <xdr:to>
      <xdr:col>98</xdr:col>
      <xdr:colOff>38100</xdr:colOff>
      <xdr:row>61</xdr:row>
      <xdr:rowOff>128981</xdr:rowOff>
    </xdr:to>
    <xdr:sp macro="" textlink="">
      <xdr:nvSpPr>
        <xdr:cNvPr id="598" name="フローチャート: 判断 597">
          <a:extLst>
            <a:ext uri="{FF2B5EF4-FFF2-40B4-BE49-F238E27FC236}">
              <a16:creationId xmlns:a16="http://schemas.microsoft.com/office/drawing/2014/main" id="{8546A853-81B7-49BA-AB6E-7E65C1D45969}"/>
            </a:ext>
          </a:extLst>
        </xdr:cNvPr>
        <xdr:cNvSpPr/>
      </xdr:nvSpPr>
      <xdr:spPr>
        <a:xfrm>
          <a:off x="16388080" y="1025342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E51A0970-7085-4785-AA22-28A65068892F}"/>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6E3494A1-8280-4FE0-A703-1056CEEFF070}"/>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C95815FA-9080-436C-AF23-1FB107FCB108}"/>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A900D034-7161-4358-9F74-F71AC237A395}"/>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79C310D0-A788-4643-B233-19E1BA358309}"/>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72644</xdr:rowOff>
    </xdr:from>
    <xdr:to>
      <xdr:col>116</xdr:col>
      <xdr:colOff>114300</xdr:colOff>
      <xdr:row>63</xdr:row>
      <xdr:rowOff>2794</xdr:rowOff>
    </xdr:to>
    <xdr:sp macro="" textlink="">
      <xdr:nvSpPr>
        <xdr:cNvPr id="604" name="楕円 603">
          <a:extLst>
            <a:ext uri="{FF2B5EF4-FFF2-40B4-BE49-F238E27FC236}">
              <a16:creationId xmlns:a16="http://schemas.microsoft.com/office/drawing/2014/main" id="{EB6DBBA8-E686-44A0-97C3-18FC742CB422}"/>
            </a:ext>
          </a:extLst>
        </xdr:cNvPr>
        <xdr:cNvSpPr/>
      </xdr:nvSpPr>
      <xdr:spPr>
        <a:xfrm>
          <a:off x="19458940" y="104663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159021</xdr:rowOff>
    </xdr:from>
    <xdr:ext cx="469744" cy="259045"/>
    <xdr:sp macro="" textlink="">
      <xdr:nvSpPr>
        <xdr:cNvPr id="605" name="【学校施設】&#10;一人当たり面積該当値テキスト">
          <a:extLst>
            <a:ext uri="{FF2B5EF4-FFF2-40B4-BE49-F238E27FC236}">
              <a16:creationId xmlns:a16="http://schemas.microsoft.com/office/drawing/2014/main" id="{4F672408-FDE2-46C5-B8BB-B66F3444440D}"/>
            </a:ext>
          </a:extLst>
        </xdr:cNvPr>
        <xdr:cNvSpPr txBox="1"/>
      </xdr:nvSpPr>
      <xdr:spPr>
        <a:xfrm>
          <a:off x="19547840" y="10385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79502</xdr:rowOff>
    </xdr:from>
    <xdr:to>
      <xdr:col>112</xdr:col>
      <xdr:colOff>38100</xdr:colOff>
      <xdr:row>63</xdr:row>
      <xdr:rowOff>9652</xdr:rowOff>
    </xdr:to>
    <xdr:sp macro="" textlink="">
      <xdr:nvSpPr>
        <xdr:cNvPr id="606" name="楕円 605">
          <a:extLst>
            <a:ext uri="{FF2B5EF4-FFF2-40B4-BE49-F238E27FC236}">
              <a16:creationId xmlns:a16="http://schemas.microsoft.com/office/drawing/2014/main" id="{0AF89B0A-B161-424A-A284-C1179DF35982}"/>
            </a:ext>
          </a:extLst>
        </xdr:cNvPr>
        <xdr:cNvSpPr/>
      </xdr:nvSpPr>
      <xdr:spPr>
        <a:xfrm>
          <a:off x="18735040" y="1047318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123444</xdr:rowOff>
    </xdr:from>
    <xdr:to>
      <xdr:col>116</xdr:col>
      <xdr:colOff>63500</xdr:colOff>
      <xdr:row>62</xdr:row>
      <xdr:rowOff>130302</xdr:rowOff>
    </xdr:to>
    <xdr:cxnSp macro="">
      <xdr:nvCxnSpPr>
        <xdr:cNvPr id="607" name="直線コネクタ 606">
          <a:extLst>
            <a:ext uri="{FF2B5EF4-FFF2-40B4-BE49-F238E27FC236}">
              <a16:creationId xmlns:a16="http://schemas.microsoft.com/office/drawing/2014/main" id="{7BFD85D4-D1CB-4D83-ACBB-56FD9A319955}"/>
            </a:ext>
          </a:extLst>
        </xdr:cNvPr>
        <xdr:cNvCxnSpPr/>
      </xdr:nvCxnSpPr>
      <xdr:spPr>
        <a:xfrm flipV="1">
          <a:off x="18778220" y="10517124"/>
          <a:ext cx="73152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85903</xdr:rowOff>
    </xdr:from>
    <xdr:to>
      <xdr:col>107</xdr:col>
      <xdr:colOff>101600</xdr:colOff>
      <xdr:row>63</xdr:row>
      <xdr:rowOff>16053</xdr:rowOff>
    </xdr:to>
    <xdr:sp macro="" textlink="">
      <xdr:nvSpPr>
        <xdr:cNvPr id="608" name="楕円 607">
          <a:extLst>
            <a:ext uri="{FF2B5EF4-FFF2-40B4-BE49-F238E27FC236}">
              <a16:creationId xmlns:a16="http://schemas.microsoft.com/office/drawing/2014/main" id="{B9DF91AD-0D38-4E8E-9F82-4783AE46D824}"/>
            </a:ext>
          </a:extLst>
        </xdr:cNvPr>
        <xdr:cNvSpPr/>
      </xdr:nvSpPr>
      <xdr:spPr>
        <a:xfrm>
          <a:off x="17937480" y="1047958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130302</xdr:rowOff>
    </xdr:from>
    <xdr:to>
      <xdr:col>111</xdr:col>
      <xdr:colOff>177800</xdr:colOff>
      <xdr:row>62</xdr:row>
      <xdr:rowOff>136703</xdr:rowOff>
    </xdr:to>
    <xdr:cxnSp macro="">
      <xdr:nvCxnSpPr>
        <xdr:cNvPr id="609" name="直線コネクタ 608">
          <a:extLst>
            <a:ext uri="{FF2B5EF4-FFF2-40B4-BE49-F238E27FC236}">
              <a16:creationId xmlns:a16="http://schemas.microsoft.com/office/drawing/2014/main" id="{E1241400-5E62-4375-A755-9E5D184766C0}"/>
            </a:ext>
          </a:extLst>
        </xdr:cNvPr>
        <xdr:cNvCxnSpPr/>
      </xdr:nvCxnSpPr>
      <xdr:spPr>
        <a:xfrm flipV="1">
          <a:off x="17988280" y="10523982"/>
          <a:ext cx="78994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93675</xdr:rowOff>
    </xdr:from>
    <xdr:to>
      <xdr:col>102</xdr:col>
      <xdr:colOff>165100</xdr:colOff>
      <xdr:row>63</xdr:row>
      <xdr:rowOff>23825</xdr:rowOff>
    </xdr:to>
    <xdr:sp macro="" textlink="">
      <xdr:nvSpPr>
        <xdr:cNvPr id="610" name="楕円 609">
          <a:extLst>
            <a:ext uri="{FF2B5EF4-FFF2-40B4-BE49-F238E27FC236}">
              <a16:creationId xmlns:a16="http://schemas.microsoft.com/office/drawing/2014/main" id="{BA9B013A-1CFB-4428-BCE5-38BA681B2EF0}"/>
            </a:ext>
          </a:extLst>
        </xdr:cNvPr>
        <xdr:cNvSpPr/>
      </xdr:nvSpPr>
      <xdr:spPr>
        <a:xfrm>
          <a:off x="17162780" y="104873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136703</xdr:rowOff>
    </xdr:from>
    <xdr:to>
      <xdr:col>107</xdr:col>
      <xdr:colOff>50800</xdr:colOff>
      <xdr:row>62</xdr:row>
      <xdr:rowOff>144475</xdr:rowOff>
    </xdr:to>
    <xdr:cxnSp macro="">
      <xdr:nvCxnSpPr>
        <xdr:cNvPr id="611" name="直線コネクタ 610">
          <a:extLst>
            <a:ext uri="{FF2B5EF4-FFF2-40B4-BE49-F238E27FC236}">
              <a16:creationId xmlns:a16="http://schemas.microsoft.com/office/drawing/2014/main" id="{AA481290-DEBB-4616-8D0B-124936585031}"/>
            </a:ext>
          </a:extLst>
        </xdr:cNvPr>
        <xdr:cNvCxnSpPr/>
      </xdr:nvCxnSpPr>
      <xdr:spPr>
        <a:xfrm flipV="1">
          <a:off x="17213580" y="10530383"/>
          <a:ext cx="7747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94590</xdr:rowOff>
    </xdr:from>
    <xdr:to>
      <xdr:col>98</xdr:col>
      <xdr:colOff>38100</xdr:colOff>
      <xdr:row>63</xdr:row>
      <xdr:rowOff>24740</xdr:rowOff>
    </xdr:to>
    <xdr:sp macro="" textlink="">
      <xdr:nvSpPr>
        <xdr:cNvPr id="612" name="楕円 611">
          <a:extLst>
            <a:ext uri="{FF2B5EF4-FFF2-40B4-BE49-F238E27FC236}">
              <a16:creationId xmlns:a16="http://schemas.microsoft.com/office/drawing/2014/main" id="{D68BE5F7-C481-4C90-AFD1-C50DC99AEE4E}"/>
            </a:ext>
          </a:extLst>
        </xdr:cNvPr>
        <xdr:cNvSpPr/>
      </xdr:nvSpPr>
      <xdr:spPr>
        <a:xfrm>
          <a:off x="16388080" y="104882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144475</xdr:rowOff>
    </xdr:from>
    <xdr:to>
      <xdr:col>102</xdr:col>
      <xdr:colOff>114300</xdr:colOff>
      <xdr:row>62</xdr:row>
      <xdr:rowOff>145390</xdr:rowOff>
    </xdr:to>
    <xdr:cxnSp macro="">
      <xdr:nvCxnSpPr>
        <xdr:cNvPr id="613" name="直線コネクタ 612">
          <a:extLst>
            <a:ext uri="{FF2B5EF4-FFF2-40B4-BE49-F238E27FC236}">
              <a16:creationId xmlns:a16="http://schemas.microsoft.com/office/drawing/2014/main" id="{73996AD2-1384-414B-B09F-E594AD2B141D}"/>
            </a:ext>
          </a:extLst>
        </xdr:cNvPr>
        <xdr:cNvCxnSpPr/>
      </xdr:nvCxnSpPr>
      <xdr:spPr>
        <a:xfrm flipV="1">
          <a:off x="16431260" y="10538155"/>
          <a:ext cx="78232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124934</xdr:rowOff>
    </xdr:from>
    <xdr:ext cx="469744" cy="259045"/>
    <xdr:sp macro="" textlink="">
      <xdr:nvSpPr>
        <xdr:cNvPr id="614" name="n_1aveValue【学校施設】&#10;一人当たり面積">
          <a:extLst>
            <a:ext uri="{FF2B5EF4-FFF2-40B4-BE49-F238E27FC236}">
              <a16:creationId xmlns:a16="http://schemas.microsoft.com/office/drawing/2014/main" id="{EDA52C8D-DDAB-4D72-813E-3274A42A098E}"/>
            </a:ext>
          </a:extLst>
        </xdr:cNvPr>
        <xdr:cNvSpPr txBox="1"/>
      </xdr:nvSpPr>
      <xdr:spPr>
        <a:xfrm>
          <a:off x="18561127" y="10015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147794</xdr:rowOff>
    </xdr:from>
    <xdr:ext cx="469744" cy="259045"/>
    <xdr:sp macro="" textlink="">
      <xdr:nvSpPr>
        <xdr:cNvPr id="615" name="n_2aveValue【学校施設】&#10;一人当たり面積">
          <a:extLst>
            <a:ext uri="{FF2B5EF4-FFF2-40B4-BE49-F238E27FC236}">
              <a16:creationId xmlns:a16="http://schemas.microsoft.com/office/drawing/2014/main" id="{8B9CAC80-465C-4012-A1D1-F236675B1FC5}"/>
            </a:ext>
          </a:extLst>
        </xdr:cNvPr>
        <xdr:cNvSpPr txBox="1"/>
      </xdr:nvSpPr>
      <xdr:spPr>
        <a:xfrm>
          <a:off x="17776267" y="10038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131792</xdr:rowOff>
    </xdr:from>
    <xdr:ext cx="469744" cy="259045"/>
    <xdr:sp macro="" textlink="">
      <xdr:nvSpPr>
        <xdr:cNvPr id="616" name="n_3aveValue【学校施設】&#10;一人当たり面積">
          <a:extLst>
            <a:ext uri="{FF2B5EF4-FFF2-40B4-BE49-F238E27FC236}">
              <a16:creationId xmlns:a16="http://schemas.microsoft.com/office/drawing/2014/main" id="{4E174269-809F-4886-998F-CB008AFA0E37}"/>
            </a:ext>
          </a:extLst>
        </xdr:cNvPr>
        <xdr:cNvSpPr txBox="1"/>
      </xdr:nvSpPr>
      <xdr:spPr>
        <a:xfrm>
          <a:off x="17001567" y="10022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145508</xdr:rowOff>
    </xdr:from>
    <xdr:ext cx="469744" cy="259045"/>
    <xdr:sp macro="" textlink="">
      <xdr:nvSpPr>
        <xdr:cNvPr id="617" name="n_4aveValue【学校施設】&#10;一人当たり面積">
          <a:extLst>
            <a:ext uri="{FF2B5EF4-FFF2-40B4-BE49-F238E27FC236}">
              <a16:creationId xmlns:a16="http://schemas.microsoft.com/office/drawing/2014/main" id="{E768D89A-A394-4E46-869F-CFA67C9414DC}"/>
            </a:ext>
          </a:extLst>
        </xdr:cNvPr>
        <xdr:cNvSpPr txBox="1"/>
      </xdr:nvSpPr>
      <xdr:spPr>
        <a:xfrm>
          <a:off x="16226867" y="10036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779</xdr:rowOff>
    </xdr:from>
    <xdr:ext cx="469744" cy="259045"/>
    <xdr:sp macro="" textlink="">
      <xdr:nvSpPr>
        <xdr:cNvPr id="618" name="n_1mainValue【学校施設】&#10;一人当たり面積">
          <a:extLst>
            <a:ext uri="{FF2B5EF4-FFF2-40B4-BE49-F238E27FC236}">
              <a16:creationId xmlns:a16="http://schemas.microsoft.com/office/drawing/2014/main" id="{A063FDEB-B9A2-4B4F-A850-AA0DC05FF687}"/>
            </a:ext>
          </a:extLst>
        </xdr:cNvPr>
        <xdr:cNvSpPr txBox="1"/>
      </xdr:nvSpPr>
      <xdr:spPr>
        <a:xfrm>
          <a:off x="18561127" y="1056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7180</xdr:rowOff>
    </xdr:from>
    <xdr:ext cx="469744" cy="259045"/>
    <xdr:sp macro="" textlink="">
      <xdr:nvSpPr>
        <xdr:cNvPr id="619" name="n_2mainValue【学校施設】&#10;一人当たり面積">
          <a:extLst>
            <a:ext uri="{FF2B5EF4-FFF2-40B4-BE49-F238E27FC236}">
              <a16:creationId xmlns:a16="http://schemas.microsoft.com/office/drawing/2014/main" id="{474AE226-4C95-4249-813F-6EEE2B1FC74F}"/>
            </a:ext>
          </a:extLst>
        </xdr:cNvPr>
        <xdr:cNvSpPr txBox="1"/>
      </xdr:nvSpPr>
      <xdr:spPr>
        <a:xfrm>
          <a:off x="17776267" y="10568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14952</xdr:rowOff>
    </xdr:from>
    <xdr:ext cx="469744" cy="259045"/>
    <xdr:sp macro="" textlink="">
      <xdr:nvSpPr>
        <xdr:cNvPr id="620" name="n_3mainValue【学校施設】&#10;一人当たり面積">
          <a:extLst>
            <a:ext uri="{FF2B5EF4-FFF2-40B4-BE49-F238E27FC236}">
              <a16:creationId xmlns:a16="http://schemas.microsoft.com/office/drawing/2014/main" id="{777EAF47-8B44-4C2D-8F23-AA8992F74E4F}"/>
            </a:ext>
          </a:extLst>
        </xdr:cNvPr>
        <xdr:cNvSpPr txBox="1"/>
      </xdr:nvSpPr>
      <xdr:spPr>
        <a:xfrm>
          <a:off x="17001567" y="10576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15867</xdr:rowOff>
    </xdr:from>
    <xdr:ext cx="469744" cy="259045"/>
    <xdr:sp macro="" textlink="">
      <xdr:nvSpPr>
        <xdr:cNvPr id="621" name="n_4mainValue【学校施設】&#10;一人当たり面積">
          <a:extLst>
            <a:ext uri="{FF2B5EF4-FFF2-40B4-BE49-F238E27FC236}">
              <a16:creationId xmlns:a16="http://schemas.microsoft.com/office/drawing/2014/main" id="{EB89068F-536D-4234-B446-1EF80F4D990E}"/>
            </a:ext>
          </a:extLst>
        </xdr:cNvPr>
        <xdr:cNvSpPr txBox="1"/>
      </xdr:nvSpPr>
      <xdr:spPr>
        <a:xfrm>
          <a:off x="16226867" y="105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a:extLst>
            <a:ext uri="{FF2B5EF4-FFF2-40B4-BE49-F238E27FC236}">
              <a16:creationId xmlns:a16="http://schemas.microsoft.com/office/drawing/2014/main" id="{2461F21D-C76E-4D76-BC1F-1C44106813F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a:extLst>
            <a:ext uri="{FF2B5EF4-FFF2-40B4-BE49-F238E27FC236}">
              <a16:creationId xmlns:a16="http://schemas.microsoft.com/office/drawing/2014/main" id="{92B20D1D-826A-420D-9FD0-9F63F0D952EE}"/>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a:extLst>
            <a:ext uri="{FF2B5EF4-FFF2-40B4-BE49-F238E27FC236}">
              <a16:creationId xmlns:a16="http://schemas.microsoft.com/office/drawing/2014/main" id="{FD2B1BAF-3A12-45C1-9EC6-32824E885F78}"/>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a:extLst>
            <a:ext uri="{FF2B5EF4-FFF2-40B4-BE49-F238E27FC236}">
              <a16:creationId xmlns:a16="http://schemas.microsoft.com/office/drawing/2014/main" id="{D475920E-F0BF-4CCF-9158-EEAD9E58E11B}"/>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a:extLst>
            <a:ext uri="{FF2B5EF4-FFF2-40B4-BE49-F238E27FC236}">
              <a16:creationId xmlns:a16="http://schemas.microsoft.com/office/drawing/2014/main" id="{AC1D63D2-3808-4FC6-A562-E6CBCE1192F0}"/>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a:extLst>
            <a:ext uri="{FF2B5EF4-FFF2-40B4-BE49-F238E27FC236}">
              <a16:creationId xmlns:a16="http://schemas.microsoft.com/office/drawing/2014/main" id="{AA96B0C4-1405-4E8A-AE7F-2248588669C0}"/>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a:extLst>
            <a:ext uri="{FF2B5EF4-FFF2-40B4-BE49-F238E27FC236}">
              <a16:creationId xmlns:a16="http://schemas.microsoft.com/office/drawing/2014/main" id="{C38DE963-C64A-4E31-B809-43A6481AD5C7}"/>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a:extLst>
            <a:ext uri="{FF2B5EF4-FFF2-40B4-BE49-F238E27FC236}">
              <a16:creationId xmlns:a16="http://schemas.microsoft.com/office/drawing/2014/main" id="{3225ADD9-735A-48E4-B354-DCDF07CBED30}"/>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0" name="テキスト ボックス 629">
          <a:extLst>
            <a:ext uri="{FF2B5EF4-FFF2-40B4-BE49-F238E27FC236}">
              <a16:creationId xmlns:a16="http://schemas.microsoft.com/office/drawing/2014/main" id="{0E4D76AF-A782-4139-AA43-5332E7B66BBB}"/>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1" name="直線コネクタ 630">
          <a:extLst>
            <a:ext uri="{FF2B5EF4-FFF2-40B4-BE49-F238E27FC236}">
              <a16:creationId xmlns:a16="http://schemas.microsoft.com/office/drawing/2014/main" id="{7495C264-EF2E-4755-8831-D4D6AC8F261A}"/>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2" name="テキスト ボックス 631">
          <a:extLst>
            <a:ext uri="{FF2B5EF4-FFF2-40B4-BE49-F238E27FC236}">
              <a16:creationId xmlns:a16="http://schemas.microsoft.com/office/drawing/2014/main" id="{A664EB6F-48F1-4D6D-B111-31EF2F3B39B4}"/>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3" name="直線コネクタ 632">
          <a:extLst>
            <a:ext uri="{FF2B5EF4-FFF2-40B4-BE49-F238E27FC236}">
              <a16:creationId xmlns:a16="http://schemas.microsoft.com/office/drawing/2014/main" id="{02054F8A-25B8-4282-8079-BDF0664AAC36}"/>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4" name="テキスト ボックス 633">
          <a:extLst>
            <a:ext uri="{FF2B5EF4-FFF2-40B4-BE49-F238E27FC236}">
              <a16:creationId xmlns:a16="http://schemas.microsoft.com/office/drawing/2014/main" id="{B5179A68-3011-42EC-82C3-56154B07E5D8}"/>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5" name="直線コネクタ 634">
          <a:extLst>
            <a:ext uri="{FF2B5EF4-FFF2-40B4-BE49-F238E27FC236}">
              <a16:creationId xmlns:a16="http://schemas.microsoft.com/office/drawing/2014/main" id="{94D31E29-768A-452E-AB06-422F10DA1AD3}"/>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6" name="テキスト ボックス 635">
          <a:extLst>
            <a:ext uri="{FF2B5EF4-FFF2-40B4-BE49-F238E27FC236}">
              <a16:creationId xmlns:a16="http://schemas.microsoft.com/office/drawing/2014/main" id="{1BC49891-02AE-46F1-A21A-727D01E68C3B}"/>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7" name="直線コネクタ 636">
          <a:extLst>
            <a:ext uri="{FF2B5EF4-FFF2-40B4-BE49-F238E27FC236}">
              <a16:creationId xmlns:a16="http://schemas.microsoft.com/office/drawing/2014/main" id="{5598B277-9D62-4127-9103-D85D2270D9CB}"/>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8" name="テキスト ボックス 637">
          <a:extLst>
            <a:ext uri="{FF2B5EF4-FFF2-40B4-BE49-F238E27FC236}">
              <a16:creationId xmlns:a16="http://schemas.microsoft.com/office/drawing/2014/main" id="{53BDB92D-A232-42BC-86F4-BEA483B4E1B9}"/>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9" name="直線コネクタ 638">
          <a:extLst>
            <a:ext uri="{FF2B5EF4-FFF2-40B4-BE49-F238E27FC236}">
              <a16:creationId xmlns:a16="http://schemas.microsoft.com/office/drawing/2014/main" id="{9ADC2907-EDF4-4491-8126-7DF37FF49A8B}"/>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0" name="テキスト ボックス 639">
          <a:extLst>
            <a:ext uri="{FF2B5EF4-FFF2-40B4-BE49-F238E27FC236}">
              <a16:creationId xmlns:a16="http://schemas.microsoft.com/office/drawing/2014/main" id="{5AB8F13C-355A-4AFC-86BE-EC533C49BF2D}"/>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1" name="直線コネクタ 640">
          <a:extLst>
            <a:ext uri="{FF2B5EF4-FFF2-40B4-BE49-F238E27FC236}">
              <a16:creationId xmlns:a16="http://schemas.microsoft.com/office/drawing/2014/main" id="{BF12205E-9884-4952-86EE-1C3C3C2F481A}"/>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2" name="テキスト ボックス 641">
          <a:extLst>
            <a:ext uri="{FF2B5EF4-FFF2-40B4-BE49-F238E27FC236}">
              <a16:creationId xmlns:a16="http://schemas.microsoft.com/office/drawing/2014/main" id="{6BF70671-14A2-42C8-98FA-B03F695013F6}"/>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3" name="直線コネクタ 642">
          <a:extLst>
            <a:ext uri="{FF2B5EF4-FFF2-40B4-BE49-F238E27FC236}">
              <a16:creationId xmlns:a16="http://schemas.microsoft.com/office/drawing/2014/main" id="{B3076BD4-0194-4986-B91A-0FBC2BC58930}"/>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4" name="テキスト ボックス 643">
          <a:extLst>
            <a:ext uri="{FF2B5EF4-FFF2-40B4-BE49-F238E27FC236}">
              <a16:creationId xmlns:a16="http://schemas.microsoft.com/office/drawing/2014/main" id="{B40C0355-83DC-4EC6-9D9A-A0E488FC97B0}"/>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5" name="【児童館】&#10;有形固定資産減価償却率グラフ枠">
          <a:extLst>
            <a:ext uri="{FF2B5EF4-FFF2-40B4-BE49-F238E27FC236}">
              <a16:creationId xmlns:a16="http://schemas.microsoft.com/office/drawing/2014/main" id="{0CACF589-1C20-4A01-AACE-9EDF6C2EC012}"/>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169545</xdr:rowOff>
    </xdr:from>
    <xdr:to>
      <xdr:col>85</xdr:col>
      <xdr:colOff>126364</xdr:colOff>
      <xdr:row>86</xdr:row>
      <xdr:rowOff>76200</xdr:rowOff>
    </xdr:to>
    <xdr:cxnSp macro="">
      <xdr:nvCxnSpPr>
        <xdr:cNvPr id="646" name="直線コネクタ 645">
          <a:extLst>
            <a:ext uri="{FF2B5EF4-FFF2-40B4-BE49-F238E27FC236}">
              <a16:creationId xmlns:a16="http://schemas.microsoft.com/office/drawing/2014/main" id="{94522378-77F7-4B4A-92A7-75F3647B396D}"/>
            </a:ext>
          </a:extLst>
        </xdr:cNvPr>
        <xdr:cNvCxnSpPr/>
      </xdr:nvCxnSpPr>
      <xdr:spPr>
        <a:xfrm flipV="1">
          <a:off x="14375764" y="13413105"/>
          <a:ext cx="0" cy="1080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80027</xdr:rowOff>
    </xdr:from>
    <xdr:ext cx="405111" cy="259045"/>
    <xdr:sp macro="" textlink="">
      <xdr:nvSpPr>
        <xdr:cNvPr id="647" name="【児童館】&#10;有形固定資産減価償却率最小値テキスト">
          <a:extLst>
            <a:ext uri="{FF2B5EF4-FFF2-40B4-BE49-F238E27FC236}">
              <a16:creationId xmlns:a16="http://schemas.microsoft.com/office/drawing/2014/main" id="{9A82C39C-FC91-4F99-8073-C76FB23F6940}"/>
            </a:ext>
          </a:extLst>
        </xdr:cNvPr>
        <xdr:cNvSpPr txBox="1"/>
      </xdr:nvSpPr>
      <xdr:spPr>
        <a:xfrm>
          <a:off x="14414500" y="1449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76200</xdr:rowOff>
    </xdr:from>
    <xdr:to>
      <xdr:col>86</xdr:col>
      <xdr:colOff>25400</xdr:colOff>
      <xdr:row>86</xdr:row>
      <xdr:rowOff>76200</xdr:rowOff>
    </xdr:to>
    <xdr:cxnSp macro="">
      <xdr:nvCxnSpPr>
        <xdr:cNvPr id="648" name="直線コネクタ 647">
          <a:extLst>
            <a:ext uri="{FF2B5EF4-FFF2-40B4-BE49-F238E27FC236}">
              <a16:creationId xmlns:a16="http://schemas.microsoft.com/office/drawing/2014/main" id="{3E5BF14E-A04A-43AF-8D94-5D96B2FF6020}"/>
            </a:ext>
          </a:extLst>
        </xdr:cNvPr>
        <xdr:cNvCxnSpPr/>
      </xdr:nvCxnSpPr>
      <xdr:spPr>
        <a:xfrm>
          <a:off x="14287500" y="144932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78</xdr:row>
      <xdr:rowOff>116222</xdr:rowOff>
    </xdr:from>
    <xdr:ext cx="405111" cy="259045"/>
    <xdr:sp macro="" textlink="">
      <xdr:nvSpPr>
        <xdr:cNvPr id="649" name="【児童館】&#10;有形固定資産減価償却率最大値テキスト">
          <a:extLst>
            <a:ext uri="{FF2B5EF4-FFF2-40B4-BE49-F238E27FC236}">
              <a16:creationId xmlns:a16="http://schemas.microsoft.com/office/drawing/2014/main" id="{C77CDA79-B7A6-4296-ACDF-7709BA990B0F}"/>
            </a:ext>
          </a:extLst>
        </xdr:cNvPr>
        <xdr:cNvSpPr txBox="1"/>
      </xdr:nvSpPr>
      <xdr:spPr>
        <a:xfrm>
          <a:off x="14414500" y="13192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169545</xdr:rowOff>
    </xdr:from>
    <xdr:to>
      <xdr:col>86</xdr:col>
      <xdr:colOff>25400</xdr:colOff>
      <xdr:row>79</xdr:row>
      <xdr:rowOff>169545</xdr:rowOff>
    </xdr:to>
    <xdr:cxnSp macro="">
      <xdr:nvCxnSpPr>
        <xdr:cNvPr id="650" name="直線コネクタ 649">
          <a:extLst>
            <a:ext uri="{FF2B5EF4-FFF2-40B4-BE49-F238E27FC236}">
              <a16:creationId xmlns:a16="http://schemas.microsoft.com/office/drawing/2014/main" id="{3EB91F28-C57A-45C3-A310-D19E75FB9CC0}"/>
            </a:ext>
          </a:extLst>
        </xdr:cNvPr>
        <xdr:cNvCxnSpPr/>
      </xdr:nvCxnSpPr>
      <xdr:spPr>
        <a:xfrm>
          <a:off x="14287500" y="134131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129557</xdr:rowOff>
    </xdr:from>
    <xdr:ext cx="405111" cy="259045"/>
    <xdr:sp macro="" textlink="">
      <xdr:nvSpPr>
        <xdr:cNvPr id="651" name="【児童館】&#10;有形固定資産減価償却率平均値テキスト">
          <a:extLst>
            <a:ext uri="{FF2B5EF4-FFF2-40B4-BE49-F238E27FC236}">
              <a16:creationId xmlns:a16="http://schemas.microsoft.com/office/drawing/2014/main" id="{D3FB2EA1-05BD-4CDA-867F-E4E0E1514C57}"/>
            </a:ext>
          </a:extLst>
        </xdr:cNvPr>
        <xdr:cNvSpPr txBox="1"/>
      </xdr:nvSpPr>
      <xdr:spPr>
        <a:xfrm>
          <a:off x="14414500" y="138760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151130</xdr:rowOff>
    </xdr:from>
    <xdr:to>
      <xdr:col>85</xdr:col>
      <xdr:colOff>177800</xdr:colOff>
      <xdr:row>83</xdr:row>
      <xdr:rowOff>81280</xdr:rowOff>
    </xdr:to>
    <xdr:sp macro="" textlink="">
      <xdr:nvSpPr>
        <xdr:cNvPr id="652" name="フローチャート: 判断 651">
          <a:extLst>
            <a:ext uri="{FF2B5EF4-FFF2-40B4-BE49-F238E27FC236}">
              <a16:creationId xmlns:a16="http://schemas.microsoft.com/office/drawing/2014/main" id="{70D13CFA-CBCE-4FCD-8829-2CD42CFACE69}"/>
            </a:ext>
          </a:extLst>
        </xdr:cNvPr>
        <xdr:cNvSpPr/>
      </xdr:nvSpPr>
      <xdr:spPr>
        <a:xfrm>
          <a:off x="14325600" y="1389761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93980</xdr:rowOff>
    </xdr:from>
    <xdr:to>
      <xdr:col>81</xdr:col>
      <xdr:colOff>101600</xdr:colOff>
      <xdr:row>83</xdr:row>
      <xdr:rowOff>24130</xdr:rowOff>
    </xdr:to>
    <xdr:sp macro="" textlink="">
      <xdr:nvSpPr>
        <xdr:cNvPr id="653" name="フローチャート: 判断 652">
          <a:extLst>
            <a:ext uri="{FF2B5EF4-FFF2-40B4-BE49-F238E27FC236}">
              <a16:creationId xmlns:a16="http://schemas.microsoft.com/office/drawing/2014/main" id="{3293FCCA-50A7-44AE-A2F2-76D23D33067A}"/>
            </a:ext>
          </a:extLst>
        </xdr:cNvPr>
        <xdr:cNvSpPr/>
      </xdr:nvSpPr>
      <xdr:spPr>
        <a:xfrm>
          <a:off x="13578840" y="13840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84455</xdr:rowOff>
    </xdr:from>
    <xdr:to>
      <xdr:col>76</xdr:col>
      <xdr:colOff>165100</xdr:colOff>
      <xdr:row>83</xdr:row>
      <xdr:rowOff>14605</xdr:rowOff>
    </xdr:to>
    <xdr:sp macro="" textlink="">
      <xdr:nvSpPr>
        <xdr:cNvPr id="654" name="フローチャート: 判断 653">
          <a:extLst>
            <a:ext uri="{FF2B5EF4-FFF2-40B4-BE49-F238E27FC236}">
              <a16:creationId xmlns:a16="http://schemas.microsoft.com/office/drawing/2014/main" id="{A91ADE6D-21A8-41A2-B7FA-029CA56F1190}"/>
            </a:ext>
          </a:extLst>
        </xdr:cNvPr>
        <xdr:cNvSpPr/>
      </xdr:nvSpPr>
      <xdr:spPr>
        <a:xfrm>
          <a:off x="12804140" y="138309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636</xdr:rowOff>
    </xdr:from>
    <xdr:to>
      <xdr:col>72</xdr:col>
      <xdr:colOff>38100</xdr:colOff>
      <xdr:row>82</xdr:row>
      <xdr:rowOff>102236</xdr:rowOff>
    </xdr:to>
    <xdr:sp macro="" textlink="">
      <xdr:nvSpPr>
        <xdr:cNvPr id="655" name="フローチャート: 判断 654">
          <a:extLst>
            <a:ext uri="{FF2B5EF4-FFF2-40B4-BE49-F238E27FC236}">
              <a16:creationId xmlns:a16="http://schemas.microsoft.com/office/drawing/2014/main" id="{0B8E95C0-DD28-4C30-8888-868AFBB43EBA}"/>
            </a:ext>
          </a:extLst>
        </xdr:cNvPr>
        <xdr:cNvSpPr/>
      </xdr:nvSpPr>
      <xdr:spPr>
        <a:xfrm>
          <a:off x="12029440" y="1374711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107314</xdr:rowOff>
    </xdr:from>
    <xdr:to>
      <xdr:col>67</xdr:col>
      <xdr:colOff>101600</xdr:colOff>
      <xdr:row>82</xdr:row>
      <xdr:rowOff>37464</xdr:rowOff>
    </xdr:to>
    <xdr:sp macro="" textlink="">
      <xdr:nvSpPr>
        <xdr:cNvPr id="656" name="フローチャート: 判断 655">
          <a:extLst>
            <a:ext uri="{FF2B5EF4-FFF2-40B4-BE49-F238E27FC236}">
              <a16:creationId xmlns:a16="http://schemas.microsoft.com/office/drawing/2014/main" id="{A57E7160-4AE7-41A3-B591-48BF6288B7A2}"/>
            </a:ext>
          </a:extLst>
        </xdr:cNvPr>
        <xdr:cNvSpPr/>
      </xdr:nvSpPr>
      <xdr:spPr>
        <a:xfrm>
          <a:off x="11231880" y="136861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D14EEAC3-1595-4FF5-802D-FD76D7950ACA}"/>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D96FDF31-B2A2-4054-AF2A-24CB66EA9483}"/>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17B60BBD-A1AD-46C7-A6C1-F5666501AA46}"/>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5BBFE10A-FC09-4EAF-BD8B-8E517C43E3A3}"/>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CF68A34B-B59C-4C52-96A2-5B761EF6E57C}"/>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120650</xdr:rowOff>
    </xdr:from>
    <xdr:to>
      <xdr:col>85</xdr:col>
      <xdr:colOff>177800</xdr:colOff>
      <xdr:row>80</xdr:row>
      <xdr:rowOff>50800</xdr:rowOff>
    </xdr:to>
    <xdr:sp macro="" textlink="">
      <xdr:nvSpPr>
        <xdr:cNvPr id="662" name="楕円 661">
          <a:extLst>
            <a:ext uri="{FF2B5EF4-FFF2-40B4-BE49-F238E27FC236}">
              <a16:creationId xmlns:a16="http://schemas.microsoft.com/office/drawing/2014/main" id="{449A6030-D49A-4496-8C30-FFE9ACADE3A3}"/>
            </a:ext>
          </a:extLst>
        </xdr:cNvPr>
        <xdr:cNvSpPr/>
      </xdr:nvSpPr>
      <xdr:spPr>
        <a:xfrm>
          <a:off x="14325600" y="1336421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71772</xdr:rowOff>
    </xdr:from>
    <xdr:ext cx="405111" cy="259045"/>
    <xdr:sp macro="" textlink="">
      <xdr:nvSpPr>
        <xdr:cNvPr id="663" name="【児童館】&#10;有形固定資産減価償却率該当値テキスト">
          <a:extLst>
            <a:ext uri="{FF2B5EF4-FFF2-40B4-BE49-F238E27FC236}">
              <a16:creationId xmlns:a16="http://schemas.microsoft.com/office/drawing/2014/main" id="{F606834E-9A7F-4569-B370-D80B1CFDB72E}"/>
            </a:ext>
          </a:extLst>
        </xdr:cNvPr>
        <xdr:cNvSpPr txBox="1"/>
      </xdr:nvSpPr>
      <xdr:spPr>
        <a:xfrm>
          <a:off x="14414500" y="13315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36830</xdr:rowOff>
    </xdr:from>
    <xdr:to>
      <xdr:col>81</xdr:col>
      <xdr:colOff>101600</xdr:colOff>
      <xdr:row>79</xdr:row>
      <xdr:rowOff>138430</xdr:rowOff>
    </xdr:to>
    <xdr:sp macro="" textlink="">
      <xdr:nvSpPr>
        <xdr:cNvPr id="664" name="楕円 663">
          <a:extLst>
            <a:ext uri="{FF2B5EF4-FFF2-40B4-BE49-F238E27FC236}">
              <a16:creationId xmlns:a16="http://schemas.microsoft.com/office/drawing/2014/main" id="{13F818A0-5885-463A-99BA-F23F408CE766}"/>
            </a:ext>
          </a:extLst>
        </xdr:cNvPr>
        <xdr:cNvSpPr/>
      </xdr:nvSpPr>
      <xdr:spPr>
        <a:xfrm>
          <a:off x="13578840" y="1328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87630</xdr:rowOff>
    </xdr:from>
    <xdr:to>
      <xdr:col>85</xdr:col>
      <xdr:colOff>127000</xdr:colOff>
      <xdr:row>80</xdr:row>
      <xdr:rowOff>0</xdr:rowOff>
    </xdr:to>
    <xdr:cxnSp macro="">
      <xdr:nvCxnSpPr>
        <xdr:cNvPr id="665" name="直線コネクタ 664">
          <a:extLst>
            <a:ext uri="{FF2B5EF4-FFF2-40B4-BE49-F238E27FC236}">
              <a16:creationId xmlns:a16="http://schemas.microsoft.com/office/drawing/2014/main" id="{ACA958BF-F004-48A1-A3B0-7318C4162C3B}"/>
            </a:ext>
          </a:extLst>
        </xdr:cNvPr>
        <xdr:cNvCxnSpPr/>
      </xdr:nvCxnSpPr>
      <xdr:spPr>
        <a:xfrm>
          <a:off x="13629640" y="13331190"/>
          <a:ext cx="74676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126364</xdr:rowOff>
    </xdr:from>
    <xdr:to>
      <xdr:col>76</xdr:col>
      <xdr:colOff>165100</xdr:colOff>
      <xdr:row>79</xdr:row>
      <xdr:rowOff>56514</xdr:rowOff>
    </xdr:to>
    <xdr:sp macro="" textlink="">
      <xdr:nvSpPr>
        <xdr:cNvPr id="666" name="楕円 665">
          <a:extLst>
            <a:ext uri="{FF2B5EF4-FFF2-40B4-BE49-F238E27FC236}">
              <a16:creationId xmlns:a16="http://schemas.microsoft.com/office/drawing/2014/main" id="{7841C9FC-920B-4D90-91B8-58DED407CB98}"/>
            </a:ext>
          </a:extLst>
        </xdr:cNvPr>
        <xdr:cNvSpPr/>
      </xdr:nvSpPr>
      <xdr:spPr>
        <a:xfrm>
          <a:off x="12804140" y="132022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5714</xdr:rowOff>
    </xdr:from>
    <xdr:to>
      <xdr:col>81</xdr:col>
      <xdr:colOff>50800</xdr:colOff>
      <xdr:row>79</xdr:row>
      <xdr:rowOff>87630</xdr:rowOff>
    </xdr:to>
    <xdr:cxnSp macro="">
      <xdr:nvCxnSpPr>
        <xdr:cNvPr id="667" name="直線コネクタ 666">
          <a:extLst>
            <a:ext uri="{FF2B5EF4-FFF2-40B4-BE49-F238E27FC236}">
              <a16:creationId xmlns:a16="http://schemas.microsoft.com/office/drawing/2014/main" id="{D4490CDA-068C-437E-81BD-EA59C93D742D}"/>
            </a:ext>
          </a:extLst>
        </xdr:cNvPr>
        <xdr:cNvCxnSpPr/>
      </xdr:nvCxnSpPr>
      <xdr:spPr>
        <a:xfrm>
          <a:off x="12854940" y="13249274"/>
          <a:ext cx="774700" cy="81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130175</xdr:rowOff>
    </xdr:from>
    <xdr:to>
      <xdr:col>72</xdr:col>
      <xdr:colOff>38100</xdr:colOff>
      <xdr:row>78</xdr:row>
      <xdr:rowOff>60325</xdr:rowOff>
    </xdr:to>
    <xdr:sp macro="" textlink="">
      <xdr:nvSpPr>
        <xdr:cNvPr id="668" name="楕円 667">
          <a:extLst>
            <a:ext uri="{FF2B5EF4-FFF2-40B4-BE49-F238E27FC236}">
              <a16:creationId xmlns:a16="http://schemas.microsoft.com/office/drawing/2014/main" id="{74806DD9-CA40-4E78-BA3B-2B9C265BA0C7}"/>
            </a:ext>
          </a:extLst>
        </xdr:cNvPr>
        <xdr:cNvSpPr/>
      </xdr:nvSpPr>
      <xdr:spPr>
        <a:xfrm>
          <a:off x="12029440" y="130384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9525</xdr:rowOff>
    </xdr:from>
    <xdr:to>
      <xdr:col>76</xdr:col>
      <xdr:colOff>114300</xdr:colOff>
      <xdr:row>79</xdr:row>
      <xdr:rowOff>5714</xdr:rowOff>
    </xdr:to>
    <xdr:cxnSp macro="">
      <xdr:nvCxnSpPr>
        <xdr:cNvPr id="669" name="直線コネクタ 668">
          <a:extLst>
            <a:ext uri="{FF2B5EF4-FFF2-40B4-BE49-F238E27FC236}">
              <a16:creationId xmlns:a16="http://schemas.microsoft.com/office/drawing/2014/main" id="{0C13FAB8-F0DF-442D-ACA2-9F1B21D40850}"/>
            </a:ext>
          </a:extLst>
        </xdr:cNvPr>
        <xdr:cNvCxnSpPr/>
      </xdr:nvCxnSpPr>
      <xdr:spPr>
        <a:xfrm>
          <a:off x="12072620" y="13085445"/>
          <a:ext cx="782320" cy="163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77</xdr:row>
      <xdr:rowOff>48261</xdr:rowOff>
    </xdr:from>
    <xdr:to>
      <xdr:col>67</xdr:col>
      <xdr:colOff>101600</xdr:colOff>
      <xdr:row>77</xdr:row>
      <xdr:rowOff>149861</xdr:rowOff>
    </xdr:to>
    <xdr:sp macro="" textlink="">
      <xdr:nvSpPr>
        <xdr:cNvPr id="670" name="楕円 669">
          <a:extLst>
            <a:ext uri="{FF2B5EF4-FFF2-40B4-BE49-F238E27FC236}">
              <a16:creationId xmlns:a16="http://schemas.microsoft.com/office/drawing/2014/main" id="{D7E8026D-5D04-4D12-BACE-23627D04EB7F}"/>
            </a:ext>
          </a:extLst>
        </xdr:cNvPr>
        <xdr:cNvSpPr/>
      </xdr:nvSpPr>
      <xdr:spPr>
        <a:xfrm>
          <a:off x="11231880" y="12956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77</xdr:row>
      <xdr:rowOff>99061</xdr:rowOff>
    </xdr:from>
    <xdr:to>
      <xdr:col>71</xdr:col>
      <xdr:colOff>177800</xdr:colOff>
      <xdr:row>78</xdr:row>
      <xdr:rowOff>9525</xdr:rowOff>
    </xdr:to>
    <xdr:cxnSp macro="">
      <xdr:nvCxnSpPr>
        <xdr:cNvPr id="671" name="直線コネクタ 670">
          <a:extLst>
            <a:ext uri="{FF2B5EF4-FFF2-40B4-BE49-F238E27FC236}">
              <a16:creationId xmlns:a16="http://schemas.microsoft.com/office/drawing/2014/main" id="{B2987DEB-554D-46B5-9F73-EA13992A2656}"/>
            </a:ext>
          </a:extLst>
        </xdr:cNvPr>
        <xdr:cNvCxnSpPr/>
      </xdr:nvCxnSpPr>
      <xdr:spPr>
        <a:xfrm>
          <a:off x="11282680" y="13007341"/>
          <a:ext cx="789940" cy="78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15257</xdr:rowOff>
    </xdr:from>
    <xdr:ext cx="405111" cy="259045"/>
    <xdr:sp macro="" textlink="">
      <xdr:nvSpPr>
        <xdr:cNvPr id="672" name="n_1aveValue【児童館】&#10;有形固定資産減価償却率">
          <a:extLst>
            <a:ext uri="{FF2B5EF4-FFF2-40B4-BE49-F238E27FC236}">
              <a16:creationId xmlns:a16="http://schemas.microsoft.com/office/drawing/2014/main" id="{6156C354-4AD4-45B4-AC58-01191B6A07A7}"/>
            </a:ext>
          </a:extLst>
        </xdr:cNvPr>
        <xdr:cNvSpPr txBox="1"/>
      </xdr:nvSpPr>
      <xdr:spPr>
        <a:xfrm>
          <a:off x="13437244" y="1392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5732</xdr:rowOff>
    </xdr:from>
    <xdr:ext cx="405111" cy="259045"/>
    <xdr:sp macro="" textlink="">
      <xdr:nvSpPr>
        <xdr:cNvPr id="673" name="n_2aveValue【児童館】&#10;有形固定資産減価償却率">
          <a:extLst>
            <a:ext uri="{FF2B5EF4-FFF2-40B4-BE49-F238E27FC236}">
              <a16:creationId xmlns:a16="http://schemas.microsoft.com/office/drawing/2014/main" id="{ED186992-6588-4ECC-A70A-16470108980E}"/>
            </a:ext>
          </a:extLst>
        </xdr:cNvPr>
        <xdr:cNvSpPr txBox="1"/>
      </xdr:nvSpPr>
      <xdr:spPr>
        <a:xfrm>
          <a:off x="12675244" y="13919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93363</xdr:rowOff>
    </xdr:from>
    <xdr:ext cx="405111" cy="259045"/>
    <xdr:sp macro="" textlink="">
      <xdr:nvSpPr>
        <xdr:cNvPr id="674" name="n_3aveValue【児童館】&#10;有形固定資産減価償却率">
          <a:extLst>
            <a:ext uri="{FF2B5EF4-FFF2-40B4-BE49-F238E27FC236}">
              <a16:creationId xmlns:a16="http://schemas.microsoft.com/office/drawing/2014/main" id="{E860CA59-C006-44D0-9870-8445B904009C}"/>
            </a:ext>
          </a:extLst>
        </xdr:cNvPr>
        <xdr:cNvSpPr txBox="1"/>
      </xdr:nvSpPr>
      <xdr:spPr>
        <a:xfrm>
          <a:off x="11900544" y="13839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28591</xdr:rowOff>
    </xdr:from>
    <xdr:ext cx="405111" cy="259045"/>
    <xdr:sp macro="" textlink="">
      <xdr:nvSpPr>
        <xdr:cNvPr id="675" name="n_4aveValue【児童館】&#10;有形固定資産減価償却率">
          <a:extLst>
            <a:ext uri="{FF2B5EF4-FFF2-40B4-BE49-F238E27FC236}">
              <a16:creationId xmlns:a16="http://schemas.microsoft.com/office/drawing/2014/main" id="{8DF283D1-C310-4CD1-A89B-59EB05F953FA}"/>
            </a:ext>
          </a:extLst>
        </xdr:cNvPr>
        <xdr:cNvSpPr txBox="1"/>
      </xdr:nvSpPr>
      <xdr:spPr>
        <a:xfrm>
          <a:off x="11102984" y="13775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154957</xdr:rowOff>
    </xdr:from>
    <xdr:ext cx="405111" cy="259045"/>
    <xdr:sp macro="" textlink="">
      <xdr:nvSpPr>
        <xdr:cNvPr id="676" name="n_1mainValue【児童館】&#10;有形固定資産減価償却率">
          <a:extLst>
            <a:ext uri="{FF2B5EF4-FFF2-40B4-BE49-F238E27FC236}">
              <a16:creationId xmlns:a16="http://schemas.microsoft.com/office/drawing/2014/main" id="{C26EF461-9C26-46B0-8C89-F4D3BD57F653}"/>
            </a:ext>
          </a:extLst>
        </xdr:cNvPr>
        <xdr:cNvSpPr txBox="1"/>
      </xdr:nvSpPr>
      <xdr:spPr>
        <a:xfrm>
          <a:off x="13437244" y="1306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73041</xdr:rowOff>
    </xdr:from>
    <xdr:ext cx="405111" cy="259045"/>
    <xdr:sp macro="" textlink="">
      <xdr:nvSpPr>
        <xdr:cNvPr id="677" name="n_2mainValue【児童館】&#10;有形固定資産減価償却率">
          <a:extLst>
            <a:ext uri="{FF2B5EF4-FFF2-40B4-BE49-F238E27FC236}">
              <a16:creationId xmlns:a16="http://schemas.microsoft.com/office/drawing/2014/main" id="{1949404E-8BD5-4C7F-96C8-CA7E347C2C83}"/>
            </a:ext>
          </a:extLst>
        </xdr:cNvPr>
        <xdr:cNvSpPr txBox="1"/>
      </xdr:nvSpPr>
      <xdr:spPr>
        <a:xfrm>
          <a:off x="12675244" y="12981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76852</xdr:rowOff>
    </xdr:from>
    <xdr:ext cx="405111" cy="259045"/>
    <xdr:sp macro="" textlink="">
      <xdr:nvSpPr>
        <xdr:cNvPr id="678" name="n_3mainValue【児童館】&#10;有形固定資産減価償却率">
          <a:extLst>
            <a:ext uri="{FF2B5EF4-FFF2-40B4-BE49-F238E27FC236}">
              <a16:creationId xmlns:a16="http://schemas.microsoft.com/office/drawing/2014/main" id="{F49C74B1-7D2E-4C83-9404-0FDF7B7597A2}"/>
            </a:ext>
          </a:extLst>
        </xdr:cNvPr>
        <xdr:cNvSpPr txBox="1"/>
      </xdr:nvSpPr>
      <xdr:spPr>
        <a:xfrm>
          <a:off x="11900544" y="12817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75</xdr:row>
      <xdr:rowOff>166388</xdr:rowOff>
    </xdr:from>
    <xdr:ext cx="405111" cy="259045"/>
    <xdr:sp macro="" textlink="">
      <xdr:nvSpPr>
        <xdr:cNvPr id="679" name="n_4mainValue【児童館】&#10;有形固定資産減価償却率">
          <a:extLst>
            <a:ext uri="{FF2B5EF4-FFF2-40B4-BE49-F238E27FC236}">
              <a16:creationId xmlns:a16="http://schemas.microsoft.com/office/drawing/2014/main" id="{5A564290-872E-4C5B-AD2F-F4E32460EA30}"/>
            </a:ext>
          </a:extLst>
        </xdr:cNvPr>
        <xdr:cNvSpPr txBox="1"/>
      </xdr:nvSpPr>
      <xdr:spPr>
        <a:xfrm>
          <a:off x="11102984" y="12739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0" name="正方形/長方形 679">
          <a:extLst>
            <a:ext uri="{FF2B5EF4-FFF2-40B4-BE49-F238E27FC236}">
              <a16:creationId xmlns:a16="http://schemas.microsoft.com/office/drawing/2014/main" id="{BD99DBE4-5C50-4F38-80DE-5DB39C7B986F}"/>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1" name="正方形/長方形 680">
          <a:extLst>
            <a:ext uri="{FF2B5EF4-FFF2-40B4-BE49-F238E27FC236}">
              <a16:creationId xmlns:a16="http://schemas.microsoft.com/office/drawing/2014/main" id="{93436770-4616-4F1E-A1B3-48B1A626E29B}"/>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2" name="正方形/長方形 681">
          <a:extLst>
            <a:ext uri="{FF2B5EF4-FFF2-40B4-BE49-F238E27FC236}">
              <a16:creationId xmlns:a16="http://schemas.microsoft.com/office/drawing/2014/main" id="{2FC4F273-B597-4266-8FBD-5B973EB64125}"/>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3" name="正方形/長方形 682">
          <a:extLst>
            <a:ext uri="{FF2B5EF4-FFF2-40B4-BE49-F238E27FC236}">
              <a16:creationId xmlns:a16="http://schemas.microsoft.com/office/drawing/2014/main" id="{84B1F720-182F-48DF-89B7-F9FC08BC5B39}"/>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4" name="正方形/長方形 683">
          <a:extLst>
            <a:ext uri="{FF2B5EF4-FFF2-40B4-BE49-F238E27FC236}">
              <a16:creationId xmlns:a16="http://schemas.microsoft.com/office/drawing/2014/main" id="{711EC100-BD81-4CF8-BDE3-97AB5E07C1BB}"/>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5" name="正方形/長方形 684">
          <a:extLst>
            <a:ext uri="{FF2B5EF4-FFF2-40B4-BE49-F238E27FC236}">
              <a16:creationId xmlns:a16="http://schemas.microsoft.com/office/drawing/2014/main" id="{FF47A49E-0725-4F8E-B4E6-7B4A9614A8ED}"/>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6" name="正方形/長方形 685">
          <a:extLst>
            <a:ext uri="{FF2B5EF4-FFF2-40B4-BE49-F238E27FC236}">
              <a16:creationId xmlns:a16="http://schemas.microsoft.com/office/drawing/2014/main" id="{BBB14C10-F79C-4EB9-85A0-B247BAC1CDEC}"/>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7" name="正方形/長方形 686">
          <a:extLst>
            <a:ext uri="{FF2B5EF4-FFF2-40B4-BE49-F238E27FC236}">
              <a16:creationId xmlns:a16="http://schemas.microsoft.com/office/drawing/2014/main" id="{8AE72A22-9B47-4E6B-B4E9-006467731B93}"/>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8" name="テキスト ボックス 687">
          <a:extLst>
            <a:ext uri="{FF2B5EF4-FFF2-40B4-BE49-F238E27FC236}">
              <a16:creationId xmlns:a16="http://schemas.microsoft.com/office/drawing/2014/main" id="{B492A8F8-9FC2-4D88-82D0-D048D55E9613}"/>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9" name="直線コネクタ 688">
          <a:extLst>
            <a:ext uri="{FF2B5EF4-FFF2-40B4-BE49-F238E27FC236}">
              <a16:creationId xmlns:a16="http://schemas.microsoft.com/office/drawing/2014/main" id="{9184A6DB-8AC3-49D2-B317-4C0D6DCF1DC2}"/>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0" name="直線コネクタ 689">
          <a:extLst>
            <a:ext uri="{FF2B5EF4-FFF2-40B4-BE49-F238E27FC236}">
              <a16:creationId xmlns:a16="http://schemas.microsoft.com/office/drawing/2014/main" id="{04C9E10C-C7EF-47BC-A29C-E76B9C4F61D5}"/>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1" name="テキスト ボックス 690">
          <a:extLst>
            <a:ext uri="{FF2B5EF4-FFF2-40B4-BE49-F238E27FC236}">
              <a16:creationId xmlns:a16="http://schemas.microsoft.com/office/drawing/2014/main" id="{74AC7A33-52B2-497E-B2ED-4E8E32B7858D}"/>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2" name="直線コネクタ 691">
          <a:extLst>
            <a:ext uri="{FF2B5EF4-FFF2-40B4-BE49-F238E27FC236}">
              <a16:creationId xmlns:a16="http://schemas.microsoft.com/office/drawing/2014/main" id="{CA607FB9-53B8-4BC2-B627-AA896A6D1341}"/>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3" name="テキスト ボックス 692">
          <a:extLst>
            <a:ext uri="{FF2B5EF4-FFF2-40B4-BE49-F238E27FC236}">
              <a16:creationId xmlns:a16="http://schemas.microsoft.com/office/drawing/2014/main" id="{55B313DA-174D-4641-8078-F8AB8A6CCFC7}"/>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4" name="直線コネクタ 693">
          <a:extLst>
            <a:ext uri="{FF2B5EF4-FFF2-40B4-BE49-F238E27FC236}">
              <a16:creationId xmlns:a16="http://schemas.microsoft.com/office/drawing/2014/main" id="{5C3A25F3-61B0-4588-BBEB-4E7EBA129C3D}"/>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5" name="テキスト ボックス 694">
          <a:extLst>
            <a:ext uri="{FF2B5EF4-FFF2-40B4-BE49-F238E27FC236}">
              <a16:creationId xmlns:a16="http://schemas.microsoft.com/office/drawing/2014/main" id="{34DE5595-DC02-471C-BC01-242AD0924E24}"/>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6" name="直線コネクタ 695">
          <a:extLst>
            <a:ext uri="{FF2B5EF4-FFF2-40B4-BE49-F238E27FC236}">
              <a16:creationId xmlns:a16="http://schemas.microsoft.com/office/drawing/2014/main" id="{FFD5FFC8-7B32-4859-8083-0B533922DEA5}"/>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7" name="テキスト ボックス 696">
          <a:extLst>
            <a:ext uri="{FF2B5EF4-FFF2-40B4-BE49-F238E27FC236}">
              <a16:creationId xmlns:a16="http://schemas.microsoft.com/office/drawing/2014/main" id="{79F14ECA-EC1D-4BE8-9000-279DCDB2416F}"/>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8" name="直線コネクタ 697">
          <a:extLst>
            <a:ext uri="{FF2B5EF4-FFF2-40B4-BE49-F238E27FC236}">
              <a16:creationId xmlns:a16="http://schemas.microsoft.com/office/drawing/2014/main" id="{9855374B-CF63-4CC6-B25E-99F339C07037}"/>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9" name="テキスト ボックス 698">
          <a:extLst>
            <a:ext uri="{FF2B5EF4-FFF2-40B4-BE49-F238E27FC236}">
              <a16:creationId xmlns:a16="http://schemas.microsoft.com/office/drawing/2014/main" id="{6F86A956-B015-4EF4-8083-FE2FB618C6BA}"/>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0" name="【児童館】&#10;一人当たり面積グラフ枠">
          <a:extLst>
            <a:ext uri="{FF2B5EF4-FFF2-40B4-BE49-F238E27FC236}">
              <a16:creationId xmlns:a16="http://schemas.microsoft.com/office/drawing/2014/main" id="{FC8B5A94-9A78-41C0-A1D0-0DF339EC488A}"/>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81535</xdr:rowOff>
    </xdr:from>
    <xdr:to>
      <xdr:col>116</xdr:col>
      <xdr:colOff>62864</xdr:colOff>
      <xdr:row>86</xdr:row>
      <xdr:rowOff>1524</xdr:rowOff>
    </xdr:to>
    <xdr:cxnSp macro="">
      <xdr:nvCxnSpPr>
        <xdr:cNvPr id="701" name="直線コネクタ 700">
          <a:extLst>
            <a:ext uri="{FF2B5EF4-FFF2-40B4-BE49-F238E27FC236}">
              <a16:creationId xmlns:a16="http://schemas.microsoft.com/office/drawing/2014/main" id="{2E773E77-2DCC-4CD5-B621-A3B50FBF6C80}"/>
            </a:ext>
          </a:extLst>
        </xdr:cNvPr>
        <xdr:cNvCxnSpPr/>
      </xdr:nvCxnSpPr>
      <xdr:spPr>
        <a:xfrm flipV="1">
          <a:off x="19509104" y="12989815"/>
          <a:ext cx="0" cy="1428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5351</xdr:rowOff>
    </xdr:from>
    <xdr:ext cx="469744" cy="259045"/>
    <xdr:sp macro="" textlink="">
      <xdr:nvSpPr>
        <xdr:cNvPr id="702" name="【児童館】&#10;一人当たり面積最小値テキスト">
          <a:extLst>
            <a:ext uri="{FF2B5EF4-FFF2-40B4-BE49-F238E27FC236}">
              <a16:creationId xmlns:a16="http://schemas.microsoft.com/office/drawing/2014/main" id="{4C7F3D17-7512-429C-903A-6A101C747F68}"/>
            </a:ext>
          </a:extLst>
        </xdr:cNvPr>
        <xdr:cNvSpPr txBox="1"/>
      </xdr:nvSpPr>
      <xdr:spPr>
        <a:xfrm>
          <a:off x="19547840" y="1442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1524</xdr:rowOff>
    </xdr:from>
    <xdr:to>
      <xdr:col>116</xdr:col>
      <xdr:colOff>152400</xdr:colOff>
      <xdr:row>86</xdr:row>
      <xdr:rowOff>1524</xdr:rowOff>
    </xdr:to>
    <xdr:cxnSp macro="">
      <xdr:nvCxnSpPr>
        <xdr:cNvPr id="703" name="直線コネクタ 702">
          <a:extLst>
            <a:ext uri="{FF2B5EF4-FFF2-40B4-BE49-F238E27FC236}">
              <a16:creationId xmlns:a16="http://schemas.microsoft.com/office/drawing/2014/main" id="{7FA53B1E-0F02-45EA-831D-0025D42091F5}"/>
            </a:ext>
          </a:extLst>
        </xdr:cNvPr>
        <xdr:cNvCxnSpPr/>
      </xdr:nvCxnSpPr>
      <xdr:spPr>
        <a:xfrm>
          <a:off x="19443700" y="144185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28212</xdr:rowOff>
    </xdr:from>
    <xdr:ext cx="469744" cy="259045"/>
    <xdr:sp macro="" textlink="">
      <xdr:nvSpPr>
        <xdr:cNvPr id="704" name="【児童館】&#10;一人当たり面積最大値テキスト">
          <a:extLst>
            <a:ext uri="{FF2B5EF4-FFF2-40B4-BE49-F238E27FC236}">
              <a16:creationId xmlns:a16="http://schemas.microsoft.com/office/drawing/2014/main" id="{04DB05CB-2C4A-4411-8560-F5485494CA62}"/>
            </a:ext>
          </a:extLst>
        </xdr:cNvPr>
        <xdr:cNvSpPr txBox="1"/>
      </xdr:nvSpPr>
      <xdr:spPr>
        <a:xfrm>
          <a:off x="19547840" y="12768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81535</xdr:rowOff>
    </xdr:from>
    <xdr:to>
      <xdr:col>116</xdr:col>
      <xdr:colOff>152400</xdr:colOff>
      <xdr:row>77</xdr:row>
      <xdr:rowOff>81535</xdr:rowOff>
    </xdr:to>
    <xdr:cxnSp macro="">
      <xdr:nvCxnSpPr>
        <xdr:cNvPr id="705" name="直線コネクタ 704">
          <a:extLst>
            <a:ext uri="{FF2B5EF4-FFF2-40B4-BE49-F238E27FC236}">
              <a16:creationId xmlns:a16="http://schemas.microsoft.com/office/drawing/2014/main" id="{08F623DB-FE1E-4B34-A96D-2544DB52CC79}"/>
            </a:ext>
          </a:extLst>
        </xdr:cNvPr>
        <xdr:cNvCxnSpPr/>
      </xdr:nvCxnSpPr>
      <xdr:spPr>
        <a:xfrm>
          <a:off x="19443700" y="129898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39895</xdr:rowOff>
    </xdr:from>
    <xdr:ext cx="469744" cy="259045"/>
    <xdr:sp macro="" textlink="">
      <xdr:nvSpPr>
        <xdr:cNvPr id="706" name="【児童館】&#10;一人当たり面積平均値テキスト">
          <a:extLst>
            <a:ext uri="{FF2B5EF4-FFF2-40B4-BE49-F238E27FC236}">
              <a16:creationId xmlns:a16="http://schemas.microsoft.com/office/drawing/2014/main" id="{6551AD09-D9CE-4BD2-B424-F59B3DD8D5E0}"/>
            </a:ext>
          </a:extLst>
        </xdr:cNvPr>
        <xdr:cNvSpPr txBox="1"/>
      </xdr:nvSpPr>
      <xdr:spPr>
        <a:xfrm>
          <a:off x="19547840" y="13786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17018</xdr:rowOff>
    </xdr:from>
    <xdr:to>
      <xdr:col>116</xdr:col>
      <xdr:colOff>114300</xdr:colOff>
      <xdr:row>83</xdr:row>
      <xdr:rowOff>118618</xdr:rowOff>
    </xdr:to>
    <xdr:sp macro="" textlink="">
      <xdr:nvSpPr>
        <xdr:cNvPr id="707" name="フローチャート: 判断 706">
          <a:extLst>
            <a:ext uri="{FF2B5EF4-FFF2-40B4-BE49-F238E27FC236}">
              <a16:creationId xmlns:a16="http://schemas.microsoft.com/office/drawing/2014/main" id="{1F848628-24FF-4D94-893F-A59C16E9D69A}"/>
            </a:ext>
          </a:extLst>
        </xdr:cNvPr>
        <xdr:cNvSpPr/>
      </xdr:nvSpPr>
      <xdr:spPr>
        <a:xfrm>
          <a:off x="19458940" y="1393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7874</xdr:rowOff>
    </xdr:from>
    <xdr:to>
      <xdr:col>112</xdr:col>
      <xdr:colOff>38100</xdr:colOff>
      <xdr:row>83</xdr:row>
      <xdr:rowOff>109474</xdr:rowOff>
    </xdr:to>
    <xdr:sp macro="" textlink="">
      <xdr:nvSpPr>
        <xdr:cNvPr id="708" name="フローチャート: 判断 707">
          <a:extLst>
            <a:ext uri="{FF2B5EF4-FFF2-40B4-BE49-F238E27FC236}">
              <a16:creationId xmlns:a16="http://schemas.microsoft.com/office/drawing/2014/main" id="{C77E7098-CF7D-4A19-89C4-CF5447993641}"/>
            </a:ext>
          </a:extLst>
        </xdr:cNvPr>
        <xdr:cNvSpPr/>
      </xdr:nvSpPr>
      <xdr:spPr>
        <a:xfrm>
          <a:off x="18735040" y="1392199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90170</xdr:rowOff>
    </xdr:from>
    <xdr:to>
      <xdr:col>107</xdr:col>
      <xdr:colOff>101600</xdr:colOff>
      <xdr:row>84</xdr:row>
      <xdr:rowOff>20320</xdr:rowOff>
    </xdr:to>
    <xdr:sp macro="" textlink="">
      <xdr:nvSpPr>
        <xdr:cNvPr id="709" name="フローチャート: 判断 708">
          <a:extLst>
            <a:ext uri="{FF2B5EF4-FFF2-40B4-BE49-F238E27FC236}">
              <a16:creationId xmlns:a16="http://schemas.microsoft.com/office/drawing/2014/main" id="{2019DDA2-46BE-44FC-91B7-9759DC2FAFF8}"/>
            </a:ext>
          </a:extLst>
        </xdr:cNvPr>
        <xdr:cNvSpPr/>
      </xdr:nvSpPr>
      <xdr:spPr>
        <a:xfrm>
          <a:off x="17937480" y="140042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108458</xdr:rowOff>
    </xdr:from>
    <xdr:to>
      <xdr:col>102</xdr:col>
      <xdr:colOff>165100</xdr:colOff>
      <xdr:row>84</xdr:row>
      <xdr:rowOff>38608</xdr:rowOff>
    </xdr:to>
    <xdr:sp macro="" textlink="">
      <xdr:nvSpPr>
        <xdr:cNvPr id="710" name="フローチャート: 判断 709">
          <a:extLst>
            <a:ext uri="{FF2B5EF4-FFF2-40B4-BE49-F238E27FC236}">
              <a16:creationId xmlns:a16="http://schemas.microsoft.com/office/drawing/2014/main" id="{79AD66EE-F8EB-4C74-B51A-DA23FD8B63A2}"/>
            </a:ext>
          </a:extLst>
        </xdr:cNvPr>
        <xdr:cNvSpPr/>
      </xdr:nvSpPr>
      <xdr:spPr>
        <a:xfrm>
          <a:off x="17162780" y="140225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163322</xdr:rowOff>
    </xdr:from>
    <xdr:to>
      <xdr:col>98</xdr:col>
      <xdr:colOff>38100</xdr:colOff>
      <xdr:row>84</xdr:row>
      <xdr:rowOff>93472</xdr:rowOff>
    </xdr:to>
    <xdr:sp macro="" textlink="">
      <xdr:nvSpPr>
        <xdr:cNvPr id="711" name="フローチャート: 判断 710">
          <a:extLst>
            <a:ext uri="{FF2B5EF4-FFF2-40B4-BE49-F238E27FC236}">
              <a16:creationId xmlns:a16="http://schemas.microsoft.com/office/drawing/2014/main" id="{1D9F28DC-C229-4C05-8285-C4D16BCFCDF0}"/>
            </a:ext>
          </a:extLst>
        </xdr:cNvPr>
        <xdr:cNvSpPr/>
      </xdr:nvSpPr>
      <xdr:spPr>
        <a:xfrm>
          <a:off x="16388080" y="1407744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26953AF8-D182-47D5-82CD-6D52392262B0}"/>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8D497902-4791-46BA-9048-05D948F378C7}"/>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29547522-0FA2-4936-9CF6-1F7091305B99}"/>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45DE6CF8-1D8A-493A-BBCA-E5EAD3A473EB}"/>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2BCC11B4-2EA3-4FAF-BA9E-E5D5F32002EA}"/>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28448</xdr:rowOff>
    </xdr:from>
    <xdr:to>
      <xdr:col>116</xdr:col>
      <xdr:colOff>114300</xdr:colOff>
      <xdr:row>84</xdr:row>
      <xdr:rowOff>130048</xdr:rowOff>
    </xdr:to>
    <xdr:sp macro="" textlink="">
      <xdr:nvSpPr>
        <xdr:cNvPr id="717" name="楕円 716">
          <a:extLst>
            <a:ext uri="{FF2B5EF4-FFF2-40B4-BE49-F238E27FC236}">
              <a16:creationId xmlns:a16="http://schemas.microsoft.com/office/drawing/2014/main" id="{84E359EE-21BD-4770-896A-831A4DDD8E56}"/>
            </a:ext>
          </a:extLst>
        </xdr:cNvPr>
        <xdr:cNvSpPr/>
      </xdr:nvSpPr>
      <xdr:spPr>
        <a:xfrm>
          <a:off x="19458940" y="1411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6875</xdr:rowOff>
    </xdr:from>
    <xdr:ext cx="469744" cy="259045"/>
    <xdr:sp macro="" textlink="">
      <xdr:nvSpPr>
        <xdr:cNvPr id="718" name="【児童館】&#10;一人当たり面積該当値テキスト">
          <a:extLst>
            <a:ext uri="{FF2B5EF4-FFF2-40B4-BE49-F238E27FC236}">
              <a16:creationId xmlns:a16="http://schemas.microsoft.com/office/drawing/2014/main" id="{A61077F9-C6C4-4206-A1DC-3F22BFCB75A8}"/>
            </a:ext>
          </a:extLst>
        </xdr:cNvPr>
        <xdr:cNvSpPr txBox="1"/>
      </xdr:nvSpPr>
      <xdr:spPr>
        <a:xfrm>
          <a:off x="19547840" y="14088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28448</xdr:rowOff>
    </xdr:from>
    <xdr:to>
      <xdr:col>112</xdr:col>
      <xdr:colOff>38100</xdr:colOff>
      <xdr:row>84</xdr:row>
      <xdr:rowOff>130048</xdr:rowOff>
    </xdr:to>
    <xdr:sp macro="" textlink="">
      <xdr:nvSpPr>
        <xdr:cNvPr id="719" name="楕円 718">
          <a:extLst>
            <a:ext uri="{FF2B5EF4-FFF2-40B4-BE49-F238E27FC236}">
              <a16:creationId xmlns:a16="http://schemas.microsoft.com/office/drawing/2014/main" id="{0C36764A-A4B5-4C33-9035-8CB916810CE3}"/>
            </a:ext>
          </a:extLst>
        </xdr:cNvPr>
        <xdr:cNvSpPr/>
      </xdr:nvSpPr>
      <xdr:spPr>
        <a:xfrm>
          <a:off x="18735040" y="1411020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79248</xdr:rowOff>
    </xdr:from>
    <xdr:to>
      <xdr:col>116</xdr:col>
      <xdr:colOff>63500</xdr:colOff>
      <xdr:row>84</xdr:row>
      <xdr:rowOff>79248</xdr:rowOff>
    </xdr:to>
    <xdr:cxnSp macro="">
      <xdr:nvCxnSpPr>
        <xdr:cNvPr id="720" name="直線コネクタ 719">
          <a:extLst>
            <a:ext uri="{FF2B5EF4-FFF2-40B4-BE49-F238E27FC236}">
              <a16:creationId xmlns:a16="http://schemas.microsoft.com/office/drawing/2014/main" id="{5891FF82-26CC-4470-97D5-41021F3DE135}"/>
            </a:ext>
          </a:extLst>
        </xdr:cNvPr>
        <xdr:cNvCxnSpPr/>
      </xdr:nvCxnSpPr>
      <xdr:spPr>
        <a:xfrm>
          <a:off x="18778220" y="14161008"/>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28448</xdr:rowOff>
    </xdr:from>
    <xdr:to>
      <xdr:col>107</xdr:col>
      <xdr:colOff>101600</xdr:colOff>
      <xdr:row>84</xdr:row>
      <xdr:rowOff>130048</xdr:rowOff>
    </xdr:to>
    <xdr:sp macro="" textlink="">
      <xdr:nvSpPr>
        <xdr:cNvPr id="721" name="楕円 720">
          <a:extLst>
            <a:ext uri="{FF2B5EF4-FFF2-40B4-BE49-F238E27FC236}">
              <a16:creationId xmlns:a16="http://schemas.microsoft.com/office/drawing/2014/main" id="{C13E81F9-5533-49C6-A723-9D90DC538B3A}"/>
            </a:ext>
          </a:extLst>
        </xdr:cNvPr>
        <xdr:cNvSpPr/>
      </xdr:nvSpPr>
      <xdr:spPr>
        <a:xfrm>
          <a:off x="17937480" y="1411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79248</xdr:rowOff>
    </xdr:from>
    <xdr:to>
      <xdr:col>111</xdr:col>
      <xdr:colOff>177800</xdr:colOff>
      <xdr:row>84</xdr:row>
      <xdr:rowOff>79248</xdr:rowOff>
    </xdr:to>
    <xdr:cxnSp macro="">
      <xdr:nvCxnSpPr>
        <xdr:cNvPr id="722" name="直線コネクタ 721">
          <a:extLst>
            <a:ext uri="{FF2B5EF4-FFF2-40B4-BE49-F238E27FC236}">
              <a16:creationId xmlns:a16="http://schemas.microsoft.com/office/drawing/2014/main" id="{952198DE-B899-47B7-96D3-13C6927D7E65}"/>
            </a:ext>
          </a:extLst>
        </xdr:cNvPr>
        <xdr:cNvCxnSpPr/>
      </xdr:nvCxnSpPr>
      <xdr:spPr>
        <a:xfrm>
          <a:off x="17988280" y="14161008"/>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37592</xdr:rowOff>
    </xdr:from>
    <xdr:to>
      <xdr:col>102</xdr:col>
      <xdr:colOff>165100</xdr:colOff>
      <xdr:row>84</xdr:row>
      <xdr:rowOff>139192</xdr:rowOff>
    </xdr:to>
    <xdr:sp macro="" textlink="">
      <xdr:nvSpPr>
        <xdr:cNvPr id="723" name="楕円 722">
          <a:extLst>
            <a:ext uri="{FF2B5EF4-FFF2-40B4-BE49-F238E27FC236}">
              <a16:creationId xmlns:a16="http://schemas.microsoft.com/office/drawing/2014/main" id="{338F9559-F281-4FF7-87A3-1EDFCE7DC085}"/>
            </a:ext>
          </a:extLst>
        </xdr:cNvPr>
        <xdr:cNvSpPr/>
      </xdr:nvSpPr>
      <xdr:spPr>
        <a:xfrm>
          <a:off x="17162780" y="1411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79248</xdr:rowOff>
    </xdr:from>
    <xdr:to>
      <xdr:col>107</xdr:col>
      <xdr:colOff>50800</xdr:colOff>
      <xdr:row>84</xdr:row>
      <xdr:rowOff>88392</xdr:rowOff>
    </xdr:to>
    <xdr:cxnSp macro="">
      <xdr:nvCxnSpPr>
        <xdr:cNvPr id="724" name="直線コネクタ 723">
          <a:extLst>
            <a:ext uri="{FF2B5EF4-FFF2-40B4-BE49-F238E27FC236}">
              <a16:creationId xmlns:a16="http://schemas.microsoft.com/office/drawing/2014/main" id="{CE3AC878-5D5C-4BDC-99FF-51F0FF02FD7D}"/>
            </a:ext>
          </a:extLst>
        </xdr:cNvPr>
        <xdr:cNvCxnSpPr/>
      </xdr:nvCxnSpPr>
      <xdr:spPr>
        <a:xfrm flipV="1">
          <a:off x="17213580" y="14161008"/>
          <a:ext cx="7747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37592</xdr:rowOff>
    </xdr:from>
    <xdr:to>
      <xdr:col>98</xdr:col>
      <xdr:colOff>38100</xdr:colOff>
      <xdr:row>84</xdr:row>
      <xdr:rowOff>139192</xdr:rowOff>
    </xdr:to>
    <xdr:sp macro="" textlink="">
      <xdr:nvSpPr>
        <xdr:cNvPr id="725" name="楕円 724">
          <a:extLst>
            <a:ext uri="{FF2B5EF4-FFF2-40B4-BE49-F238E27FC236}">
              <a16:creationId xmlns:a16="http://schemas.microsoft.com/office/drawing/2014/main" id="{DCA110AB-F67C-47D9-B30F-C5D03BFC596F}"/>
            </a:ext>
          </a:extLst>
        </xdr:cNvPr>
        <xdr:cNvSpPr/>
      </xdr:nvSpPr>
      <xdr:spPr>
        <a:xfrm>
          <a:off x="16388080" y="1411935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88392</xdr:rowOff>
    </xdr:from>
    <xdr:to>
      <xdr:col>102</xdr:col>
      <xdr:colOff>114300</xdr:colOff>
      <xdr:row>84</xdr:row>
      <xdr:rowOff>88392</xdr:rowOff>
    </xdr:to>
    <xdr:cxnSp macro="">
      <xdr:nvCxnSpPr>
        <xdr:cNvPr id="726" name="直線コネクタ 725">
          <a:extLst>
            <a:ext uri="{FF2B5EF4-FFF2-40B4-BE49-F238E27FC236}">
              <a16:creationId xmlns:a16="http://schemas.microsoft.com/office/drawing/2014/main" id="{0FD47498-6914-4AE1-96BE-334F62200FC3}"/>
            </a:ext>
          </a:extLst>
        </xdr:cNvPr>
        <xdr:cNvCxnSpPr/>
      </xdr:nvCxnSpPr>
      <xdr:spPr>
        <a:xfrm>
          <a:off x="16431260" y="14170152"/>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126001</xdr:rowOff>
    </xdr:from>
    <xdr:ext cx="469744" cy="259045"/>
    <xdr:sp macro="" textlink="">
      <xdr:nvSpPr>
        <xdr:cNvPr id="727" name="n_1aveValue【児童館】&#10;一人当たり面積">
          <a:extLst>
            <a:ext uri="{FF2B5EF4-FFF2-40B4-BE49-F238E27FC236}">
              <a16:creationId xmlns:a16="http://schemas.microsoft.com/office/drawing/2014/main" id="{69878AA7-536A-4061-978F-C3581FA81848}"/>
            </a:ext>
          </a:extLst>
        </xdr:cNvPr>
        <xdr:cNvSpPr txBox="1"/>
      </xdr:nvSpPr>
      <xdr:spPr>
        <a:xfrm>
          <a:off x="18561127" y="13704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36847</xdr:rowOff>
    </xdr:from>
    <xdr:ext cx="469744" cy="259045"/>
    <xdr:sp macro="" textlink="">
      <xdr:nvSpPr>
        <xdr:cNvPr id="728" name="n_2aveValue【児童館】&#10;一人当たり面積">
          <a:extLst>
            <a:ext uri="{FF2B5EF4-FFF2-40B4-BE49-F238E27FC236}">
              <a16:creationId xmlns:a16="http://schemas.microsoft.com/office/drawing/2014/main" id="{70B85E4A-C6AB-4D0D-A7F7-29B32DF3FC57}"/>
            </a:ext>
          </a:extLst>
        </xdr:cNvPr>
        <xdr:cNvSpPr txBox="1"/>
      </xdr:nvSpPr>
      <xdr:spPr>
        <a:xfrm>
          <a:off x="17776267" y="1378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55135</xdr:rowOff>
    </xdr:from>
    <xdr:ext cx="469744" cy="259045"/>
    <xdr:sp macro="" textlink="">
      <xdr:nvSpPr>
        <xdr:cNvPr id="729" name="n_3aveValue【児童館】&#10;一人当たり面積">
          <a:extLst>
            <a:ext uri="{FF2B5EF4-FFF2-40B4-BE49-F238E27FC236}">
              <a16:creationId xmlns:a16="http://schemas.microsoft.com/office/drawing/2014/main" id="{DEACFC61-7929-40F8-8DB4-0716930B31D5}"/>
            </a:ext>
          </a:extLst>
        </xdr:cNvPr>
        <xdr:cNvSpPr txBox="1"/>
      </xdr:nvSpPr>
      <xdr:spPr>
        <a:xfrm>
          <a:off x="17001567" y="13801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109999</xdr:rowOff>
    </xdr:from>
    <xdr:ext cx="469744" cy="259045"/>
    <xdr:sp macro="" textlink="">
      <xdr:nvSpPr>
        <xdr:cNvPr id="730" name="n_4aveValue【児童館】&#10;一人当たり面積">
          <a:extLst>
            <a:ext uri="{FF2B5EF4-FFF2-40B4-BE49-F238E27FC236}">
              <a16:creationId xmlns:a16="http://schemas.microsoft.com/office/drawing/2014/main" id="{A8CD10C8-FEEE-4D19-97EB-090AF096073E}"/>
            </a:ext>
          </a:extLst>
        </xdr:cNvPr>
        <xdr:cNvSpPr txBox="1"/>
      </xdr:nvSpPr>
      <xdr:spPr>
        <a:xfrm>
          <a:off x="16226867" y="13856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121175</xdr:rowOff>
    </xdr:from>
    <xdr:ext cx="469744" cy="259045"/>
    <xdr:sp macro="" textlink="">
      <xdr:nvSpPr>
        <xdr:cNvPr id="731" name="n_1mainValue【児童館】&#10;一人当たり面積">
          <a:extLst>
            <a:ext uri="{FF2B5EF4-FFF2-40B4-BE49-F238E27FC236}">
              <a16:creationId xmlns:a16="http://schemas.microsoft.com/office/drawing/2014/main" id="{0D6B2651-1C5C-4B20-984B-8850AD7B74DB}"/>
            </a:ext>
          </a:extLst>
        </xdr:cNvPr>
        <xdr:cNvSpPr txBox="1"/>
      </xdr:nvSpPr>
      <xdr:spPr>
        <a:xfrm>
          <a:off x="18561127" y="1420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121175</xdr:rowOff>
    </xdr:from>
    <xdr:ext cx="469744" cy="259045"/>
    <xdr:sp macro="" textlink="">
      <xdr:nvSpPr>
        <xdr:cNvPr id="732" name="n_2mainValue【児童館】&#10;一人当たり面積">
          <a:extLst>
            <a:ext uri="{FF2B5EF4-FFF2-40B4-BE49-F238E27FC236}">
              <a16:creationId xmlns:a16="http://schemas.microsoft.com/office/drawing/2014/main" id="{FCD08963-AA47-4608-A584-C8929D879BB0}"/>
            </a:ext>
          </a:extLst>
        </xdr:cNvPr>
        <xdr:cNvSpPr txBox="1"/>
      </xdr:nvSpPr>
      <xdr:spPr>
        <a:xfrm>
          <a:off x="17776267" y="1420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130319</xdr:rowOff>
    </xdr:from>
    <xdr:ext cx="469744" cy="259045"/>
    <xdr:sp macro="" textlink="">
      <xdr:nvSpPr>
        <xdr:cNvPr id="733" name="n_3mainValue【児童館】&#10;一人当たり面積">
          <a:extLst>
            <a:ext uri="{FF2B5EF4-FFF2-40B4-BE49-F238E27FC236}">
              <a16:creationId xmlns:a16="http://schemas.microsoft.com/office/drawing/2014/main" id="{52320B3A-A539-49BC-84F4-66CAFFF09066}"/>
            </a:ext>
          </a:extLst>
        </xdr:cNvPr>
        <xdr:cNvSpPr txBox="1"/>
      </xdr:nvSpPr>
      <xdr:spPr>
        <a:xfrm>
          <a:off x="17001567" y="14212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130319</xdr:rowOff>
    </xdr:from>
    <xdr:ext cx="469744" cy="259045"/>
    <xdr:sp macro="" textlink="">
      <xdr:nvSpPr>
        <xdr:cNvPr id="734" name="n_4mainValue【児童館】&#10;一人当たり面積">
          <a:extLst>
            <a:ext uri="{FF2B5EF4-FFF2-40B4-BE49-F238E27FC236}">
              <a16:creationId xmlns:a16="http://schemas.microsoft.com/office/drawing/2014/main" id="{0D317BE3-B15F-4053-A0C2-E5B758217ECF}"/>
            </a:ext>
          </a:extLst>
        </xdr:cNvPr>
        <xdr:cNvSpPr txBox="1"/>
      </xdr:nvSpPr>
      <xdr:spPr>
        <a:xfrm>
          <a:off x="16226867" y="14212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5" name="正方形/長方形 734">
          <a:extLst>
            <a:ext uri="{FF2B5EF4-FFF2-40B4-BE49-F238E27FC236}">
              <a16:creationId xmlns:a16="http://schemas.microsoft.com/office/drawing/2014/main" id="{7CDE01F4-00A5-4434-B95F-43480319A911}"/>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6" name="正方形/長方形 735">
          <a:extLst>
            <a:ext uri="{FF2B5EF4-FFF2-40B4-BE49-F238E27FC236}">
              <a16:creationId xmlns:a16="http://schemas.microsoft.com/office/drawing/2014/main" id="{E2F7BF75-A522-4D47-8E87-DF3B4F805D59}"/>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7" name="正方形/長方形 736">
          <a:extLst>
            <a:ext uri="{FF2B5EF4-FFF2-40B4-BE49-F238E27FC236}">
              <a16:creationId xmlns:a16="http://schemas.microsoft.com/office/drawing/2014/main" id="{A8FA6561-DFEF-4A3F-8E33-9DDC3D8E1D23}"/>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8" name="正方形/長方形 737">
          <a:extLst>
            <a:ext uri="{FF2B5EF4-FFF2-40B4-BE49-F238E27FC236}">
              <a16:creationId xmlns:a16="http://schemas.microsoft.com/office/drawing/2014/main" id="{BB2A86E0-9310-4CA8-9967-93ED8B391534}"/>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9" name="正方形/長方形 738">
          <a:extLst>
            <a:ext uri="{FF2B5EF4-FFF2-40B4-BE49-F238E27FC236}">
              <a16:creationId xmlns:a16="http://schemas.microsoft.com/office/drawing/2014/main" id="{AA2507FF-97E7-4E18-BEE2-11D0145E318E}"/>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0" name="正方形/長方形 739">
          <a:extLst>
            <a:ext uri="{FF2B5EF4-FFF2-40B4-BE49-F238E27FC236}">
              <a16:creationId xmlns:a16="http://schemas.microsoft.com/office/drawing/2014/main" id="{AF45D388-0096-4861-817B-6243B4EA0F9B}"/>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1" name="正方形/長方形 740">
          <a:extLst>
            <a:ext uri="{FF2B5EF4-FFF2-40B4-BE49-F238E27FC236}">
              <a16:creationId xmlns:a16="http://schemas.microsoft.com/office/drawing/2014/main" id="{DE44A39F-9172-4EFE-BB55-C88595B9D7B1}"/>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2" name="正方形/長方形 741">
          <a:extLst>
            <a:ext uri="{FF2B5EF4-FFF2-40B4-BE49-F238E27FC236}">
              <a16:creationId xmlns:a16="http://schemas.microsoft.com/office/drawing/2014/main" id="{CBEEEBBF-CB9E-4CB8-8A05-74962FE53F30}"/>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3" name="テキスト ボックス 742">
          <a:extLst>
            <a:ext uri="{FF2B5EF4-FFF2-40B4-BE49-F238E27FC236}">
              <a16:creationId xmlns:a16="http://schemas.microsoft.com/office/drawing/2014/main" id="{435A0AD8-BACE-4D42-B501-EEEC997FA257}"/>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4" name="直線コネクタ 743">
          <a:extLst>
            <a:ext uri="{FF2B5EF4-FFF2-40B4-BE49-F238E27FC236}">
              <a16:creationId xmlns:a16="http://schemas.microsoft.com/office/drawing/2014/main" id="{54590F6F-9898-4CFA-83A8-F9CE0E890C8D}"/>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5" name="テキスト ボックス 744">
          <a:extLst>
            <a:ext uri="{FF2B5EF4-FFF2-40B4-BE49-F238E27FC236}">
              <a16:creationId xmlns:a16="http://schemas.microsoft.com/office/drawing/2014/main" id="{470E5C7F-761B-47E3-8B6A-885F052289E5}"/>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6" name="直線コネクタ 745">
          <a:extLst>
            <a:ext uri="{FF2B5EF4-FFF2-40B4-BE49-F238E27FC236}">
              <a16:creationId xmlns:a16="http://schemas.microsoft.com/office/drawing/2014/main" id="{31BD4936-5663-481D-8DDD-B795FD94A756}"/>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7" name="テキスト ボックス 746">
          <a:extLst>
            <a:ext uri="{FF2B5EF4-FFF2-40B4-BE49-F238E27FC236}">
              <a16:creationId xmlns:a16="http://schemas.microsoft.com/office/drawing/2014/main" id="{F943472C-2C4D-4F19-B974-8AFC78B6305B}"/>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8" name="直線コネクタ 747">
          <a:extLst>
            <a:ext uri="{FF2B5EF4-FFF2-40B4-BE49-F238E27FC236}">
              <a16:creationId xmlns:a16="http://schemas.microsoft.com/office/drawing/2014/main" id="{B383C034-7520-436F-B218-1E6E3BE85D8E}"/>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9" name="テキスト ボックス 748">
          <a:extLst>
            <a:ext uri="{FF2B5EF4-FFF2-40B4-BE49-F238E27FC236}">
              <a16:creationId xmlns:a16="http://schemas.microsoft.com/office/drawing/2014/main" id="{A8EE0318-0D1A-4F0E-B920-7987145EFBC0}"/>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0" name="直線コネクタ 749">
          <a:extLst>
            <a:ext uri="{FF2B5EF4-FFF2-40B4-BE49-F238E27FC236}">
              <a16:creationId xmlns:a16="http://schemas.microsoft.com/office/drawing/2014/main" id="{08C676EB-B87F-40E7-9053-95260B528E88}"/>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1" name="テキスト ボックス 750">
          <a:extLst>
            <a:ext uri="{FF2B5EF4-FFF2-40B4-BE49-F238E27FC236}">
              <a16:creationId xmlns:a16="http://schemas.microsoft.com/office/drawing/2014/main" id="{4EAEDAB7-B4CB-415A-BBE6-E3B803489AE7}"/>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2" name="直線コネクタ 751">
          <a:extLst>
            <a:ext uri="{FF2B5EF4-FFF2-40B4-BE49-F238E27FC236}">
              <a16:creationId xmlns:a16="http://schemas.microsoft.com/office/drawing/2014/main" id="{73C70BDB-1057-4B64-99AC-B058483991FA}"/>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3" name="テキスト ボックス 752">
          <a:extLst>
            <a:ext uri="{FF2B5EF4-FFF2-40B4-BE49-F238E27FC236}">
              <a16:creationId xmlns:a16="http://schemas.microsoft.com/office/drawing/2014/main" id="{79C83692-426F-4813-A6D2-7379ABB9A027}"/>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4" name="直線コネクタ 753">
          <a:extLst>
            <a:ext uri="{FF2B5EF4-FFF2-40B4-BE49-F238E27FC236}">
              <a16:creationId xmlns:a16="http://schemas.microsoft.com/office/drawing/2014/main" id="{4C10B787-E36D-4E4E-AE40-34CF7C114FDF}"/>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5" name="テキスト ボックス 754">
          <a:extLst>
            <a:ext uri="{FF2B5EF4-FFF2-40B4-BE49-F238E27FC236}">
              <a16:creationId xmlns:a16="http://schemas.microsoft.com/office/drawing/2014/main" id="{7DBFAA9E-1435-4CC7-ACDA-B062A578158E}"/>
            </a:ext>
          </a:extLst>
        </xdr:cNvPr>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6" name="直線コネクタ 755">
          <a:extLst>
            <a:ext uri="{FF2B5EF4-FFF2-40B4-BE49-F238E27FC236}">
              <a16:creationId xmlns:a16="http://schemas.microsoft.com/office/drawing/2014/main" id="{E4F17577-7366-49B8-85B6-78E13DC8A91B}"/>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7" name="テキスト ボックス 756">
          <a:extLst>
            <a:ext uri="{FF2B5EF4-FFF2-40B4-BE49-F238E27FC236}">
              <a16:creationId xmlns:a16="http://schemas.microsoft.com/office/drawing/2014/main" id="{1796A7A5-10FD-4192-B61F-03040609D255}"/>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8" name="【公民館】&#10;有形固定資産減価償却率グラフ枠">
          <a:extLst>
            <a:ext uri="{FF2B5EF4-FFF2-40B4-BE49-F238E27FC236}">
              <a16:creationId xmlns:a16="http://schemas.microsoft.com/office/drawing/2014/main" id="{219F6164-1E16-4FDF-8716-3D3A78D1ECD4}"/>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127636</xdr:rowOff>
    </xdr:from>
    <xdr:to>
      <xdr:col>85</xdr:col>
      <xdr:colOff>126364</xdr:colOff>
      <xdr:row>108</xdr:row>
      <xdr:rowOff>152400</xdr:rowOff>
    </xdr:to>
    <xdr:cxnSp macro="">
      <xdr:nvCxnSpPr>
        <xdr:cNvPr id="759" name="直線コネクタ 758">
          <a:extLst>
            <a:ext uri="{FF2B5EF4-FFF2-40B4-BE49-F238E27FC236}">
              <a16:creationId xmlns:a16="http://schemas.microsoft.com/office/drawing/2014/main" id="{5F241AE1-09F3-4897-8AEA-8309FF1B14CB}"/>
            </a:ext>
          </a:extLst>
        </xdr:cNvPr>
        <xdr:cNvCxnSpPr/>
      </xdr:nvCxnSpPr>
      <xdr:spPr>
        <a:xfrm flipV="1">
          <a:off x="14375764" y="16723996"/>
          <a:ext cx="0" cy="15335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0" name="【公民館】&#10;有形固定資産減価償却率最小値テキスト">
          <a:extLst>
            <a:ext uri="{FF2B5EF4-FFF2-40B4-BE49-F238E27FC236}">
              <a16:creationId xmlns:a16="http://schemas.microsoft.com/office/drawing/2014/main" id="{9997A578-BBEF-4E44-AC64-AEA964E19193}"/>
            </a:ext>
          </a:extLst>
        </xdr:cNvPr>
        <xdr:cNvSpPr txBox="1"/>
      </xdr:nvSpPr>
      <xdr:spPr>
        <a:xfrm>
          <a:off x="1441450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1" name="直線コネクタ 760">
          <a:extLst>
            <a:ext uri="{FF2B5EF4-FFF2-40B4-BE49-F238E27FC236}">
              <a16:creationId xmlns:a16="http://schemas.microsoft.com/office/drawing/2014/main" id="{1AC5A171-4BA5-4241-BC0A-99A2731FCA78}"/>
            </a:ext>
          </a:extLst>
        </xdr:cNvPr>
        <xdr:cNvCxnSpPr/>
      </xdr:nvCxnSpPr>
      <xdr:spPr>
        <a:xfrm>
          <a:off x="1428750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74313</xdr:rowOff>
    </xdr:from>
    <xdr:ext cx="405111" cy="259045"/>
    <xdr:sp macro="" textlink="">
      <xdr:nvSpPr>
        <xdr:cNvPr id="762" name="【公民館】&#10;有形固定資産減価償却率最大値テキスト">
          <a:extLst>
            <a:ext uri="{FF2B5EF4-FFF2-40B4-BE49-F238E27FC236}">
              <a16:creationId xmlns:a16="http://schemas.microsoft.com/office/drawing/2014/main" id="{A13C1118-EFE2-4029-A119-E00B062680E6}"/>
            </a:ext>
          </a:extLst>
        </xdr:cNvPr>
        <xdr:cNvSpPr txBox="1"/>
      </xdr:nvSpPr>
      <xdr:spPr>
        <a:xfrm>
          <a:off x="14414500" y="16503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127636</xdr:rowOff>
    </xdr:from>
    <xdr:to>
      <xdr:col>86</xdr:col>
      <xdr:colOff>25400</xdr:colOff>
      <xdr:row>99</xdr:row>
      <xdr:rowOff>127636</xdr:rowOff>
    </xdr:to>
    <xdr:cxnSp macro="">
      <xdr:nvCxnSpPr>
        <xdr:cNvPr id="763" name="直線コネクタ 762">
          <a:extLst>
            <a:ext uri="{FF2B5EF4-FFF2-40B4-BE49-F238E27FC236}">
              <a16:creationId xmlns:a16="http://schemas.microsoft.com/office/drawing/2014/main" id="{6696AE12-F140-4A9E-B75C-90F0B6CEEA89}"/>
            </a:ext>
          </a:extLst>
        </xdr:cNvPr>
        <xdr:cNvCxnSpPr/>
      </xdr:nvCxnSpPr>
      <xdr:spPr>
        <a:xfrm>
          <a:off x="14287500" y="167239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8272</xdr:rowOff>
    </xdr:from>
    <xdr:ext cx="405111" cy="259045"/>
    <xdr:sp macro="" textlink="">
      <xdr:nvSpPr>
        <xdr:cNvPr id="764" name="【公民館】&#10;有形固定資産減価償却率平均値テキスト">
          <a:extLst>
            <a:ext uri="{FF2B5EF4-FFF2-40B4-BE49-F238E27FC236}">
              <a16:creationId xmlns:a16="http://schemas.microsoft.com/office/drawing/2014/main" id="{D6DD7C6F-974D-4484-9FB2-BA19429D3986}"/>
            </a:ext>
          </a:extLst>
        </xdr:cNvPr>
        <xdr:cNvSpPr txBox="1"/>
      </xdr:nvSpPr>
      <xdr:spPr>
        <a:xfrm>
          <a:off x="14414500" y="174428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156845</xdr:rowOff>
    </xdr:from>
    <xdr:to>
      <xdr:col>85</xdr:col>
      <xdr:colOff>177800</xdr:colOff>
      <xdr:row>105</xdr:row>
      <xdr:rowOff>86995</xdr:rowOff>
    </xdr:to>
    <xdr:sp macro="" textlink="">
      <xdr:nvSpPr>
        <xdr:cNvPr id="765" name="フローチャート: 判断 764">
          <a:extLst>
            <a:ext uri="{FF2B5EF4-FFF2-40B4-BE49-F238E27FC236}">
              <a16:creationId xmlns:a16="http://schemas.microsoft.com/office/drawing/2014/main" id="{3B0AE547-09A9-43AC-9431-7D5A8DCA5523}"/>
            </a:ext>
          </a:extLst>
        </xdr:cNvPr>
        <xdr:cNvSpPr/>
      </xdr:nvSpPr>
      <xdr:spPr>
        <a:xfrm>
          <a:off x="14325600" y="1759140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143511</xdr:rowOff>
    </xdr:from>
    <xdr:to>
      <xdr:col>81</xdr:col>
      <xdr:colOff>101600</xdr:colOff>
      <xdr:row>105</xdr:row>
      <xdr:rowOff>73661</xdr:rowOff>
    </xdr:to>
    <xdr:sp macro="" textlink="">
      <xdr:nvSpPr>
        <xdr:cNvPr id="766" name="フローチャート: 判断 765">
          <a:extLst>
            <a:ext uri="{FF2B5EF4-FFF2-40B4-BE49-F238E27FC236}">
              <a16:creationId xmlns:a16="http://schemas.microsoft.com/office/drawing/2014/main" id="{08D8DD36-D596-48CC-A68F-EB4F793656E6}"/>
            </a:ext>
          </a:extLst>
        </xdr:cNvPr>
        <xdr:cNvSpPr/>
      </xdr:nvSpPr>
      <xdr:spPr>
        <a:xfrm>
          <a:off x="13578840" y="175780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126364</xdr:rowOff>
    </xdr:from>
    <xdr:to>
      <xdr:col>76</xdr:col>
      <xdr:colOff>165100</xdr:colOff>
      <xdr:row>105</xdr:row>
      <xdr:rowOff>56514</xdr:rowOff>
    </xdr:to>
    <xdr:sp macro="" textlink="">
      <xdr:nvSpPr>
        <xdr:cNvPr id="767" name="フローチャート: 判断 766">
          <a:extLst>
            <a:ext uri="{FF2B5EF4-FFF2-40B4-BE49-F238E27FC236}">
              <a16:creationId xmlns:a16="http://schemas.microsoft.com/office/drawing/2014/main" id="{84AC9318-0149-4BD3-AEAB-A8428DE34811}"/>
            </a:ext>
          </a:extLst>
        </xdr:cNvPr>
        <xdr:cNvSpPr/>
      </xdr:nvSpPr>
      <xdr:spPr>
        <a:xfrm>
          <a:off x="12804140" y="175609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6350</xdr:rowOff>
    </xdr:from>
    <xdr:to>
      <xdr:col>72</xdr:col>
      <xdr:colOff>38100</xdr:colOff>
      <xdr:row>105</xdr:row>
      <xdr:rowOff>107950</xdr:rowOff>
    </xdr:to>
    <xdr:sp macro="" textlink="">
      <xdr:nvSpPr>
        <xdr:cNvPr id="768" name="フローチャート: 判断 767">
          <a:extLst>
            <a:ext uri="{FF2B5EF4-FFF2-40B4-BE49-F238E27FC236}">
              <a16:creationId xmlns:a16="http://schemas.microsoft.com/office/drawing/2014/main" id="{494F1853-3AA1-4695-9256-DF371B8E862E}"/>
            </a:ext>
          </a:extLst>
        </xdr:cNvPr>
        <xdr:cNvSpPr/>
      </xdr:nvSpPr>
      <xdr:spPr>
        <a:xfrm>
          <a:off x="12029440" y="176085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170180</xdr:rowOff>
    </xdr:from>
    <xdr:to>
      <xdr:col>67</xdr:col>
      <xdr:colOff>101600</xdr:colOff>
      <xdr:row>105</xdr:row>
      <xdr:rowOff>100330</xdr:rowOff>
    </xdr:to>
    <xdr:sp macro="" textlink="">
      <xdr:nvSpPr>
        <xdr:cNvPr id="769" name="フローチャート: 判断 768">
          <a:extLst>
            <a:ext uri="{FF2B5EF4-FFF2-40B4-BE49-F238E27FC236}">
              <a16:creationId xmlns:a16="http://schemas.microsoft.com/office/drawing/2014/main" id="{356FB48F-420B-4FFC-AFAE-963EE8D52BC2}"/>
            </a:ext>
          </a:extLst>
        </xdr:cNvPr>
        <xdr:cNvSpPr/>
      </xdr:nvSpPr>
      <xdr:spPr>
        <a:xfrm>
          <a:off x="11231880" y="176047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7654D1A1-3F04-495E-A2AD-10982FCB2BF7}"/>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0DE659CB-DD03-4D15-90C7-CB89B1890122}"/>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7A9F8E1C-2568-4E08-A05E-67D0E87C8319}"/>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670D0C2C-E786-4D62-9756-A7D07254F911}"/>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B1F12929-57F5-4BDC-97B1-A1F94E4D2F9F}"/>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636</xdr:rowOff>
    </xdr:from>
    <xdr:to>
      <xdr:col>85</xdr:col>
      <xdr:colOff>177800</xdr:colOff>
      <xdr:row>108</xdr:row>
      <xdr:rowOff>102236</xdr:rowOff>
    </xdr:to>
    <xdr:sp macro="" textlink="">
      <xdr:nvSpPr>
        <xdr:cNvPr id="775" name="楕円 774">
          <a:extLst>
            <a:ext uri="{FF2B5EF4-FFF2-40B4-BE49-F238E27FC236}">
              <a16:creationId xmlns:a16="http://schemas.microsoft.com/office/drawing/2014/main" id="{CE999D9B-C444-4244-A0CC-E9998A31FBB8}"/>
            </a:ext>
          </a:extLst>
        </xdr:cNvPr>
        <xdr:cNvSpPr/>
      </xdr:nvSpPr>
      <xdr:spPr>
        <a:xfrm>
          <a:off x="14325600" y="18105756"/>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87013</xdr:rowOff>
    </xdr:from>
    <xdr:ext cx="405111" cy="259045"/>
    <xdr:sp macro="" textlink="">
      <xdr:nvSpPr>
        <xdr:cNvPr id="776" name="【公民館】&#10;有形固定資産減価償却率該当値テキスト">
          <a:extLst>
            <a:ext uri="{FF2B5EF4-FFF2-40B4-BE49-F238E27FC236}">
              <a16:creationId xmlns:a16="http://schemas.microsoft.com/office/drawing/2014/main" id="{CBD3A761-0BA2-47C9-BA60-3797B60ACD67}"/>
            </a:ext>
          </a:extLst>
        </xdr:cNvPr>
        <xdr:cNvSpPr txBox="1"/>
      </xdr:nvSpPr>
      <xdr:spPr>
        <a:xfrm>
          <a:off x="14414500" y="18024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156845</xdr:rowOff>
    </xdr:from>
    <xdr:to>
      <xdr:col>81</xdr:col>
      <xdr:colOff>101600</xdr:colOff>
      <xdr:row>108</xdr:row>
      <xdr:rowOff>86995</xdr:rowOff>
    </xdr:to>
    <xdr:sp macro="" textlink="">
      <xdr:nvSpPr>
        <xdr:cNvPr id="777" name="楕円 776">
          <a:extLst>
            <a:ext uri="{FF2B5EF4-FFF2-40B4-BE49-F238E27FC236}">
              <a16:creationId xmlns:a16="http://schemas.microsoft.com/office/drawing/2014/main" id="{A5913077-3EFE-4C81-A688-4E4FA9FE80C0}"/>
            </a:ext>
          </a:extLst>
        </xdr:cNvPr>
        <xdr:cNvSpPr/>
      </xdr:nvSpPr>
      <xdr:spPr>
        <a:xfrm>
          <a:off x="13578840" y="180943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36195</xdr:rowOff>
    </xdr:from>
    <xdr:to>
      <xdr:col>85</xdr:col>
      <xdr:colOff>127000</xdr:colOff>
      <xdr:row>108</xdr:row>
      <xdr:rowOff>51436</xdr:rowOff>
    </xdr:to>
    <xdr:cxnSp macro="">
      <xdr:nvCxnSpPr>
        <xdr:cNvPr id="778" name="直線コネクタ 777">
          <a:extLst>
            <a:ext uri="{FF2B5EF4-FFF2-40B4-BE49-F238E27FC236}">
              <a16:creationId xmlns:a16="http://schemas.microsoft.com/office/drawing/2014/main" id="{96A9850F-7517-4B91-B372-158006605878}"/>
            </a:ext>
          </a:extLst>
        </xdr:cNvPr>
        <xdr:cNvCxnSpPr/>
      </xdr:nvCxnSpPr>
      <xdr:spPr>
        <a:xfrm>
          <a:off x="13629640" y="18141315"/>
          <a:ext cx="74676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132080</xdr:rowOff>
    </xdr:from>
    <xdr:to>
      <xdr:col>76</xdr:col>
      <xdr:colOff>165100</xdr:colOff>
      <xdr:row>108</xdr:row>
      <xdr:rowOff>62230</xdr:rowOff>
    </xdr:to>
    <xdr:sp macro="" textlink="">
      <xdr:nvSpPr>
        <xdr:cNvPr id="779" name="楕円 778">
          <a:extLst>
            <a:ext uri="{FF2B5EF4-FFF2-40B4-BE49-F238E27FC236}">
              <a16:creationId xmlns:a16="http://schemas.microsoft.com/office/drawing/2014/main" id="{62D0D02B-C3F3-42A0-94D3-6726BAE5559A}"/>
            </a:ext>
          </a:extLst>
        </xdr:cNvPr>
        <xdr:cNvSpPr/>
      </xdr:nvSpPr>
      <xdr:spPr>
        <a:xfrm>
          <a:off x="12804140" y="180695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11430</xdr:rowOff>
    </xdr:from>
    <xdr:to>
      <xdr:col>81</xdr:col>
      <xdr:colOff>50800</xdr:colOff>
      <xdr:row>108</xdr:row>
      <xdr:rowOff>36195</xdr:rowOff>
    </xdr:to>
    <xdr:cxnSp macro="">
      <xdr:nvCxnSpPr>
        <xdr:cNvPr id="780" name="直線コネクタ 779">
          <a:extLst>
            <a:ext uri="{FF2B5EF4-FFF2-40B4-BE49-F238E27FC236}">
              <a16:creationId xmlns:a16="http://schemas.microsoft.com/office/drawing/2014/main" id="{F0675447-56D5-4F1B-BDCF-78B6FCF0BA1D}"/>
            </a:ext>
          </a:extLst>
        </xdr:cNvPr>
        <xdr:cNvCxnSpPr/>
      </xdr:nvCxnSpPr>
      <xdr:spPr>
        <a:xfrm>
          <a:off x="12854940" y="18116550"/>
          <a:ext cx="7747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65405</xdr:rowOff>
    </xdr:from>
    <xdr:to>
      <xdr:col>72</xdr:col>
      <xdr:colOff>38100</xdr:colOff>
      <xdr:row>107</xdr:row>
      <xdr:rowOff>167005</xdr:rowOff>
    </xdr:to>
    <xdr:sp macro="" textlink="">
      <xdr:nvSpPr>
        <xdr:cNvPr id="781" name="楕円 780">
          <a:extLst>
            <a:ext uri="{FF2B5EF4-FFF2-40B4-BE49-F238E27FC236}">
              <a16:creationId xmlns:a16="http://schemas.microsoft.com/office/drawing/2014/main" id="{8F199D90-7E9D-4030-8B51-F548928C673C}"/>
            </a:ext>
          </a:extLst>
        </xdr:cNvPr>
        <xdr:cNvSpPr/>
      </xdr:nvSpPr>
      <xdr:spPr>
        <a:xfrm>
          <a:off x="12029440" y="1800288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116205</xdr:rowOff>
    </xdr:from>
    <xdr:to>
      <xdr:col>76</xdr:col>
      <xdr:colOff>114300</xdr:colOff>
      <xdr:row>108</xdr:row>
      <xdr:rowOff>11430</xdr:rowOff>
    </xdr:to>
    <xdr:cxnSp macro="">
      <xdr:nvCxnSpPr>
        <xdr:cNvPr id="782" name="直線コネクタ 781">
          <a:extLst>
            <a:ext uri="{FF2B5EF4-FFF2-40B4-BE49-F238E27FC236}">
              <a16:creationId xmlns:a16="http://schemas.microsoft.com/office/drawing/2014/main" id="{5C6D35E9-9B6A-4678-9D43-EB1D46721179}"/>
            </a:ext>
          </a:extLst>
        </xdr:cNvPr>
        <xdr:cNvCxnSpPr/>
      </xdr:nvCxnSpPr>
      <xdr:spPr>
        <a:xfrm>
          <a:off x="12072620" y="18053685"/>
          <a:ext cx="78232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21589</xdr:rowOff>
    </xdr:from>
    <xdr:to>
      <xdr:col>67</xdr:col>
      <xdr:colOff>101600</xdr:colOff>
      <xdr:row>107</xdr:row>
      <xdr:rowOff>123189</xdr:rowOff>
    </xdr:to>
    <xdr:sp macro="" textlink="">
      <xdr:nvSpPr>
        <xdr:cNvPr id="783" name="楕円 782">
          <a:extLst>
            <a:ext uri="{FF2B5EF4-FFF2-40B4-BE49-F238E27FC236}">
              <a16:creationId xmlns:a16="http://schemas.microsoft.com/office/drawing/2014/main" id="{0E7C4CCC-2A15-4BA3-BB71-5AC19D937ECD}"/>
            </a:ext>
          </a:extLst>
        </xdr:cNvPr>
        <xdr:cNvSpPr/>
      </xdr:nvSpPr>
      <xdr:spPr>
        <a:xfrm>
          <a:off x="11231880" y="17959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72389</xdr:rowOff>
    </xdr:from>
    <xdr:to>
      <xdr:col>71</xdr:col>
      <xdr:colOff>177800</xdr:colOff>
      <xdr:row>107</xdr:row>
      <xdr:rowOff>116205</xdr:rowOff>
    </xdr:to>
    <xdr:cxnSp macro="">
      <xdr:nvCxnSpPr>
        <xdr:cNvPr id="784" name="直線コネクタ 783">
          <a:extLst>
            <a:ext uri="{FF2B5EF4-FFF2-40B4-BE49-F238E27FC236}">
              <a16:creationId xmlns:a16="http://schemas.microsoft.com/office/drawing/2014/main" id="{AD572318-B3C5-42DA-B9F3-C6B590F9A580}"/>
            </a:ext>
          </a:extLst>
        </xdr:cNvPr>
        <xdr:cNvCxnSpPr/>
      </xdr:nvCxnSpPr>
      <xdr:spPr>
        <a:xfrm>
          <a:off x="11282680" y="18009869"/>
          <a:ext cx="78994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90188</xdr:rowOff>
    </xdr:from>
    <xdr:ext cx="405111" cy="259045"/>
    <xdr:sp macro="" textlink="">
      <xdr:nvSpPr>
        <xdr:cNvPr id="785" name="n_1aveValue【公民館】&#10;有形固定資産減価償却率">
          <a:extLst>
            <a:ext uri="{FF2B5EF4-FFF2-40B4-BE49-F238E27FC236}">
              <a16:creationId xmlns:a16="http://schemas.microsoft.com/office/drawing/2014/main" id="{BD324B77-BF76-471A-A450-BA47D560143A}"/>
            </a:ext>
          </a:extLst>
        </xdr:cNvPr>
        <xdr:cNvSpPr txBox="1"/>
      </xdr:nvSpPr>
      <xdr:spPr>
        <a:xfrm>
          <a:off x="13437244" y="17357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73041</xdr:rowOff>
    </xdr:from>
    <xdr:ext cx="405111" cy="259045"/>
    <xdr:sp macro="" textlink="">
      <xdr:nvSpPr>
        <xdr:cNvPr id="786" name="n_2aveValue【公民館】&#10;有形固定資産減価償却率">
          <a:extLst>
            <a:ext uri="{FF2B5EF4-FFF2-40B4-BE49-F238E27FC236}">
              <a16:creationId xmlns:a16="http://schemas.microsoft.com/office/drawing/2014/main" id="{9B7DAF0F-B20D-4950-9E38-6F544A724CA7}"/>
            </a:ext>
          </a:extLst>
        </xdr:cNvPr>
        <xdr:cNvSpPr txBox="1"/>
      </xdr:nvSpPr>
      <xdr:spPr>
        <a:xfrm>
          <a:off x="12675244" y="1733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124477</xdr:rowOff>
    </xdr:from>
    <xdr:ext cx="405111" cy="259045"/>
    <xdr:sp macro="" textlink="">
      <xdr:nvSpPr>
        <xdr:cNvPr id="787" name="n_3aveValue【公民館】&#10;有形固定資産減価償却率">
          <a:extLst>
            <a:ext uri="{FF2B5EF4-FFF2-40B4-BE49-F238E27FC236}">
              <a16:creationId xmlns:a16="http://schemas.microsoft.com/office/drawing/2014/main" id="{6B38F660-85EB-426D-8515-399A86293A7B}"/>
            </a:ext>
          </a:extLst>
        </xdr:cNvPr>
        <xdr:cNvSpPr txBox="1"/>
      </xdr:nvSpPr>
      <xdr:spPr>
        <a:xfrm>
          <a:off x="11900544" y="1739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116857</xdr:rowOff>
    </xdr:from>
    <xdr:ext cx="405111" cy="259045"/>
    <xdr:sp macro="" textlink="">
      <xdr:nvSpPr>
        <xdr:cNvPr id="788" name="n_4aveValue【公民館】&#10;有形固定資産減価償却率">
          <a:extLst>
            <a:ext uri="{FF2B5EF4-FFF2-40B4-BE49-F238E27FC236}">
              <a16:creationId xmlns:a16="http://schemas.microsoft.com/office/drawing/2014/main" id="{D990D1A6-9575-4AEC-9FA6-C4953DA7B539}"/>
            </a:ext>
          </a:extLst>
        </xdr:cNvPr>
        <xdr:cNvSpPr txBox="1"/>
      </xdr:nvSpPr>
      <xdr:spPr>
        <a:xfrm>
          <a:off x="11102984" y="1738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78122</xdr:rowOff>
    </xdr:from>
    <xdr:ext cx="405111" cy="259045"/>
    <xdr:sp macro="" textlink="">
      <xdr:nvSpPr>
        <xdr:cNvPr id="789" name="n_1mainValue【公民館】&#10;有形固定資産減価償却率">
          <a:extLst>
            <a:ext uri="{FF2B5EF4-FFF2-40B4-BE49-F238E27FC236}">
              <a16:creationId xmlns:a16="http://schemas.microsoft.com/office/drawing/2014/main" id="{1FBA73F9-0A11-484B-9361-EE2809918B2C}"/>
            </a:ext>
          </a:extLst>
        </xdr:cNvPr>
        <xdr:cNvSpPr txBox="1"/>
      </xdr:nvSpPr>
      <xdr:spPr>
        <a:xfrm>
          <a:off x="13437244" y="18183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53357</xdr:rowOff>
    </xdr:from>
    <xdr:ext cx="405111" cy="259045"/>
    <xdr:sp macro="" textlink="">
      <xdr:nvSpPr>
        <xdr:cNvPr id="790" name="n_2mainValue【公民館】&#10;有形固定資産減価償却率">
          <a:extLst>
            <a:ext uri="{FF2B5EF4-FFF2-40B4-BE49-F238E27FC236}">
              <a16:creationId xmlns:a16="http://schemas.microsoft.com/office/drawing/2014/main" id="{A89A9AD4-864E-4E63-9A2D-0E0CE912AA6E}"/>
            </a:ext>
          </a:extLst>
        </xdr:cNvPr>
        <xdr:cNvSpPr txBox="1"/>
      </xdr:nvSpPr>
      <xdr:spPr>
        <a:xfrm>
          <a:off x="12675244" y="1815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158132</xdr:rowOff>
    </xdr:from>
    <xdr:ext cx="405111" cy="259045"/>
    <xdr:sp macro="" textlink="">
      <xdr:nvSpPr>
        <xdr:cNvPr id="791" name="n_3mainValue【公民館】&#10;有形固定資産減価償却率">
          <a:extLst>
            <a:ext uri="{FF2B5EF4-FFF2-40B4-BE49-F238E27FC236}">
              <a16:creationId xmlns:a16="http://schemas.microsoft.com/office/drawing/2014/main" id="{140CD7B7-9AC9-4E84-B496-C8A4B2B32BAA}"/>
            </a:ext>
          </a:extLst>
        </xdr:cNvPr>
        <xdr:cNvSpPr txBox="1"/>
      </xdr:nvSpPr>
      <xdr:spPr>
        <a:xfrm>
          <a:off x="11900544" y="1809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114316</xdr:rowOff>
    </xdr:from>
    <xdr:ext cx="405111" cy="259045"/>
    <xdr:sp macro="" textlink="">
      <xdr:nvSpPr>
        <xdr:cNvPr id="792" name="n_4mainValue【公民館】&#10;有形固定資産減価償却率">
          <a:extLst>
            <a:ext uri="{FF2B5EF4-FFF2-40B4-BE49-F238E27FC236}">
              <a16:creationId xmlns:a16="http://schemas.microsoft.com/office/drawing/2014/main" id="{BAF05EEA-0662-487A-A672-9623236A606C}"/>
            </a:ext>
          </a:extLst>
        </xdr:cNvPr>
        <xdr:cNvSpPr txBox="1"/>
      </xdr:nvSpPr>
      <xdr:spPr>
        <a:xfrm>
          <a:off x="11102984" y="18051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3" name="正方形/長方形 792">
          <a:extLst>
            <a:ext uri="{FF2B5EF4-FFF2-40B4-BE49-F238E27FC236}">
              <a16:creationId xmlns:a16="http://schemas.microsoft.com/office/drawing/2014/main" id="{5356D0C2-EFBA-45D1-AF87-8C91CC67F429}"/>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4" name="正方形/長方形 793">
          <a:extLst>
            <a:ext uri="{FF2B5EF4-FFF2-40B4-BE49-F238E27FC236}">
              <a16:creationId xmlns:a16="http://schemas.microsoft.com/office/drawing/2014/main" id="{F67E5501-F0AF-49C4-851F-5F3527E0645C}"/>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5" name="正方形/長方形 794">
          <a:extLst>
            <a:ext uri="{FF2B5EF4-FFF2-40B4-BE49-F238E27FC236}">
              <a16:creationId xmlns:a16="http://schemas.microsoft.com/office/drawing/2014/main" id="{589660EF-D15C-4DCA-9ED8-3EF771D33D94}"/>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6" name="正方形/長方形 795">
          <a:extLst>
            <a:ext uri="{FF2B5EF4-FFF2-40B4-BE49-F238E27FC236}">
              <a16:creationId xmlns:a16="http://schemas.microsoft.com/office/drawing/2014/main" id="{AA49EFF6-D743-4F4F-958B-B164E7E6010E}"/>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7" name="正方形/長方形 796">
          <a:extLst>
            <a:ext uri="{FF2B5EF4-FFF2-40B4-BE49-F238E27FC236}">
              <a16:creationId xmlns:a16="http://schemas.microsoft.com/office/drawing/2014/main" id="{0B76125C-AE45-4586-85BF-743559A8F654}"/>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8" name="正方形/長方形 797">
          <a:extLst>
            <a:ext uri="{FF2B5EF4-FFF2-40B4-BE49-F238E27FC236}">
              <a16:creationId xmlns:a16="http://schemas.microsoft.com/office/drawing/2014/main" id="{39C3E597-9A78-4D61-B614-5B10DDE508B0}"/>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9" name="正方形/長方形 798">
          <a:extLst>
            <a:ext uri="{FF2B5EF4-FFF2-40B4-BE49-F238E27FC236}">
              <a16:creationId xmlns:a16="http://schemas.microsoft.com/office/drawing/2014/main" id="{0F1D37DC-0D6A-4B8F-B385-1ABD89752268}"/>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0" name="正方形/長方形 799">
          <a:extLst>
            <a:ext uri="{FF2B5EF4-FFF2-40B4-BE49-F238E27FC236}">
              <a16:creationId xmlns:a16="http://schemas.microsoft.com/office/drawing/2014/main" id="{4EDE7500-1E01-4BA8-8CB6-B892B3BE5535}"/>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1" name="テキスト ボックス 800">
          <a:extLst>
            <a:ext uri="{FF2B5EF4-FFF2-40B4-BE49-F238E27FC236}">
              <a16:creationId xmlns:a16="http://schemas.microsoft.com/office/drawing/2014/main" id="{50993895-4B07-4D9C-B8D3-E9F8F396B817}"/>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2" name="直線コネクタ 801">
          <a:extLst>
            <a:ext uri="{FF2B5EF4-FFF2-40B4-BE49-F238E27FC236}">
              <a16:creationId xmlns:a16="http://schemas.microsoft.com/office/drawing/2014/main" id="{92D28D88-9D4B-45E5-B6C1-F26EC2DE4538}"/>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3" name="直線コネクタ 802">
          <a:extLst>
            <a:ext uri="{FF2B5EF4-FFF2-40B4-BE49-F238E27FC236}">
              <a16:creationId xmlns:a16="http://schemas.microsoft.com/office/drawing/2014/main" id="{387A4E2F-CEF8-4CAE-9248-419BA7271A79}"/>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4" name="テキスト ボックス 803">
          <a:extLst>
            <a:ext uri="{FF2B5EF4-FFF2-40B4-BE49-F238E27FC236}">
              <a16:creationId xmlns:a16="http://schemas.microsoft.com/office/drawing/2014/main" id="{09D036E5-C6F0-47D5-B12D-0E2E6F39A70F}"/>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5" name="直線コネクタ 804">
          <a:extLst>
            <a:ext uri="{FF2B5EF4-FFF2-40B4-BE49-F238E27FC236}">
              <a16:creationId xmlns:a16="http://schemas.microsoft.com/office/drawing/2014/main" id="{AB6DFF7F-455E-4D27-954C-2884227A5B5D}"/>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6" name="テキスト ボックス 805">
          <a:extLst>
            <a:ext uri="{FF2B5EF4-FFF2-40B4-BE49-F238E27FC236}">
              <a16:creationId xmlns:a16="http://schemas.microsoft.com/office/drawing/2014/main" id="{B2E3EE7C-6C1E-4300-B2EF-040A0CD70A31}"/>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7" name="直線コネクタ 806">
          <a:extLst>
            <a:ext uri="{FF2B5EF4-FFF2-40B4-BE49-F238E27FC236}">
              <a16:creationId xmlns:a16="http://schemas.microsoft.com/office/drawing/2014/main" id="{C0FCD5A4-7DEA-434F-9DDF-53115C67A599}"/>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8" name="テキスト ボックス 807">
          <a:extLst>
            <a:ext uri="{FF2B5EF4-FFF2-40B4-BE49-F238E27FC236}">
              <a16:creationId xmlns:a16="http://schemas.microsoft.com/office/drawing/2014/main" id="{80C4E27D-1ABA-4754-933C-6D715353F82D}"/>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9" name="直線コネクタ 808">
          <a:extLst>
            <a:ext uri="{FF2B5EF4-FFF2-40B4-BE49-F238E27FC236}">
              <a16:creationId xmlns:a16="http://schemas.microsoft.com/office/drawing/2014/main" id="{02067687-2A0C-4C52-ADE1-332494FFEC13}"/>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0" name="テキスト ボックス 809">
          <a:extLst>
            <a:ext uri="{FF2B5EF4-FFF2-40B4-BE49-F238E27FC236}">
              <a16:creationId xmlns:a16="http://schemas.microsoft.com/office/drawing/2014/main" id="{BD9446E3-E6EC-4C30-9FBE-41C2C93410D7}"/>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1" name="直線コネクタ 810">
          <a:extLst>
            <a:ext uri="{FF2B5EF4-FFF2-40B4-BE49-F238E27FC236}">
              <a16:creationId xmlns:a16="http://schemas.microsoft.com/office/drawing/2014/main" id="{A7D895B1-04DB-4A81-88A9-5B79F92A7B1B}"/>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2" name="テキスト ボックス 811">
          <a:extLst>
            <a:ext uri="{FF2B5EF4-FFF2-40B4-BE49-F238E27FC236}">
              <a16:creationId xmlns:a16="http://schemas.microsoft.com/office/drawing/2014/main" id="{CA31EB9A-6ECF-4CA1-9DB7-1D29F8DFFB5B}"/>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3" name="直線コネクタ 812">
          <a:extLst>
            <a:ext uri="{FF2B5EF4-FFF2-40B4-BE49-F238E27FC236}">
              <a16:creationId xmlns:a16="http://schemas.microsoft.com/office/drawing/2014/main" id="{50C97A72-A550-4F91-B590-DEB438D3387E}"/>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4" name="テキスト ボックス 813">
          <a:extLst>
            <a:ext uri="{FF2B5EF4-FFF2-40B4-BE49-F238E27FC236}">
              <a16:creationId xmlns:a16="http://schemas.microsoft.com/office/drawing/2014/main" id="{332110F4-5304-46BC-A734-B24D9472CB1B}"/>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5" name="直線コネクタ 814">
          <a:extLst>
            <a:ext uri="{FF2B5EF4-FFF2-40B4-BE49-F238E27FC236}">
              <a16:creationId xmlns:a16="http://schemas.microsoft.com/office/drawing/2014/main" id="{4ABB926D-00D4-4FF3-BA4C-381B6A828249}"/>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6" name="テキスト ボックス 815">
          <a:extLst>
            <a:ext uri="{FF2B5EF4-FFF2-40B4-BE49-F238E27FC236}">
              <a16:creationId xmlns:a16="http://schemas.microsoft.com/office/drawing/2014/main" id="{85C537F5-28F7-4304-A7D8-9850A6C51A5C}"/>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7" name="【公民館】&#10;一人当たり面積グラフ枠">
          <a:extLst>
            <a:ext uri="{FF2B5EF4-FFF2-40B4-BE49-F238E27FC236}">
              <a16:creationId xmlns:a16="http://schemas.microsoft.com/office/drawing/2014/main" id="{2AA26543-DDBD-4C3D-B6BE-7029E885ABA3}"/>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120287</xdr:rowOff>
    </xdr:from>
    <xdr:to>
      <xdr:col>116</xdr:col>
      <xdr:colOff>62864</xdr:colOff>
      <xdr:row>109</xdr:row>
      <xdr:rowOff>25581</xdr:rowOff>
    </xdr:to>
    <xdr:cxnSp macro="">
      <xdr:nvCxnSpPr>
        <xdr:cNvPr id="818" name="直線コネクタ 817">
          <a:extLst>
            <a:ext uri="{FF2B5EF4-FFF2-40B4-BE49-F238E27FC236}">
              <a16:creationId xmlns:a16="http://schemas.microsoft.com/office/drawing/2014/main" id="{E4548EF8-D2C8-4CD7-972D-49B46D5F0E2A}"/>
            </a:ext>
          </a:extLst>
        </xdr:cNvPr>
        <xdr:cNvCxnSpPr/>
      </xdr:nvCxnSpPr>
      <xdr:spPr>
        <a:xfrm flipV="1">
          <a:off x="19509104" y="16716647"/>
          <a:ext cx="0" cy="1581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29408</xdr:rowOff>
    </xdr:from>
    <xdr:ext cx="469744" cy="259045"/>
    <xdr:sp macro="" textlink="">
      <xdr:nvSpPr>
        <xdr:cNvPr id="819" name="【公民館】&#10;一人当たり面積最小値テキスト">
          <a:extLst>
            <a:ext uri="{FF2B5EF4-FFF2-40B4-BE49-F238E27FC236}">
              <a16:creationId xmlns:a16="http://schemas.microsoft.com/office/drawing/2014/main" id="{DD018CBB-3DEB-4670-8259-33D8F11092B6}"/>
            </a:ext>
          </a:extLst>
        </xdr:cNvPr>
        <xdr:cNvSpPr txBox="1"/>
      </xdr:nvSpPr>
      <xdr:spPr>
        <a:xfrm>
          <a:off x="19547840" y="18302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25581</xdr:rowOff>
    </xdr:from>
    <xdr:to>
      <xdr:col>116</xdr:col>
      <xdr:colOff>152400</xdr:colOff>
      <xdr:row>109</xdr:row>
      <xdr:rowOff>25581</xdr:rowOff>
    </xdr:to>
    <xdr:cxnSp macro="">
      <xdr:nvCxnSpPr>
        <xdr:cNvPr id="820" name="直線コネクタ 819">
          <a:extLst>
            <a:ext uri="{FF2B5EF4-FFF2-40B4-BE49-F238E27FC236}">
              <a16:creationId xmlns:a16="http://schemas.microsoft.com/office/drawing/2014/main" id="{B79F6631-2E36-4EF3-A268-F43DF7602762}"/>
            </a:ext>
          </a:extLst>
        </xdr:cNvPr>
        <xdr:cNvCxnSpPr/>
      </xdr:nvCxnSpPr>
      <xdr:spPr>
        <a:xfrm>
          <a:off x="19443700" y="182983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66964</xdr:rowOff>
    </xdr:from>
    <xdr:ext cx="469744" cy="259045"/>
    <xdr:sp macro="" textlink="">
      <xdr:nvSpPr>
        <xdr:cNvPr id="821" name="【公民館】&#10;一人当たり面積最大値テキスト">
          <a:extLst>
            <a:ext uri="{FF2B5EF4-FFF2-40B4-BE49-F238E27FC236}">
              <a16:creationId xmlns:a16="http://schemas.microsoft.com/office/drawing/2014/main" id="{28B3271A-9661-4B90-84F8-7D98127A5F32}"/>
            </a:ext>
          </a:extLst>
        </xdr:cNvPr>
        <xdr:cNvSpPr txBox="1"/>
      </xdr:nvSpPr>
      <xdr:spPr>
        <a:xfrm>
          <a:off x="19547840" y="16495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120287</xdr:rowOff>
    </xdr:from>
    <xdr:to>
      <xdr:col>116</xdr:col>
      <xdr:colOff>152400</xdr:colOff>
      <xdr:row>99</xdr:row>
      <xdr:rowOff>120287</xdr:rowOff>
    </xdr:to>
    <xdr:cxnSp macro="">
      <xdr:nvCxnSpPr>
        <xdr:cNvPr id="822" name="直線コネクタ 821">
          <a:extLst>
            <a:ext uri="{FF2B5EF4-FFF2-40B4-BE49-F238E27FC236}">
              <a16:creationId xmlns:a16="http://schemas.microsoft.com/office/drawing/2014/main" id="{673F572E-5494-41A9-8EB8-2F734593FD14}"/>
            </a:ext>
          </a:extLst>
        </xdr:cNvPr>
        <xdr:cNvCxnSpPr/>
      </xdr:nvCxnSpPr>
      <xdr:spPr>
        <a:xfrm>
          <a:off x="19443700" y="1671664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124658</xdr:rowOff>
    </xdr:from>
    <xdr:ext cx="469744" cy="259045"/>
    <xdr:sp macro="" textlink="">
      <xdr:nvSpPr>
        <xdr:cNvPr id="823" name="【公民館】&#10;一人当たり面積平均値テキスト">
          <a:extLst>
            <a:ext uri="{FF2B5EF4-FFF2-40B4-BE49-F238E27FC236}">
              <a16:creationId xmlns:a16="http://schemas.microsoft.com/office/drawing/2014/main" id="{30CCE4CC-9EFC-44F7-9F5D-D24CB8C030BD}"/>
            </a:ext>
          </a:extLst>
        </xdr:cNvPr>
        <xdr:cNvSpPr txBox="1"/>
      </xdr:nvSpPr>
      <xdr:spPr>
        <a:xfrm>
          <a:off x="19547840" y="177268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146231</xdr:rowOff>
    </xdr:from>
    <xdr:to>
      <xdr:col>116</xdr:col>
      <xdr:colOff>114300</xdr:colOff>
      <xdr:row>106</xdr:row>
      <xdr:rowOff>76381</xdr:rowOff>
    </xdr:to>
    <xdr:sp macro="" textlink="">
      <xdr:nvSpPr>
        <xdr:cNvPr id="824" name="フローチャート: 判断 823">
          <a:extLst>
            <a:ext uri="{FF2B5EF4-FFF2-40B4-BE49-F238E27FC236}">
              <a16:creationId xmlns:a16="http://schemas.microsoft.com/office/drawing/2014/main" id="{A85EBBFE-CD77-4F55-B20F-D0F1F0BAF659}"/>
            </a:ext>
          </a:extLst>
        </xdr:cNvPr>
        <xdr:cNvSpPr/>
      </xdr:nvSpPr>
      <xdr:spPr>
        <a:xfrm>
          <a:off x="19458940" y="177484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169092</xdr:rowOff>
    </xdr:from>
    <xdr:to>
      <xdr:col>112</xdr:col>
      <xdr:colOff>38100</xdr:colOff>
      <xdr:row>106</xdr:row>
      <xdr:rowOff>99242</xdr:rowOff>
    </xdr:to>
    <xdr:sp macro="" textlink="">
      <xdr:nvSpPr>
        <xdr:cNvPr id="825" name="フローチャート: 判断 824">
          <a:extLst>
            <a:ext uri="{FF2B5EF4-FFF2-40B4-BE49-F238E27FC236}">
              <a16:creationId xmlns:a16="http://schemas.microsoft.com/office/drawing/2014/main" id="{7CC4D10D-75D1-4372-AB73-ADE6B6CC3222}"/>
            </a:ext>
          </a:extLst>
        </xdr:cNvPr>
        <xdr:cNvSpPr/>
      </xdr:nvSpPr>
      <xdr:spPr>
        <a:xfrm>
          <a:off x="18735040" y="1777129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167458</xdr:rowOff>
    </xdr:from>
    <xdr:to>
      <xdr:col>107</xdr:col>
      <xdr:colOff>101600</xdr:colOff>
      <xdr:row>106</xdr:row>
      <xdr:rowOff>97608</xdr:rowOff>
    </xdr:to>
    <xdr:sp macro="" textlink="">
      <xdr:nvSpPr>
        <xdr:cNvPr id="826" name="フローチャート: 判断 825">
          <a:extLst>
            <a:ext uri="{FF2B5EF4-FFF2-40B4-BE49-F238E27FC236}">
              <a16:creationId xmlns:a16="http://schemas.microsoft.com/office/drawing/2014/main" id="{A735D336-5CF4-4552-A3FF-CBC5B2F0FB59}"/>
            </a:ext>
          </a:extLst>
        </xdr:cNvPr>
        <xdr:cNvSpPr/>
      </xdr:nvSpPr>
      <xdr:spPr>
        <a:xfrm>
          <a:off x="17937480" y="177696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907</xdr:rowOff>
    </xdr:from>
    <xdr:to>
      <xdr:col>102</xdr:col>
      <xdr:colOff>165100</xdr:colOff>
      <xdr:row>106</xdr:row>
      <xdr:rowOff>102507</xdr:rowOff>
    </xdr:to>
    <xdr:sp macro="" textlink="">
      <xdr:nvSpPr>
        <xdr:cNvPr id="827" name="フローチャート: 判断 826">
          <a:extLst>
            <a:ext uri="{FF2B5EF4-FFF2-40B4-BE49-F238E27FC236}">
              <a16:creationId xmlns:a16="http://schemas.microsoft.com/office/drawing/2014/main" id="{951512F7-47F2-49CD-A112-0522722B45AF}"/>
            </a:ext>
          </a:extLst>
        </xdr:cNvPr>
        <xdr:cNvSpPr/>
      </xdr:nvSpPr>
      <xdr:spPr>
        <a:xfrm>
          <a:off x="17162780" y="17770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170724</xdr:rowOff>
    </xdr:from>
    <xdr:to>
      <xdr:col>98</xdr:col>
      <xdr:colOff>38100</xdr:colOff>
      <xdr:row>106</xdr:row>
      <xdr:rowOff>100874</xdr:rowOff>
    </xdr:to>
    <xdr:sp macro="" textlink="">
      <xdr:nvSpPr>
        <xdr:cNvPr id="828" name="フローチャート: 判断 827">
          <a:extLst>
            <a:ext uri="{FF2B5EF4-FFF2-40B4-BE49-F238E27FC236}">
              <a16:creationId xmlns:a16="http://schemas.microsoft.com/office/drawing/2014/main" id="{29306837-E772-4C01-91B7-1DC1309A52F1}"/>
            </a:ext>
          </a:extLst>
        </xdr:cNvPr>
        <xdr:cNvSpPr/>
      </xdr:nvSpPr>
      <xdr:spPr>
        <a:xfrm>
          <a:off x="16388080" y="1777292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D24133E7-3EAF-4CD6-B0A6-3954DCADF4EE}"/>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D550D5F1-2DC2-4A5C-B0B6-CCAE862C3136}"/>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3FD7D606-7AE8-4842-9488-634AE94EBFBD}"/>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BA928BC8-09CF-4F46-A019-6E6A70FEFDDC}"/>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241B3A2D-9624-416C-A9C1-A7550F814D93}"/>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110308</xdr:rowOff>
    </xdr:from>
    <xdr:to>
      <xdr:col>116</xdr:col>
      <xdr:colOff>114300</xdr:colOff>
      <xdr:row>106</xdr:row>
      <xdr:rowOff>40458</xdr:rowOff>
    </xdr:to>
    <xdr:sp macro="" textlink="">
      <xdr:nvSpPr>
        <xdr:cNvPr id="834" name="楕円 833">
          <a:extLst>
            <a:ext uri="{FF2B5EF4-FFF2-40B4-BE49-F238E27FC236}">
              <a16:creationId xmlns:a16="http://schemas.microsoft.com/office/drawing/2014/main" id="{DE8ACCE5-2501-4616-B244-1F0945722C17}"/>
            </a:ext>
          </a:extLst>
        </xdr:cNvPr>
        <xdr:cNvSpPr/>
      </xdr:nvSpPr>
      <xdr:spPr>
        <a:xfrm>
          <a:off x="19458940" y="1771250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133185</xdr:rowOff>
    </xdr:from>
    <xdr:ext cx="469744" cy="259045"/>
    <xdr:sp macro="" textlink="">
      <xdr:nvSpPr>
        <xdr:cNvPr id="835" name="【公民館】&#10;一人当たり面積該当値テキスト">
          <a:extLst>
            <a:ext uri="{FF2B5EF4-FFF2-40B4-BE49-F238E27FC236}">
              <a16:creationId xmlns:a16="http://schemas.microsoft.com/office/drawing/2014/main" id="{0494A5F4-5EC8-4318-9C71-E0FA4B1AD481}"/>
            </a:ext>
          </a:extLst>
        </xdr:cNvPr>
        <xdr:cNvSpPr txBox="1"/>
      </xdr:nvSpPr>
      <xdr:spPr>
        <a:xfrm>
          <a:off x="19547840" y="17567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116839</xdr:rowOff>
    </xdr:from>
    <xdr:to>
      <xdr:col>112</xdr:col>
      <xdr:colOff>38100</xdr:colOff>
      <xdr:row>106</xdr:row>
      <xdr:rowOff>46989</xdr:rowOff>
    </xdr:to>
    <xdr:sp macro="" textlink="">
      <xdr:nvSpPr>
        <xdr:cNvPr id="836" name="楕円 835">
          <a:extLst>
            <a:ext uri="{FF2B5EF4-FFF2-40B4-BE49-F238E27FC236}">
              <a16:creationId xmlns:a16="http://schemas.microsoft.com/office/drawing/2014/main" id="{2B4894AC-7DA3-4270-AFCB-195488CC2BE5}"/>
            </a:ext>
          </a:extLst>
        </xdr:cNvPr>
        <xdr:cNvSpPr/>
      </xdr:nvSpPr>
      <xdr:spPr>
        <a:xfrm>
          <a:off x="18735040" y="1771903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161108</xdr:rowOff>
    </xdr:from>
    <xdr:to>
      <xdr:col>116</xdr:col>
      <xdr:colOff>63500</xdr:colOff>
      <xdr:row>105</xdr:row>
      <xdr:rowOff>167639</xdr:rowOff>
    </xdr:to>
    <xdr:cxnSp macro="">
      <xdr:nvCxnSpPr>
        <xdr:cNvPr id="837" name="直線コネクタ 836">
          <a:extLst>
            <a:ext uri="{FF2B5EF4-FFF2-40B4-BE49-F238E27FC236}">
              <a16:creationId xmlns:a16="http://schemas.microsoft.com/office/drawing/2014/main" id="{8318595B-818A-4E56-9A8B-C494BB9416DE}"/>
            </a:ext>
          </a:extLst>
        </xdr:cNvPr>
        <xdr:cNvCxnSpPr/>
      </xdr:nvCxnSpPr>
      <xdr:spPr>
        <a:xfrm flipV="1">
          <a:off x="18778220" y="17763308"/>
          <a:ext cx="73152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121738</xdr:rowOff>
    </xdr:from>
    <xdr:to>
      <xdr:col>107</xdr:col>
      <xdr:colOff>101600</xdr:colOff>
      <xdr:row>106</xdr:row>
      <xdr:rowOff>51888</xdr:rowOff>
    </xdr:to>
    <xdr:sp macro="" textlink="">
      <xdr:nvSpPr>
        <xdr:cNvPr id="838" name="楕円 837">
          <a:extLst>
            <a:ext uri="{FF2B5EF4-FFF2-40B4-BE49-F238E27FC236}">
              <a16:creationId xmlns:a16="http://schemas.microsoft.com/office/drawing/2014/main" id="{9BC99259-8D44-4752-B8B2-E27289BEA02D}"/>
            </a:ext>
          </a:extLst>
        </xdr:cNvPr>
        <xdr:cNvSpPr/>
      </xdr:nvSpPr>
      <xdr:spPr>
        <a:xfrm>
          <a:off x="17937480" y="177239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167639</xdr:rowOff>
    </xdr:from>
    <xdr:to>
      <xdr:col>111</xdr:col>
      <xdr:colOff>177800</xdr:colOff>
      <xdr:row>106</xdr:row>
      <xdr:rowOff>1088</xdr:rowOff>
    </xdr:to>
    <xdr:cxnSp macro="">
      <xdr:nvCxnSpPr>
        <xdr:cNvPr id="839" name="直線コネクタ 838">
          <a:extLst>
            <a:ext uri="{FF2B5EF4-FFF2-40B4-BE49-F238E27FC236}">
              <a16:creationId xmlns:a16="http://schemas.microsoft.com/office/drawing/2014/main" id="{F84E9D45-C456-4AB5-BE88-257B4163B47B}"/>
            </a:ext>
          </a:extLst>
        </xdr:cNvPr>
        <xdr:cNvCxnSpPr/>
      </xdr:nvCxnSpPr>
      <xdr:spPr>
        <a:xfrm flipV="1">
          <a:off x="17988280" y="17769839"/>
          <a:ext cx="78994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128270</xdr:rowOff>
    </xdr:from>
    <xdr:to>
      <xdr:col>102</xdr:col>
      <xdr:colOff>165100</xdr:colOff>
      <xdr:row>106</xdr:row>
      <xdr:rowOff>58420</xdr:rowOff>
    </xdr:to>
    <xdr:sp macro="" textlink="">
      <xdr:nvSpPr>
        <xdr:cNvPr id="840" name="楕円 839">
          <a:extLst>
            <a:ext uri="{FF2B5EF4-FFF2-40B4-BE49-F238E27FC236}">
              <a16:creationId xmlns:a16="http://schemas.microsoft.com/office/drawing/2014/main" id="{ECB0A917-DAA3-4555-AE5D-39473EC32952}"/>
            </a:ext>
          </a:extLst>
        </xdr:cNvPr>
        <xdr:cNvSpPr/>
      </xdr:nvSpPr>
      <xdr:spPr>
        <a:xfrm>
          <a:off x="17162780" y="177304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1088</xdr:rowOff>
    </xdr:from>
    <xdr:to>
      <xdr:col>107</xdr:col>
      <xdr:colOff>50800</xdr:colOff>
      <xdr:row>106</xdr:row>
      <xdr:rowOff>7620</xdr:rowOff>
    </xdr:to>
    <xdr:cxnSp macro="">
      <xdr:nvCxnSpPr>
        <xdr:cNvPr id="841" name="直線コネクタ 840">
          <a:extLst>
            <a:ext uri="{FF2B5EF4-FFF2-40B4-BE49-F238E27FC236}">
              <a16:creationId xmlns:a16="http://schemas.microsoft.com/office/drawing/2014/main" id="{0F5DF886-63E9-4464-A557-0B7713759D34}"/>
            </a:ext>
          </a:extLst>
        </xdr:cNvPr>
        <xdr:cNvCxnSpPr/>
      </xdr:nvCxnSpPr>
      <xdr:spPr>
        <a:xfrm flipV="1">
          <a:off x="17213580" y="17770928"/>
          <a:ext cx="7747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128270</xdr:rowOff>
    </xdr:from>
    <xdr:to>
      <xdr:col>98</xdr:col>
      <xdr:colOff>38100</xdr:colOff>
      <xdr:row>106</xdr:row>
      <xdr:rowOff>58420</xdr:rowOff>
    </xdr:to>
    <xdr:sp macro="" textlink="">
      <xdr:nvSpPr>
        <xdr:cNvPr id="842" name="楕円 841">
          <a:extLst>
            <a:ext uri="{FF2B5EF4-FFF2-40B4-BE49-F238E27FC236}">
              <a16:creationId xmlns:a16="http://schemas.microsoft.com/office/drawing/2014/main" id="{E2149104-1BF5-499F-839B-A995C6BA9807}"/>
            </a:ext>
          </a:extLst>
        </xdr:cNvPr>
        <xdr:cNvSpPr/>
      </xdr:nvSpPr>
      <xdr:spPr>
        <a:xfrm>
          <a:off x="16388080" y="177304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7620</xdr:rowOff>
    </xdr:from>
    <xdr:to>
      <xdr:col>102</xdr:col>
      <xdr:colOff>114300</xdr:colOff>
      <xdr:row>106</xdr:row>
      <xdr:rowOff>7620</xdr:rowOff>
    </xdr:to>
    <xdr:cxnSp macro="">
      <xdr:nvCxnSpPr>
        <xdr:cNvPr id="843" name="直線コネクタ 842">
          <a:extLst>
            <a:ext uri="{FF2B5EF4-FFF2-40B4-BE49-F238E27FC236}">
              <a16:creationId xmlns:a16="http://schemas.microsoft.com/office/drawing/2014/main" id="{5C700A44-FC9A-4987-9FC4-C82C7552E999}"/>
            </a:ext>
          </a:extLst>
        </xdr:cNvPr>
        <xdr:cNvCxnSpPr/>
      </xdr:nvCxnSpPr>
      <xdr:spPr>
        <a:xfrm>
          <a:off x="16431260" y="1777746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90369</xdr:rowOff>
    </xdr:from>
    <xdr:ext cx="469744" cy="259045"/>
    <xdr:sp macro="" textlink="">
      <xdr:nvSpPr>
        <xdr:cNvPr id="844" name="n_1aveValue【公民館】&#10;一人当たり面積">
          <a:extLst>
            <a:ext uri="{FF2B5EF4-FFF2-40B4-BE49-F238E27FC236}">
              <a16:creationId xmlns:a16="http://schemas.microsoft.com/office/drawing/2014/main" id="{7AE24F89-C125-428B-B468-7F92A8792EE6}"/>
            </a:ext>
          </a:extLst>
        </xdr:cNvPr>
        <xdr:cNvSpPr txBox="1"/>
      </xdr:nvSpPr>
      <xdr:spPr>
        <a:xfrm>
          <a:off x="18561127" y="17860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88735</xdr:rowOff>
    </xdr:from>
    <xdr:ext cx="469744" cy="259045"/>
    <xdr:sp macro="" textlink="">
      <xdr:nvSpPr>
        <xdr:cNvPr id="845" name="n_2aveValue【公民館】&#10;一人当たり面積">
          <a:extLst>
            <a:ext uri="{FF2B5EF4-FFF2-40B4-BE49-F238E27FC236}">
              <a16:creationId xmlns:a16="http://schemas.microsoft.com/office/drawing/2014/main" id="{E3713278-3653-4778-9361-F99F6D670D84}"/>
            </a:ext>
          </a:extLst>
        </xdr:cNvPr>
        <xdr:cNvSpPr txBox="1"/>
      </xdr:nvSpPr>
      <xdr:spPr>
        <a:xfrm>
          <a:off x="17776267" y="17858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93634</xdr:rowOff>
    </xdr:from>
    <xdr:ext cx="469744" cy="259045"/>
    <xdr:sp macro="" textlink="">
      <xdr:nvSpPr>
        <xdr:cNvPr id="846" name="n_3aveValue【公民館】&#10;一人当たり面積">
          <a:extLst>
            <a:ext uri="{FF2B5EF4-FFF2-40B4-BE49-F238E27FC236}">
              <a16:creationId xmlns:a16="http://schemas.microsoft.com/office/drawing/2014/main" id="{FA21BB59-3B33-43C9-BBB6-6108BEA07FD8}"/>
            </a:ext>
          </a:extLst>
        </xdr:cNvPr>
        <xdr:cNvSpPr txBox="1"/>
      </xdr:nvSpPr>
      <xdr:spPr>
        <a:xfrm>
          <a:off x="17001567" y="17863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92001</xdr:rowOff>
    </xdr:from>
    <xdr:ext cx="469744" cy="259045"/>
    <xdr:sp macro="" textlink="">
      <xdr:nvSpPr>
        <xdr:cNvPr id="847" name="n_4aveValue【公民館】&#10;一人当たり面積">
          <a:extLst>
            <a:ext uri="{FF2B5EF4-FFF2-40B4-BE49-F238E27FC236}">
              <a16:creationId xmlns:a16="http://schemas.microsoft.com/office/drawing/2014/main" id="{76A2DC52-59DB-4D5D-8D59-E911A667B8EA}"/>
            </a:ext>
          </a:extLst>
        </xdr:cNvPr>
        <xdr:cNvSpPr txBox="1"/>
      </xdr:nvSpPr>
      <xdr:spPr>
        <a:xfrm>
          <a:off x="16226867" y="17861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63516</xdr:rowOff>
    </xdr:from>
    <xdr:ext cx="469744" cy="259045"/>
    <xdr:sp macro="" textlink="">
      <xdr:nvSpPr>
        <xdr:cNvPr id="848" name="n_1mainValue【公民館】&#10;一人当たり面積">
          <a:extLst>
            <a:ext uri="{FF2B5EF4-FFF2-40B4-BE49-F238E27FC236}">
              <a16:creationId xmlns:a16="http://schemas.microsoft.com/office/drawing/2014/main" id="{98547E42-6015-43B0-802E-757DA63064D1}"/>
            </a:ext>
          </a:extLst>
        </xdr:cNvPr>
        <xdr:cNvSpPr txBox="1"/>
      </xdr:nvSpPr>
      <xdr:spPr>
        <a:xfrm>
          <a:off x="18561127" y="17498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68415</xdr:rowOff>
    </xdr:from>
    <xdr:ext cx="469744" cy="259045"/>
    <xdr:sp macro="" textlink="">
      <xdr:nvSpPr>
        <xdr:cNvPr id="849" name="n_2mainValue【公民館】&#10;一人当たり面積">
          <a:extLst>
            <a:ext uri="{FF2B5EF4-FFF2-40B4-BE49-F238E27FC236}">
              <a16:creationId xmlns:a16="http://schemas.microsoft.com/office/drawing/2014/main" id="{502ED7B9-1E15-4BF4-B595-A3EF328A1836}"/>
            </a:ext>
          </a:extLst>
        </xdr:cNvPr>
        <xdr:cNvSpPr txBox="1"/>
      </xdr:nvSpPr>
      <xdr:spPr>
        <a:xfrm>
          <a:off x="17776267" y="1750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74947</xdr:rowOff>
    </xdr:from>
    <xdr:ext cx="469744" cy="259045"/>
    <xdr:sp macro="" textlink="">
      <xdr:nvSpPr>
        <xdr:cNvPr id="850" name="n_3mainValue【公民館】&#10;一人当たり面積">
          <a:extLst>
            <a:ext uri="{FF2B5EF4-FFF2-40B4-BE49-F238E27FC236}">
              <a16:creationId xmlns:a16="http://schemas.microsoft.com/office/drawing/2014/main" id="{DBDACF17-C360-4FF3-BFF4-2463CCD8F90C}"/>
            </a:ext>
          </a:extLst>
        </xdr:cNvPr>
        <xdr:cNvSpPr txBox="1"/>
      </xdr:nvSpPr>
      <xdr:spPr>
        <a:xfrm>
          <a:off x="17001567" y="1750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74947</xdr:rowOff>
    </xdr:from>
    <xdr:ext cx="469744" cy="259045"/>
    <xdr:sp macro="" textlink="">
      <xdr:nvSpPr>
        <xdr:cNvPr id="851" name="n_4mainValue【公民館】&#10;一人当たり面積">
          <a:extLst>
            <a:ext uri="{FF2B5EF4-FFF2-40B4-BE49-F238E27FC236}">
              <a16:creationId xmlns:a16="http://schemas.microsoft.com/office/drawing/2014/main" id="{248FAAD0-F7C4-4217-9C5F-8359AF510CF4}"/>
            </a:ext>
          </a:extLst>
        </xdr:cNvPr>
        <xdr:cNvSpPr txBox="1"/>
      </xdr:nvSpPr>
      <xdr:spPr>
        <a:xfrm>
          <a:off x="16226867" y="1750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2" name="正方形/長方形 851">
          <a:extLst>
            <a:ext uri="{FF2B5EF4-FFF2-40B4-BE49-F238E27FC236}">
              <a16:creationId xmlns:a16="http://schemas.microsoft.com/office/drawing/2014/main" id="{778EE6CE-050A-4A76-9158-0F8E9813C957}"/>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3" name="正方形/長方形 852">
          <a:extLst>
            <a:ext uri="{FF2B5EF4-FFF2-40B4-BE49-F238E27FC236}">
              <a16:creationId xmlns:a16="http://schemas.microsoft.com/office/drawing/2014/main" id="{7FA4491A-9185-4597-9F6D-1A0DCF7E4893}"/>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4" name="テキスト ボックス 853">
          <a:extLst>
            <a:ext uri="{FF2B5EF4-FFF2-40B4-BE49-F238E27FC236}">
              <a16:creationId xmlns:a16="http://schemas.microsoft.com/office/drawing/2014/main" id="{8D34257A-C68C-4D1C-A476-673122E7810D}"/>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幼稚園・保育所と公営住宅は、類似団体と比較し、大きく乖離（高くなっている）している。特に中保育園は</a:t>
          </a:r>
          <a:r>
            <a:rPr kumimoji="1" lang="en-US" altLang="ja-JP" sz="1300">
              <a:latin typeface="ＭＳ Ｐゴシック" panose="020B0600070205080204" pitchFamily="50" charset="-128"/>
              <a:ea typeface="ＭＳ Ｐゴシック" panose="020B0600070205080204" pitchFamily="50" charset="-128"/>
            </a:rPr>
            <a:t>1971</a:t>
          </a:r>
          <a:r>
            <a:rPr kumimoji="1" lang="ja-JP" altLang="en-US" sz="1300">
              <a:latin typeface="ＭＳ Ｐゴシック" panose="020B0600070205080204" pitchFamily="50" charset="-128"/>
              <a:ea typeface="ＭＳ Ｐゴシック" panose="020B0600070205080204" pitchFamily="50" charset="-128"/>
            </a:rPr>
            <a:t>年建設と、建設から</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年経過したことが要因の一つである。</a:t>
          </a:r>
        </a:p>
        <a:p>
          <a:r>
            <a:rPr kumimoji="1" lang="ja-JP" altLang="en-US" sz="1300">
              <a:latin typeface="ＭＳ Ｐゴシック" panose="020B0600070205080204" pitchFamily="50" charset="-128"/>
              <a:ea typeface="ＭＳ Ｐゴシック" panose="020B0600070205080204" pitchFamily="50" charset="-128"/>
            </a:rPr>
            <a:t>個別施設計画に従い、中保育園は新庁舎建設に合わせ、施設建替えを計画していることから、事業完了後民営化を予定しており維持管理費は減少し、償却率の減少が見込まれる。</a:t>
          </a:r>
        </a:p>
        <a:p>
          <a:r>
            <a:rPr kumimoji="1" lang="ja-JP" altLang="en-US" sz="1300">
              <a:latin typeface="ＭＳ Ｐゴシック" panose="020B0600070205080204" pitchFamily="50" charset="-128"/>
              <a:ea typeface="ＭＳ Ｐゴシック" panose="020B0600070205080204" pitchFamily="50" charset="-128"/>
            </a:rPr>
            <a:t>また、公営住宅においては、木造造りで築年数が耐用年数を大幅に超えている住宅が多数ある。現状、築年数が古く、利用者のいない施設は取り壊しなど計画的に進めているものの、早期に施設の集約化を図っていくことが課題である。</a:t>
          </a:r>
        </a:p>
        <a:p>
          <a:r>
            <a:rPr kumimoji="1" lang="ja-JP" altLang="en-US" sz="1300">
              <a:latin typeface="ＭＳ Ｐゴシック" panose="020B0600070205080204" pitchFamily="50" charset="-128"/>
              <a:ea typeface="ＭＳ Ｐゴシック" panose="020B0600070205080204" pitchFamily="50" charset="-128"/>
            </a:rPr>
            <a:t>上記のほか、小学校の有形固定資産減価償却率も拡大傾向であることから、計画的な施設改修が必要であると思われる。</a:t>
          </a:r>
        </a:p>
        <a:p>
          <a:r>
            <a:rPr kumimoji="1" lang="ja-JP" altLang="en-US" sz="1300">
              <a:latin typeface="ＭＳ Ｐゴシック" panose="020B0600070205080204" pitchFamily="50" charset="-128"/>
              <a:ea typeface="ＭＳ Ｐゴシック" panose="020B0600070205080204" pitchFamily="50" charset="-128"/>
            </a:rPr>
            <a:t>令和５年度以降、町内小学校施設で最も築年数の古い伏見小学校（</a:t>
          </a:r>
          <a:r>
            <a:rPr kumimoji="1" lang="en-US" altLang="ja-JP" sz="1300">
              <a:latin typeface="ＭＳ Ｐゴシック" panose="020B0600070205080204" pitchFamily="50" charset="-128"/>
              <a:ea typeface="ＭＳ Ｐゴシック" panose="020B0600070205080204" pitchFamily="50" charset="-128"/>
            </a:rPr>
            <a:t>1966</a:t>
          </a:r>
          <a:r>
            <a:rPr kumimoji="1" lang="ja-JP" altLang="en-US" sz="1300">
              <a:latin typeface="ＭＳ Ｐゴシック" panose="020B0600070205080204" pitchFamily="50" charset="-128"/>
              <a:ea typeface="ＭＳ Ｐゴシック" panose="020B0600070205080204" pitchFamily="50" charset="-128"/>
            </a:rPr>
            <a:t>年建設）の大規模改修（主に耐震化）事業を予定しているほか、各小中学校の雨漏りによる屋根の大規模改修も実施する必要があるため、財政状況とのバランスを勘案しながら事業実施に努める。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C87A03C-DD5E-43DE-AA19-E32BAFBA1E9D}"/>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D706C1C-D1E8-4D37-8D7A-470494E5AC1F}"/>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657728A-CDCF-4212-A454-7C9D5AED6B0E}"/>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057C642-CBDB-4806-946C-CE9A7D6BFC1F}"/>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岐阜県御嵩町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F997A82-73C5-4C69-B75F-60A7F2E0E297}"/>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6C80B1E-ED95-463D-B86E-AED059820641}"/>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6290531-9FE7-472F-8388-61638C5347BF}"/>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E9B1989-8D05-4354-ACA2-26128CC0D294}"/>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70F5FB6-2D0A-43E3-9FA2-6F45A8602FDC}"/>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CB05FD4-AEBE-4309-AA0F-9E86BC0890AB}"/>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17,775
17,139
56.69
9,182,125
8,874,568
292,093
4,822,959
5,384,211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A7DB8C6-2974-4C41-AEC0-49FBF9E8954D}"/>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E173D40-F343-4416-95B2-861465ADD389}"/>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1F05F4B-CCB0-4C6E-81CA-15AD69EE4712}"/>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14D632A-2A38-451B-919C-D42C231BC888}"/>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F45427E-B52D-41ED-B988-D0BC3869C45B}"/>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79222240-FF56-4B42-9E29-7FE9FED42E15}"/>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AB34477-C95C-4BCF-81F6-7DAE84348110}"/>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B520E38-EFCD-4F0A-B89E-6E1CFE4F81AE}"/>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6E610DB-872B-4F9A-931F-D689DCFD1878}"/>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FDC43DE-0487-4845-8CDD-049430F57645}"/>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EDD47F0-9642-4C7B-AA4C-30D101AA0C4B}"/>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1FE4502-167D-4071-9EDE-1EF96876D705}"/>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16F05A6-0905-4CAE-86EC-CA673B1627C5}"/>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C2C7371-0E0D-4312-822A-02F048D75F0C}"/>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805B55E-22F3-4B91-B0EE-6C036A6AB588}"/>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7F8AC99-A947-4224-B45D-FA19AD647947}"/>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0E0EAD7-7237-400E-B6E4-25C43140C322}"/>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C93F0B7-F68C-4EC0-B565-2A9ABD7EEA2F}"/>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376923E-DDF1-49E7-A509-D763CFCFE1BE}"/>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91C88E2-6E74-4419-B07B-4E0E9852C6F2}"/>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8F3A4A8-AAC1-4553-AB65-DC6AF8E0EE2A}"/>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9D5AADF-A61A-426D-BAED-6450A112EE1C}"/>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9318D28-B931-4E05-BF5D-C4ADD4B1BE8A}"/>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6998C53-3421-45D3-A7B0-49BD21D42686}"/>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3986E1D-3EC0-4FB2-9497-3ADE0327CB9A}"/>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00B238B-F29B-4D79-888E-4EC887D9C492}"/>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F07744A-A00B-43C1-9F06-BD8BF030C20F}"/>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F31C2A1-CB35-40DD-B09A-314D18C56CAF}"/>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B0579FB-3438-406C-BBA9-6E7C683DAECD}"/>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FF72CDA-2043-4EC1-A152-352E1E3F5CDA}"/>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F99C8169-3EE4-4B45-8E0F-6FA8FB34030E}"/>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9E523D2-38B9-400A-ACAD-BBF3CF9DB4E4}"/>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3D02E98D-DFA0-4A73-BF62-8A00A98C7F76}"/>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26380DF5-74B1-48DE-AE19-DCDD1E825EB7}"/>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676D37D4-5F93-4680-9E45-95CB123D9E6F}"/>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F6A3CC87-6402-4ED0-B46E-F1D7964A2F4E}"/>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832B02FF-30E5-4E1C-A78F-9B0A4A301698}"/>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FF2D4105-C7C6-4724-8CCD-3B283D57F05D}"/>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B6D58FC4-5702-4B0C-86A8-63B70A8E623F}"/>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FFC89690-75FE-45F6-B59E-BEFBB58AE73A}"/>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F54B4673-7E3E-41E5-8A93-23F97279DFE5}"/>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DA9102AD-0948-453F-84D0-36AD87A9F7EF}"/>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AA5924C8-2266-46EF-B823-F9BFBF247042}"/>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80118E20-77DA-4AEE-AAB2-EF809C8E45C5}"/>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F1B5C4D6-0B0D-4802-A730-8918ED6AB1E5}"/>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68580</xdr:rowOff>
    </xdr:from>
    <xdr:to>
      <xdr:col>24</xdr:col>
      <xdr:colOff>62865</xdr:colOff>
      <xdr:row>41</xdr:row>
      <xdr:rowOff>110490</xdr:rowOff>
    </xdr:to>
    <xdr:cxnSp macro="">
      <xdr:nvCxnSpPr>
        <xdr:cNvPr id="57" name="直線コネクタ 56">
          <a:extLst>
            <a:ext uri="{FF2B5EF4-FFF2-40B4-BE49-F238E27FC236}">
              <a16:creationId xmlns:a16="http://schemas.microsoft.com/office/drawing/2014/main" id="{EA690A8E-20A6-4800-A076-16DB9042C078}"/>
            </a:ext>
          </a:extLst>
        </xdr:cNvPr>
        <xdr:cNvCxnSpPr/>
      </xdr:nvCxnSpPr>
      <xdr:spPr>
        <a:xfrm flipV="1">
          <a:off x="4086225" y="5600700"/>
          <a:ext cx="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114317</xdr:rowOff>
    </xdr:from>
    <xdr:ext cx="405111" cy="259045"/>
    <xdr:sp macro="" textlink="">
      <xdr:nvSpPr>
        <xdr:cNvPr id="58" name="【図書館】&#10;有形固定資産減価償却率最小値テキスト">
          <a:extLst>
            <a:ext uri="{FF2B5EF4-FFF2-40B4-BE49-F238E27FC236}">
              <a16:creationId xmlns:a16="http://schemas.microsoft.com/office/drawing/2014/main" id="{2C4A0A71-6260-4B10-AD9B-97852ADC2BEE}"/>
            </a:ext>
          </a:extLst>
        </xdr:cNvPr>
        <xdr:cNvSpPr txBox="1"/>
      </xdr:nvSpPr>
      <xdr:spPr>
        <a:xfrm>
          <a:off x="4124960" y="698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110490</xdr:rowOff>
    </xdr:from>
    <xdr:to>
      <xdr:col>24</xdr:col>
      <xdr:colOff>152400</xdr:colOff>
      <xdr:row>41</xdr:row>
      <xdr:rowOff>110490</xdr:rowOff>
    </xdr:to>
    <xdr:cxnSp macro="">
      <xdr:nvCxnSpPr>
        <xdr:cNvPr id="59" name="直線コネクタ 58">
          <a:extLst>
            <a:ext uri="{FF2B5EF4-FFF2-40B4-BE49-F238E27FC236}">
              <a16:creationId xmlns:a16="http://schemas.microsoft.com/office/drawing/2014/main" id="{9CF02779-AFA2-4330-B3BE-9E0C7D983632}"/>
            </a:ext>
          </a:extLst>
        </xdr:cNvPr>
        <xdr:cNvCxnSpPr/>
      </xdr:nvCxnSpPr>
      <xdr:spPr>
        <a:xfrm>
          <a:off x="4020820" y="69837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15257</xdr:rowOff>
    </xdr:from>
    <xdr:ext cx="405111" cy="259045"/>
    <xdr:sp macro="" textlink="">
      <xdr:nvSpPr>
        <xdr:cNvPr id="60" name="【図書館】&#10;有形固定資産減価償却率最大値テキスト">
          <a:extLst>
            <a:ext uri="{FF2B5EF4-FFF2-40B4-BE49-F238E27FC236}">
              <a16:creationId xmlns:a16="http://schemas.microsoft.com/office/drawing/2014/main" id="{94821B69-D3A0-43FB-BB86-B8A24416F114}"/>
            </a:ext>
          </a:extLst>
        </xdr:cNvPr>
        <xdr:cNvSpPr txBox="1"/>
      </xdr:nvSpPr>
      <xdr:spPr>
        <a:xfrm>
          <a:off x="4124960" y="5379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68580</xdr:rowOff>
    </xdr:from>
    <xdr:to>
      <xdr:col>24</xdr:col>
      <xdr:colOff>152400</xdr:colOff>
      <xdr:row>33</xdr:row>
      <xdr:rowOff>68580</xdr:rowOff>
    </xdr:to>
    <xdr:cxnSp macro="">
      <xdr:nvCxnSpPr>
        <xdr:cNvPr id="61" name="直線コネクタ 60">
          <a:extLst>
            <a:ext uri="{FF2B5EF4-FFF2-40B4-BE49-F238E27FC236}">
              <a16:creationId xmlns:a16="http://schemas.microsoft.com/office/drawing/2014/main" id="{39B28E9C-00D4-4902-A43A-CC9629B08992}"/>
            </a:ext>
          </a:extLst>
        </xdr:cNvPr>
        <xdr:cNvCxnSpPr/>
      </xdr:nvCxnSpPr>
      <xdr:spPr>
        <a:xfrm>
          <a:off x="4020820" y="56007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158132</xdr:rowOff>
    </xdr:from>
    <xdr:ext cx="405111" cy="259045"/>
    <xdr:sp macro="" textlink="">
      <xdr:nvSpPr>
        <xdr:cNvPr id="62" name="【図書館】&#10;有形固定資産減価償却率平均値テキスト">
          <a:extLst>
            <a:ext uri="{FF2B5EF4-FFF2-40B4-BE49-F238E27FC236}">
              <a16:creationId xmlns:a16="http://schemas.microsoft.com/office/drawing/2014/main" id="{3BF25066-EC09-4EAC-9134-9C06C9851E0A}"/>
            </a:ext>
          </a:extLst>
        </xdr:cNvPr>
        <xdr:cNvSpPr txBox="1"/>
      </xdr:nvSpPr>
      <xdr:spPr>
        <a:xfrm>
          <a:off x="4124960" y="61931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8255</xdr:rowOff>
    </xdr:from>
    <xdr:to>
      <xdr:col>24</xdr:col>
      <xdr:colOff>114300</xdr:colOff>
      <xdr:row>37</xdr:row>
      <xdr:rowOff>109855</xdr:rowOff>
    </xdr:to>
    <xdr:sp macro="" textlink="">
      <xdr:nvSpPr>
        <xdr:cNvPr id="63" name="フローチャート: 判断 62">
          <a:extLst>
            <a:ext uri="{FF2B5EF4-FFF2-40B4-BE49-F238E27FC236}">
              <a16:creationId xmlns:a16="http://schemas.microsoft.com/office/drawing/2014/main" id="{FBAFAC62-CF96-444E-B37E-2E682A8B4B5A}"/>
            </a:ext>
          </a:extLst>
        </xdr:cNvPr>
        <xdr:cNvSpPr/>
      </xdr:nvSpPr>
      <xdr:spPr>
        <a:xfrm>
          <a:off x="4036060" y="6210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107315</xdr:rowOff>
    </xdr:from>
    <xdr:to>
      <xdr:col>20</xdr:col>
      <xdr:colOff>38100</xdr:colOff>
      <xdr:row>37</xdr:row>
      <xdr:rowOff>37465</xdr:rowOff>
    </xdr:to>
    <xdr:sp macro="" textlink="">
      <xdr:nvSpPr>
        <xdr:cNvPr id="64" name="フローチャート: 判断 63">
          <a:extLst>
            <a:ext uri="{FF2B5EF4-FFF2-40B4-BE49-F238E27FC236}">
              <a16:creationId xmlns:a16="http://schemas.microsoft.com/office/drawing/2014/main" id="{CEE67AAF-69B1-46F6-BF3C-E7B24D285BA1}"/>
            </a:ext>
          </a:extLst>
        </xdr:cNvPr>
        <xdr:cNvSpPr/>
      </xdr:nvSpPr>
      <xdr:spPr>
        <a:xfrm>
          <a:off x="3312160" y="61423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52070</xdr:rowOff>
    </xdr:from>
    <xdr:to>
      <xdr:col>15</xdr:col>
      <xdr:colOff>101600</xdr:colOff>
      <xdr:row>36</xdr:row>
      <xdr:rowOff>153670</xdr:rowOff>
    </xdr:to>
    <xdr:sp macro="" textlink="">
      <xdr:nvSpPr>
        <xdr:cNvPr id="65" name="フローチャート: 判断 64">
          <a:extLst>
            <a:ext uri="{FF2B5EF4-FFF2-40B4-BE49-F238E27FC236}">
              <a16:creationId xmlns:a16="http://schemas.microsoft.com/office/drawing/2014/main" id="{E46952BA-8612-462B-B0F7-D055F6D04484}"/>
            </a:ext>
          </a:extLst>
        </xdr:cNvPr>
        <xdr:cNvSpPr/>
      </xdr:nvSpPr>
      <xdr:spPr>
        <a:xfrm>
          <a:off x="2514600" y="608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151130</xdr:rowOff>
    </xdr:from>
    <xdr:to>
      <xdr:col>10</xdr:col>
      <xdr:colOff>165100</xdr:colOff>
      <xdr:row>36</xdr:row>
      <xdr:rowOff>81280</xdr:rowOff>
    </xdr:to>
    <xdr:sp macro="" textlink="">
      <xdr:nvSpPr>
        <xdr:cNvPr id="66" name="フローチャート: 判断 65">
          <a:extLst>
            <a:ext uri="{FF2B5EF4-FFF2-40B4-BE49-F238E27FC236}">
              <a16:creationId xmlns:a16="http://schemas.microsoft.com/office/drawing/2014/main" id="{A5C5E371-DD84-4DFF-90D4-401D390226CC}"/>
            </a:ext>
          </a:extLst>
        </xdr:cNvPr>
        <xdr:cNvSpPr/>
      </xdr:nvSpPr>
      <xdr:spPr>
        <a:xfrm>
          <a:off x="1739900" y="60185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118745</xdr:rowOff>
    </xdr:from>
    <xdr:to>
      <xdr:col>6</xdr:col>
      <xdr:colOff>38100</xdr:colOff>
      <xdr:row>36</xdr:row>
      <xdr:rowOff>48895</xdr:rowOff>
    </xdr:to>
    <xdr:sp macro="" textlink="">
      <xdr:nvSpPr>
        <xdr:cNvPr id="67" name="フローチャート: 判断 66">
          <a:extLst>
            <a:ext uri="{FF2B5EF4-FFF2-40B4-BE49-F238E27FC236}">
              <a16:creationId xmlns:a16="http://schemas.microsoft.com/office/drawing/2014/main" id="{D2AB2974-83BF-4F46-9825-0E2197048BE0}"/>
            </a:ext>
          </a:extLst>
        </xdr:cNvPr>
        <xdr:cNvSpPr/>
      </xdr:nvSpPr>
      <xdr:spPr>
        <a:xfrm>
          <a:off x="965200" y="59861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A562104E-46FF-484B-8678-2E26CE5D3833}"/>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A7565EF-DF30-46AE-A91E-0EB6CA9473EB}"/>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DCDCB55-A256-4B7E-BCD8-064E62D977EE}"/>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C346BC47-01F7-476A-B2D9-DB65DC02D937}"/>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B2CF4951-9B3B-4B80-A536-1EB7B4BA6CC0}"/>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139700</xdr:rowOff>
    </xdr:from>
    <xdr:to>
      <xdr:col>24</xdr:col>
      <xdr:colOff>114300</xdr:colOff>
      <xdr:row>37</xdr:row>
      <xdr:rowOff>69850</xdr:rowOff>
    </xdr:to>
    <xdr:sp macro="" textlink="">
      <xdr:nvSpPr>
        <xdr:cNvPr id="73" name="楕円 72">
          <a:extLst>
            <a:ext uri="{FF2B5EF4-FFF2-40B4-BE49-F238E27FC236}">
              <a16:creationId xmlns:a16="http://schemas.microsoft.com/office/drawing/2014/main" id="{E9BF9915-5971-4E7C-8187-E1771D03D66B}"/>
            </a:ext>
          </a:extLst>
        </xdr:cNvPr>
        <xdr:cNvSpPr/>
      </xdr:nvSpPr>
      <xdr:spPr>
        <a:xfrm>
          <a:off x="4036060" y="61747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162577</xdr:rowOff>
    </xdr:from>
    <xdr:ext cx="405111" cy="259045"/>
    <xdr:sp macro="" textlink="">
      <xdr:nvSpPr>
        <xdr:cNvPr id="74" name="【図書館】&#10;有形固定資産減価償却率該当値テキスト">
          <a:extLst>
            <a:ext uri="{FF2B5EF4-FFF2-40B4-BE49-F238E27FC236}">
              <a16:creationId xmlns:a16="http://schemas.microsoft.com/office/drawing/2014/main" id="{864043E2-9ACC-4C83-B8B5-615ED7C2D5A3}"/>
            </a:ext>
          </a:extLst>
        </xdr:cNvPr>
        <xdr:cNvSpPr txBox="1"/>
      </xdr:nvSpPr>
      <xdr:spPr>
        <a:xfrm>
          <a:off x="4124960" y="602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101600</xdr:rowOff>
    </xdr:from>
    <xdr:to>
      <xdr:col>20</xdr:col>
      <xdr:colOff>38100</xdr:colOff>
      <xdr:row>37</xdr:row>
      <xdr:rowOff>31750</xdr:rowOff>
    </xdr:to>
    <xdr:sp macro="" textlink="">
      <xdr:nvSpPr>
        <xdr:cNvPr id="75" name="楕円 74">
          <a:extLst>
            <a:ext uri="{FF2B5EF4-FFF2-40B4-BE49-F238E27FC236}">
              <a16:creationId xmlns:a16="http://schemas.microsoft.com/office/drawing/2014/main" id="{498F43BA-A1C7-4A8A-8B05-04E2C06FF125}"/>
            </a:ext>
          </a:extLst>
        </xdr:cNvPr>
        <xdr:cNvSpPr/>
      </xdr:nvSpPr>
      <xdr:spPr>
        <a:xfrm>
          <a:off x="3312160" y="61366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152400</xdr:rowOff>
    </xdr:from>
    <xdr:to>
      <xdr:col>24</xdr:col>
      <xdr:colOff>63500</xdr:colOff>
      <xdr:row>37</xdr:row>
      <xdr:rowOff>19050</xdr:rowOff>
    </xdr:to>
    <xdr:cxnSp macro="">
      <xdr:nvCxnSpPr>
        <xdr:cNvPr id="76" name="直線コネクタ 75">
          <a:extLst>
            <a:ext uri="{FF2B5EF4-FFF2-40B4-BE49-F238E27FC236}">
              <a16:creationId xmlns:a16="http://schemas.microsoft.com/office/drawing/2014/main" id="{4B60C70D-AAF8-4927-8816-038C5698DE51}"/>
            </a:ext>
          </a:extLst>
        </xdr:cNvPr>
        <xdr:cNvCxnSpPr/>
      </xdr:nvCxnSpPr>
      <xdr:spPr>
        <a:xfrm>
          <a:off x="3355340" y="6187440"/>
          <a:ext cx="7315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63500</xdr:rowOff>
    </xdr:from>
    <xdr:to>
      <xdr:col>15</xdr:col>
      <xdr:colOff>101600</xdr:colOff>
      <xdr:row>36</xdr:row>
      <xdr:rowOff>165100</xdr:rowOff>
    </xdr:to>
    <xdr:sp macro="" textlink="">
      <xdr:nvSpPr>
        <xdr:cNvPr id="77" name="楕円 76">
          <a:extLst>
            <a:ext uri="{FF2B5EF4-FFF2-40B4-BE49-F238E27FC236}">
              <a16:creationId xmlns:a16="http://schemas.microsoft.com/office/drawing/2014/main" id="{2812B042-94A1-4335-8A6A-974322ED95DE}"/>
            </a:ext>
          </a:extLst>
        </xdr:cNvPr>
        <xdr:cNvSpPr/>
      </xdr:nvSpPr>
      <xdr:spPr>
        <a:xfrm>
          <a:off x="2514600" y="609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114300</xdr:rowOff>
    </xdr:from>
    <xdr:to>
      <xdr:col>19</xdr:col>
      <xdr:colOff>177800</xdr:colOff>
      <xdr:row>36</xdr:row>
      <xdr:rowOff>152400</xdr:rowOff>
    </xdr:to>
    <xdr:cxnSp macro="">
      <xdr:nvCxnSpPr>
        <xdr:cNvPr id="78" name="直線コネクタ 77">
          <a:extLst>
            <a:ext uri="{FF2B5EF4-FFF2-40B4-BE49-F238E27FC236}">
              <a16:creationId xmlns:a16="http://schemas.microsoft.com/office/drawing/2014/main" id="{5D7FAE79-39AC-4077-96A2-979AB18323D4}"/>
            </a:ext>
          </a:extLst>
        </xdr:cNvPr>
        <xdr:cNvCxnSpPr/>
      </xdr:nvCxnSpPr>
      <xdr:spPr>
        <a:xfrm>
          <a:off x="2565400" y="6149340"/>
          <a:ext cx="78994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158750</xdr:rowOff>
    </xdr:from>
    <xdr:to>
      <xdr:col>10</xdr:col>
      <xdr:colOff>165100</xdr:colOff>
      <xdr:row>36</xdr:row>
      <xdr:rowOff>88900</xdr:rowOff>
    </xdr:to>
    <xdr:sp macro="" textlink="">
      <xdr:nvSpPr>
        <xdr:cNvPr id="79" name="楕円 78">
          <a:extLst>
            <a:ext uri="{FF2B5EF4-FFF2-40B4-BE49-F238E27FC236}">
              <a16:creationId xmlns:a16="http://schemas.microsoft.com/office/drawing/2014/main" id="{1E6F7960-2812-4FF8-A5C9-4BBA03CE0428}"/>
            </a:ext>
          </a:extLst>
        </xdr:cNvPr>
        <xdr:cNvSpPr/>
      </xdr:nvSpPr>
      <xdr:spPr>
        <a:xfrm>
          <a:off x="1739900" y="60261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38100</xdr:rowOff>
    </xdr:from>
    <xdr:to>
      <xdr:col>15</xdr:col>
      <xdr:colOff>50800</xdr:colOff>
      <xdr:row>36</xdr:row>
      <xdr:rowOff>114300</xdr:rowOff>
    </xdr:to>
    <xdr:cxnSp macro="">
      <xdr:nvCxnSpPr>
        <xdr:cNvPr id="80" name="直線コネクタ 79">
          <a:extLst>
            <a:ext uri="{FF2B5EF4-FFF2-40B4-BE49-F238E27FC236}">
              <a16:creationId xmlns:a16="http://schemas.microsoft.com/office/drawing/2014/main" id="{9273932A-05EF-42F8-A2F0-3B27AA8037E3}"/>
            </a:ext>
          </a:extLst>
        </xdr:cNvPr>
        <xdr:cNvCxnSpPr/>
      </xdr:nvCxnSpPr>
      <xdr:spPr>
        <a:xfrm>
          <a:off x="1790700" y="6073140"/>
          <a:ext cx="7747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120650</xdr:rowOff>
    </xdr:from>
    <xdr:to>
      <xdr:col>6</xdr:col>
      <xdr:colOff>38100</xdr:colOff>
      <xdr:row>36</xdr:row>
      <xdr:rowOff>50800</xdr:rowOff>
    </xdr:to>
    <xdr:sp macro="" textlink="">
      <xdr:nvSpPr>
        <xdr:cNvPr id="81" name="楕円 80">
          <a:extLst>
            <a:ext uri="{FF2B5EF4-FFF2-40B4-BE49-F238E27FC236}">
              <a16:creationId xmlns:a16="http://schemas.microsoft.com/office/drawing/2014/main" id="{BC4B8D60-3720-4BF7-845D-F60DF41FED89}"/>
            </a:ext>
          </a:extLst>
        </xdr:cNvPr>
        <xdr:cNvSpPr/>
      </xdr:nvSpPr>
      <xdr:spPr>
        <a:xfrm>
          <a:off x="965200" y="59880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0</xdr:rowOff>
    </xdr:from>
    <xdr:to>
      <xdr:col>10</xdr:col>
      <xdr:colOff>114300</xdr:colOff>
      <xdr:row>36</xdr:row>
      <xdr:rowOff>38100</xdr:rowOff>
    </xdr:to>
    <xdr:cxnSp macro="">
      <xdr:nvCxnSpPr>
        <xdr:cNvPr id="82" name="直線コネクタ 81">
          <a:extLst>
            <a:ext uri="{FF2B5EF4-FFF2-40B4-BE49-F238E27FC236}">
              <a16:creationId xmlns:a16="http://schemas.microsoft.com/office/drawing/2014/main" id="{4DD260E3-DDA6-48CD-84ED-FC1D74A11F7E}"/>
            </a:ext>
          </a:extLst>
        </xdr:cNvPr>
        <xdr:cNvCxnSpPr/>
      </xdr:nvCxnSpPr>
      <xdr:spPr>
        <a:xfrm>
          <a:off x="1008380" y="6035040"/>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28592</xdr:rowOff>
    </xdr:from>
    <xdr:ext cx="405111" cy="259045"/>
    <xdr:sp macro="" textlink="">
      <xdr:nvSpPr>
        <xdr:cNvPr id="83" name="n_1aveValue【図書館】&#10;有形固定資産減価償却率">
          <a:extLst>
            <a:ext uri="{FF2B5EF4-FFF2-40B4-BE49-F238E27FC236}">
              <a16:creationId xmlns:a16="http://schemas.microsoft.com/office/drawing/2014/main" id="{B0A596A5-1E02-4B46-882A-2EFC9DE5CA7D}"/>
            </a:ext>
          </a:extLst>
        </xdr:cNvPr>
        <xdr:cNvSpPr txBox="1"/>
      </xdr:nvSpPr>
      <xdr:spPr>
        <a:xfrm>
          <a:off x="3170564" y="6231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170197</xdr:rowOff>
    </xdr:from>
    <xdr:ext cx="405111" cy="259045"/>
    <xdr:sp macro="" textlink="">
      <xdr:nvSpPr>
        <xdr:cNvPr id="84" name="n_2aveValue【図書館】&#10;有形固定資産減価償却率">
          <a:extLst>
            <a:ext uri="{FF2B5EF4-FFF2-40B4-BE49-F238E27FC236}">
              <a16:creationId xmlns:a16="http://schemas.microsoft.com/office/drawing/2014/main" id="{796DDE03-8598-446C-9399-C5D4B0F09710}"/>
            </a:ext>
          </a:extLst>
        </xdr:cNvPr>
        <xdr:cNvSpPr txBox="1"/>
      </xdr:nvSpPr>
      <xdr:spPr>
        <a:xfrm>
          <a:off x="2385704" y="586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97807</xdr:rowOff>
    </xdr:from>
    <xdr:ext cx="405111" cy="259045"/>
    <xdr:sp macro="" textlink="">
      <xdr:nvSpPr>
        <xdr:cNvPr id="85" name="n_3aveValue【図書館】&#10;有形固定資産減価償却率">
          <a:extLst>
            <a:ext uri="{FF2B5EF4-FFF2-40B4-BE49-F238E27FC236}">
              <a16:creationId xmlns:a16="http://schemas.microsoft.com/office/drawing/2014/main" id="{93CADD1B-3149-4ADC-A200-460152C696EC}"/>
            </a:ext>
          </a:extLst>
        </xdr:cNvPr>
        <xdr:cNvSpPr txBox="1"/>
      </xdr:nvSpPr>
      <xdr:spPr>
        <a:xfrm>
          <a:off x="1611004" y="579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65422</xdr:rowOff>
    </xdr:from>
    <xdr:ext cx="405111" cy="259045"/>
    <xdr:sp macro="" textlink="">
      <xdr:nvSpPr>
        <xdr:cNvPr id="86" name="n_4aveValue【図書館】&#10;有形固定資産減価償却率">
          <a:extLst>
            <a:ext uri="{FF2B5EF4-FFF2-40B4-BE49-F238E27FC236}">
              <a16:creationId xmlns:a16="http://schemas.microsoft.com/office/drawing/2014/main" id="{2A6B7AA5-64C8-4CBC-A1E2-23FB8864E796}"/>
            </a:ext>
          </a:extLst>
        </xdr:cNvPr>
        <xdr:cNvSpPr txBox="1"/>
      </xdr:nvSpPr>
      <xdr:spPr>
        <a:xfrm>
          <a:off x="836304" y="576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48277</xdr:rowOff>
    </xdr:from>
    <xdr:ext cx="405111" cy="259045"/>
    <xdr:sp macro="" textlink="">
      <xdr:nvSpPr>
        <xdr:cNvPr id="87" name="n_1mainValue【図書館】&#10;有形固定資産減価償却率">
          <a:extLst>
            <a:ext uri="{FF2B5EF4-FFF2-40B4-BE49-F238E27FC236}">
              <a16:creationId xmlns:a16="http://schemas.microsoft.com/office/drawing/2014/main" id="{D97DD75D-791C-42AC-B762-4D5B99048D3D}"/>
            </a:ext>
          </a:extLst>
        </xdr:cNvPr>
        <xdr:cNvSpPr txBox="1"/>
      </xdr:nvSpPr>
      <xdr:spPr>
        <a:xfrm>
          <a:off x="3170564" y="591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156227</xdr:rowOff>
    </xdr:from>
    <xdr:ext cx="405111" cy="259045"/>
    <xdr:sp macro="" textlink="">
      <xdr:nvSpPr>
        <xdr:cNvPr id="88" name="n_2mainValue【図書館】&#10;有形固定資産減価償却率">
          <a:extLst>
            <a:ext uri="{FF2B5EF4-FFF2-40B4-BE49-F238E27FC236}">
              <a16:creationId xmlns:a16="http://schemas.microsoft.com/office/drawing/2014/main" id="{0D6157EC-8A50-4F2C-8A84-6B02744C159D}"/>
            </a:ext>
          </a:extLst>
        </xdr:cNvPr>
        <xdr:cNvSpPr txBox="1"/>
      </xdr:nvSpPr>
      <xdr:spPr>
        <a:xfrm>
          <a:off x="2385704" y="6191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80027</xdr:rowOff>
    </xdr:from>
    <xdr:ext cx="405111" cy="259045"/>
    <xdr:sp macro="" textlink="">
      <xdr:nvSpPr>
        <xdr:cNvPr id="89" name="n_3mainValue【図書館】&#10;有形固定資産減価償却率">
          <a:extLst>
            <a:ext uri="{FF2B5EF4-FFF2-40B4-BE49-F238E27FC236}">
              <a16:creationId xmlns:a16="http://schemas.microsoft.com/office/drawing/2014/main" id="{E8B02349-1D4A-4128-8702-8A4A4F9867A5}"/>
            </a:ext>
          </a:extLst>
        </xdr:cNvPr>
        <xdr:cNvSpPr txBox="1"/>
      </xdr:nvSpPr>
      <xdr:spPr>
        <a:xfrm>
          <a:off x="1611004" y="6115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41927</xdr:rowOff>
    </xdr:from>
    <xdr:ext cx="405111" cy="259045"/>
    <xdr:sp macro="" textlink="">
      <xdr:nvSpPr>
        <xdr:cNvPr id="90" name="n_4mainValue【図書館】&#10;有形固定資産減価償却率">
          <a:extLst>
            <a:ext uri="{FF2B5EF4-FFF2-40B4-BE49-F238E27FC236}">
              <a16:creationId xmlns:a16="http://schemas.microsoft.com/office/drawing/2014/main" id="{8B17FA76-8E2C-489E-B0F3-3624124D58A4}"/>
            </a:ext>
          </a:extLst>
        </xdr:cNvPr>
        <xdr:cNvSpPr txBox="1"/>
      </xdr:nvSpPr>
      <xdr:spPr>
        <a:xfrm>
          <a:off x="836304" y="6076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B068F499-44B5-46C9-9E44-DDA2908956F8}"/>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191998C4-4C17-4923-90F8-BCBD81CDCBE6}"/>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40B5AD65-7E5D-40FE-926F-0C018F700B4F}"/>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61FD0967-7AD4-43EA-936F-C3C8C5C54D3C}"/>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94A042ED-7D7C-42BD-8794-C6419A1759D7}"/>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200CF32A-06CE-47C2-8603-6A97CFF33BFD}"/>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26714DA5-98CC-4E80-A7C2-638ED8F6224E}"/>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5BF912F9-6FC7-4839-BC65-EB64CBFEE499}"/>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DCF93887-618E-4D19-AE48-DBA8E2BF26E9}"/>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B4DEB7CD-1E7D-4119-9ED9-2F863826526D}"/>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8EE3C75A-67AD-4D31-B5EF-0A2CF16463C2}"/>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D73757A7-384E-4C52-A92E-52BC8BF0553B}"/>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8B4AD37C-5C39-4430-90C7-A9FACC10DA27}"/>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4" name="テキスト ボックス 103">
          <a:extLst>
            <a:ext uri="{FF2B5EF4-FFF2-40B4-BE49-F238E27FC236}">
              <a16:creationId xmlns:a16="http://schemas.microsoft.com/office/drawing/2014/main" id="{A3625BB6-FD8D-4155-ADCD-AA53B8FE2ADA}"/>
            </a:ext>
          </a:extLst>
        </xdr:cNvPr>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FBC6FF03-60D6-4371-BA1F-F1FA5673828A}"/>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6" name="テキスト ボックス 105">
          <a:extLst>
            <a:ext uri="{FF2B5EF4-FFF2-40B4-BE49-F238E27FC236}">
              <a16:creationId xmlns:a16="http://schemas.microsoft.com/office/drawing/2014/main" id="{1C3DD176-5F2A-4D5D-9CEE-B49CBE2E3B57}"/>
            </a:ext>
          </a:extLst>
        </xdr:cNvPr>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51F14DA3-A0BB-405B-A74D-038257B5DF3B}"/>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8" name="テキスト ボックス 107">
          <a:extLst>
            <a:ext uri="{FF2B5EF4-FFF2-40B4-BE49-F238E27FC236}">
              <a16:creationId xmlns:a16="http://schemas.microsoft.com/office/drawing/2014/main" id="{15D60D59-5660-4EC1-8E83-DB72AFE657C6}"/>
            </a:ext>
          </a:extLst>
        </xdr:cNvPr>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75D3AA65-2C43-400B-846A-F5B6F1A7420B}"/>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0" name="テキスト ボックス 109">
          <a:extLst>
            <a:ext uri="{FF2B5EF4-FFF2-40B4-BE49-F238E27FC236}">
              <a16:creationId xmlns:a16="http://schemas.microsoft.com/office/drawing/2014/main" id="{5DB385ED-FBFC-4DC1-BDBB-EE7E3B51DE07}"/>
            </a:ext>
          </a:extLst>
        </xdr:cNvPr>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6079C8BB-D6AB-462C-BE02-C33D5A35B844}"/>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2" name="テキスト ボックス 111">
          <a:extLst>
            <a:ext uri="{FF2B5EF4-FFF2-40B4-BE49-F238E27FC236}">
              <a16:creationId xmlns:a16="http://schemas.microsoft.com/office/drawing/2014/main" id="{CA1AFD6F-D191-456D-849B-7ED4D6C80559}"/>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図書館】&#10;一人当たり面積グラフ枠">
          <a:extLst>
            <a:ext uri="{FF2B5EF4-FFF2-40B4-BE49-F238E27FC236}">
              <a16:creationId xmlns:a16="http://schemas.microsoft.com/office/drawing/2014/main" id="{92F04B34-F6EA-4ACE-A89F-46F03D318880}"/>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38100</xdr:rowOff>
    </xdr:from>
    <xdr:to>
      <xdr:col>54</xdr:col>
      <xdr:colOff>189865</xdr:colOff>
      <xdr:row>41</xdr:row>
      <xdr:rowOff>95250</xdr:rowOff>
    </xdr:to>
    <xdr:cxnSp macro="">
      <xdr:nvCxnSpPr>
        <xdr:cNvPr id="114" name="直線コネクタ 113">
          <a:extLst>
            <a:ext uri="{FF2B5EF4-FFF2-40B4-BE49-F238E27FC236}">
              <a16:creationId xmlns:a16="http://schemas.microsoft.com/office/drawing/2014/main" id="{1302496A-9D6D-4059-BACD-B7FB7B4CD44E}"/>
            </a:ext>
          </a:extLst>
        </xdr:cNvPr>
        <xdr:cNvCxnSpPr/>
      </xdr:nvCxnSpPr>
      <xdr:spPr>
        <a:xfrm flipV="1">
          <a:off x="9219565" y="5737860"/>
          <a:ext cx="0" cy="123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99077</xdr:rowOff>
    </xdr:from>
    <xdr:ext cx="469744" cy="259045"/>
    <xdr:sp macro="" textlink="">
      <xdr:nvSpPr>
        <xdr:cNvPr id="115" name="【図書館】&#10;一人当たり面積最小値テキスト">
          <a:extLst>
            <a:ext uri="{FF2B5EF4-FFF2-40B4-BE49-F238E27FC236}">
              <a16:creationId xmlns:a16="http://schemas.microsoft.com/office/drawing/2014/main" id="{6E2BD88C-02EB-476D-B477-BACB246B6B25}"/>
            </a:ext>
          </a:extLst>
        </xdr:cNvPr>
        <xdr:cNvSpPr txBox="1"/>
      </xdr:nvSpPr>
      <xdr:spPr>
        <a:xfrm>
          <a:off x="9258300" y="697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95250</xdr:rowOff>
    </xdr:from>
    <xdr:to>
      <xdr:col>55</xdr:col>
      <xdr:colOff>88900</xdr:colOff>
      <xdr:row>41</xdr:row>
      <xdr:rowOff>95250</xdr:rowOff>
    </xdr:to>
    <xdr:cxnSp macro="">
      <xdr:nvCxnSpPr>
        <xdr:cNvPr id="116" name="直線コネクタ 115">
          <a:extLst>
            <a:ext uri="{FF2B5EF4-FFF2-40B4-BE49-F238E27FC236}">
              <a16:creationId xmlns:a16="http://schemas.microsoft.com/office/drawing/2014/main" id="{7F235642-08A5-4D0F-B44E-CE24D41E620A}"/>
            </a:ext>
          </a:extLst>
        </xdr:cNvPr>
        <xdr:cNvCxnSpPr/>
      </xdr:nvCxnSpPr>
      <xdr:spPr>
        <a:xfrm>
          <a:off x="9154160" y="69684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156227</xdr:rowOff>
    </xdr:from>
    <xdr:ext cx="469744" cy="259045"/>
    <xdr:sp macro="" textlink="">
      <xdr:nvSpPr>
        <xdr:cNvPr id="117" name="【図書館】&#10;一人当たり面積最大値テキスト">
          <a:extLst>
            <a:ext uri="{FF2B5EF4-FFF2-40B4-BE49-F238E27FC236}">
              <a16:creationId xmlns:a16="http://schemas.microsoft.com/office/drawing/2014/main" id="{AA009094-9E00-4719-AD78-301F6F71833C}"/>
            </a:ext>
          </a:extLst>
        </xdr:cNvPr>
        <xdr:cNvSpPr txBox="1"/>
      </xdr:nvSpPr>
      <xdr:spPr>
        <a:xfrm>
          <a:off x="9258300" y="552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38100</xdr:rowOff>
    </xdr:from>
    <xdr:to>
      <xdr:col>55</xdr:col>
      <xdr:colOff>88900</xdr:colOff>
      <xdr:row>34</xdr:row>
      <xdr:rowOff>38100</xdr:rowOff>
    </xdr:to>
    <xdr:cxnSp macro="">
      <xdr:nvCxnSpPr>
        <xdr:cNvPr id="118" name="直線コネクタ 117">
          <a:extLst>
            <a:ext uri="{FF2B5EF4-FFF2-40B4-BE49-F238E27FC236}">
              <a16:creationId xmlns:a16="http://schemas.microsoft.com/office/drawing/2014/main" id="{4CE85619-4844-4C2F-A036-F0485FCC1DF6}"/>
            </a:ext>
          </a:extLst>
        </xdr:cNvPr>
        <xdr:cNvCxnSpPr/>
      </xdr:nvCxnSpPr>
      <xdr:spPr>
        <a:xfrm>
          <a:off x="9154160" y="57378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72407</xdr:rowOff>
    </xdr:from>
    <xdr:ext cx="469744" cy="259045"/>
    <xdr:sp macro="" textlink="">
      <xdr:nvSpPr>
        <xdr:cNvPr id="119" name="【図書館】&#10;一人当たり面積平均値テキスト">
          <a:extLst>
            <a:ext uri="{FF2B5EF4-FFF2-40B4-BE49-F238E27FC236}">
              <a16:creationId xmlns:a16="http://schemas.microsoft.com/office/drawing/2014/main" id="{5C20A0CE-AE21-4239-971E-753D74E38AF5}"/>
            </a:ext>
          </a:extLst>
        </xdr:cNvPr>
        <xdr:cNvSpPr txBox="1"/>
      </xdr:nvSpPr>
      <xdr:spPr>
        <a:xfrm>
          <a:off x="9258300" y="6442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93980</xdr:rowOff>
    </xdr:from>
    <xdr:to>
      <xdr:col>55</xdr:col>
      <xdr:colOff>50800</xdr:colOff>
      <xdr:row>39</xdr:row>
      <xdr:rowOff>24130</xdr:rowOff>
    </xdr:to>
    <xdr:sp macro="" textlink="">
      <xdr:nvSpPr>
        <xdr:cNvPr id="120" name="フローチャート: 判断 119">
          <a:extLst>
            <a:ext uri="{FF2B5EF4-FFF2-40B4-BE49-F238E27FC236}">
              <a16:creationId xmlns:a16="http://schemas.microsoft.com/office/drawing/2014/main" id="{F0FA81AE-C8D2-4589-BD41-3B7798526032}"/>
            </a:ext>
          </a:extLst>
        </xdr:cNvPr>
        <xdr:cNvSpPr/>
      </xdr:nvSpPr>
      <xdr:spPr>
        <a:xfrm>
          <a:off x="9192260" y="64643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86360</xdr:rowOff>
    </xdr:from>
    <xdr:to>
      <xdr:col>50</xdr:col>
      <xdr:colOff>165100</xdr:colOff>
      <xdr:row>39</xdr:row>
      <xdr:rowOff>16510</xdr:rowOff>
    </xdr:to>
    <xdr:sp macro="" textlink="">
      <xdr:nvSpPr>
        <xdr:cNvPr id="121" name="フローチャート: 判断 120">
          <a:extLst>
            <a:ext uri="{FF2B5EF4-FFF2-40B4-BE49-F238E27FC236}">
              <a16:creationId xmlns:a16="http://schemas.microsoft.com/office/drawing/2014/main" id="{FD8AC8CD-7876-4453-AD5B-3FCC0671E7AF}"/>
            </a:ext>
          </a:extLst>
        </xdr:cNvPr>
        <xdr:cNvSpPr/>
      </xdr:nvSpPr>
      <xdr:spPr>
        <a:xfrm>
          <a:off x="8445500" y="64566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139700</xdr:rowOff>
    </xdr:from>
    <xdr:to>
      <xdr:col>46</xdr:col>
      <xdr:colOff>38100</xdr:colOff>
      <xdr:row>39</xdr:row>
      <xdr:rowOff>69850</xdr:rowOff>
    </xdr:to>
    <xdr:sp macro="" textlink="">
      <xdr:nvSpPr>
        <xdr:cNvPr id="122" name="フローチャート: 判断 121">
          <a:extLst>
            <a:ext uri="{FF2B5EF4-FFF2-40B4-BE49-F238E27FC236}">
              <a16:creationId xmlns:a16="http://schemas.microsoft.com/office/drawing/2014/main" id="{0A46FC42-470D-4751-BFD1-538ACF921BAD}"/>
            </a:ext>
          </a:extLst>
        </xdr:cNvPr>
        <xdr:cNvSpPr/>
      </xdr:nvSpPr>
      <xdr:spPr>
        <a:xfrm>
          <a:off x="7670800" y="65100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29210</xdr:rowOff>
    </xdr:from>
    <xdr:to>
      <xdr:col>41</xdr:col>
      <xdr:colOff>101600</xdr:colOff>
      <xdr:row>39</xdr:row>
      <xdr:rowOff>130810</xdr:rowOff>
    </xdr:to>
    <xdr:sp macro="" textlink="">
      <xdr:nvSpPr>
        <xdr:cNvPr id="123" name="フローチャート: 判断 122">
          <a:extLst>
            <a:ext uri="{FF2B5EF4-FFF2-40B4-BE49-F238E27FC236}">
              <a16:creationId xmlns:a16="http://schemas.microsoft.com/office/drawing/2014/main" id="{7A0B3AAD-1BF6-4232-9302-BB23C2E02B4B}"/>
            </a:ext>
          </a:extLst>
        </xdr:cNvPr>
        <xdr:cNvSpPr/>
      </xdr:nvSpPr>
      <xdr:spPr>
        <a:xfrm>
          <a:off x="6873240" y="656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52070</xdr:rowOff>
    </xdr:from>
    <xdr:to>
      <xdr:col>36</xdr:col>
      <xdr:colOff>165100</xdr:colOff>
      <xdr:row>39</xdr:row>
      <xdr:rowOff>153670</xdr:rowOff>
    </xdr:to>
    <xdr:sp macro="" textlink="">
      <xdr:nvSpPr>
        <xdr:cNvPr id="124" name="フローチャート: 判断 123">
          <a:extLst>
            <a:ext uri="{FF2B5EF4-FFF2-40B4-BE49-F238E27FC236}">
              <a16:creationId xmlns:a16="http://schemas.microsoft.com/office/drawing/2014/main" id="{C3F6B2CB-8262-45F6-812F-02647B62E452}"/>
            </a:ext>
          </a:extLst>
        </xdr:cNvPr>
        <xdr:cNvSpPr/>
      </xdr:nvSpPr>
      <xdr:spPr>
        <a:xfrm>
          <a:off x="609854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9945AA3E-7BC0-4B82-8998-CBA426EE5889}"/>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54483CF5-82AA-41C0-B07E-A303F5469596}"/>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85CFC3C0-551C-4618-8E4E-3B5C603B49A1}"/>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CE15E6C4-221E-40BD-8EF1-8EA199C154D2}"/>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6F13282E-162A-44F5-B013-75DD38825BF9}"/>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147320</xdr:rowOff>
    </xdr:from>
    <xdr:to>
      <xdr:col>55</xdr:col>
      <xdr:colOff>50800</xdr:colOff>
      <xdr:row>35</xdr:row>
      <xdr:rowOff>77470</xdr:rowOff>
    </xdr:to>
    <xdr:sp macro="" textlink="">
      <xdr:nvSpPr>
        <xdr:cNvPr id="130" name="楕円 129">
          <a:extLst>
            <a:ext uri="{FF2B5EF4-FFF2-40B4-BE49-F238E27FC236}">
              <a16:creationId xmlns:a16="http://schemas.microsoft.com/office/drawing/2014/main" id="{127B461A-EE19-4C5D-B0B9-285966A6347E}"/>
            </a:ext>
          </a:extLst>
        </xdr:cNvPr>
        <xdr:cNvSpPr/>
      </xdr:nvSpPr>
      <xdr:spPr>
        <a:xfrm>
          <a:off x="9192260" y="58470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33</xdr:row>
      <xdr:rowOff>170197</xdr:rowOff>
    </xdr:from>
    <xdr:ext cx="469744" cy="259045"/>
    <xdr:sp macro="" textlink="">
      <xdr:nvSpPr>
        <xdr:cNvPr id="131" name="【図書館】&#10;一人当たり面積該当値テキスト">
          <a:extLst>
            <a:ext uri="{FF2B5EF4-FFF2-40B4-BE49-F238E27FC236}">
              <a16:creationId xmlns:a16="http://schemas.microsoft.com/office/drawing/2014/main" id="{9034D87F-DD18-44D3-9C79-712A486E20D0}"/>
            </a:ext>
          </a:extLst>
        </xdr:cNvPr>
        <xdr:cNvSpPr txBox="1"/>
      </xdr:nvSpPr>
      <xdr:spPr>
        <a:xfrm>
          <a:off x="9258300" y="570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162560</xdr:rowOff>
    </xdr:from>
    <xdr:to>
      <xdr:col>50</xdr:col>
      <xdr:colOff>165100</xdr:colOff>
      <xdr:row>35</xdr:row>
      <xdr:rowOff>92710</xdr:rowOff>
    </xdr:to>
    <xdr:sp macro="" textlink="">
      <xdr:nvSpPr>
        <xdr:cNvPr id="132" name="楕円 131">
          <a:extLst>
            <a:ext uri="{FF2B5EF4-FFF2-40B4-BE49-F238E27FC236}">
              <a16:creationId xmlns:a16="http://schemas.microsoft.com/office/drawing/2014/main" id="{1A067070-E38B-4786-8521-8D16AAB914C7}"/>
            </a:ext>
          </a:extLst>
        </xdr:cNvPr>
        <xdr:cNvSpPr/>
      </xdr:nvSpPr>
      <xdr:spPr>
        <a:xfrm>
          <a:off x="8445500" y="58623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35</xdr:row>
      <xdr:rowOff>26670</xdr:rowOff>
    </xdr:from>
    <xdr:to>
      <xdr:col>55</xdr:col>
      <xdr:colOff>0</xdr:colOff>
      <xdr:row>35</xdr:row>
      <xdr:rowOff>41910</xdr:rowOff>
    </xdr:to>
    <xdr:cxnSp macro="">
      <xdr:nvCxnSpPr>
        <xdr:cNvPr id="133" name="直線コネクタ 132">
          <a:extLst>
            <a:ext uri="{FF2B5EF4-FFF2-40B4-BE49-F238E27FC236}">
              <a16:creationId xmlns:a16="http://schemas.microsoft.com/office/drawing/2014/main" id="{41FA1CEF-844B-4FC7-971C-503B082F400B}"/>
            </a:ext>
          </a:extLst>
        </xdr:cNvPr>
        <xdr:cNvCxnSpPr/>
      </xdr:nvCxnSpPr>
      <xdr:spPr>
        <a:xfrm flipV="1">
          <a:off x="8496300" y="5894070"/>
          <a:ext cx="7239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170180</xdr:rowOff>
    </xdr:from>
    <xdr:to>
      <xdr:col>46</xdr:col>
      <xdr:colOff>38100</xdr:colOff>
      <xdr:row>35</xdr:row>
      <xdr:rowOff>100330</xdr:rowOff>
    </xdr:to>
    <xdr:sp macro="" textlink="">
      <xdr:nvSpPr>
        <xdr:cNvPr id="134" name="楕円 133">
          <a:extLst>
            <a:ext uri="{FF2B5EF4-FFF2-40B4-BE49-F238E27FC236}">
              <a16:creationId xmlns:a16="http://schemas.microsoft.com/office/drawing/2014/main" id="{F8F55FFF-2CBD-4FA7-AFBC-3DD97B21ED12}"/>
            </a:ext>
          </a:extLst>
        </xdr:cNvPr>
        <xdr:cNvSpPr/>
      </xdr:nvSpPr>
      <xdr:spPr>
        <a:xfrm>
          <a:off x="7670800" y="58699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41910</xdr:rowOff>
    </xdr:from>
    <xdr:to>
      <xdr:col>50</xdr:col>
      <xdr:colOff>114300</xdr:colOff>
      <xdr:row>35</xdr:row>
      <xdr:rowOff>49530</xdr:rowOff>
    </xdr:to>
    <xdr:cxnSp macro="">
      <xdr:nvCxnSpPr>
        <xdr:cNvPr id="135" name="直線コネクタ 134">
          <a:extLst>
            <a:ext uri="{FF2B5EF4-FFF2-40B4-BE49-F238E27FC236}">
              <a16:creationId xmlns:a16="http://schemas.microsoft.com/office/drawing/2014/main" id="{D4E1FF08-7492-4C27-8DBA-31580503B9FC}"/>
            </a:ext>
          </a:extLst>
        </xdr:cNvPr>
        <xdr:cNvCxnSpPr/>
      </xdr:nvCxnSpPr>
      <xdr:spPr>
        <a:xfrm flipV="1">
          <a:off x="7713980" y="5909310"/>
          <a:ext cx="7823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13970</xdr:rowOff>
    </xdr:from>
    <xdr:to>
      <xdr:col>41</xdr:col>
      <xdr:colOff>101600</xdr:colOff>
      <xdr:row>35</xdr:row>
      <xdr:rowOff>115570</xdr:rowOff>
    </xdr:to>
    <xdr:sp macro="" textlink="">
      <xdr:nvSpPr>
        <xdr:cNvPr id="136" name="楕円 135">
          <a:extLst>
            <a:ext uri="{FF2B5EF4-FFF2-40B4-BE49-F238E27FC236}">
              <a16:creationId xmlns:a16="http://schemas.microsoft.com/office/drawing/2014/main" id="{FA2A56E6-F0E9-4B62-81D3-B2F8D44BB265}"/>
            </a:ext>
          </a:extLst>
        </xdr:cNvPr>
        <xdr:cNvSpPr/>
      </xdr:nvSpPr>
      <xdr:spPr>
        <a:xfrm>
          <a:off x="6873240" y="588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35</xdr:row>
      <xdr:rowOff>49530</xdr:rowOff>
    </xdr:from>
    <xdr:to>
      <xdr:col>45</xdr:col>
      <xdr:colOff>177800</xdr:colOff>
      <xdr:row>35</xdr:row>
      <xdr:rowOff>64770</xdr:rowOff>
    </xdr:to>
    <xdr:cxnSp macro="">
      <xdr:nvCxnSpPr>
        <xdr:cNvPr id="137" name="直線コネクタ 136">
          <a:extLst>
            <a:ext uri="{FF2B5EF4-FFF2-40B4-BE49-F238E27FC236}">
              <a16:creationId xmlns:a16="http://schemas.microsoft.com/office/drawing/2014/main" id="{DD2EE9F0-CEFF-4804-98CA-D11B38CF50C0}"/>
            </a:ext>
          </a:extLst>
        </xdr:cNvPr>
        <xdr:cNvCxnSpPr/>
      </xdr:nvCxnSpPr>
      <xdr:spPr>
        <a:xfrm flipV="1">
          <a:off x="6924040" y="5916930"/>
          <a:ext cx="78994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35</xdr:row>
      <xdr:rowOff>13970</xdr:rowOff>
    </xdr:from>
    <xdr:to>
      <xdr:col>36</xdr:col>
      <xdr:colOff>165100</xdr:colOff>
      <xdr:row>35</xdr:row>
      <xdr:rowOff>115570</xdr:rowOff>
    </xdr:to>
    <xdr:sp macro="" textlink="">
      <xdr:nvSpPr>
        <xdr:cNvPr id="138" name="楕円 137">
          <a:extLst>
            <a:ext uri="{FF2B5EF4-FFF2-40B4-BE49-F238E27FC236}">
              <a16:creationId xmlns:a16="http://schemas.microsoft.com/office/drawing/2014/main" id="{8A21AFC3-1943-49A2-B0F9-4EEB48AAE93C}"/>
            </a:ext>
          </a:extLst>
        </xdr:cNvPr>
        <xdr:cNvSpPr/>
      </xdr:nvSpPr>
      <xdr:spPr>
        <a:xfrm>
          <a:off x="6098540" y="588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35</xdr:row>
      <xdr:rowOff>64770</xdr:rowOff>
    </xdr:from>
    <xdr:to>
      <xdr:col>41</xdr:col>
      <xdr:colOff>50800</xdr:colOff>
      <xdr:row>35</xdr:row>
      <xdr:rowOff>64770</xdr:rowOff>
    </xdr:to>
    <xdr:cxnSp macro="">
      <xdr:nvCxnSpPr>
        <xdr:cNvPr id="139" name="直線コネクタ 138">
          <a:extLst>
            <a:ext uri="{FF2B5EF4-FFF2-40B4-BE49-F238E27FC236}">
              <a16:creationId xmlns:a16="http://schemas.microsoft.com/office/drawing/2014/main" id="{2C75C2F1-DE3C-4B22-9709-E2A3D18FE209}"/>
            </a:ext>
          </a:extLst>
        </xdr:cNvPr>
        <xdr:cNvCxnSpPr/>
      </xdr:nvCxnSpPr>
      <xdr:spPr>
        <a:xfrm>
          <a:off x="6149340" y="593217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7637</xdr:rowOff>
    </xdr:from>
    <xdr:ext cx="469744" cy="259045"/>
    <xdr:sp macro="" textlink="">
      <xdr:nvSpPr>
        <xdr:cNvPr id="140" name="n_1aveValue【図書館】&#10;一人当たり面積">
          <a:extLst>
            <a:ext uri="{FF2B5EF4-FFF2-40B4-BE49-F238E27FC236}">
              <a16:creationId xmlns:a16="http://schemas.microsoft.com/office/drawing/2014/main" id="{275CE5A8-8DFB-456F-9827-3B5503937D82}"/>
            </a:ext>
          </a:extLst>
        </xdr:cNvPr>
        <xdr:cNvSpPr txBox="1"/>
      </xdr:nvSpPr>
      <xdr:spPr>
        <a:xfrm>
          <a:off x="8271587" y="6545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60977</xdr:rowOff>
    </xdr:from>
    <xdr:ext cx="469744" cy="259045"/>
    <xdr:sp macro="" textlink="">
      <xdr:nvSpPr>
        <xdr:cNvPr id="141" name="n_2aveValue【図書館】&#10;一人当たり面積">
          <a:extLst>
            <a:ext uri="{FF2B5EF4-FFF2-40B4-BE49-F238E27FC236}">
              <a16:creationId xmlns:a16="http://schemas.microsoft.com/office/drawing/2014/main" id="{B2AA72ED-1E11-446D-AF14-801D32F14B8F}"/>
            </a:ext>
          </a:extLst>
        </xdr:cNvPr>
        <xdr:cNvSpPr txBox="1"/>
      </xdr:nvSpPr>
      <xdr:spPr>
        <a:xfrm>
          <a:off x="7509587" y="659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121937</xdr:rowOff>
    </xdr:from>
    <xdr:ext cx="469744" cy="259045"/>
    <xdr:sp macro="" textlink="">
      <xdr:nvSpPr>
        <xdr:cNvPr id="142" name="n_3aveValue【図書館】&#10;一人当たり面積">
          <a:extLst>
            <a:ext uri="{FF2B5EF4-FFF2-40B4-BE49-F238E27FC236}">
              <a16:creationId xmlns:a16="http://schemas.microsoft.com/office/drawing/2014/main" id="{19D06AE2-B4EB-4215-B432-1FBF3A31DA7C}"/>
            </a:ext>
          </a:extLst>
        </xdr:cNvPr>
        <xdr:cNvSpPr txBox="1"/>
      </xdr:nvSpPr>
      <xdr:spPr>
        <a:xfrm>
          <a:off x="6712027" y="6659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144797</xdr:rowOff>
    </xdr:from>
    <xdr:ext cx="469744" cy="259045"/>
    <xdr:sp macro="" textlink="">
      <xdr:nvSpPr>
        <xdr:cNvPr id="143" name="n_4aveValue【図書館】&#10;一人当たり面積">
          <a:extLst>
            <a:ext uri="{FF2B5EF4-FFF2-40B4-BE49-F238E27FC236}">
              <a16:creationId xmlns:a16="http://schemas.microsoft.com/office/drawing/2014/main" id="{EF17B598-B9AE-4979-8F11-67C714BCF307}"/>
            </a:ext>
          </a:extLst>
        </xdr:cNvPr>
        <xdr:cNvSpPr txBox="1"/>
      </xdr:nvSpPr>
      <xdr:spPr>
        <a:xfrm>
          <a:off x="5937327" y="6682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33</xdr:row>
      <xdr:rowOff>109237</xdr:rowOff>
    </xdr:from>
    <xdr:ext cx="469744" cy="259045"/>
    <xdr:sp macro="" textlink="">
      <xdr:nvSpPr>
        <xdr:cNvPr id="144" name="n_1mainValue【図書館】&#10;一人当たり面積">
          <a:extLst>
            <a:ext uri="{FF2B5EF4-FFF2-40B4-BE49-F238E27FC236}">
              <a16:creationId xmlns:a16="http://schemas.microsoft.com/office/drawing/2014/main" id="{AD5622B7-D850-45B0-BA44-A0A8575867E2}"/>
            </a:ext>
          </a:extLst>
        </xdr:cNvPr>
        <xdr:cNvSpPr txBox="1"/>
      </xdr:nvSpPr>
      <xdr:spPr>
        <a:xfrm>
          <a:off x="8271587" y="564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33</xdr:row>
      <xdr:rowOff>116857</xdr:rowOff>
    </xdr:from>
    <xdr:ext cx="469744" cy="259045"/>
    <xdr:sp macro="" textlink="">
      <xdr:nvSpPr>
        <xdr:cNvPr id="145" name="n_2mainValue【図書館】&#10;一人当たり面積">
          <a:extLst>
            <a:ext uri="{FF2B5EF4-FFF2-40B4-BE49-F238E27FC236}">
              <a16:creationId xmlns:a16="http://schemas.microsoft.com/office/drawing/2014/main" id="{8A8E9505-1A08-4EFD-A45C-1488179485D7}"/>
            </a:ext>
          </a:extLst>
        </xdr:cNvPr>
        <xdr:cNvSpPr txBox="1"/>
      </xdr:nvSpPr>
      <xdr:spPr>
        <a:xfrm>
          <a:off x="7509587" y="564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33</xdr:row>
      <xdr:rowOff>132097</xdr:rowOff>
    </xdr:from>
    <xdr:ext cx="469744" cy="259045"/>
    <xdr:sp macro="" textlink="">
      <xdr:nvSpPr>
        <xdr:cNvPr id="146" name="n_3mainValue【図書館】&#10;一人当たり面積">
          <a:extLst>
            <a:ext uri="{FF2B5EF4-FFF2-40B4-BE49-F238E27FC236}">
              <a16:creationId xmlns:a16="http://schemas.microsoft.com/office/drawing/2014/main" id="{DC099828-691C-46D9-AEB7-D3DB2711C849}"/>
            </a:ext>
          </a:extLst>
        </xdr:cNvPr>
        <xdr:cNvSpPr txBox="1"/>
      </xdr:nvSpPr>
      <xdr:spPr>
        <a:xfrm>
          <a:off x="6712027" y="566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33</xdr:row>
      <xdr:rowOff>132097</xdr:rowOff>
    </xdr:from>
    <xdr:ext cx="469744" cy="259045"/>
    <xdr:sp macro="" textlink="">
      <xdr:nvSpPr>
        <xdr:cNvPr id="147" name="n_4mainValue【図書館】&#10;一人当たり面積">
          <a:extLst>
            <a:ext uri="{FF2B5EF4-FFF2-40B4-BE49-F238E27FC236}">
              <a16:creationId xmlns:a16="http://schemas.microsoft.com/office/drawing/2014/main" id="{C6D618D1-48E5-4D50-B5E1-C93E86E4A7B9}"/>
            </a:ext>
          </a:extLst>
        </xdr:cNvPr>
        <xdr:cNvSpPr txBox="1"/>
      </xdr:nvSpPr>
      <xdr:spPr>
        <a:xfrm>
          <a:off x="5937327" y="566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2D168718-D4AF-4FC1-AEF1-6904222CB182}"/>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90820DF2-FA7D-44CE-8A54-F2EA28EF72D8}"/>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CC9733FF-BC90-42B7-8F0E-FFCBBA61EC0A}"/>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ACB64C1-6A9F-4A37-AD0C-EA2BA292620C}"/>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B95CC1F4-D579-4267-AD03-1DABC59AE8D5}"/>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3DA3D3D5-A7DC-4F8E-A92B-4D2BA093BB07}"/>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7725B30-A9B2-454A-8DC8-3F6832FE6F0F}"/>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D52D4819-41AC-446C-8CF8-70E3B4D6255B}"/>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E03A6E6B-704A-4F6F-91BD-ED291FC297E1}"/>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386F07EB-11F7-4710-A307-0D2541C4740C}"/>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321AC458-6D9F-4902-8E35-7D858945C88A}"/>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5EDAEC03-144A-47E1-B29E-DF5A33613259}"/>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a:extLst>
            <a:ext uri="{FF2B5EF4-FFF2-40B4-BE49-F238E27FC236}">
              <a16:creationId xmlns:a16="http://schemas.microsoft.com/office/drawing/2014/main" id="{E3F5EC8A-4214-4D9A-9035-FD2901C51BA8}"/>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422E0C09-F9DA-4990-BDEC-2012D4CECB67}"/>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2C7A3D42-BF75-41BE-9081-C786F93FE6F9}"/>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0886C5C8-B6A1-4B7E-B92D-5EE018F68A19}"/>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F2E5A07C-27DC-41AD-BA2A-9DE1A5E0D268}"/>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8E4F4E20-1270-4AD4-A0D0-E0412BD4495F}"/>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76784E63-2FD4-4A95-905C-C4988BE2F4C7}"/>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00FE1D76-9C28-4369-A576-B4C9A846477A}"/>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a:extLst>
            <a:ext uri="{FF2B5EF4-FFF2-40B4-BE49-F238E27FC236}">
              <a16:creationId xmlns:a16="http://schemas.microsoft.com/office/drawing/2014/main" id="{A81F80C7-4094-49DB-9BC5-F43FECA9E220}"/>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55376C04-8A32-4449-94EB-C469C1341EE5}"/>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68627229-3CB8-4CFF-9509-2AE018184484}"/>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3CEEAFD4-0C53-4280-8A21-672E4B6FEE89}"/>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43815</xdr:rowOff>
    </xdr:from>
    <xdr:to>
      <xdr:col>24</xdr:col>
      <xdr:colOff>62865</xdr:colOff>
      <xdr:row>64</xdr:row>
      <xdr:rowOff>49530</xdr:rowOff>
    </xdr:to>
    <xdr:cxnSp macro="">
      <xdr:nvCxnSpPr>
        <xdr:cNvPr id="172" name="直線コネクタ 171">
          <a:extLst>
            <a:ext uri="{FF2B5EF4-FFF2-40B4-BE49-F238E27FC236}">
              <a16:creationId xmlns:a16="http://schemas.microsoft.com/office/drawing/2014/main" id="{7F6E148E-A0E4-4393-9DF2-A873AE146A94}"/>
            </a:ext>
          </a:extLst>
        </xdr:cNvPr>
        <xdr:cNvCxnSpPr/>
      </xdr:nvCxnSpPr>
      <xdr:spPr>
        <a:xfrm flipV="1">
          <a:off x="4086225" y="9264015"/>
          <a:ext cx="0" cy="151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53357</xdr:rowOff>
    </xdr:from>
    <xdr:ext cx="405111" cy="259045"/>
    <xdr:sp macro="" textlink="">
      <xdr:nvSpPr>
        <xdr:cNvPr id="173" name="【体育館・プール】&#10;有形固定資産減価償却率最小値テキスト">
          <a:extLst>
            <a:ext uri="{FF2B5EF4-FFF2-40B4-BE49-F238E27FC236}">
              <a16:creationId xmlns:a16="http://schemas.microsoft.com/office/drawing/2014/main" id="{CFC4C188-8764-4A5D-A8BB-10D94DC755C1}"/>
            </a:ext>
          </a:extLst>
        </xdr:cNvPr>
        <xdr:cNvSpPr txBox="1"/>
      </xdr:nvSpPr>
      <xdr:spPr>
        <a:xfrm>
          <a:off x="4124960" y="1078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49530</xdr:rowOff>
    </xdr:from>
    <xdr:to>
      <xdr:col>24</xdr:col>
      <xdr:colOff>152400</xdr:colOff>
      <xdr:row>64</xdr:row>
      <xdr:rowOff>49530</xdr:rowOff>
    </xdr:to>
    <xdr:cxnSp macro="">
      <xdr:nvCxnSpPr>
        <xdr:cNvPr id="174" name="直線コネクタ 173">
          <a:extLst>
            <a:ext uri="{FF2B5EF4-FFF2-40B4-BE49-F238E27FC236}">
              <a16:creationId xmlns:a16="http://schemas.microsoft.com/office/drawing/2014/main" id="{FEF84E8E-8E21-4ED0-8833-50C2519003ED}"/>
            </a:ext>
          </a:extLst>
        </xdr:cNvPr>
        <xdr:cNvCxnSpPr/>
      </xdr:nvCxnSpPr>
      <xdr:spPr>
        <a:xfrm>
          <a:off x="4020820" y="107784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161942</xdr:rowOff>
    </xdr:from>
    <xdr:ext cx="405111" cy="259045"/>
    <xdr:sp macro="" textlink="">
      <xdr:nvSpPr>
        <xdr:cNvPr id="175" name="【体育館・プール】&#10;有形固定資産減価償却率最大値テキスト">
          <a:extLst>
            <a:ext uri="{FF2B5EF4-FFF2-40B4-BE49-F238E27FC236}">
              <a16:creationId xmlns:a16="http://schemas.microsoft.com/office/drawing/2014/main" id="{658AD597-ECFB-4563-B898-A101EBE85DB3}"/>
            </a:ext>
          </a:extLst>
        </xdr:cNvPr>
        <xdr:cNvSpPr txBox="1"/>
      </xdr:nvSpPr>
      <xdr:spPr>
        <a:xfrm>
          <a:off x="4124960" y="9046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43815</xdr:rowOff>
    </xdr:from>
    <xdr:to>
      <xdr:col>24</xdr:col>
      <xdr:colOff>152400</xdr:colOff>
      <xdr:row>55</xdr:row>
      <xdr:rowOff>43815</xdr:rowOff>
    </xdr:to>
    <xdr:cxnSp macro="">
      <xdr:nvCxnSpPr>
        <xdr:cNvPr id="176" name="直線コネクタ 175">
          <a:extLst>
            <a:ext uri="{FF2B5EF4-FFF2-40B4-BE49-F238E27FC236}">
              <a16:creationId xmlns:a16="http://schemas.microsoft.com/office/drawing/2014/main" id="{8D26BE1A-8335-4C57-BDF9-E4C1283754F2}"/>
            </a:ext>
          </a:extLst>
        </xdr:cNvPr>
        <xdr:cNvCxnSpPr/>
      </xdr:nvCxnSpPr>
      <xdr:spPr>
        <a:xfrm>
          <a:off x="4020820" y="92640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92092</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D0E87B67-36D9-4DA0-80FF-388C31D7C5A9}"/>
            </a:ext>
          </a:extLst>
        </xdr:cNvPr>
        <xdr:cNvSpPr txBox="1"/>
      </xdr:nvSpPr>
      <xdr:spPr>
        <a:xfrm>
          <a:off x="4124960" y="99828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69215</xdr:rowOff>
    </xdr:from>
    <xdr:to>
      <xdr:col>24</xdr:col>
      <xdr:colOff>114300</xdr:colOff>
      <xdr:row>60</xdr:row>
      <xdr:rowOff>170815</xdr:rowOff>
    </xdr:to>
    <xdr:sp macro="" textlink="">
      <xdr:nvSpPr>
        <xdr:cNvPr id="178" name="フローチャート: 判断 177">
          <a:extLst>
            <a:ext uri="{FF2B5EF4-FFF2-40B4-BE49-F238E27FC236}">
              <a16:creationId xmlns:a16="http://schemas.microsoft.com/office/drawing/2014/main" id="{FAC0D935-8C9B-4BF8-B938-700BA518D9B6}"/>
            </a:ext>
          </a:extLst>
        </xdr:cNvPr>
        <xdr:cNvSpPr/>
      </xdr:nvSpPr>
      <xdr:spPr>
        <a:xfrm>
          <a:off x="4036060" y="1012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40640</xdr:rowOff>
    </xdr:from>
    <xdr:to>
      <xdr:col>20</xdr:col>
      <xdr:colOff>38100</xdr:colOff>
      <xdr:row>60</xdr:row>
      <xdr:rowOff>142240</xdr:rowOff>
    </xdr:to>
    <xdr:sp macro="" textlink="">
      <xdr:nvSpPr>
        <xdr:cNvPr id="179" name="フローチャート: 判断 178">
          <a:extLst>
            <a:ext uri="{FF2B5EF4-FFF2-40B4-BE49-F238E27FC236}">
              <a16:creationId xmlns:a16="http://schemas.microsoft.com/office/drawing/2014/main" id="{43DC117F-6F8C-48C6-8BC8-5DE63AC41379}"/>
            </a:ext>
          </a:extLst>
        </xdr:cNvPr>
        <xdr:cNvSpPr/>
      </xdr:nvSpPr>
      <xdr:spPr>
        <a:xfrm>
          <a:off x="3312160" y="100990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80645</xdr:rowOff>
    </xdr:from>
    <xdr:to>
      <xdr:col>15</xdr:col>
      <xdr:colOff>101600</xdr:colOff>
      <xdr:row>61</xdr:row>
      <xdr:rowOff>10795</xdr:rowOff>
    </xdr:to>
    <xdr:sp macro="" textlink="">
      <xdr:nvSpPr>
        <xdr:cNvPr id="180" name="フローチャート: 判断 179">
          <a:extLst>
            <a:ext uri="{FF2B5EF4-FFF2-40B4-BE49-F238E27FC236}">
              <a16:creationId xmlns:a16="http://schemas.microsoft.com/office/drawing/2014/main" id="{1E7185AF-4A45-4907-9823-A4D4338796C6}"/>
            </a:ext>
          </a:extLst>
        </xdr:cNvPr>
        <xdr:cNvSpPr/>
      </xdr:nvSpPr>
      <xdr:spPr>
        <a:xfrm>
          <a:off x="2514600" y="101390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137795</xdr:rowOff>
    </xdr:from>
    <xdr:to>
      <xdr:col>10</xdr:col>
      <xdr:colOff>165100</xdr:colOff>
      <xdr:row>61</xdr:row>
      <xdr:rowOff>67945</xdr:rowOff>
    </xdr:to>
    <xdr:sp macro="" textlink="">
      <xdr:nvSpPr>
        <xdr:cNvPr id="181" name="フローチャート: 判断 180">
          <a:extLst>
            <a:ext uri="{FF2B5EF4-FFF2-40B4-BE49-F238E27FC236}">
              <a16:creationId xmlns:a16="http://schemas.microsoft.com/office/drawing/2014/main" id="{106836A0-5999-456E-A980-BB4B27D9DAD6}"/>
            </a:ext>
          </a:extLst>
        </xdr:cNvPr>
        <xdr:cNvSpPr/>
      </xdr:nvSpPr>
      <xdr:spPr>
        <a:xfrm>
          <a:off x="1739900" y="101961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111125</xdr:rowOff>
    </xdr:from>
    <xdr:to>
      <xdr:col>6</xdr:col>
      <xdr:colOff>38100</xdr:colOff>
      <xdr:row>61</xdr:row>
      <xdr:rowOff>41275</xdr:rowOff>
    </xdr:to>
    <xdr:sp macro="" textlink="">
      <xdr:nvSpPr>
        <xdr:cNvPr id="182" name="フローチャート: 判断 181">
          <a:extLst>
            <a:ext uri="{FF2B5EF4-FFF2-40B4-BE49-F238E27FC236}">
              <a16:creationId xmlns:a16="http://schemas.microsoft.com/office/drawing/2014/main" id="{F86B8E66-AD98-4DBC-BE13-D108E909C8A0}"/>
            </a:ext>
          </a:extLst>
        </xdr:cNvPr>
        <xdr:cNvSpPr/>
      </xdr:nvSpPr>
      <xdr:spPr>
        <a:xfrm>
          <a:off x="965200" y="101695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CBD889B8-8E2D-4025-8254-1C2B30EF8BD1}"/>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84F85EFD-DA49-4DE5-8269-788C5FE02638}"/>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C660F2DA-7155-4251-A5E1-671AC22678EB}"/>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2E24C02A-BB89-4F01-B009-A73207652143}"/>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E8252F08-8D8B-48F0-9FC1-842C32BB87D0}"/>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95885</xdr:rowOff>
    </xdr:from>
    <xdr:to>
      <xdr:col>24</xdr:col>
      <xdr:colOff>114300</xdr:colOff>
      <xdr:row>64</xdr:row>
      <xdr:rowOff>26035</xdr:rowOff>
    </xdr:to>
    <xdr:sp macro="" textlink="">
      <xdr:nvSpPr>
        <xdr:cNvPr id="188" name="楕円 187">
          <a:extLst>
            <a:ext uri="{FF2B5EF4-FFF2-40B4-BE49-F238E27FC236}">
              <a16:creationId xmlns:a16="http://schemas.microsoft.com/office/drawing/2014/main" id="{5735B354-BFBD-477D-A8B2-E783B15CC159}"/>
            </a:ext>
          </a:extLst>
        </xdr:cNvPr>
        <xdr:cNvSpPr/>
      </xdr:nvSpPr>
      <xdr:spPr>
        <a:xfrm>
          <a:off x="4036060" y="106572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10812</xdr:rowOff>
    </xdr:from>
    <xdr:ext cx="405111" cy="259045"/>
    <xdr:sp macro="" textlink="">
      <xdr:nvSpPr>
        <xdr:cNvPr id="189" name="【体育館・プール】&#10;有形固定資産減価償却率該当値テキスト">
          <a:extLst>
            <a:ext uri="{FF2B5EF4-FFF2-40B4-BE49-F238E27FC236}">
              <a16:creationId xmlns:a16="http://schemas.microsoft.com/office/drawing/2014/main" id="{52DBF8CE-7571-4B1F-9F8B-65AD28E321F7}"/>
            </a:ext>
          </a:extLst>
        </xdr:cNvPr>
        <xdr:cNvSpPr txBox="1"/>
      </xdr:nvSpPr>
      <xdr:spPr>
        <a:xfrm>
          <a:off x="4124960" y="10572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84455</xdr:rowOff>
    </xdr:from>
    <xdr:to>
      <xdr:col>20</xdr:col>
      <xdr:colOff>38100</xdr:colOff>
      <xdr:row>64</xdr:row>
      <xdr:rowOff>14605</xdr:rowOff>
    </xdr:to>
    <xdr:sp macro="" textlink="">
      <xdr:nvSpPr>
        <xdr:cNvPr id="190" name="楕円 189">
          <a:extLst>
            <a:ext uri="{FF2B5EF4-FFF2-40B4-BE49-F238E27FC236}">
              <a16:creationId xmlns:a16="http://schemas.microsoft.com/office/drawing/2014/main" id="{A23D6A8A-C344-4875-9FDD-C88752563D11}"/>
            </a:ext>
          </a:extLst>
        </xdr:cNvPr>
        <xdr:cNvSpPr/>
      </xdr:nvSpPr>
      <xdr:spPr>
        <a:xfrm>
          <a:off x="3312160" y="106457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135255</xdr:rowOff>
    </xdr:from>
    <xdr:to>
      <xdr:col>24</xdr:col>
      <xdr:colOff>63500</xdr:colOff>
      <xdr:row>63</xdr:row>
      <xdr:rowOff>146685</xdr:rowOff>
    </xdr:to>
    <xdr:cxnSp macro="">
      <xdr:nvCxnSpPr>
        <xdr:cNvPr id="191" name="直線コネクタ 190">
          <a:extLst>
            <a:ext uri="{FF2B5EF4-FFF2-40B4-BE49-F238E27FC236}">
              <a16:creationId xmlns:a16="http://schemas.microsoft.com/office/drawing/2014/main" id="{612456FA-76F1-4DC9-930A-123756080D3A}"/>
            </a:ext>
          </a:extLst>
        </xdr:cNvPr>
        <xdr:cNvCxnSpPr/>
      </xdr:nvCxnSpPr>
      <xdr:spPr>
        <a:xfrm>
          <a:off x="3355340" y="10696575"/>
          <a:ext cx="73152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73025</xdr:rowOff>
    </xdr:from>
    <xdr:to>
      <xdr:col>15</xdr:col>
      <xdr:colOff>101600</xdr:colOff>
      <xdr:row>64</xdr:row>
      <xdr:rowOff>3175</xdr:rowOff>
    </xdr:to>
    <xdr:sp macro="" textlink="">
      <xdr:nvSpPr>
        <xdr:cNvPr id="192" name="楕円 191">
          <a:extLst>
            <a:ext uri="{FF2B5EF4-FFF2-40B4-BE49-F238E27FC236}">
              <a16:creationId xmlns:a16="http://schemas.microsoft.com/office/drawing/2014/main" id="{B4508000-F61C-4B27-BA7F-434B3A7DE48C}"/>
            </a:ext>
          </a:extLst>
        </xdr:cNvPr>
        <xdr:cNvSpPr/>
      </xdr:nvSpPr>
      <xdr:spPr>
        <a:xfrm>
          <a:off x="2514600" y="106343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123825</xdr:rowOff>
    </xdr:from>
    <xdr:to>
      <xdr:col>19</xdr:col>
      <xdr:colOff>177800</xdr:colOff>
      <xdr:row>63</xdr:row>
      <xdr:rowOff>135255</xdr:rowOff>
    </xdr:to>
    <xdr:cxnSp macro="">
      <xdr:nvCxnSpPr>
        <xdr:cNvPr id="193" name="直線コネクタ 192">
          <a:extLst>
            <a:ext uri="{FF2B5EF4-FFF2-40B4-BE49-F238E27FC236}">
              <a16:creationId xmlns:a16="http://schemas.microsoft.com/office/drawing/2014/main" id="{9E655505-CBE0-4278-A1CD-8597AB154C4A}"/>
            </a:ext>
          </a:extLst>
        </xdr:cNvPr>
        <xdr:cNvCxnSpPr/>
      </xdr:nvCxnSpPr>
      <xdr:spPr>
        <a:xfrm>
          <a:off x="2565400" y="10685145"/>
          <a:ext cx="78994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34925</xdr:rowOff>
    </xdr:from>
    <xdr:to>
      <xdr:col>10</xdr:col>
      <xdr:colOff>165100</xdr:colOff>
      <xdr:row>63</xdr:row>
      <xdr:rowOff>136525</xdr:rowOff>
    </xdr:to>
    <xdr:sp macro="" textlink="">
      <xdr:nvSpPr>
        <xdr:cNvPr id="194" name="楕円 193">
          <a:extLst>
            <a:ext uri="{FF2B5EF4-FFF2-40B4-BE49-F238E27FC236}">
              <a16:creationId xmlns:a16="http://schemas.microsoft.com/office/drawing/2014/main" id="{4FCD0279-A708-4F79-B16A-85E3E3EC592D}"/>
            </a:ext>
          </a:extLst>
        </xdr:cNvPr>
        <xdr:cNvSpPr/>
      </xdr:nvSpPr>
      <xdr:spPr>
        <a:xfrm>
          <a:off x="1739900" y="1059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85725</xdr:rowOff>
    </xdr:from>
    <xdr:to>
      <xdr:col>15</xdr:col>
      <xdr:colOff>50800</xdr:colOff>
      <xdr:row>63</xdr:row>
      <xdr:rowOff>123825</xdr:rowOff>
    </xdr:to>
    <xdr:cxnSp macro="">
      <xdr:nvCxnSpPr>
        <xdr:cNvPr id="195" name="直線コネクタ 194">
          <a:extLst>
            <a:ext uri="{FF2B5EF4-FFF2-40B4-BE49-F238E27FC236}">
              <a16:creationId xmlns:a16="http://schemas.microsoft.com/office/drawing/2014/main" id="{05291440-A8E3-4E39-9C2D-186BCB51DF22}"/>
            </a:ext>
          </a:extLst>
        </xdr:cNvPr>
        <xdr:cNvCxnSpPr/>
      </xdr:nvCxnSpPr>
      <xdr:spPr>
        <a:xfrm>
          <a:off x="1790700" y="10647045"/>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153035</xdr:rowOff>
    </xdr:from>
    <xdr:to>
      <xdr:col>6</xdr:col>
      <xdr:colOff>38100</xdr:colOff>
      <xdr:row>63</xdr:row>
      <xdr:rowOff>83185</xdr:rowOff>
    </xdr:to>
    <xdr:sp macro="" textlink="">
      <xdr:nvSpPr>
        <xdr:cNvPr id="196" name="楕円 195">
          <a:extLst>
            <a:ext uri="{FF2B5EF4-FFF2-40B4-BE49-F238E27FC236}">
              <a16:creationId xmlns:a16="http://schemas.microsoft.com/office/drawing/2014/main" id="{AB81BA78-2D1F-4266-8F24-1BC0CB189810}"/>
            </a:ext>
          </a:extLst>
        </xdr:cNvPr>
        <xdr:cNvSpPr/>
      </xdr:nvSpPr>
      <xdr:spPr>
        <a:xfrm>
          <a:off x="965200" y="105467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32385</xdr:rowOff>
    </xdr:from>
    <xdr:to>
      <xdr:col>10</xdr:col>
      <xdr:colOff>114300</xdr:colOff>
      <xdr:row>63</xdr:row>
      <xdr:rowOff>85725</xdr:rowOff>
    </xdr:to>
    <xdr:cxnSp macro="">
      <xdr:nvCxnSpPr>
        <xdr:cNvPr id="197" name="直線コネクタ 196">
          <a:extLst>
            <a:ext uri="{FF2B5EF4-FFF2-40B4-BE49-F238E27FC236}">
              <a16:creationId xmlns:a16="http://schemas.microsoft.com/office/drawing/2014/main" id="{1F92E14B-1F2E-4E08-A511-016E39E8925A}"/>
            </a:ext>
          </a:extLst>
        </xdr:cNvPr>
        <xdr:cNvCxnSpPr/>
      </xdr:nvCxnSpPr>
      <xdr:spPr>
        <a:xfrm>
          <a:off x="1008380" y="10593705"/>
          <a:ext cx="78232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158767</xdr:rowOff>
    </xdr:from>
    <xdr:ext cx="405111" cy="259045"/>
    <xdr:sp macro="" textlink="">
      <xdr:nvSpPr>
        <xdr:cNvPr id="198" name="n_1aveValue【体育館・プール】&#10;有形固定資産減価償却率">
          <a:extLst>
            <a:ext uri="{FF2B5EF4-FFF2-40B4-BE49-F238E27FC236}">
              <a16:creationId xmlns:a16="http://schemas.microsoft.com/office/drawing/2014/main" id="{7E61F0CB-F14A-4132-B4B6-FED67F8D4F10}"/>
            </a:ext>
          </a:extLst>
        </xdr:cNvPr>
        <xdr:cNvSpPr txBox="1"/>
      </xdr:nvSpPr>
      <xdr:spPr>
        <a:xfrm>
          <a:off x="3170564" y="988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27322</xdr:rowOff>
    </xdr:from>
    <xdr:ext cx="405111" cy="259045"/>
    <xdr:sp macro="" textlink="">
      <xdr:nvSpPr>
        <xdr:cNvPr id="199" name="n_2aveValue【体育館・プール】&#10;有形固定資産減価償却率">
          <a:extLst>
            <a:ext uri="{FF2B5EF4-FFF2-40B4-BE49-F238E27FC236}">
              <a16:creationId xmlns:a16="http://schemas.microsoft.com/office/drawing/2014/main" id="{29778F4E-A3D7-4D85-9C9E-130346E55EF6}"/>
            </a:ext>
          </a:extLst>
        </xdr:cNvPr>
        <xdr:cNvSpPr txBox="1"/>
      </xdr:nvSpPr>
      <xdr:spPr>
        <a:xfrm>
          <a:off x="2385704" y="991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84472</xdr:rowOff>
    </xdr:from>
    <xdr:ext cx="405111" cy="259045"/>
    <xdr:sp macro="" textlink="">
      <xdr:nvSpPr>
        <xdr:cNvPr id="200" name="n_3aveValue【体育館・プール】&#10;有形固定資産減価償却率">
          <a:extLst>
            <a:ext uri="{FF2B5EF4-FFF2-40B4-BE49-F238E27FC236}">
              <a16:creationId xmlns:a16="http://schemas.microsoft.com/office/drawing/2014/main" id="{175F0A57-E24B-4BDA-9C65-EF40A539BEF9}"/>
            </a:ext>
          </a:extLst>
        </xdr:cNvPr>
        <xdr:cNvSpPr txBox="1"/>
      </xdr:nvSpPr>
      <xdr:spPr>
        <a:xfrm>
          <a:off x="1611004" y="997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57802</xdr:rowOff>
    </xdr:from>
    <xdr:ext cx="405111" cy="259045"/>
    <xdr:sp macro="" textlink="">
      <xdr:nvSpPr>
        <xdr:cNvPr id="201" name="n_4aveValue【体育館・プール】&#10;有形固定資産減価償却率">
          <a:extLst>
            <a:ext uri="{FF2B5EF4-FFF2-40B4-BE49-F238E27FC236}">
              <a16:creationId xmlns:a16="http://schemas.microsoft.com/office/drawing/2014/main" id="{9276BE3C-688B-4C53-AD8C-5C562DBE0B2D}"/>
            </a:ext>
          </a:extLst>
        </xdr:cNvPr>
        <xdr:cNvSpPr txBox="1"/>
      </xdr:nvSpPr>
      <xdr:spPr>
        <a:xfrm>
          <a:off x="836304" y="994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5732</xdr:rowOff>
    </xdr:from>
    <xdr:ext cx="405111" cy="259045"/>
    <xdr:sp macro="" textlink="">
      <xdr:nvSpPr>
        <xdr:cNvPr id="202" name="n_1mainValue【体育館・プール】&#10;有形固定資産減価償却率">
          <a:extLst>
            <a:ext uri="{FF2B5EF4-FFF2-40B4-BE49-F238E27FC236}">
              <a16:creationId xmlns:a16="http://schemas.microsoft.com/office/drawing/2014/main" id="{58CE0C7A-F37B-404C-9187-C19C0E13F9F2}"/>
            </a:ext>
          </a:extLst>
        </xdr:cNvPr>
        <xdr:cNvSpPr txBox="1"/>
      </xdr:nvSpPr>
      <xdr:spPr>
        <a:xfrm>
          <a:off x="3170564" y="10734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165752</xdr:rowOff>
    </xdr:from>
    <xdr:ext cx="405111" cy="259045"/>
    <xdr:sp macro="" textlink="">
      <xdr:nvSpPr>
        <xdr:cNvPr id="203" name="n_2mainValue【体育館・プール】&#10;有形固定資産減価償却率">
          <a:extLst>
            <a:ext uri="{FF2B5EF4-FFF2-40B4-BE49-F238E27FC236}">
              <a16:creationId xmlns:a16="http://schemas.microsoft.com/office/drawing/2014/main" id="{6A3A6A45-30E5-41D8-B760-7DFFE4000584}"/>
            </a:ext>
          </a:extLst>
        </xdr:cNvPr>
        <xdr:cNvSpPr txBox="1"/>
      </xdr:nvSpPr>
      <xdr:spPr>
        <a:xfrm>
          <a:off x="2385704" y="1072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127652</xdr:rowOff>
    </xdr:from>
    <xdr:ext cx="405111" cy="259045"/>
    <xdr:sp macro="" textlink="">
      <xdr:nvSpPr>
        <xdr:cNvPr id="204" name="n_3mainValue【体育館・プール】&#10;有形固定資産減価償却率">
          <a:extLst>
            <a:ext uri="{FF2B5EF4-FFF2-40B4-BE49-F238E27FC236}">
              <a16:creationId xmlns:a16="http://schemas.microsoft.com/office/drawing/2014/main" id="{F981A9F2-67C4-4756-AAC1-405BED90F0FD}"/>
            </a:ext>
          </a:extLst>
        </xdr:cNvPr>
        <xdr:cNvSpPr txBox="1"/>
      </xdr:nvSpPr>
      <xdr:spPr>
        <a:xfrm>
          <a:off x="1611004" y="1068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74312</xdr:rowOff>
    </xdr:from>
    <xdr:ext cx="405111" cy="259045"/>
    <xdr:sp macro="" textlink="">
      <xdr:nvSpPr>
        <xdr:cNvPr id="205" name="n_4mainValue【体育館・プール】&#10;有形固定資産減価償却率">
          <a:extLst>
            <a:ext uri="{FF2B5EF4-FFF2-40B4-BE49-F238E27FC236}">
              <a16:creationId xmlns:a16="http://schemas.microsoft.com/office/drawing/2014/main" id="{0ECB2385-28CB-4649-BA59-5127489B216A}"/>
            </a:ext>
          </a:extLst>
        </xdr:cNvPr>
        <xdr:cNvSpPr txBox="1"/>
      </xdr:nvSpPr>
      <xdr:spPr>
        <a:xfrm>
          <a:off x="836304" y="1063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ECC8407B-C7DF-40DA-A677-B8A112382A21}"/>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8BC2BB4F-1A86-469C-AEBD-DDCB61C03F01}"/>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7665A2AD-F73F-4EE3-8FE3-C3C08EAD2213}"/>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A0921F8E-C32C-47D0-B655-1FC1A4A82272}"/>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7405FD7C-FB3E-4820-BD15-5AED58722A3C}"/>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FC85E748-9F67-48D5-8FA1-BFF2E23EAC21}"/>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4CC5ADDB-3406-46BB-8AA6-3F31C179FC91}"/>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5E651078-63AA-484E-995A-951EE658F0D2}"/>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59CB3129-CC97-4B5C-8D82-761711C5246C}"/>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523A6579-69F6-43A6-8398-E0D8A9CCD141}"/>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80D9D37F-1DC8-4343-B7BD-E5892164A5AC}"/>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7" name="テキスト ボックス 216">
          <a:extLst>
            <a:ext uri="{FF2B5EF4-FFF2-40B4-BE49-F238E27FC236}">
              <a16:creationId xmlns:a16="http://schemas.microsoft.com/office/drawing/2014/main" id="{8BABD947-D587-4423-8351-32AC70999194}"/>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2D32BB72-3546-4295-BA5E-EC48E961B46A}"/>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9" name="テキスト ボックス 218">
          <a:extLst>
            <a:ext uri="{FF2B5EF4-FFF2-40B4-BE49-F238E27FC236}">
              <a16:creationId xmlns:a16="http://schemas.microsoft.com/office/drawing/2014/main" id="{CA22CF3B-1A23-417D-8C6D-7C3EF489E27F}"/>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5A89607C-1913-4008-9AA4-D84381B74649}"/>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1" name="テキスト ボックス 220">
          <a:extLst>
            <a:ext uri="{FF2B5EF4-FFF2-40B4-BE49-F238E27FC236}">
              <a16:creationId xmlns:a16="http://schemas.microsoft.com/office/drawing/2014/main" id="{446FDE99-6118-46C9-8BB2-103DD0C0D0C0}"/>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46085EF5-E539-41F6-9007-DF47B67F4805}"/>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3" name="テキスト ボックス 222">
          <a:extLst>
            <a:ext uri="{FF2B5EF4-FFF2-40B4-BE49-F238E27FC236}">
              <a16:creationId xmlns:a16="http://schemas.microsoft.com/office/drawing/2014/main" id="{9DE96618-FEF2-4632-BDA6-78E63F0AEE0F}"/>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FE959FBC-FB8C-4462-B4B3-EAA5151DEF06}"/>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5" name="テキスト ボックス 224">
          <a:extLst>
            <a:ext uri="{FF2B5EF4-FFF2-40B4-BE49-F238E27FC236}">
              <a16:creationId xmlns:a16="http://schemas.microsoft.com/office/drawing/2014/main" id="{A4487E92-A7C8-4BBE-96B0-D246DE7DAC19}"/>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77195276-EB0E-4DEE-B9B7-F22148A989FE}"/>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7" name="テキスト ボックス 226">
          <a:extLst>
            <a:ext uri="{FF2B5EF4-FFF2-40B4-BE49-F238E27FC236}">
              <a16:creationId xmlns:a16="http://schemas.microsoft.com/office/drawing/2014/main" id="{E11C4B29-3F22-4C19-B3F4-4218F2F9DE82}"/>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体育館・プール】&#10;一人当たり面積グラフ枠">
          <a:extLst>
            <a:ext uri="{FF2B5EF4-FFF2-40B4-BE49-F238E27FC236}">
              <a16:creationId xmlns:a16="http://schemas.microsoft.com/office/drawing/2014/main" id="{6C8D2DD7-5181-4CF4-9B4E-0FE26E0A5647}"/>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49530</xdr:rowOff>
    </xdr:from>
    <xdr:to>
      <xdr:col>54</xdr:col>
      <xdr:colOff>189865</xdr:colOff>
      <xdr:row>63</xdr:row>
      <xdr:rowOff>137160</xdr:rowOff>
    </xdr:to>
    <xdr:cxnSp macro="">
      <xdr:nvCxnSpPr>
        <xdr:cNvPr id="229" name="直線コネクタ 228">
          <a:extLst>
            <a:ext uri="{FF2B5EF4-FFF2-40B4-BE49-F238E27FC236}">
              <a16:creationId xmlns:a16="http://schemas.microsoft.com/office/drawing/2014/main" id="{08607F75-DDF0-4B07-9255-94B15ED999A4}"/>
            </a:ext>
          </a:extLst>
        </xdr:cNvPr>
        <xdr:cNvCxnSpPr/>
      </xdr:nvCxnSpPr>
      <xdr:spPr>
        <a:xfrm flipV="1">
          <a:off x="9219565" y="9437370"/>
          <a:ext cx="0" cy="1261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140987</xdr:rowOff>
    </xdr:from>
    <xdr:ext cx="469744" cy="259045"/>
    <xdr:sp macro="" textlink="">
      <xdr:nvSpPr>
        <xdr:cNvPr id="230" name="【体育館・プール】&#10;一人当たり面積最小値テキスト">
          <a:extLst>
            <a:ext uri="{FF2B5EF4-FFF2-40B4-BE49-F238E27FC236}">
              <a16:creationId xmlns:a16="http://schemas.microsoft.com/office/drawing/2014/main" id="{7017961A-7B5A-45BD-A47C-D5D74419F315}"/>
            </a:ext>
          </a:extLst>
        </xdr:cNvPr>
        <xdr:cNvSpPr txBox="1"/>
      </xdr:nvSpPr>
      <xdr:spPr>
        <a:xfrm>
          <a:off x="9258300" y="1070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137160</xdr:rowOff>
    </xdr:from>
    <xdr:to>
      <xdr:col>55</xdr:col>
      <xdr:colOff>88900</xdr:colOff>
      <xdr:row>63</xdr:row>
      <xdr:rowOff>137160</xdr:rowOff>
    </xdr:to>
    <xdr:cxnSp macro="">
      <xdr:nvCxnSpPr>
        <xdr:cNvPr id="231" name="直線コネクタ 230">
          <a:extLst>
            <a:ext uri="{FF2B5EF4-FFF2-40B4-BE49-F238E27FC236}">
              <a16:creationId xmlns:a16="http://schemas.microsoft.com/office/drawing/2014/main" id="{4D0FB449-A90C-4D84-B6FB-DC2990E6C12B}"/>
            </a:ext>
          </a:extLst>
        </xdr:cNvPr>
        <xdr:cNvCxnSpPr/>
      </xdr:nvCxnSpPr>
      <xdr:spPr>
        <a:xfrm>
          <a:off x="9154160" y="106984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167657</xdr:rowOff>
    </xdr:from>
    <xdr:ext cx="469744" cy="259045"/>
    <xdr:sp macro="" textlink="">
      <xdr:nvSpPr>
        <xdr:cNvPr id="232" name="【体育館・プール】&#10;一人当たり面積最大値テキスト">
          <a:extLst>
            <a:ext uri="{FF2B5EF4-FFF2-40B4-BE49-F238E27FC236}">
              <a16:creationId xmlns:a16="http://schemas.microsoft.com/office/drawing/2014/main" id="{5CA958D3-C635-4008-9EE8-9E873F0AA64C}"/>
            </a:ext>
          </a:extLst>
        </xdr:cNvPr>
        <xdr:cNvSpPr txBox="1"/>
      </xdr:nvSpPr>
      <xdr:spPr>
        <a:xfrm>
          <a:off x="9258300" y="9220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49530</xdr:rowOff>
    </xdr:from>
    <xdr:to>
      <xdr:col>55</xdr:col>
      <xdr:colOff>88900</xdr:colOff>
      <xdr:row>56</xdr:row>
      <xdr:rowOff>49530</xdr:rowOff>
    </xdr:to>
    <xdr:cxnSp macro="">
      <xdr:nvCxnSpPr>
        <xdr:cNvPr id="233" name="直線コネクタ 232">
          <a:extLst>
            <a:ext uri="{FF2B5EF4-FFF2-40B4-BE49-F238E27FC236}">
              <a16:creationId xmlns:a16="http://schemas.microsoft.com/office/drawing/2014/main" id="{319EA734-EF29-4681-91B3-6A1E4051A2BA}"/>
            </a:ext>
          </a:extLst>
        </xdr:cNvPr>
        <xdr:cNvCxnSpPr/>
      </xdr:nvCxnSpPr>
      <xdr:spPr>
        <a:xfrm>
          <a:off x="9154160" y="94373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144797</xdr:rowOff>
    </xdr:from>
    <xdr:ext cx="469744" cy="259045"/>
    <xdr:sp macro="" textlink="">
      <xdr:nvSpPr>
        <xdr:cNvPr id="234" name="【体育館・プール】&#10;一人当たり面積平均値テキスト">
          <a:extLst>
            <a:ext uri="{FF2B5EF4-FFF2-40B4-BE49-F238E27FC236}">
              <a16:creationId xmlns:a16="http://schemas.microsoft.com/office/drawing/2014/main" id="{8F91EB98-64B7-4CDD-A147-4C60BCB57EFF}"/>
            </a:ext>
          </a:extLst>
        </xdr:cNvPr>
        <xdr:cNvSpPr txBox="1"/>
      </xdr:nvSpPr>
      <xdr:spPr>
        <a:xfrm>
          <a:off x="9258300" y="100355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121920</xdr:rowOff>
    </xdr:from>
    <xdr:to>
      <xdr:col>55</xdr:col>
      <xdr:colOff>50800</xdr:colOff>
      <xdr:row>61</xdr:row>
      <xdr:rowOff>52070</xdr:rowOff>
    </xdr:to>
    <xdr:sp macro="" textlink="">
      <xdr:nvSpPr>
        <xdr:cNvPr id="235" name="フローチャート: 判断 234">
          <a:extLst>
            <a:ext uri="{FF2B5EF4-FFF2-40B4-BE49-F238E27FC236}">
              <a16:creationId xmlns:a16="http://schemas.microsoft.com/office/drawing/2014/main" id="{083B6FDA-1404-4EF9-9E9C-65E9B3DD8D3F}"/>
            </a:ext>
          </a:extLst>
        </xdr:cNvPr>
        <xdr:cNvSpPr/>
      </xdr:nvSpPr>
      <xdr:spPr>
        <a:xfrm>
          <a:off x="9192260" y="101803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149860</xdr:rowOff>
    </xdr:from>
    <xdr:to>
      <xdr:col>50</xdr:col>
      <xdr:colOff>165100</xdr:colOff>
      <xdr:row>61</xdr:row>
      <xdr:rowOff>80010</xdr:rowOff>
    </xdr:to>
    <xdr:sp macro="" textlink="">
      <xdr:nvSpPr>
        <xdr:cNvPr id="236" name="フローチャート: 判断 235">
          <a:extLst>
            <a:ext uri="{FF2B5EF4-FFF2-40B4-BE49-F238E27FC236}">
              <a16:creationId xmlns:a16="http://schemas.microsoft.com/office/drawing/2014/main" id="{DDC47EA1-1F92-4725-9D79-D2D9EBF19E1F}"/>
            </a:ext>
          </a:extLst>
        </xdr:cNvPr>
        <xdr:cNvSpPr/>
      </xdr:nvSpPr>
      <xdr:spPr>
        <a:xfrm>
          <a:off x="8445500" y="102082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49530</xdr:rowOff>
    </xdr:from>
    <xdr:to>
      <xdr:col>46</xdr:col>
      <xdr:colOff>38100</xdr:colOff>
      <xdr:row>61</xdr:row>
      <xdr:rowOff>151130</xdr:rowOff>
    </xdr:to>
    <xdr:sp macro="" textlink="">
      <xdr:nvSpPr>
        <xdr:cNvPr id="237" name="フローチャート: 判断 236">
          <a:extLst>
            <a:ext uri="{FF2B5EF4-FFF2-40B4-BE49-F238E27FC236}">
              <a16:creationId xmlns:a16="http://schemas.microsoft.com/office/drawing/2014/main" id="{0353B760-CD4F-4CF3-8B4C-D1200F404512}"/>
            </a:ext>
          </a:extLst>
        </xdr:cNvPr>
        <xdr:cNvSpPr/>
      </xdr:nvSpPr>
      <xdr:spPr>
        <a:xfrm>
          <a:off x="7670800" y="102755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90170</xdr:rowOff>
    </xdr:from>
    <xdr:to>
      <xdr:col>41</xdr:col>
      <xdr:colOff>101600</xdr:colOff>
      <xdr:row>62</xdr:row>
      <xdr:rowOff>20320</xdr:rowOff>
    </xdr:to>
    <xdr:sp macro="" textlink="">
      <xdr:nvSpPr>
        <xdr:cNvPr id="238" name="フローチャート: 判断 237">
          <a:extLst>
            <a:ext uri="{FF2B5EF4-FFF2-40B4-BE49-F238E27FC236}">
              <a16:creationId xmlns:a16="http://schemas.microsoft.com/office/drawing/2014/main" id="{4DF3585F-408E-4717-B661-5EACBC1348EB}"/>
            </a:ext>
          </a:extLst>
        </xdr:cNvPr>
        <xdr:cNvSpPr/>
      </xdr:nvSpPr>
      <xdr:spPr>
        <a:xfrm>
          <a:off x="6873240" y="103162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110490</xdr:rowOff>
    </xdr:from>
    <xdr:to>
      <xdr:col>36</xdr:col>
      <xdr:colOff>165100</xdr:colOff>
      <xdr:row>62</xdr:row>
      <xdr:rowOff>40640</xdr:rowOff>
    </xdr:to>
    <xdr:sp macro="" textlink="">
      <xdr:nvSpPr>
        <xdr:cNvPr id="239" name="フローチャート: 判断 238">
          <a:extLst>
            <a:ext uri="{FF2B5EF4-FFF2-40B4-BE49-F238E27FC236}">
              <a16:creationId xmlns:a16="http://schemas.microsoft.com/office/drawing/2014/main" id="{CED069AD-F283-483B-BA4E-E336A06F76D8}"/>
            </a:ext>
          </a:extLst>
        </xdr:cNvPr>
        <xdr:cNvSpPr/>
      </xdr:nvSpPr>
      <xdr:spPr>
        <a:xfrm>
          <a:off x="6098540" y="103365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2C701BB5-EF71-4AD5-BE63-06486F72840D}"/>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3743FEBC-F989-4A0A-87DE-C1A2E90FE0EB}"/>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822030AF-E57E-4380-86AB-615E0A6BDF9C}"/>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3074ADED-3A7C-45DC-BA9B-6AEF68D18E05}"/>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8D149CD4-A6BD-4C42-B714-DFA3BB88E964}"/>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15240</xdr:rowOff>
    </xdr:from>
    <xdr:to>
      <xdr:col>55</xdr:col>
      <xdr:colOff>50800</xdr:colOff>
      <xdr:row>63</xdr:row>
      <xdr:rowOff>116840</xdr:rowOff>
    </xdr:to>
    <xdr:sp macro="" textlink="">
      <xdr:nvSpPr>
        <xdr:cNvPr id="245" name="楕円 244">
          <a:extLst>
            <a:ext uri="{FF2B5EF4-FFF2-40B4-BE49-F238E27FC236}">
              <a16:creationId xmlns:a16="http://schemas.microsoft.com/office/drawing/2014/main" id="{E54952F3-B507-4479-9F34-3EFEAEAB5036}"/>
            </a:ext>
          </a:extLst>
        </xdr:cNvPr>
        <xdr:cNvSpPr/>
      </xdr:nvSpPr>
      <xdr:spPr>
        <a:xfrm>
          <a:off x="9192260" y="105765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101617</xdr:rowOff>
    </xdr:from>
    <xdr:ext cx="469744" cy="259045"/>
    <xdr:sp macro="" textlink="">
      <xdr:nvSpPr>
        <xdr:cNvPr id="246" name="【体育館・プール】&#10;一人当たり面積該当値テキスト">
          <a:extLst>
            <a:ext uri="{FF2B5EF4-FFF2-40B4-BE49-F238E27FC236}">
              <a16:creationId xmlns:a16="http://schemas.microsoft.com/office/drawing/2014/main" id="{7505FA79-D83B-435C-95C6-6253DD41F98F}"/>
            </a:ext>
          </a:extLst>
        </xdr:cNvPr>
        <xdr:cNvSpPr txBox="1"/>
      </xdr:nvSpPr>
      <xdr:spPr>
        <a:xfrm>
          <a:off x="9258300" y="1049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16510</xdr:rowOff>
    </xdr:from>
    <xdr:to>
      <xdr:col>50</xdr:col>
      <xdr:colOff>165100</xdr:colOff>
      <xdr:row>63</xdr:row>
      <xdr:rowOff>118110</xdr:rowOff>
    </xdr:to>
    <xdr:sp macro="" textlink="">
      <xdr:nvSpPr>
        <xdr:cNvPr id="247" name="楕円 246">
          <a:extLst>
            <a:ext uri="{FF2B5EF4-FFF2-40B4-BE49-F238E27FC236}">
              <a16:creationId xmlns:a16="http://schemas.microsoft.com/office/drawing/2014/main" id="{4F814C85-936D-4F6D-99F6-8AB05CA26029}"/>
            </a:ext>
          </a:extLst>
        </xdr:cNvPr>
        <xdr:cNvSpPr/>
      </xdr:nvSpPr>
      <xdr:spPr>
        <a:xfrm>
          <a:off x="8445500" y="1057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66040</xdr:rowOff>
    </xdr:from>
    <xdr:to>
      <xdr:col>55</xdr:col>
      <xdr:colOff>0</xdr:colOff>
      <xdr:row>63</xdr:row>
      <xdr:rowOff>67310</xdr:rowOff>
    </xdr:to>
    <xdr:cxnSp macro="">
      <xdr:nvCxnSpPr>
        <xdr:cNvPr id="248" name="直線コネクタ 247">
          <a:extLst>
            <a:ext uri="{FF2B5EF4-FFF2-40B4-BE49-F238E27FC236}">
              <a16:creationId xmlns:a16="http://schemas.microsoft.com/office/drawing/2014/main" id="{158DDCEC-F4C0-47B0-8796-7E4377FDD9F3}"/>
            </a:ext>
          </a:extLst>
        </xdr:cNvPr>
        <xdr:cNvCxnSpPr/>
      </xdr:nvCxnSpPr>
      <xdr:spPr>
        <a:xfrm flipV="1">
          <a:off x="8496300" y="10627360"/>
          <a:ext cx="7239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17780</xdr:rowOff>
    </xdr:from>
    <xdr:to>
      <xdr:col>46</xdr:col>
      <xdr:colOff>38100</xdr:colOff>
      <xdr:row>63</xdr:row>
      <xdr:rowOff>119380</xdr:rowOff>
    </xdr:to>
    <xdr:sp macro="" textlink="">
      <xdr:nvSpPr>
        <xdr:cNvPr id="249" name="楕円 248">
          <a:extLst>
            <a:ext uri="{FF2B5EF4-FFF2-40B4-BE49-F238E27FC236}">
              <a16:creationId xmlns:a16="http://schemas.microsoft.com/office/drawing/2014/main" id="{0F99688E-ECBF-430C-AF80-AEBCA39891E0}"/>
            </a:ext>
          </a:extLst>
        </xdr:cNvPr>
        <xdr:cNvSpPr/>
      </xdr:nvSpPr>
      <xdr:spPr>
        <a:xfrm>
          <a:off x="7670800" y="105791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67310</xdr:rowOff>
    </xdr:from>
    <xdr:to>
      <xdr:col>50</xdr:col>
      <xdr:colOff>114300</xdr:colOff>
      <xdr:row>63</xdr:row>
      <xdr:rowOff>68580</xdr:rowOff>
    </xdr:to>
    <xdr:cxnSp macro="">
      <xdr:nvCxnSpPr>
        <xdr:cNvPr id="250" name="直線コネクタ 249">
          <a:extLst>
            <a:ext uri="{FF2B5EF4-FFF2-40B4-BE49-F238E27FC236}">
              <a16:creationId xmlns:a16="http://schemas.microsoft.com/office/drawing/2014/main" id="{2B9004F0-81A1-4F5D-B8CB-3E0BBCF25162}"/>
            </a:ext>
          </a:extLst>
        </xdr:cNvPr>
        <xdr:cNvCxnSpPr/>
      </xdr:nvCxnSpPr>
      <xdr:spPr>
        <a:xfrm flipV="1">
          <a:off x="7713980" y="10628630"/>
          <a:ext cx="78232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20320</xdr:rowOff>
    </xdr:from>
    <xdr:to>
      <xdr:col>41</xdr:col>
      <xdr:colOff>101600</xdr:colOff>
      <xdr:row>63</xdr:row>
      <xdr:rowOff>121920</xdr:rowOff>
    </xdr:to>
    <xdr:sp macro="" textlink="">
      <xdr:nvSpPr>
        <xdr:cNvPr id="251" name="楕円 250">
          <a:extLst>
            <a:ext uri="{FF2B5EF4-FFF2-40B4-BE49-F238E27FC236}">
              <a16:creationId xmlns:a16="http://schemas.microsoft.com/office/drawing/2014/main" id="{16605CEF-F8D9-47DB-BA97-5A135B21A76A}"/>
            </a:ext>
          </a:extLst>
        </xdr:cNvPr>
        <xdr:cNvSpPr/>
      </xdr:nvSpPr>
      <xdr:spPr>
        <a:xfrm>
          <a:off x="6873240" y="1058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68580</xdr:rowOff>
    </xdr:from>
    <xdr:to>
      <xdr:col>45</xdr:col>
      <xdr:colOff>177800</xdr:colOff>
      <xdr:row>63</xdr:row>
      <xdr:rowOff>71120</xdr:rowOff>
    </xdr:to>
    <xdr:cxnSp macro="">
      <xdr:nvCxnSpPr>
        <xdr:cNvPr id="252" name="直線コネクタ 251">
          <a:extLst>
            <a:ext uri="{FF2B5EF4-FFF2-40B4-BE49-F238E27FC236}">
              <a16:creationId xmlns:a16="http://schemas.microsoft.com/office/drawing/2014/main" id="{1FF628B4-684D-4B71-BB79-155CFC3D6FC2}"/>
            </a:ext>
          </a:extLst>
        </xdr:cNvPr>
        <xdr:cNvCxnSpPr/>
      </xdr:nvCxnSpPr>
      <xdr:spPr>
        <a:xfrm flipV="1">
          <a:off x="6924040" y="10629900"/>
          <a:ext cx="78994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20320</xdr:rowOff>
    </xdr:from>
    <xdr:to>
      <xdr:col>36</xdr:col>
      <xdr:colOff>165100</xdr:colOff>
      <xdr:row>63</xdr:row>
      <xdr:rowOff>121920</xdr:rowOff>
    </xdr:to>
    <xdr:sp macro="" textlink="">
      <xdr:nvSpPr>
        <xdr:cNvPr id="253" name="楕円 252">
          <a:extLst>
            <a:ext uri="{FF2B5EF4-FFF2-40B4-BE49-F238E27FC236}">
              <a16:creationId xmlns:a16="http://schemas.microsoft.com/office/drawing/2014/main" id="{29AA44B6-AB9E-481F-83FC-5E97DE4AC8B1}"/>
            </a:ext>
          </a:extLst>
        </xdr:cNvPr>
        <xdr:cNvSpPr/>
      </xdr:nvSpPr>
      <xdr:spPr>
        <a:xfrm>
          <a:off x="6098540" y="1058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71120</xdr:rowOff>
    </xdr:from>
    <xdr:to>
      <xdr:col>41</xdr:col>
      <xdr:colOff>50800</xdr:colOff>
      <xdr:row>63</xdr:row>
      <xdr:rowOff>71120</xdr:rowOff>
    </xdr:to>
    <xdr:cxnSp macro="">
      <xdr:nvCxnSpPr>
        <xdr:cNvPr id="254" name="直線コネクタ 253">
          <a:extLst>
            <a:ext uri="{FF2B5EF4-FFF2-40B4-BE49-F238E27FC236}">
              <a16:creationId xmlns:a16="http://schemas.microsoft.com/office/drawing/2014/main" id="{F82984C1-A7E2-4355-9C48-12108BC9BFA3}"/>
            </a:ext>
          </a:extLst>
        </xdr:cNvPr>
        <xdr:cNvCxnSpPr/>
      </xdr:nvCxnSpPr>
      <xdr:spPr>
        <a:xfrm>
          <a:off x="6149340" y="1063244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96537</xdr:rowOff>
    </xdr:from>
    <xdr:ext cx="469744" cy="259045"/>
    <xdr:sp macro="" textlink="">
      <xdr:nvSpPr>
        <xdr:cNvPr id="255" name="n_1aveValue【体育館・プール】&#10;一人当たり面積">
          <a:extLst>
            <a:ext uri="{FF2B5EF4-FFF2-40B4-BE49-F238E27FC236}">
              <a16:creationId xmlns:a16="http://schemas.microsoft.com/office/drawing/2014/main" id="{FE545BD6-ED71-430E-A58D-445380D2AB02}"/>
            </a:ext>
          </a:extLst>
        </xdr:cNvPr>
        <xdr:cNvSpPr txBox="1"/>
      </xdr:nvSpPr>
      <xdr:spPr>
        <a:xfrm>
          <a:off x="8271587" y="9987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167657</xdr:rowOff>
    </xdr:from>
    <xdr:ext cx="469744" cy="259045"/>
    <xdr:sp macro="" textlink="">
      <xdr:nvSpPr>
        <xdr:cNvPr id="256" name="n_2aveValue【体育館・プール】&#10;一人当たり面積">
          <a:extLst>
            <a:ext uri="{FF2B5EF4-FFF2-40B4-BE49-F238E27FC236}">
              <a16:creationId xmlns:a16="http://schemas.microsoft.com/office/drawing/2014/main" id="{1B8DE783-3E54-4B1E-A2D0-CB9482099631}"/>
            </a:ext>
          </a:extLst>
        </xdr:cNvPr>
        <xdr:cNvSpPr txBox="1"/>
      </xdr:nvSpPr>
      <xdr:spPr>
        <a:xfrm>
          <a:off x="7509587" y="10058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36847</xdr:rowOff>
    </xdr:from>
    <xdr:ext cx="469744" cy="259045"/>
    <xdr:sp macro="" textlink="">
      <xdr:nvSpPr>
        <xdr:cNvPr id="257" name="n_3aveValue【体育館・プール】&#10;一人当たり面積">
          <a:extLst>
            <a:ext uri="{FF2B5EF4-FFF2-40B4-BE49-F238E27FC236}">
              <a16:creationId xmlns:a16="http://schemas.microsoft.com/office/drawing/2014/main" id="{624783EE-6098-4B14-8DA7-F7839279E1CD}"/>
            </a:ext>
          </a:extLst>
        </xdr:cNvPr>
        <xdr:cNvSpPr txBox="1"/>
      </xdr:nvSpPr>
      <xdr:spPr>
        <a:xfrm>
          <a:off x="6712027" y="1009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57167</xdr:rowOff>
    </xdr:from>
    <xdr:ext cx="469744" cy="259045"/>
    <xdr:sp macro="" textlink="">
      <xdr:nvSpPr>
        <xdr:cNvPr id="258" name="n_4aveValue【体育館・プール】&#10;一人当たり面積">
          <a:extLst>
            <a:ext uri="{FF2B5EF4-FFF2-40B4-BE49-F238E27FC236}">
              <a16:creationId xmlns:a16="http://schemas.microsoft.com/office/drawing/2014/main" id="{48C584B1-7761-4547-AB40-C2AD2FF86E52}"/>
            </a:ext>
          </a:extLst>
        </xdr:cNvPr>
        <xdr:cNvSpPr txBox="1"/>
      </xdr:nvSpPr>
      <xdr:spPr>
        <a:xfrm>
          <a:off x="5937327" y="10115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109237</xdr:rowOff>
    </xdr:from>
    <xdr:ext cx="469744" cy="259045"/>
    <xdr:sp macro="" textlink="">
      <xdr:nvSpPr>
        <xdr:cNvPr id="259" name="n_1mainValue【体育館・プール】&#10;一人当たり面積">
          <a:extLst>
            <a:ext uri="{FF2B5EF4-FFF2-40B4-BE49-F238E27FC236}">
              <a16:creationId xmlns:a16="http://schemas.microsoft.com/office/drawing/2014/main" id="{3F5EE249-E5AB-414C-AEB8-EAC88AD0BC07}"/>
            </a:ext>
          </a:extLst>
        </xdr:cNvPr>
        <xdr:cNvSpPr txBox="1"/>
      </xdr:nvSpPr>
      <xdr:spPr>
        <a:xfrm>
          <a:off x="8271587" y="1067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110507</xdr:rowOff>
    </xdr:from>
    <xdr:ext cx="469744" cy="259045"/>
    <xdr:sp macro="" textlink="">
      <xdr:nvSpPr>
        <xdr:cNvPr id="260" name="n_2mainValue【体育館・プール】&#10;一人当たり面積">
          <a:extLst>
            <a:ext uri="{FF2B5EF4-FFF2-40B4-BE49-F238E27FC236}">
              <a16:creationId xmlns:a16="http://schemas.microsoft.com/office/drawing/2014/main" id="{EA3A096D-4964-4FFC-92D4-E76EFBCCE157}"/>
            </a:ext>
          </a:extLst>
        </xdr:cNvPr>
        <xdr:cNvSpPr txBox="1"/>
      </xdr:nvSpPr>
      <xdr:spPr>
        <a:xfrm>
          <a:off x="7509587"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113047</xdr:rowOff>
    </xdr:from>
    <xdr:ext cx="469744" cy="259045"/>
    <xdr:sp macro="" textlink="">
      <xdr:nvSpPr>
        <xdr:cNvPr id="261" name="n_3mainValue【体育館・プール】&#10;一人当たり面積">
          <a:extLst>
            <a:ext uri="{FF2B5EF4-FFF2-40B4-BE49-F238E27FC236}">
              <a16:creationId xmlns:a16="http://schemas.microsoft.com/office/drawing/2014/main" id="{305CC0A6-BA38-4979-AA3C-40239AD69CC2}"/>
            </a:ext>
          </a:extLst>
        </xdr:cNvPr>
        <xdr:cNvSpPr txBox="1"/>
      </xdr:nvSpPr>
      <xdr:spPr>
        <a:xfrm>
          <a:off x="6712027" y="10674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113047</xdr:rowOff>
    </xdr:from>
    <xdr:ext cx="469744" cy="259045"/>
    <xdr:sp macro="" textlink="">
      <xdr:nvSpPr>
        <xdr:cNvPr id="262" name="n_4mainValue【体育館・プール】&#10;一人当たり面積">
          <a:extLst>
            <a:ext uri="{FF2B5EF4-FFF2-40B4-BE49-F238E27FC236}">
              <a16:creationId xmlns:a16="http://schemas.microsoft.com/office/drawing/2014/main" id="{BA6088B9-7C95-4C0D-A08A-487AC4191145}"/>
            </a:ext>
          </a:extLst>
        </xdr:cNvPr>
        <xdr:cNvSpPr txBox="1"/>
      </xdr:nvSpPr>
      <xdr:spPr>
        <a:xfrm>
          <a:off x="5937327" y="10674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05FC6B8A-F31C-47E2-94BD-1015055FFB4D}"/>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C35D1025-7CAE-462C-B3DA-00633CBB4746}"/>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7CC06BA4-85B6-4B11-93E4-0DEA66876588}"/>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868AD8B7-C7D3-42D7-909D-1C6F14058398}"/>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992C14B1-133F-4B36-B52D-CE4ED4DDC653}"/>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E2C5A1EE-830D-4B39-9B8E-57BCBCAFA6F9}"/>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6D7E2CBB-0E8D-4329-BCCA-792355217AE5}"/>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BA8B0788-0202-428E-AE5A-250C3259694F}"/>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D3EAC947-4272-42C5-A49C-70F39C5AB482}"/>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5718D596-FAF9-47AA-B8D1-57624CB617CB}"/>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B627DFC5-402D-4B3A-802F-21AEEEC8C343}"/>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4" name="直線コネクタ 273">
          <a:extLst>
            <a:ext uri="{FF2B5EF4-FFF2-40B4-BE49-F238E27FC236}">
              <a16:creationId xmlns:a16="http://schemas.microsoft.com/office/drawing/2014/main" id="{92CAFE4A-2FAC-4877-8CFB-F006E025FF5F}"/>
            </a:ext>
          </a:extLst>
        </xdr:cNvPr>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5" name="テキスト ボックス 274">
          <a:extLst>
            <a:ext uri="{FF2B5EF4-FFF2-40B4-BE49-F238E27FC236}">
              <a16:creationId xmlns:a16="http://schemas.microsoft.com/office/drawing/2014/main" id="{EF2EB2DC-A56F-4944-81E0-D4E95F4997F7}"/>
            </a:ext>
          </a:extLst>
        </xdr:cNvPr>
        <xdr:cNvSpPr txBox="1"/>
      </xdr:nvSpPr>
      <xdr:spPr>
        <a:xfrm>
          <a:off x="27196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6" name="直線コネクタ 275">
          <a:extLst>
            <a:ext uri="{FF2B5EF4-FFF2-40B4-BE49-F238E27FC236}">
              <a16:creationId xmlns:a16="http://schemas.microsoft.com/office/drawing/2014/main" id="{4F0B9A97-E0A7-407F-9CAB-1471B3632658}"/>
            </a:ext>
          </a:extLst>
        </xdr:cNvPr>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7" name="テキスト ボックス 276">
          <a:extLst>
            <a:ext uri="{FF2B5EF4-FFF2-40B4-BE49-F238E27FC236}">
              <a16:creationId xmlns:a16="http://schemas.microsoft.com/office/drawing/2014/main" id="{5DB6EA95-A7CF-4FC1-8889-9F314331960A}"/>
            </a:ext>
          </a:extLst>
        </xdr:cNvPr>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8" name="直線コネクタ 277">
          <a:extLst>
            <a:ext uri="{FF2B5EF4-FFF2-40B4-BE49-F238E27FC236}">
              <a16:creationId xmlns:a16="http://schemas.microsoft.com/office/drawing/2014/main" id="{FB418DED-8748-4E71-AF09-0F4FF7FABE49}"/>
            </a:ext>
          </a:extLst>
        </xdr:cNvPr>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9" name="テキスト ボックス 278">
          <a:extLst>
            <a:ext uri="{FF2B5EF4-FFF2-40B4-BE49-F238E27FC236}">
              <a16:creationId xmlns:a16="http://schemas.microsoft.com/office/drawing/2014/main" id="{88F729D1-6D20-4966-B0B5-A8026F88BF18}"/>
            </a:ext>
          </a:extLst>
        </xdr:cNvPr>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0" name="直線コネクタ 279">
          <a:extLst>
            <a:ext uri="{FF2B5EF4-FFF2-40B4-BE49-F238E27FC236}">
              <a16:creationId xmlns:a16="http://schemas.microsoft.com/office/drawing/2014/main" id="{3EBDCC32-5F41-4EF1-A3D5-D05E0DC47679}"/>
            </a:ext>
          </a:extLst>
        </xdr:cNvPr>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1" name="テキスト ボックス 280">
          <a:extLst>
            <a:ext uri="{FF2B5EF4-FFF2-40B4-BE49-F238E27FC236}">
              <a16:creationId xmlns:a16="http://schemas.microsoft.com/office/drawing/2014/main" id="{2EA7AE20-51B2-4852-BF1C-577A61CCD999}"/>
            </a:ext>
          </a:extLst>
        </xdr:cNvPr>
        <xdr:cNvSpPr txBox="1"/>
      </xdr:nvSpPr>
      <xdr:spPr>
        <a:xfrm>
          <a:off x="33608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2" name="直線コネクタ 281">
          <a:extLst>
            <a:ext uri="{FF2B5EF4-FFF2-40B4-BE49-F238E27FC236}">
              <a16:creationId xmlns:a16="http://schemas.microsoft.com/office/drawing/2014/main" id="{C7490167-4AE3-4AC0-BF71-8AF710346825}"/>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3" name="テキスト ボックス 282">
          <a:extLst>
            <a:ext uri="{FF2B5EF4-FFF2-40B4-BE49-F238E27FC236}">
              <a16:creationId xmlns:a16="http://schemas.microsoft.com/office/drawing/2014/main" id="{800CCF97-CDC7-4131-8014-EF197E10CEC8}"/>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4" name="【福祉施設】&#10;有形固定資産減価償却率グラフ枠">
          <a:extLst>
            <a:ext uri="{FF2B5EF4-FFF2-40B4-BE49-F238E27FC236}">
              <a16:creationId xmlns:a16="http://schemas.microsoft.com/office/drawing/2014/main" id="{DB093B58-E83A-4BEE-AB10-E8AB35C65207}"/>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115824</xdr:rowOff>
    </xdr:from>
    <xdr:to>
      <xdr:col>24</xdr:col>
      <xdr:colOff>62865</xdr:colOff>
      <xdr:row>85</xdr:row>
      <xdr:rowOff>136398</xdr:rowOff>
    </xdr:to>
    <xdr:cxnSp macro="">
      <xdr:nvCxnSpPr>
        <xdr:cNvPr id="285" name="直線コネクタ 284">
          <a:extLst>
            <a:ext uri="{FF2B5EF4-FFF2-40B4-BE49-F238E27FC236}">
              <a16:creationId xmlns:a16="http://schemas.microsoft.com/office/drawing/2014/main" id="{C4C28B81-39D1-4671-B9BF-0CD0FCDD11BF}"/>
            </a:ext>
          </a:extLst>
        </xdr:cNvPr>
        <xdr:cNvCxnSpPr/>
      </xdr:nvCxnSpPr>
      <xdr:spPr>
        <a:xfrm flipV="1">
          <a:off x="4086225" y="13024104"/>
          <a:ext cx="0" cy="1361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140225</xdr:rowOff>
    </xdr:from>
    <xdr:ext cx="405111" cy="259045"/>
    <xdr:sp macro="" textlink="">
      <xdr:nvSpPr>
        <xdr:cNvPr id="286" name="【福祉施設】&#10;有形固定資産減価償却率最小値テキスト">
          <a:extLst>
            <a:ext uri="{FF2B5EF4-FFF2-40B4-BE49-F238E27FC236}">
              <a16:creationId xmlns:a16="http://schemas.microsoft.com/office/drawing/2014/main" id="{901BB335-DBF2-4917-96BC-927E35B89499}"/>
            </a:ext>
          </a:extLst>
        </xdr:cNvPr>
        <xdr:cNvSpPr txBox="1"/>
      </xdr:nvSpPr>
      <xdr:spPr>
        <a:xfrm>
          <a:off x="4124960" y="14389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136398</xdr:rowOff>
    </xdr:from>
    <xdr:to>
      <xdr:col>24</xdr:col>
      <xdr:colOff>152400</xdr:colOff>
      <xdr:row>85</xdr:row>
      <xdr:rowOff>136398</xdr:rowOff>
    </xdr:to>
    <xdr:cxnSp macro="">
      <xdr:nvCxnSpPr>
        <xdr:cNvPr id="287" name="直線コネクタ 286">
          <a:extLst>
            <a:ext uri="{FF2B5EF4-FFF2-40B4-BE49-F238E27FC236}">
              <a16:creationId xmlns:a16="http://schemas.microsoft.com/office/drawing/2014/main" id="{7A6EACD2-DBD0-4595-87C5-227E52D3320C}"/>
            </a:ext>
          </a:extLst>
        </xdr:cNvPr>
        <xdr:cNvCxnSpPr/>
      </xdr:nvCxnSpPr>
      <xdr:spPr>
        <a:xfrm>
          <a:off x="4020820" y="143857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62501</xdr:rowOff>
    </xdr:from>
    <xdr:ext cx="405111" cy="259045"/>
    <xdr:sp macro="" textlink="">
      <xdr:nvSpPr>
        <xdr:cNvPr id="288" name="【福祉施設】&#10;有形固定資産減価償却率最大値テキスト">
          <a:extLst>
            <a:ext uri="{FF2B5EF4-FFF2-40B4-BE49-F238E27FC236}">
              <a16:creationId xmlns:a16="http://schemas.microsoft.com/office/drawing/2014/main" id="{2AA2D4C4-0509-45F2-90A0-15E797066BCB}"/>
            </a:ext>
          </a:extLst>
        </xdr:cNvPr>
        <xdr:cNvSpPr txBox="1"/>
      </xdr:nvSpPr>
      <xdr:spPr>
        <a:xfrm>
          <a:off x="4124960" y="12803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115824</xdr:rowOff>
    </xdr:from>
    <xdr:to>
      <xdr:col>24</xdr:col>
      <xdr:colOff>152400</xdr:colOff>
      <xdr:row>77</xdr:row>
      <xdr:rowOff>115824</xdr:rowOff>
    </xdr:to>
    <xdr:cxnSp macro="">
      <xdr:nvCxnSpPr>
        <xdr:cNvPr id="289" name="直線コネクタ 288">
          <a:extLst>
            <a:ext uri="{FF2B5EF4-FFF2-40B4-BE49-F238E27FC236}">
              <a16:creationId xmlns:a16="http://schemas.microsoft.com/office/drawing/2014/main" id="{DF16174B-EBB4-4AB4-A8AB-BE95A31D9A4A}"/>
            </a:ext>
          </a:extLst>
        </xdr:cNvPr>
        <xdr:cNvCxnSpPr/>
      </xdr:nvCxnSpPr>
      <xdr:spPr>
        <a:xfrm>
          <a:off x="4020820" y="130241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76471</xdr:rowOff>
    </xdr:from>
    <xdr:ext cx="405111" cy="259045"/>
    <xdr:sp macro="" textlink="">
      <xdr:nvSpPr>
        <xdr:cNvPr id="290" name="【福祉施設】&#10;有形固定資産減価償却率平均値テキスト">
          <a:extLst>
            <a:ext uri="{FF2B5EF4-FFF2-40B4-BE49-F238E27FC236}">
              <a16:creationId xmlns:a16="http://schemas.microsoft.com/office/drawing/2014/main" id="{253782BB-26E1-48F7-8DFC-8EB74FC3EC71}"/>
            </a:ext>
          </a:extLst>
        </xdr:cNvPr>
        <xdr:cNvSpPr txBox="1"/>
      </xdr:nvSpPr>
      <xdr:spPr>
        <a:xfrm>
          <a:off x="4124960" y="133200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53594</xdr:rowOff>
    </xdr:from>
    <xdr:to>
      <xdr:col>24</xdr:col>
      <xdr:colOff>114300</xdr:colOff>
      <xdr:row>80</xdr:row>
      <xdr:rowOff>155194</xdr:rowOff>
    </xdr:to>
    <xdr:sp macro="" textlink="">
      <xdr:nvSpPr>
        <xdr:cNvPr id="291" name="フローチャート: 判断 290">
          <a:extLst>
            <a:ext uri="{FF2B5EF4-FFF2-40B4-BE49-F238E27FC236}">
              <a16:creationId xmlns:a16="http://schemas.microsoft.com/office/drawing/2014/main" id="{57789B18-9B33-4898-B334-7CD3A2B124C9}"/>
            </a:ext>
          </a:extLst>
        </xdr:cNvPr>
        <xdr:cNvSpPr/>
      </xdr:nvSpPr>
      <xdr:spPr>
        <a:xfrm>
          <a:off x="4036060" y="13464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23876</xdr:rowOff>
    </xdr:from>
    <xdr:to>
      <xdr:col>20</xdr:col>
      <xdr:colOff>38100</xdr:colOff>
      <xdr:row>80</xdr:row>
      <xdr:rowOff>125476</xdr:rowOff>
    </xdr:to>
    <xdr:sp macro="" textlink="">
      <xdr:nvSpPr>
        <xdr:cNvPr id="292" name="フローチャート: 判断 291">
          <a:extLst>
            <a:ext uri="{FF2B5EF4-FFF2-40B4-BE49-F238E27FC236}">
              <a16:creationId xmlns:a16="http://schemas.microsoft.com/office/drawing/2014/main" id="{D3B7E1FC-DED8-41DA-A878-30BE50B81170}"/>
            </a:ext>
          </a:extLst>
        </xdr:cNvPr>
        <xdr:cNvSpPr/>
      </xdr:nvSpPr>
      <xdr:spPr>
        <a:xfrm>
          <a:off x="3312160" y="1343507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51308</xdr:rowOff>
    </xdr:from>
    <xdr:to>
      <xdr:col>15</xdr:col>
      <xdr:colOff>101600</xdr:colOff>
      <xdr:row>80</xdr:row>
      <xdr:rowOff>152908</xdr:rowOff>
    </xdr:to>
    <xdr:sp macro="" textlink="">
      <xdr:nvSpPr>
        <xdr:cNvPr id="293" name="フローチャート: 判断 292">
          <a:extLst>
            <a:ext uri="{FF2B5EF4-FFF2-40B4-BE49-F238E27FC236}">
              <a16:creationId xmlns:a16="http://schemas.microsoft.com/office/drawing/2014/main" id="{7EC3F089-FD8B-4644-B0E0-81F3D4E54706}"/>
            </a:ext>
          </a:extLst>
        </xdr:cNvPr>
        <xdr:cNvSpPr/>
      </xdr:nvSpPr>
      <xdr:spPr>
        <a:xfrm>
          <a:off x="2514600" y="1346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74168</xdr:rowOff>
    </xdr:from>
    <xdr:to>
      <xdr:col>10</xdr:col>
      <xdr:colOff>165100</xdr:colOff>
      <xdr:row>81</xdr:row>
      <xdr:rowOff>4318</xdr:rowOff>
    </xdr:to>
    <xdr:sp macro="" textlink="">
      <xdr:nvSpPr>
        <xdr:cNvPr id="294" name="フローチャート: 判断 293">
          <a:extLst>
            <a:ext uri="{FF2B5EF4-FFF2-40B4-BE49-F238E27FC236}">
              <a16:creationId xmlns:a16="http://schemas.microsoft.com/office/drawing/2014/main" id="{04ADA577-B443-4616-9AD4-79BE89A92207}"/>
            </a:ext>
          </a:extLst>
        </xdr:cNvPr>
        <xdr:cNvSpPr/>
      </xdr:nvSpPr>
      <xdr:spPr>
        <a:xfrm>
          <a:off x="1739900" y="134853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12446</xdr:rowOff>
    </xdr:from>
    <xdr:to>
      <xdr:col>6</xdr:col>
      <xdr:colOff>38100</xdr:colOff>
      <xdr:row>80</xdr:row>
      <xdr:rowOff>114046</xdr:rowOff>
    </xdr:to>
    <xdr:sp macro="" textlink="">
      <xdr:nvSpPr>
        <xdr:cNvPr id="295" name="フローチャート: 判断 294">
          <a:extLst>
            <a:ext uri="{FF2B5EF4-FFF2-40B4-BE49-F238E27FC236}">
              <a16:creationId xmlns:a16="http://schemas.microsoft.com/office/drawing/2014/main" id="{D2547131-4E00-4506-A421-5DCA1DCA54F7}"/>
            </a:ext>
          </a:extLst>
        </xdr:cNvPr>
        <xdr:cNvSpPr/>
      </xdr:nvSpPr>
      <xdr:spPr>
        <a:xfrm>
          <a:off x="965200" y="1342364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7D8B57F8-AA5E-48CC-AF54-27B51D0D61A8}"/>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3D301AFD-8784-42BF-A627-C08C26F31B72}"/>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63BC783A-AE3F-4542-9022-9B5CE0D6F8C3}"/>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D741F032-7892-4B02-ABEC-D18218E127F6}"/>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E24FA48B-920B-43C3-A02A-929D2FAF0923}"/>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135889</xdr:rowOff>
    </xdr:from>
    <xdr:to>
      <xdr:col>24</xdr:col>
      <xdr:colOff>114300</xdr:colOff>
      <xdr:row>84</xdr:row>
      <xdr:rowOff>66039</xdr:rowOff>
    </xdr:to>
    <xdr:sp macro="" textlink="">
      <xdr:nvSpPr>
        <xdr:cNvPr id="301" name="楕円 300">
          <a:extLst>
            <a:ext uri="{FF2B5EF4-FFF2-40B4-BE49-F238E27FC236}">
              <a16:creationId xmlns:a16="http://schemas.microsoft.com/office/drawing/2014/main" id="{6A023BA8-7800-47CA-8B84-52454EB82BE4}"/>
            </a:ext>
          </a:extLst>
        </xdr:cNvPr>
        <xdr:cNvSpPr/>
      </xdr:nvSpPr>
      <xdr:spPr>
        <a:xfrm>
          <a:off x="4036060" y="140500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114316</xdr:rowOff>
    </xdr:from>
    <xdr:ext cx="405111" cy="259045"/>
    <xdr:sp macro="" textlink="">
      <xdr:nvSpPr>
        <xdr:cNvPr id="302" name="【福祉施設】&#10;有形固定資産減価償却率該当値テキスト">
          <a:extLst>
            <a:ext uri="{FF2B5EF4-FFF2-40B4-BE49-F238E27FC236}">
              <a16:creationId xmlns:a16="http://schemas.microsoft.com/office/drawing/2014/main" id="{114E949C-D993-4715-AF92-8FC37A6739B1}"/>
            </a:ext>
          </a:extLst>
        </xdr:cNvPr>
        <xdr:cNvSpPr txBox="1"/>
      </xdr:nvSpPr>
      <xdr:spPr>
        <a:xfrm>
          <a:off x="4124960" y="14028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33020</xdr:rowOff>
    </xdr:from>
    <xdr:to>
      <xdr:col>20</xdr:col>
      <xdr:colOff>38100</xdr:colOff>
      <xdr:row>83</xdr:row>
      <xdr:rowOff>134620</xdr:rowOff>
    </xdr:to>
    <xdr:sp macro="" textlink="">
      <xdr:nvSpPr>
        <xdr:cNvPr id="303" name="楕円 302">
          <a:extLst>
            <a:ext uri="{FF2B5EF4-FFF2-40B4-BE49-F238E27FC236}">
              <a16:creationId xmlns:a16="http://schemas.microsoft.com/office/drawing/2014/main" id="{59793D5A-4D95-41D4-B224-7D762ABAD13F}"/>
            </a:ext>
          </a:extLst>
        </xdr:cNvPr>
        <xdr:cNvSpPr/>
      </xdr:nvSpPr>
      <xdr:spPr>
        <a:xfrm>
          <a:off x="3312160" y="139471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83820</xdr:rowOff>
    </xdr:from>
    <xdr:to>
      <xdr:col>24</xdr:col>
      <xdr:colOff>63500</xdr:colOff>
      <xdr:row>84</xdr:row>
      <xdr:rowOff>15239</xdr:rowOff>
    </xdr:to>
    <xdr:cxnSp macro="">
      <xdr:nvCxnSpPr>
        <xdr:cNvPr id="304" name="直線コネクタ 303">
          <a:extLst>
            <a:ext uri="{FF2B5EF4-FFF2-40B4-BE49-F238E27FC236}">
              <a16:creationId xmlns:a16="http://schemas.microsoft.com/office/drawing/2014/main" id="{F7ADC25B-A7A8-4631-B44C-05B48DFA1FF6}"/>
            </a:ext>
          </a:extLst>
        </xdr:cNvPr>
        <xdr:cNvCxnSpPr/>
      </xdr:nvCxnSpPr>
      <xdr:spPr>
        <a:xfrm>
          <a:off x="3355340" y="13997940"/>
          <a:ext cx="73152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103887</xdr:rowOff>
    </xdr:from>
    <xdr:to>
      <xdr:col>15</xdr:col>
      <xdr:colOff>101600</xdr:colOff>
      <xdr:row>83</xdr:row>
      <xdr:rowOff>34037</xdr:rowOff>
    </xdr:to>
    <xdr:sp macro="" textlink="">
      <xdr:nvSpPr>
        <xdr:cNvPr id="305" name="楕円 304">
          <a:extLst>
            <a:ext uri="{FF2B5EF4-FFF2-40B4-BE49-F238E27FC236}">
              <a16:creationId xmlns:a16="http://schemas.microsoft.com/office/drawing/2014/main" id="{4909A740-E7CB-4839-80FC-D64779A89460}"/>
            </a:ext>
          </a:extLst>
        </xdr:cNvPr>
        <xdr:cNvSpPr/>
      </xdr:nvSpPr>
      <xdr:spPr>
        <a:xfrm>
          <a:off x="2514600" y="138503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154687</xdr:rowOff>
    </xdr:from>
    <xdr:to>
      <xdr:col>19</xdr:col>
      <xdr:colOff>177800</xdr:colOff>
      <xdr:row>83</xdr:row>
      <xdr:rowOff>83820</xdr:rowOff>
    </xdr:to>
    <xdr:cxnSp macro="">
      <xdr:nvCxnSpPr>
        <xdr:cNvPr id="306" name="直線コネクタ 305">
          <a:extLst>
            <a:ext uri="{FF2B5EF4-FFF2-40B4-BE49-F238E27FC236}">
              <a16:creationId xmlns:a16="http://schemas.microsoft.com/office/drawing/2014/main" id="{87E89244-792C-4E17-8D7F-CC8DF3EA24ED}"/>
            </a:ext>
          </a:extLst>
        </xdr:cNvPr>
        <xdr:cNvCxnSpPr/>
      </xdr:nvCxnSpPr>
      <xdr:spPr>
        <a:xfrm>
          <a:off x="2565400" y="13901167"/>
          <a:ext cx="789940" cy="96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74168</xdr:rowOff>
    </xdr:from>
    <xdr:to>
      <xdr:col>10</xdr:col>
      <xdr:colOff>165100</xdr:colOff>
      <xdr:row>82</xdr:row>
      <xdr:rowOff>4318</xdr:rowOff>
    </xdr:to>
    <xdr:sp macro="" textlink="">
      <xdr:nvSpPr>
        <xdr:cNvPr id="307" name="楕円 306">
          <a:extLst>
            <a:ext uri="{FF2B5EF4-FFF2-40B4-BE49-F238E27FC236}">
              <a16:creationId xmlns:a16="http://schemas.microsoft.com/office/drawing/2014/main" id="{66EE8CE3-1338-4179-A054-12062ADAE18E}"/>
            </a:ext>
          </a:extLst>
        </xdr:cNvPr>
        <xdr:cNvSpPr/>
      </xdr:nvSpPr>
      <xdr:spPr>
        <a:xfrm>
          <a:off x="1739900" y="1365300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124968</xdr:rowOff>
    </xdr:from>
    <xdr:to>
      <xdr:col>15</xdr:col>
      <xdr:colOff>50800</xdr:colOff>
      <xdr:row>82</xdr:row>
      <xdr:rowOff>154687</xdr:rowOff>
    </xdr:to>
    <xdr:cxnSp macro="">
      <xdr:nvCxnSpPr>
        <xdr:cNvPr id="308" name="直線コネクタ 307">
          <a:extLst>
            <a:ext uri="{FF2B5EF4-FFF2-40B4-BE49-F238E27FC236}">
              <a16:creationId xmlns:a16="http://schemas.microsoft.com/office/drawing/2014/main" id="{2DB78E18-4B1C-408F-A957-15506570483D}"/>
            </a:ext>
          </a:extLst>
        </xdr:cNvPr>
        <xdr:cNvCxnSpPr/>
      </xdr:nvCxnSpPr>
      <xdr:spPr>
        <a:xfrm>
          <a:off x="1790700" y="13703808"/>
          <a:ext cx="774700" cy="197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145035</xdr:rowOff>
    </xdr:from>
    <xdr:to>
      <xdr:col>6</xdr:col>
      <xdr:colOff>38100</xdr:colOff>
      <xdr:row>81</xdr:row>
      <xdr:rowOff>75185</xdr:rowOff>
    </xdr:to>
    <xdr:sp macro="" textlink="">
      <xdr:nvSpPr>
        <xdr:cNvPr id="309" name="楕円 308">
          <a:extLst>
            <a:ext uri="{FF2B5EF4-FFF2-40B4-BE49-F238E27FC236}">
              <a16:creationId xmlns:a16="http://schemas.microsoft.com/office/drawing/2014/main" id="{6EDF5435-3A5F-4568-9017-B889455F0D37}"/>
            </a:ext>
          </a:extLst>
        </xdr:cNvPr>
        <xdr:cNvSpPr/>
      </xdr:nvSpPr>
      <xdr:spPr>
        <a:xfrm>
          <a:off x="965200" y="135562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24385</xdr:rowOff>
    </xdr:from>
    <xdr:to>
      <xdr:col>10</xdr:col>
      <xdr:colOff>114300</xdr:colOff>
      <xdr:row>81</xdr:row>
      <xdr:rowOff>124968</xdr:rowOff>
    </xdr:to>
    <xdr:cxnSp macro="">
      <xdr:nvCxnSpPr>
        <xdr:cNvPr id="310" name="直線コネクタ 309">
          <a:extLst>
            <a:ext uri="{FF2B5EF4-FFF2-40B4-BE49-F238E27FC236}">
              <a16:creationId xmlns:a16="http://schemas.microsoft.com/office/drawing/2014/main" id="{3A08F1B8-7E1E-4236-8871-33F62A843083}"/>
            </a:ext>
          </a:extLst>
        </xdr:cNvPr>
        <xdr:cNvCxnSpPr/>
      </xdr:nvCxnSpPr>
      <xdr:spPr>
        <a:xfrm>
          <a:off x="1008380" y="13603225"/>
          <a:ext cx="782320" cy="10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142003</xdr:rowOff>
    </xdr:from>
    <xdr:ext cx="405111" cy="259045"/>
    <xdr:sp macro="" textlink="">
      <xdr:nvSpPr>
        <xdr:cNvPr id="311" name="n_1aveValue【福祉施設】&#10;有形固定資産減価償却率">
          <a:extLst>
            <a:ext uri="{FF2B5EF4-FFF2-40B4-BE49-F238E27FC236}">
              <a16:creationId xmlns:a16="http://schemas.microsoft.com/office/drawing/2014/main" id="{E23C0268-246C-45E6-8A4D-D1FB019AA778}"/>
            </a:ext>
          </a:extLst>
        </xdr:cNvPr>
        <xdr:cNvSpPr txBox="1"/>
      </xdr:nvSpPr>
      <xdr:spPr>
        <a:xfrm>
          <a:off x="3170564" y="13217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169435</xdr:rowOff>
    </xdr:from>
    <xdr:ext cx="405111" cy="259045"/>
    <xdr:sp macro="" textlink="">
      <xdr:nvSpPr>
        <xdr:cNvPr id="312" name="n_2aveValue【福祉施設】&#10;有形固定資産減価償却率">
          <a:extLst>
            <a:ext uri="{FF2B5EF4-FFF2-40B4-BE49-F238E27FC236}">
              <a16:creationId xmlns:a16="http://schemas.microsoft.com/office/drawing/2014/main" id="{101C1B3A-C38C-4DB4-B82C-5651DD20F156}"/>
            </a:ext>
          </a:extLst>
        </xdr:cNvPr>
        <xdr:cNvSpPr txBox="1"/>
      </xdr:nvSpPr>
      <xdr:spPr>
        <a:xfrm>
          <a:off x="2385704" y="13245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20845</xdr:rowOff>
    </xdr:from>
    <xdr:ext cx="405111" cy="259045"/>
    <xdr:sp macro="" textlink="">
      <xdr:nvSpPr>
        <xdr:cNvPr id="313" name="n_3aveValue【福祉施設】&#10;有形固定資産減価償却率">
          <a:extLst>
            <a:ext uri="{FF2B5EF4-FFF2-40B4-BE49-F238E27FC236}">
              <a16:creationId xmlns:a16="http://schemas.microsoft.com/office/drawing/2014/main" id="{FE4CD593-E488-45B8-967C-97D6EA2A9426}"/>
            </a:ext>
          </a:extLst>
        </xdr:cNvPr>
        <xdr:cNvSpPr txBox="1"/>
      </xdr:nvSpPr>
      <xdr:spPr>
        <a:xfrm>
          <a:off x="1611004" y="13264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130573</xdr:rowOff>
    </xdr:from>
    <xdr:ext cx="405111" cy="259045"/>
    <xdr:sp macro="" textlink="">
      <xdr:nvSpPr>
        <xdr:cNvPr id="314" name="n_4aveValue【福祉施設】&#10;有形固定資産減価償却率">
          <a:extLst>
            <a:ext uri="{FF2B5EF4-FFF2-40B4-BE49-F238E27FC236}">
              <a16:creationId xmlns:a16="http://schemas.microsoft.com/office/drawing/2014/main" id="{5ECDBD43-857E-480B-8154-DF78A5B2353D}"/>
            </a:ext>
          </a:extLst>
        </xdr:cNvPr>
        <xdr:cNvSpPr txBox="1"/>
      </xdr:nvSpPr>
      <xdr:spPr>
        <a:xfrm>
          <a:off x="836304" y="1320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125747</xdr:rowOff>
    </xdr:from>
    <xdr:ext cx="405111" cy="259045"/>
    <xdr:sp macro="" textlink="">
      <xdr:nvSpPr>
        <xdr:cNvPr id="315" name="n_1mainValue【福祉施設】&#10;有形固定資産減価償却率">
          <a:extLst>
            <a:ext uri="{FF2B5EF4-FFF2-40B4-BE49-F238E27FC236}">
              <a16:creationId xmlns:a16="http://schemas.microsoft.com/office/drawing/2014/main" id="{D2A8B1EE-4346-4408-92D3-F5A8F18418DE}"/>
            </a:ext>
          </a:extLst>
        </xdr:cNvPr>
        <xdr:cNvSpPr txBox="1"/>
      </xdr:nvSpPr>
      <xdr:spPr>
        <a:xfrm>
          <a:off x="3170564" y="1403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25164</xdr:rowOff>
    </xdr:from>
    <xdr:ext cx="405111" cy="259045"/>
    <xdr:sp macro="" textlink="">
      <xdr:nvSpPr>
        <xdr:cNvPr id="316" name="n_2mainValue【福祉施設】&#10;有形固定資産減価償却率">
          <a:extLst>
            <a:ext uri="{FF2B5EF4-FFF2-40B4-BE49-F238E27FC236}">
              <a16:creationId xmlns:a16="http://schemas.microsoft.com/office/drawing/2014/main" id="{B838F710-FD52-46A2-9934-DB4D5FF9BFEB}"/>
            </a:ext>
          </a:extLst>
        </xdr:cNvPr>
        <xdr:cNvSpPr txBox="1"/>
      </xdr:nvSpPr>
      <xdr:spPr>
        <a:xfrm>
          <a:off x="2385704" y="13939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166895</xdr:rowOff>
    </xdr:from>
    <xdr:ext cx="405111" cy="259045"/>
    <xdr:sp macro="" textlink="">
      <xdr:nvSpPr>
        <xdr:cNvPr id="317" name="n_3mainValue【福祉施設】&#10;有形固定資産減価償却率">
          <a:extLst>
            <a:ext uri="{FF2B5EF4-FFF2-40B4-BE49-F238E27FC236}">
              <a16:creationId xmlns:a16="http://schemas.microsoft.com/office/drawing/2014/main" id="{335335C0-6B9C-46FF-A412-5A45C69ED7F4}"/>
            </a:ext>
          </a:extLst>
        </xdr:cNvPr>
        <xdr:cNvSpPr txBox="1"/>
      </xdr:nvSpPr>
      <xdr:spPr>
        <a:xfrm>
          <a:off x="1611004" y="13745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66312</xdr:rowOff>
    </xdr:from>
    <xdr:ext cx="405111" cy="259045"/>
    <xdr:sp macro="" textlink="">
      <xdr:nvSpPr>
        <xdr:cNvPr id="318" name="n_4mainValue【福祉施設】&#10;有形固定資産減価償却率">
          <a:extLst>
            <a:ext uri="{FF2B5EF4-FFF2-40B4-BE49-F238E27FC236}">
              <a16:creationId xmlns:a16="http://schemas.microsoft.com/office/drawing/2014/main" id="{5A60F1A3-C52E-4E20-B0D3-1073E39FA1A7}"/>
            </a:ext>
          </a:extLst>
        </xdr:cNvPr>
        <xdr:cNvSpPr txBox="1"/>
      </xdr:nvSpPr>
      <xdr:spPr>
        <a:xfrm>
          <a:off x="836304" y="1364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9" name="正方形/長方形 318">
          <a:extLst>
            <a:ext uri="{FF2B5EF4-FFF2-40B4-BE49-F238E27FC236}">
              <a16:creationId xmlns:a16="http://schemas.microsoft.com/office/drawing/2014/main" id="{C2F2F2F0-F90A-4414-A937-37E7CE8E5859}"/>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0" name="正方形/長方形 319">
          <a:extLst>
            <a:ext uri="{FF2B5EF4-FFF2-40B4-BE49-F238E27FC236}">
              <a16:creationId xmlns:a16="http://schemas.microsoft.com/office/drawing/2014/main" id="{5B65EACE-D611-400F-B003-176357D3247E}"/>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1" name="正方形/長方形 320">
          <a:extLst>
            <a:ext uri="{FF2B5EF4-FFF2-40B4-BE49-F238E27FC236}">
              <a16:creationId xmlns:a16="http://schemas.microsoft.com/office/drawing/2014/main" id="{9F453064-4CA8-42ED-9090-A281425DDED6}"/>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2" name="正方形/長方形 321">
          <a:extLst>
            <a:ext uri="{FF2B5EF4-FFF2-40B4-BE49-F238E27FC236}">
              <a16:creationId xmlns:a16="http://schemas.microsoft.com/office/drawing/2014/main" id="{984C64A5-B4B3-4979-A696-09F14B39EA72}"/>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3" name="正方形/長方形 322">
          <a:extLst>
            <a:ext uri="{FF2B5EF4-FFF2-40B4-BE49-F238E27FC236}">
              <a16:creationId xmlns:a16="http://schemas.microsoft.com/office/drawing/2014/main" id="{82370339-0E3F-41AA-A4FE-5EE126FDB23F}"/>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4" name="正方形/長方形 323">
          <a:extLst>
            <a:ext uri="{FF2B5EF4-FFF2-40B4-BE49-F238E27FC236}">
              <a16:creationId xmlns:a16="http://schemas.microsoft.com/office/drawing/2014/main" id="{FD78C449-C71F-4C01-99EF-C1438547298F}"/>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5" name="正方形/長方形 324">
          <a:extLst>
            <a:ext uri="{FF2B5EF4-FFF2-40B4-BE49-F238E27FC236}">
              <a16:creationId xmlns:a16="http://schemas.microsoft.com/office/drawing/2014/main" id="{1768FA6C-162E-4ECA-94E2-3852FCFE5667}"/>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6" name="正方形/長方形 325">
          <a:extLst>
            <a:ext uri="{FF2B5EF4-FFF2-40B4-BE49-F238E27FC236}">
              <a16:creationId xmlns:a16="http://schemas.microsoft.com/office/drawing/2014/main" id="{DDAB145D-95EA-4A14-8CA6-9451C2D6DD50}"/>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7" name="テキスト ボックス 326">
          <a:extLst>
            <a:ext uri="{FF2B5EF4-FFF2-40B4-BE49-F238E27FC236}">
              <a16:creationId xmlns:a16="http://schemas.microsoft.com/office/drawing/2014/main" id="{41025843-6B44-499D-80A2-D5A2A75CD455}"/>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8" name="直線コネクタ 327">
          <a:extLst>
            <a:ext uri="{FF2B5EF4-FFF2-40B4-BE49-F238E27FC236}">
              <a16:creationId xmlns:a16="http://schemas.microsoft.com/office/drawing/2014/main" id="{648B33F5-B373-4FF9-B5DB-9A59A8A95A38}"/>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9" name="直線コネクタ 328">
          <a:extLst>
            <a:ext uri="{FF2B5EF4-FFF2-40B4-BE49-F238E27FC236}">
              <a16:creationId xmlns:a16="http://schemas.microsoft.com/office/drawing/2014/main" id="{6D8A9FD9-AFA8-47F5-8202-7FF24A96CB64}"/>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0" name="テキスト ボックス 329">
          <a:extLst>
            <a:ext uri="{FF2B5EF4-FFF2-40B4-BE49-F238E27FC236}">
              <a16:creationId xmlns:a16="http://schemas.microsoft.com/office/drawing/2014/main" id="{B123517E-0450-4D98-B0FC-3AC2E9B86018}"/>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1" name="直線コネクタ 330">
          <a:extLst>
            <a:ext uri="{FF2B5EF4-FFF2-40B4-BE49-F238E27FC236}">
              <a16:creationId xmlns:a16="http://schemas.microsoft.com/office/drawing/2014/main" id="{08456E45-06ED-43F1-A780-34ADDEE928E7}"/>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2" name="テキスト ボックス 331">
          <a:extLst>
            <a:ext uri="{FF2B5EF4-FFF2-40B4-BE49-F238E27FC236}">
              <a16:creationId xmlns:a16="http://schemas.microsoft.com/office/drawing/2014/main" id="{3852DE6E-1416-4368-BEDF-7466929EDC41}"/>
            </a:ext>
          </a:extLst>
        </xdr:cNvPr>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3" name="直線コネクタ 332">
          <a:extLst>
            <a:ext uri="{FF2B5EF4-FFF2-40B4-BE49-F238E27FC236}">
              <a16:creationId xmlns:a16="http://schemas.microsoft.com/office/drawing/2014/main" id="{9404E0CF-4FA2-4BE2-93CD-DE40ADD89E26}"/>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4" name="テキスト ボックス 333">
          <a:extLst>
            <a:ext uri="{FF2B5EF4-FFF2-40B4-BE49-F238E27FC236}">
              <a16:creationId xmlns:a16="http://schemas.microsoft.com/office/drawing/2014/main" id="{576095D9-4A42-4E9B-901F-B41AE51BC1BE}"/>
            </a:ext>
          </a:extLst>
        </xdr:cNvPr>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5" name="直線コネクタ 334">
          <a:extLst>
            <a:ext uri="{FF2B5EF4-FFF2-40B4-BE49-F238E27FC236}">
              <a16:creationId xmlns:a16="http://schemas.microsoft.com/office/drawing/2014/main" id="{6DB20DC1-D0CB-4767-92A3-51E99D4C9EB8}"/>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6" name="テキスト ボックス 335">
          <a:extLst>
            <a:ext uri="{FF2B5EF4-FFF2-40B4-BE49-F238E27FC236}">
              <a16:creationId xmlns:a16="http://schemas.microsoft.com/office/drawing/2014/main" id="{BEEC833B-730D-4D82-B6D1-36BC6ED697F0}"/>
            </a:ext>
          </a:extLst>
        </xdr:cNvPr>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7" name="直線コネクタ 336">
          <a:extLst>
            <a:ext uri="{FF2B5EF4-FFF2-40B4-BE49-F238E27FC236}">
              <a16:creationId xmlns:a16="http://schemas.microsoft.com/office/drawing/2014/main" id="{E3BC9CA9-82A6-47C9-B367-BF597F35F5CB}"/>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8" name="テキスト ボックス 337">
          <a:extLst>
            <a:ext uri="{FF2B5EF4-FFF2-40B4-BE49-F238E27FC236}">
              <a16:creationId xmlns:a16="http://schemas.microsoft.com/office/drawing/2014/main" id="{979C9CB7-BC91-428A-9743-4A88BB7A7429}"/>
            </a:ext>
          </a:extLst>
        </xdr:cNvPr>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9" name="直線コネクタ 338">
          <a:extLst>
            <a:ext uri="{FF2B5EF4-FFF2-40B4-BE49-F238E27FC236}">
              <a16:creationId xmlns:a16="http://schemas.microsoft.com/office/drawing/2014/main" id="{3FA808A4-0E65-4807-9322-857BAF30AC9C}"/>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0" name="テキスト ボックス 339">
          <a:extLst>
            <a:ext uri="{FF2B5EF4-FFF2-40B4-BE49-F238E27FC236}">
              <a16:creationId xmlns:a16="http://schemas.microsoft.com/office/drawing/2014/main" id="{2DD0A599-DAF4-40D6-BA20-AD6547BB613F}"/>
            </a:ext>
          </a:extLst>
        </xdr:cNvPr>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65503513-CDB6-44B9-8B3C-6106AA224F43}"/>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178FC397-32AE-40DE-888A-8062BFF60C5F}"/>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a:extLst>
            <a:ext uri="{FF2B5EF4-FFF2-40B4-BE49-F238E27FC236}">
              <a16:creationId xmlns:a16="http://schemas.microsoft.com/office/drawing/2014/main" id="{69B3CFB3-D827-4E43-9DDA-090C39D3B63D}"/>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170362</xdr:rowOff>
    </xdr:from>
    <xdr:to>
      <xdr:col>54</xdr:col>
      <xdr:colOff>189865</xdr:colOff>
      <xdr:row>86</xdr:row>
      <xdr:rowOff>109945</xdr:rowOff>
    </xdr:to>
    <xdr:cxnSp macro="">
      <xdr:nvCxnSpPr>
        <xdr:cNvPr id="344" name="直線コネクタ 343">
          <a:extLst>
            <a:ext uri="{FF2B5EF4-FFF2-40B4-BE49-F238E27FC236}">
              <a16:creationId xmlns:a16="http://schemas.microsoft.com/office/drawing/2014/main" id="{0909EF84-0C7D-456B-8AE0-7F0558996C6C}"/>
            </a:ext>
          </a:extLst>
        </xdr:cNvPr>
        <xdr:cNvCxnSpPr/>
      </xdr:nvCxnSpPr>
      <xdr:spPr>
        <a:xfrm flipV="1">
          <a:off x="9219565" y="13078642"/>
          <a:ext cx="0" cy="1448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113772</xdr:rowOff>
    </xdr:from>
    <xdr:ext cx="469744" cy="259045"/>
    <xdr:sp macro="" textlink="">
      <xdr:nvSpPr>
        <xdr:cNvPr id="345" name="【福祉施設】&#10;一人当たり面積最小値テキスト">
          <a:extLst>
            <a:ext uri="{FF2B5EF4-FFF2-40B4-BE49-F238E27FC236}">
              <a16:creationId xmlns:a16="http://schemas.microsoft.com/office/drawing/2014/main" id="{EA8E5109-729C-4CDB-ACFB-41FA44377426}"/>
            </a:ext>
          </a:extLst>
        </xdr:cNvPr>
        <xdr:cNvSpPr txBox="1"/>
      </xdr:nvSpPr>
      <xdr:spPr>
        <a:xfrm>
          <a:off x="9258300" y="14530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109945</xdr:rowOff>
    </xdr:from>
    <xdr:to>
      <xdr:col>55</xdr:col>
      <xdr:colOff>88900</xdr:colOff>
      <xdr:row>86</xdr:row>
      <xdr:rowOff>109945</xdr:rowOff>
    </xdr:to>
    <xdr:cxnSp macro="">
      <xdr:nvCxnSpPr>
        <xdr:cNvPr id="346" name="直線コネクタ 345">
          <a:extLst>
            <a:ext uri="{FF2B5EF4-FFF2-40B4-BE49-F238E27FC236}">
              <a16:creationId xmlns:a16="http://schemas.microsoft.com/office/drawing/2014/main" id="{72AB48C2-9E85-423E-B99B-DB26E83DD789}"/>
            </a:ext>
          </a:extLst>
        </xdr:cNvPr>
        <xdr:cNvCxnSpPr/>
      </xdr:nvCxnSpPr>
      <xdr:spPr>
        <a:xfrm>
          <a:off x="9154160" y="145269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117039</xdr:rowOff>
    </xdr:from>
    <xdr:ext cx="469744" cy="259045"/>
    <xdr:sp macro="" textlink="">
      <xdr:nvSpPr>
        <xdr:cNvPr id="347" name="【福祉施設】&#10;一人当たり面積最大値テキスト">
          <a:extLst>
            <a:ext uri="{FF2B5EF4-FFF2-40B4-BE49-F238E27FC236}">
              <a16:creationId xmlns:a16="http://schemas.microsoft.com/office/drawing/2014/main" id="{1ACE5060-A463-48CE-A376-D614F7F1747D}"/>
            </a:ext>
          </a:extLst>
        </xdr:cNvPr>
        <xdr:cNvSpPr txBox="1"/>
      </xdr:nvSpPr>
      <xdr:spPr>
        <a:xfrm>
          <a:off x="9258300" y="1285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170362</xdr:rowOff>
    </xdr:from>
    <xdr:to>
      <xdr:col>55</xdr:col>
      <xdr:colOff>88900</xdr:colOff>
      <xdr:row>77</xdr:row>
      <xdr:rowOff>170362</xdr:rowOff>
    </xdr:to>
    <xdr:cxnSp macro="">
      <xdr:nvCxnSpPr>
        <xdr:cNvPr id="348" name="直線コネクタ 347">
          <a:extLst>
            <a:ext uri="{FF2B5EF4-FFF2-40B4-BE49-F238E27FC236}">
              <a16:creationId xmlns:a16="http://schemas.microsoft.com/office/drawing/2014/main" id="{96BFA401-D9A6-4FD5-81C1-6A6C883EAB8F}"/>
            </a:ext>
          </a:extLst>
        </xdr:cNvPr>
        <xdr:cNvCxnSpPr/>
      </xdr:nvCxnSpPr>
      <xdr:spPr>
        <a:xfrm>
          <a:off x="9154160" y="130786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119578</xdr:rowOff>
    </xdr:from>
    <xdr:ext cx="469744" cy="259045"/>
    <xdr:sp macro="" textlink="">
      <xdr:nvSpPr>
        <xdr:cNvPr id="349" name="【福祉施設】&#10;一人当たり面積平均値テキスト">
          <a:extLst>
            <a:ext uri="{FF2B5EF4-FFF2-40B4-BE49-F238E27FC236}">
              <a16:creationId xmlns:a16="http://schemas.microsoft.com/office/drawing/2014/main" id="{C6BCFE2E-556E-4B29-8D43-86F5AC811588}"/>
            </a:ext>
          </a:extLst>
        </xdr:cNvPr>
        <xdr:cNvSpPr txBox="1"/>
      </xdr:nvSpPr>
      <xdr:spPr>
        <a:xfrm>
          <a:off x="9258300" y="138660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96701</xdr:rowOff>
    </xdr:from>
    <xdr:to>
      <xdr:col>55</xdr:col>
      <xdr:colOff>50800</xdr:colOff>
      <xdr:row>84</xdr:row>
      <xdr:rowOff>26851</xdr:rowOff>
    </xdr:to>
    <xdr:sp macro="" textlink="">
      <xdr:nvSpPr>
        <xdr:cNvPr id="350" name="フローチャート: 判断 349">
          <a:extLst>
            <a:ext uri="{FF2B5EF4-FFF2-40B4-BE49-F238E27FC236}">
              <a16:creationId xmlns:a16="http://schemas.microsoft.com/office/drawing/2014/main" id="{BCB53E3D-138D-4CE3-BAFE-51F257B3A4C9}"/>
            </a:ext>
          </a:extLst>
        </xdr:cNvPr>
        <xdr:cNvSpPr/>
      </xdr:nvSpPr>
      <xdr:spPr>
        <a:xfrm>
          <a:off x="9192260" y="1401082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93436</xdr:rowOff>
    </xdr:from>
    <xdr:to>
      <xdr:col>50</xdr:col>
      <xdr:colOff>165100</xdr:colOff>
      <xdr:row>84</xdr:row>
      <xdr:rowOff>23586</xdr:rowOff>
    </xdr:to>
    <xdr:sp macro="" textlink="">
      <xdr:nvSpPr>
        <xdr:cNvPr id="351" name="フローチャート: 判断 350">
          <a:extLst>
            <a:ext uri="{FF2B5EF4-FFF2-40B4-BE49-F238E27FC236}">
              <a16:creationId xmlns:a16="http://schemas.microsoft.com/office/drawing/2014/main" id="{4503325F-26C9-4C4E-BDD3-9082CB1FA7E9}"/>
            </a:ext>
          </a:extLst>
        </xdr:cNvPr>
        <xdr:cNvSpPr/>
      </xdr:nvSpPr>
      <xdr:spPr>
        <a:xfrm>
          <a:off x="8445500" y="140075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144055</xdr:rowOff>
    </xdr:from>
    <xdr:to>
      <xdr:col>46</xdr:col>
      <xdr:colOff>38100</xdr:colOff>
      <xdr:row>83</xdr:row>
      <xdr:rowOff>74205</xdr:rowOff>
    </xdr:to>
    <xdr:sp macro="" textlink="">
      <xdr:nvSpPr>
        <xdr:cNvPr id="352" name="フローチャート: 判断 351">
          <a:extLst>
            <a:ext uri="{FF2B5EF4-FFF2-40B4-BE49-F238E27FC236}">
              <a16:creationId xmlns:a16="http://schemas.microsoft.com/office/drawing/2014/main" id="{4BED7A95-8106-4EDB-BD07-4F6F1487AA85}"/>
            </a:ext>
          </a:extLst>
        </xdr:cNvPr>
        <xdr:cNvSpPr/>
      </xdr:nvSpPr>
      <xdr:spPr>
        <a:xfrm>
          <a:off x="7670800" y="138905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121194</xdr:rowOff>
    </xdr:from>
    <xdr:to>
      <xdr:col>41</xdr:col>
      <xdr:colOff>101600</xdr:colOff>
      <xdr:row>83</xdr:row>
      <xdr:rowOff>51344</xdr:rowOff>
    </xdr:to>
    <xdr:sp macro="" textlink="">
      <xdr:nvSpPr>
        <xdr:cNvPr id="353" name="フローチャート: 判断 352">
          <a:extLst>
            <a:ext uri="{FF2B5EF4-FFF2-40B4-BE49-F238E27FC236}">
              <a16:creationId xmlns:a16="http://schemas.microsoft.com/office/drawing/2014/main" id="{FAA2104E-8393-4BAC-9811-DAC21843EFDE}"/>
            </a:ext>
          </a:extLst>
        </xdr:cNvPr>
        <xdr:cNvSpPr/>
      </xdr:nvSpPr>
      <xdr:spPr>
        <a:xfrm>
          <a:off x="6873240" y="138676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11793</xdr:rowOff>
    </xdr:from>
    <xdr:to>
      <xdr:col>36</xdr:col>
      <xdr:colOff>165100</xdr:colOff>
      <xdr:row>83</xdr:row>
      <xdr:rowOff>113393</xdr:rowOff>
    </xdr:to>
    <xdr:sp macro="" textlink="">
      <xdr:nvSpPr>
        <xdr:cNvPr id="354" name="フローチャート: 判断 353">
          <a:extLst>
            <a:ext uri="{FF2B5EF4-FFF2-40B4-BE49-F238E27FC236}">
              <a16:creationId xmlns:a16="http://schemas.microsoft.com/office/drawing/2014/main" id="{85A2978D-AAB2-4144-9706-149B1098384A}"/>
            </a:ext>
          </a:extLst>
        </xdr:cNvPr>
        <xdr:cNvSpPr/>
      </xdr:nvSpPr>
      <xdr:spPr>
        <a:xfrm>
          <a:off x="6098540" y="1392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832E84CA-D24D-4065-A257-BE0B92B41CF1}"/>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6334BC5-2DA9-4B80-8FC8-25F90591F025}"/>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1A820EFD-C742-4528-B89A-ACD2AC579B79}"/>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5E98AE04-4267-48D6-850D-63389C540B65}"/>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1A97123F-24AF-4506-8CE5-B1919F7E24E2}"/>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103232</xdr:rowOff>
    </xdr:from>
    <xdr:to>
      <xdr:col>55</xdr:col>
      <xdr:colOff>50800</xdr:colOff>
      <xdr:row>86</xdr:row>
      <xdr:rowOff>33382</xdr:rowOff>
    </xdr:to>
    <xdr:sp macro="" textlink="">
      <xdr:nvSpPr>
        <xdr:cNvPr id="360" name="楕円 359">
          <a:extLst>
            <a:ext uri="{FF2B5EF4-FFF2-40B4-BE49-F238E27FC236}">
              <a16:creationId xmlns:a16="http://schemas.microsoft.com/office/drawing/2014/main" id="{C08FBC07-6FC9-43AD-953A-6DBCB62EC344}"/>
            </a:ext>
          </a:extLst>
        </xdr:cNvPr>
        <xdr:cNvSpPr/>
      </xdr:nvSpPr>
      <xdr:spPr>
        <a:xfrm>
          <a:off x="9192260" y="1435263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81659</xdr:rowOff>
    </xdr:from>
    <xdr:ext cx="469744" cy="259045"/>
    <xdr:sp macro="" textlink="">
      <xdr:nvSpPr>
        <xdr:cNvPr id="361" name="【福祉施設】&#10;一人当たり面積該当値テキスト">
          <a:extLst>
            <a:ext uri="{FF2B5EF4-FFF2-40B4-BE49-F238E27FC236}">
              <a16:creationId xmlns:a16="http://schemas.microsoft.com/office/drawing/2014/main" id="{470828E2-F29D-4FA5-B762-C7F59E7CEA17}"/>
            </a:ext>
          </a:extLst>
        </xdr:cNvPr>
        <xdr:cNvSpPr txBox="1"/>
      </xdr:nvSpPr>
      <xdr:spPr>
        <a:xfrm>
          <a:off x="9258300" y="14331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103232</xdr:rowOff>
    </xdr:from>
    <xdr:to>
      <xdr:col>50</xdr:col>
      <xdr:colOff>165100</xdr:colOff>
      <xdr:row>86</xdr:row>
      <xdr:rowOff>33382</xdr:rowOff>
    </xdr:to>
    <xdr:sp macro="" textlink="">
      <xdr:nvSpPr>
        <xdr:cNvPr id="362" name="楕円 361">
          <a:extLst>
            <a:ext uri="{FF2B5EF4-FFF2-40B4-BE49-F238E27FC236}">
              <a16:creationId xmlns:a16="http://schemas.microsoft.com/office/drawing/2014/main" id="{E3558550-48C9-4321-880B-04FAAF31723D}"/>
            </a:ext>
          </a:extLst>
        </xdr:cNvPr>
        <xdr:cNvSpPr/>
      </xdr:nvSpPr>
      <xdr:spPr>
        <a:xfrm>
          <a:off x="8445500" y="143526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154032</xdr:rowOff>
    </xdr:from>
    <xdr:to>
      <xdr:col>55</xdr:col>
      <xdr:colOff>0</xdr:colOff>
      <xdr:row>85</xdr:row>
      <xdr:rowOff>154032</xdr:rowOff>
    </xdr:to>
    <xdr:cxnSp macro="">
      <xdr:nvCxnSpPr>
        <xdr:cNvPr id="363" name="直線コネクタ 362">
          <a:extLst>
            <a:ext uri="{FF2B5EF4-FFF2-40B4-BE49-F238E27FC236}">
              <a16:creationId xmlns:a16="http://schemas.microsoft.com/office/drawing/2014/main" id="{A989478A-73F6-4CCB-8C99-7EB589A310B1}"/>
            </a:ext>
          </a:extLst>
        </xdr:cNvPr>
        <xdr:cNvCxnSpPr/>
      </xdr:nvCxnSpPr>
      <xdr:spPr>
        <a:xfrm>
          <a:off x="8496300" y="14403432"/>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106499</xdr:rowOff>
    </xdr:from>
    <xdr:to>
      <xdr:col>46</xdr:col>
      <xdr:colOff>38100</xdr:colOff>
      <xdr:row>86</xdr:row>
      <xdr:rowOff>36649</xdr:rowOff>
    </xdr:to>
    <xdr:sp macro="" textlink="">
      <xdr:nvSpPr>
        <xdr:cNvPr id="364" name="楕円 363">
          <a:extLst>
            <a:ext uri="{FF2B5EF4-FFF2-40B4-BE49-F238E27FC236}">
              <a16:creationId xmlns:a16="http://schemas.microsoft.com/office/drawing/2014/main" id="{F3C713A4-4DCD-4F48-AD30-C83B9FE32185}"/>
            </a:ext>
          </a:extLst>
        </xdr:cNvPr>
        <xdr:cNvSpPr/>
      </xdr:nvSpPr>
      <xdr:spPr>
        <a:xfrm>
          <a:off x="7670800" y="1435589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154032</xdr:rowOff>
    </xdr:from>
    <xdr:to>
      <xdr:col>50</xdr:col>
      <xdr:colOff>114300</xdr:colOff>
      <xdr:row>85</xdr:row>
      <xdr:rowOff>157299</xdr:rowOff>
    </xdr:to>
    <xdr:cxnSp macro="">
      <xdr:nvCxnSpPr>
        <xdr:cNvPr id="365" name="直線コネクタ 364">
          <a:extLst>
            <a:ext uri="{FF2B5EF4-FFF2-40B4-BE49-F238E27FC236}">
              <a16:creationId xmlns:a16="http://schemas.microsoft.com/office/drawing/2014/main" id="{F5669091-1EC6-4991-AED6-2191142A9CE9}"/>
            </a:ext>
          </a:extLst>
        </xdr:cNvPr>
        <xdr:cNvCxnSpPr/>
      </xdr:nvCxnSpPr>
      <xdr:spPr>
        <a:xfrm flipV="1">
          <a:off x="7713980" y="14403432"/>
          <a:ext cx="78232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106499</xdr:rowOff>
    </xdr:from>
    <xdr:to>
      <xdr:col>41</xdr:col>
      <xdr:colOff>101600</xdr:colOff>
      <xdr:row>86</xdr:row>
      <xdr:rowOff>36649</xdr:rowOff>
    </xdr:to>
    <xdr:sp macro="" textlink="">
      <xdr:nvSpPr>
        <xdr:cNvPr id="366" name="楕円 365">
          <a:extLst>
            <a:ext uri="{FF2B5EF4-FFF2-40B4-BE49-F238E27FC236}">
              <a16:creationId xmlns:a16="http://schemas.microsoft.com/office/drawing/2014/main" id="{85F60EC1-1C74-423E-865C-728E4775F5BD}"/>
            </a:ext>
          </a:extLst>
        </xdr:cNvPr>
        <xdr:cNvSpPr/>
      </xdr:nvSpPr>
      <xdr:spPr>
        <a:xfrm>
          <a:off x="6873240" y="143558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157299</xdr:rowOff>
    </xdr:from>
    <xdr:to>
      <xdr:col>45</xdr:col>
      <xdr:colOff>177800</xdr:colOff>
      <xdr:row>85</xdr:row>
      <xdr:rowOff>157299</xdr:rowOff>
    </xdr:to>
    <xdr:cxnSp macro="">
      <xdr:nvCxnSpPr>
        <xdr:cNvPr id="367" name="直線コネクタ 366">
          <a:extLst>
            <a:ext uri="{FF2B5EF4-FFF2-40B4-BE49-F238E27FC236}">
              <a16:creationId xmlns:a16="http://schemas.microsoft.com/office/drawing/2014/main" id="{C16017BF-C2DF-47ED-A74D-5070AC6D3B51}"/>
            </a:ext>
          </a:extLst>
        </xdr:cNvPr>
        <xdr:cNvCxnSpPr/>
      </xdr:nvCxnSpPr>
      <xdr:spPr>
        <a:xfrm>
          <a:off x="6924040" y="14406699"/>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109764</xdr:rowOff>
    </xdr:from>
    <xdr:to>
      <xdr:col>36</xdr:col>
      <xdr:colOff>165100</xdr:colOff>
      <xdr:row>86</xdr:row>
      <xdr:rowOff>39914</xdr:rowOff>
    </xdr:to>
    <xdr:sp macro="" textlink="">
      <xdr:nvSpPr>
        <xdr:cNvPr id="368" name="楕円 367">
          <a:extLst>
            <a:ext uri="{FF2B5EF4-FFF2-40B4-BE49-F238E27FC236}">
              <a16:creationId xmlns:a16="http://schemas.microsoft.com/office/drawing/2014/main" id="{3BD126A5-8859-404D-A64A-4EF831BF18E9}"/>
            </a:ext>
          </a:extLst>
        </xdr:cNvPr>
        <xdr:cNvSpPr/>
      </xdr:nvSpPr>
      <xdr:spPr>
        <a:xfrm>
          <a:off x="6098540" y="143591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157299</xdr:rowOff>
    </xdr:from>
    <xdr:to>
      <xdr:col>41</xdr:col>
      <xdr:colOff>50800</xdr:colOff>
      <xdr:row>85</xdr:row>
      <xdr:rowOff>160564</xdr:rowOff>
    </xdr:to>
    <xdr:cxnSp macro="">
      <xdr:nvCxnSpPr>
        <xdr:cNvPr id="369" name="直線コネクタ 368">
          <a:extLst>
            <a:ext uri="{FF2B5EF4-FFF2-40B4-BE49-F238E27FC236}">
              <a16:creationId xmlns:a16="http://schemas.microsoft.com/office/drawing/2014/main" id="{64505556-1FE4-444F-B7D5-EBB98F8126AA}"/>
            </a:ext>
          </a:extLst>
        </xdr:cNvPr>
        <xdr:cNvCxnSpPr/>
      </xdr:nvCxnSpPr>
      <xdr:spPr>
        <a:xfrm flipV="1">
          <a:off x="6149340" y="14406699"/>
          <a:ext cx="7747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40113</xdr:rowOff>
    </xdr:from>
    <xdr:ext cx="469744" cy="259045"/>
    <xdr:sp macro="" textlink="">
      <xdr:nvSpPr>
        <xdr:cNvPr id="370" name="n_1aveValue【福祉施設】&#10;一人当たり面積">
          <a:extLst>
            <a:ext uri="{FF2B5EF4-FFF2-40B4-BE49-F238E27FC236}">
              <a16:creationId xmlns:a16="http://schemas.microsoft.com/office/drawing/2014/main" id="{75DEF467-11A2-4212-8595-B3933F6C6D1C}"/>
            </a:ext>
          </a:extLst>
        </xdr:cNvPr>
        <xdr:cNvSpPr txBox="1"/>
      </xdr:nvSpPr>
      <xdr:spPr>
        <a:xfrm>
          <a:off x="8271587" y="13786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90732</xdr:rowOff>
    </xdr:from>
    <xdr:ext cx="469744" cy="259045"/>
    <xdr:sp macro="" textlink="">
      <xdr:nvSpPr>
        <xdr:cNvPr id="371" name="n_2aveValue【福祉施設】&#10;一人当たり面積">
          <a:extLst>
            <a:ext uri="{FF2B5EF4-FFF2-40B4-BE49-F238E27FC236}">
              <a16:creationId xmlns:a16="http://schemas.microsoft.com/office/drawing/2014/main" id="{71626F31-E5A1-4752-8BE5-C67C3A3D48D7}"/>
            </a:ext>
          </a:extLst>
        </xdr:cNvPr>
        <xdr:cNvSpPr txBox="1"/>
      </xdr:nvSpPr>
      <xdr:spPr>
        <a:xfrm>
          <a:off x="7509587" y="13669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67871</xdr:rowOff>
    </xdr:from>
    <xdr:ext cx="469744" cy="259045"/>
    <xdr:sp macro="" textlink="">
      <xdr:nvSpPr>
        <xdr:cNvPr id="372" name="n_3aveValue【福祉施設】&#10;一人当たり面積">
          <a:extLst>
            <a:ext uri="{FF2B5EF4-FFF2-40B4-BE49-F238E27FC236}">
              <a16:creationId xmlns:a16="http://schemas.microsoft.com/office/drawing/2014/main" id="{FF38914F-C084-48F6-8562-CD9476CE9E23}"/>
            </a:ext>
          </a:extLst>
        </xdr:cNvPr>
        <xdr:cNvSpPr txBox="1"/>
      </xdr:nvSpPr>
      <xdr:spPr>
        <a:xfrm>
          <a:off x="6712027" y="13646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129920</xdr:rowOff>
    </xdr:from>
    <xdr:ext cx="469744" cy="259045"/>
    <xdr:sp macro="" textlink="">
      <xdr:nvSpPr>
        <xdr:cNvPr id="373" name="n_4aveValue【福祉施設】&#10;一人当たり面積">
          <a:extLst>
            <a:ext uri="{FF2B5EF4-FFF2-40B4-BE49-F238E27FC236}">
              <a16:creationId xmlns:a16="http://schemas.microsoft.com/office/drawing/2014/main" id="{D7D984FB-CC47-48D8-AE44-DE5C8D18DB29}"/>
            </a:ext>
          </a:extLst>
        </xdr:cNvPr>
        <xdr:cNvSpPr txBox="1"/>
      </xdr:nvSpPr>
      <xdr:spPr>
        <a:xfrm>
          <a:off x="5937327" y="1370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24509</xdr:rowOff>
    </xdr:from>
    <xdr:ext cx="469744" cy="259045"/>
    <xdr:sp macro="" textlink="">
      <xdr:nvSpPr>
        <xdr:cNvPr id="374" name="n_1mainValue【福祉施設】&#10;一人当たり面積">
          <a:extLst>
            <a:ext uri="{FF2B5EF4-FFF2-40B4-BE49-F238E27FC236}">
              <a16:creationId xmlns:a16="http://schemas.microsoft.com/office/drawing/2014/main" id="{428C4F12-3F5E-4FFB-A140-278870F75541}"/>
            </a:ext>
          </a:extLst>
        </xdr:cNvPr>
        <xdr:cNvSpPr txBox="1"/>
      </xdr:nvSpPr>
      <xdr:spPr>
        <a:xfrm>
          <a:off x="8271587" y="14441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27776</xdr:rowOff>
    </xdr:from>
    <xdr:ext cx="469744" cy="259045"/>
    <xdr:sp macro="" textlink="">
      <xdr:nvSpPr>
        <xdr:cNvPr id="375" name="n_2mainValue【福祉施設】&#10;一人当たり面積">
          <a:extLst>
            <a:ext uri="{FF2B5EF4-FFF2-40B4-BE49-F238E27FC236}">
              <a16:creationId xmlns:a16="http://schemas.microsoft.com/office/drawing/2014/main" id="{E4F429FC-EB17-4C46-8340-A11A6E52BAD6}"/>
            </a:ext>
          </a:extLst>
        </xdr:cNvPr>
        <xdr:cNvSpPr txBox="1"/>
      </xdr:nvSpPr>
      <xdr:spPr>
        <a:xfrm>
          <a:off x="7509587" y="14444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27776</xdr:rowOff>
    </xdr:from>
    <xdr:ext cx="469744" cy="259045"/>
    <xdr:sp macro="" textlink="">
      <xdr:nvSpPr>
        <xdr:cNvPr id="376" name="n_3mainValue【福祉施設】&#10;一人当たり面積">
          <a:extLst>
            <a:ext uri="{FF2B5EF4-FFF2-40B4-BE49-F238E27FC236}">
              <a16:creationId xmlns:a16="http://schemas.microsoft.com/office/drawing/2014/main" id="{91039D70-97C3-4E5B-A192-E887025DA3A1}"/>
            </a:ext>
          </a:extLst>
        </xdr:cNvPr>
        <xdr:cNvSpPr txBox="1"/>
      </xdr:nvSpPr>
      <xdr:spPr>
        <a:xfrm>
          <a:off x="6712027" y="14444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31041</xdr:rowOff>
    </xdr:from>
    <xdr:ext cx="469744" cy="259045"/>
    <xdr:sp macro="" textlink="">
      <xdr:nvSpPr>
        <xdr:cNvPr id="377" name="n_4mainValue【福祉施設】&#10;一人当たり面積">
          <a:extLst>
            <a:ext uri="{FF2B5EF4-FFF2-40B4-BE49-F238E27FC236}">
              <a16:creationId xmlns:a16="http://schemas.microsoft.com/office/drawing/2014/main" id="{D6CAD9AF-D115-4FDD-8F59-44771358FBE5}"/>
            </a:ext>
          </a:extLst>
        </xdr:cNvPr>
        <xdr:cNvSpPr txBox="1"/>
      </xdr:nvSpPr>
      <xdr:spPr>
        <a:xfrm>
          <a:off x="5937327" y="14448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920383A1-4963-4CA0-900E-66DFFF80DA67}"/>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ED3737FC-DFCA-4C97-B1E7-6D1CBF443941}"/>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96DB7324-A34D-4908-9484-4F67C1FAF2D8}"/>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5446B7B3-39FE-4CB1-9227-B0929604CAFC}"/>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D2A16A84-9221-48E5-B0D4-ACEA29729311}"/>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7021C1B6-D7AC-42EB-A133-ED4DB4A505F7}"/>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29A51669-2DCA-4DB2-A89F-7F7F99827F95}"/>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7383552E-19B8-4D16-B518-7AF723640E99}"/>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a:extLst>
            <a:ext uri="{FF2B5EF4-FFF2-40B4-BE49-F238E27FC236}">
              <a16:creationId xmlns:a16="http://schemas.microsoft.com/office/drawing/2014/main" id="{273ECAC9-69F8-43BC-B35D-DBD6AE41BABA}"/>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a:extLst>
            <a:ext uri="{FF2B5EF4-FFF2-40B4-BE49-F238E27FC236}">
              <a16:creationId xmlns:a16="http://schemas.microsoft.com/office/drawing/2014/main" id="{E90716FF-4DC8-409A-985E-0CC240E8041C}"/>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a:extLst>
            <a:ext uri="{FF2B5EF4-FFF2-40B4-BE49-F238E27FC236}">
              <a16:creationId xmlns:a16="http://schemas.microsoft.com/office/drawing/2014/main" id="{3290760A-D344-44E9-A8CA-4B02E4456BB8}"/>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a:extLst>
            <a:ext uri="{FF2B5EF4-FFF2-40B4-BE49-F238E27FC236}">
              <a16:creationId xmlns:a16="http://schemas.microsoft.com/office/drawing/2014/main" id="{6D042696-B054-46A2-AAF4-A8B5A879CB3A}"/>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a:extLst>
            <a:ext uri="{FF2B5EF4-FFF2-40B4-BE49-F238E27FC236}">
              <a16:creationId xmlns:a16="http://schemas.microsoft.com/office/drawing/2014/main" id="{40A4CD31-42A9-4A88-AB84-EA2CC32ABB62}"/>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a:extLst>
            <a:ext uri="{FF2B5EF4-FFF2-40B4-BE49-F238E27FC236}">
              <a16:creationId xmlns:a16="http://schemas.microsoft.com/office/drawing/2014/main" id="{C4ABD9E2-8202-45F6-A651-C7528694214C}"/>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a:extLst>
            <a:ext uri="{FF2B5EF4-FFF2-40B4-BE49-F238E27FC236}">
              <a16:creationId xmlns:a16="http://schemas.microsoft.com/office/drawing/2014/main" id="{2097625F-C0B8-4C1A-A882-B88064552A5A}"/>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a:extLst>
            <a:ext uri="{FF2B5EF4-FFF2-40B4-BE49-F238E27FC236}">
              <a16:creationId xmlns:a16="http://schemas.microsoft.com/office/drawing/2014/main" id="{CA87EA41-5EE3-465F-BF34-6C0506DC257D}"/>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id="{5EEB1CE9-16D1-4DE5-A031-45027D05A8C0}"/>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id="{5BF51F0C-72E8-4652-87DA-312896047E06}"/>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id="{C97C7711-F52B-48D3-B12F-1FC082697CA2}"/>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id="{9E289633-C1F1-4497-8F49-C9CE5ED9F5BA}"/>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id="{D5F79B16-C387-4A97-A8A3-F5D32AD493E5}"/>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id="{12D7EEE2-2F9F-41AE-BED0-EEA1F8B3C32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id="{07FFC7E1-15FD-4532-A5AB-6D8A89801693}"/>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id="{51F6CF72-4903-4216-9335-D93A71CBF831}"/>
            </a:ext>
          </a:extLst>
        </xdr:cNvPr>
        <xdr:cNvSpPr/>
      </xdr:nvSpPr>
      <xdr:spPr>
        <a:xfrm>
          <a:off x="1096010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2" name="正方形/長方形 401">
          <a:extLst>
            <a:ext uri="{FF2B5EF4-FFF2-40B4-BE49-F238E27FC236}">
              <a16:creationId xmlns:a16="http://schemas.microsoft.com/office/drawing/2014/main" id="{7FEF2DC6-96BC-4F3E-98C8-9EBF79B8E751}"/>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3" name="正方形/長方形 402">
          <a:extLst>
            <a:ext uri="{FF2B5EF4-FFF2-40B4-BE49-F238E27FC236}">
              <a16:creationId xmlns:a16="http://schemas.microsoft.com/office/drawing/2014/main" id="{F1E34068-80FB-46A3-B771-3184D09599BF}"/>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4" name="正方形/長方形 403">
          <a:extLst>
            <a:ext uri="{FF2B5EF4-FFF2-40B4-BE49-F238E27FC236}">
              <a16:creationId xmlns:a16="http://schemas.microsoft.com/office/drawing/2014/main" id="{4A434379-7FE4-40F7-B2CD-100658EFE303}"/>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5" name="正方形/長方形 404">
          <a:extLst>
            <a:ext uri="{FF2B5EF4-FFF2-40B4-BE49-F238E27FC236}">
              <a16:creationId xmlns:a16="http://schemas.microsoft.com/office/drawing/2014/main" id="{FFD02C63-DD08-4CFB-842A-88D8C2CFDD7A}"/>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6" name="正方形/長方形 405">
          <a:extLst>
            <a:ext uri="{FF2B5EF4-FFF2-40B4-BE49-F238E27FC236}">
              <a16:creationId xmlns:a16="http://schemas.microsoft.com/office/drawing/2014/main" id="{347152A5-23E8-4F01-97FD-C3BCA924B606}"/>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7" name="正方形/長方形 406">
          <a:extLst>
            <a:ext uri="{FF2B5EF4-FFF2-40B4-BE49-F238E27FC236}">
              <a16:creationId xmlns:a16="http://schemas.microsoft.com/office/drawing/2014/main" id="{263BA907-A796-4651-83AB-403B097A4B7C}"/>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8" name="正方形/長方形 407">
          <a:extLst>
            <a:ext uri="{FF2B5EF4-FFF2-40B4-BE49-F238E27FC236}">
              <a16:creationId xmlns:a16="http://schemas.microsoft.com/office/drawing/2014/main" id="{05A3068A-2272-4C9C-B0C3-8D59FE01F006}"/>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9" name="正方形/長方形 408">
          <a:extLst>
            <a:ext uri="{FF2B5EF4-FFF2-40B4-BE49-F238E27FC236}">
              <a16:creationId xmlns:a16="http://schemas.microsoft.com/office/drawing/2014/main" id="{B02D1469-DFCB-4A53-98FE-15CD0B2C388C}"/>
            </a:ext>
          </a:extLst>
        </xdr:cNvPr>
        <xdr:cNvSpPr/>
      </xdr:nvSpPr>
      <xdr:spPr>
        <a:xfrm>
          <a:off x="1609344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0" name="正方形/長方形 409">
          <a:extLst>
            <a:ext uri="{FF2B5EF4-FFF2-40B4-BE49-F238E27FC236}">
              <a16:creationId xmlns:a16="http://schemas.microsoft.com/office/drawing/2014/main" id="{422FFF9B-5AD4-43B1-A03C-6CF5EF9811A6}"/>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1" name="正方形/長方形 410">
          <a:extLst>
            <a:ext uri="{FF2B5EF4-FFF2-40B4-BE49-F238E27FC236}">
              <a16:creationId xmlns:a16="http://schemas.microsoft.com/office/drawing/2014/main" id="{B6B40049-610A-46C7-AB58-D668117EE1A7}"/>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2" name="正方形/長方形 411">
          <a:extLst>
            <a:ext uri="{FF2B5EF4-FFF2-40B4-BE49-F238E27FC236}">
              <a16:creationId xmlns:a16="http://schemas.microsoft.com/office/drawing/2014/main" id="{E5B738E6-2D94-465C-B308-842E49B21A63}"/>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3" name="正方形/長方形 412">
          <a:extLst>
            <a:ext uri="{FF2B5EF4-FFF2-40B4-BE49-F238E27FC236}">
              <a16:creationId xmlns:a16="http://schemas.microsoft.com/office/drawing/2014/main" id="{795DEAC1-C5A9-436B-AFE8-5ADD7211284B}"/>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4" name="正方形/長方形 413">
          <a:extLst>
            <a:ext uri="{FF2B5EF4-FFF2-40B4-BE49-F238E27FC236}">
              <a16:creationId xmlns:a16="http://schemas.microsoft.com/office/drawing/2014/main" id="{6CDE6D53-7240-4F54-AA05-637B82EEC828}"/>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5" name="正方形/長方形 414">
          <a:extLst>
            <a:ext uri="{FF2B5EF4-FFF2-40B4-BE49-F238E27FC236}">
              <a16:creationId xmlns:a16="http://schemas.microsoft.com/office/drawing/2014/main" id="{0C41BA4E-DD39-4224-B337-1912F0DF05EF}"/>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6" name="正方形/長方形 415">
          <a:extLst>
            <a:ext uri="{FF2B5EF4-FFF2-40B4-BE49-F238E27FC236}">
              <a16:creationId xmlns:a16="http://schemas.microsoft.com/office/drawing/2014/main" id="{B274289A-5DA5-4041-A62C-8EA7C21EAE87}"/>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7" name="正方形/長方形 416">
          <a:extLst>
            <a:ext uri="{FF2B5EF4-FFF2-40B4-BE49-F238E27FC236}">
              <a16:creationId xmlns:a16="http://schemas.microsoft.com/office/drawing/2014/main" id="{0FD20309-5842-45C3-BED6-920DADA6E5CB}"/>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8" name="テキスト ボックス 417">
          <a:extLst>
            <a:ext uri="{FF2B5EF4-FFF2-40B4-BE49-F238E27FC236}">
              <a16:creationId xmlns:a16="http://schemas.microsoft.com/office/drawing/2014/main" id="{7F024368-E8AA-4257-9BC2-51787096EE76}"/>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9" name="直線コネクタ 418">
          <a:extLst>
            <a:ext uri="{FF2B5EF4-FFF2-40B4-BE49-F238E27FC236}">
              <a16:creationId xmlns:a16="http://schemas.microsoft.com/office/drawing/2014/main" id="{D46991EF-1CF3-49B9-91DF-70CF64CAA4A9}"/>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0" name="テキスト ボックス 419">
          <a:extLst>
            <a:ext uri="{FF2B5EF4-FFF2-40B4-BE49-F238E27FC236}">
              <a16:creationId xmlns:a16="http://schemas.microsoft.com/office/drawing/2014/main" id="{C90C1DA5-F9C1-4ACD-8626-C6BF7E1B42B0}"/>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65</xdr:row>
      <xdr:rowOff>0</xdr:rowOff>
    </xdr:from>
    <xdr:to>
      <xdr:col>89</xdr:col>
      <xdr:colOff>177800</xdr:colOff>
      <xdr:row>65</xdr:row>
      <xdr:rowOff>0</xdr:rowOff>
    </xdr:to>
    <xdr:cxnSp macro="">
      <xdr:nvCxnSpPr>
        <xdr:cNvPr id="421" name="直線コネクタ 420">
          <a:extLst>
            <a:ext uri="{FF2B5EF4-FFF2-40B4-BE49-F238E27FC236}">
              <a16:creationId xmlns:a16="http://schemas.microsoft.com/office/drawing/2014/main" id="{7E27CFE3-A173-4358-9419-BFCC38BB13E5}"/>
            </a:ext>
          </a:extLst>
        </xdr:cNvPr>
        <xdr:cNvCxnSpPr/>
      </xdr:nvCxnSpPr>
      <xdr:spPr>
        <a:xfrm>
          <a:off x="10960100" y="10896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64</xdr:row>
      <xdr:rowOff>29227</xdr:rowOff>
    </xdr:from>
    <xdr:ext cx="467179" cy="259045"/>
    <xdr:sp macro="" textlink="">
      <xdr:nvSpPr>
        <xdr:cNvPr id="422" name="テキスト ボックス 421">
          <a:extLst>
            <a:ext uri="{FF2B5EF4-FFF2-40B4-BE49-F238E27FC236}">
              <a16:creationId xmlns:a16="http://schemas.microsoft.com/office/drawing/2014/main" id="{C0B57564-5218-4258-9CBB-07F9538CC773}"/>
            </a:ext>
          </a:extLst>
        </xdr:cNvPr>
        <xdr:cNvSpPr txBox="1"/>
      </xdr:nvSpPr>
      <xdr:spPr>
        <a:xfrm>
          <a:off x="10561501" y="10758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63</xdr:row>
      <xdr:rowOff>57150</xdr:rowOff>
    </xdr:to>
    <xdr:cxnSp macro="">
      <xdr:nvCxnSpPr>
        <xdr:cNvPr id="423" name="直線コネクタ 422">
          <a:extLst>
            <a:ext uri="{FF2B5EF4-FFF2-40B4-BE49-F238E27FC236}">
              <a16:creationId xmlns:a16="http://schemas.microsoft.com/office/drawing/2014/main" id="{6EF56EC7-1DB6-4A24-8D7E-089A6DC035A3}"/>
            </a:ext>
          </a:extLst>
        </xdr:cNvPr>
        <xdr:cNvCxnSpPr/>
      </xdr:nvCxnSpPr>
      <xdr:spPr>
        <a:xfrm>
          <a:off x="10960100" y="106184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86377</xdr:rowOff>
    </xdr:from>
    <xdr:ext cx="403059" cy="259045"/>
    <xdr:sp macro="" textlink="">
      <xdr:nvSpPr>
        <xdr:cNvPr id="424" name="テキスト ボックス 423">
          <a:extLst>
            <a:ext uri="{FF2B5EF4-FFF2-40B4-BE49-F238E27FC236}">
              <a16:creationId xmlns:a16="http://schemas.microsoft.com/office/drawing/2014/main" id="{92BB7124-5A9B-4531-98C6-A9D62BB80364}"/>
            </a:ext>
          </a:extLst>
        </xdr:cNvPr>
        <xdr:cNvSpPr txBox="1"/>
      </xdr:nvSpPr>
      <xdr:spPr>
        <a:xfrm>
          <a:off x="10602761" y="10480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114300</xdr:rowOff>
    </xdr:from>
    <xdr:to>
      <xdr:col>89</xdr:col>
      <xdr:colOff>177800</xdr:colOff>
      <xdr:row>61</xdr:row>
      <xdr:rowOff>114300</xdr:rowOff>
    </xdr:to>
    <xdr:cxnSp macro="">
      <xdr:nvCxnSpPr>
        <xdr:cNvPr id="425" name="直線コネクタ 424">
          <a:extLst>
            <a:ext uri="{FF2B5EF4-FFF2-40B4-BE49-F238E27FC236}">
              <a16:creationId xmlns:a16="http://schemas.microsoft.com/office/drawing/2014/main" id="{EFD76D4A-1D3D-41C6-A5B5-8E1DA4CE7DBC}"/>
            </a:ext>
          </a:extLst>
        </xdr:cNvPr>
        <xdr:cNvCxnSpPr/>
      </xdr:nvCxnSpPr>
      <xdr:spPr>
        <a:xfrm>
          <a:off x="10960100" y="10340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143527</xdr:rowOff>
    </xdr:from>
    <xdr:ext cx="403059" cy="259045"/>
    <xdr:sp macro="" textlink="">
      <xdr:nvSpPr>
        <xdr:cNvPr id="426" name="テキスト ボックス 425">
          <a:extLst>
            <a:ext uri="{FF2B5EF4-FFF2-40B4-BE49-F238E27FC236}">
              <a16:creationId xmlns:a16="http://schemas.microsoft.com/office/drawing/2014/main" id="{3CA58BCE-01B1-4A8B-AC79-97543400E319}"/>
            </a:ext>
          </a:extLst>
        </xdr:cNvPr>
        <xdr:cNvSpPr txBox="1"/>
      </xdr:nvSpPr>
      <xdr:spPr>
        <a:xfrm>
          <a:off x="10602761" y="10201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7" name="直線コネクタ 426">
          <a:extLst>
            <a:ext uri="{FF2B5EF4-FFF2-40B4-BE49-F238E27FC236}">
              <a16:creationId xmlns:a16="http://schemas.microsoft.com/office/drawing/2014/main" id="{4240E14C-5CC7-4B29-B784-1BFB955F2FA3}"/>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8" name="テキスト ボックス 427">
          <a:extLst>
            <a:ext uri="{FF2B5EF4-FFF2-40B4-BE49-F238E27FC236}">
              <a16:creationId xmlns:a16="http://schemas.microsoft.com/office/drawing/2014/main" id="{4862DD18-7824-471B-8461-AE6C11B3D331}"/>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57150</xdr:rowOff>
    </xdr:from>
    <xdr:to>
      <xdr:col>89</xdr:col>
      <xdr:colOff>177800</xdr:colOff>
      <xdr:row>58</xdr:row>
      <xdr:rowOff>57150</xdr:rowOff>
    </xdr:to>
    <xdr:cxnSp macro="">
      <xdr:nvCxnSpPr>
        <xdr:cNvPr id="429" name="直線コネクタ 428">
          <a:extLst>
            <a:ext uri="{FF2B5EF4-FFF2-40B4-BE49-F238E27FC236}">
              <a16:creationId xmlns:a16="http://schemas.microsoft.com/office/drawing/2014/main" id="{6B049016-5EE6-4F91-9E45-C84DAEE993D2}"/>
            </a:ext>
          </a:extLst>
        </xdr:cNvPr>
        <xdr:cNvCxnSpPr/>
      </xdr:nvCxnSpPr>
      <xdr:spPr>
        <a:xfrm>
          <a:off x="10960100" y="9780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86377</xdr:rowOff>
    </xdr:from>
    <xdr:ext cx="403059" cy="259045"/>
    <xdr:sp macro="" textlink="">
      <xdr:nvSpPr>
        <xdr:cNvPr id="430" name="テキスト ボックス 429">
          <a:extLst>
            <a:ext uri="{FF2B5EF4-FFF2-40B4-BE49-F238E27FC236}">
              <a16:creationId xmlns:a16="http://schemas.microsoft.com/office/drawing/2014/main" id="{2F40AF76-F858-48E0-8764-4BBF2D779F07}"/>
            </a:ext>
          </a:extLst>
        </xdr:cNvPr>
        <xdr:cNvSpPr txBox="1"/>
      </xdr:nvSpPr>
      <xdr:spPr>
        <a:xfrm>
          <a:off x="10602761" y="9641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114300</xdr:rowOff>
    </xdr:from>
    <xdr:to>
      <xdr:col>89</xdr:col>
      <xdr:colOff>177800</xdr:colOff>
      <xdr:row>56</xdr:row>
      <xdr:rowOff>114300</xdr:rowOff>
    </xdr:to>
    <xdr:cxnSp macro="">
      <xdr:nvCxnSpPr>
        <xdr:cNvPr id="431" name="直線コネクタ 430">
          <a:extLst>
            <a:ext uri="{FF2B5EF4-FFF2-40B4-BE49-F238E27FC236}">
              <a16:creationId xmlns:a16="http://schemas.microsoft.com/office/drawing/2014/main" id="{5A50112E-2742-47B3-8015-F2AA9CA7FDF1}"/>
            </a:ext>
          </a:extLst>
        </xdr:cNvPr>
        <xdr:cNvCxnSpPr/>
      </xdr:nvCxnSpPr>
      <xdr:spPr>
        <a:xfrm>
          <a:off x="10960100" y="9502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143527</xdr:rowOff>
    </xdr:from>
    <xdr:ext cx="403059" cy="259045"/>
    <xdr:sp macro="" textlink="">
      <xdr:nvSpPr>
        <xdr:cNvPr id="432" name="テキスト ボックス 431">
          <a:extLst>
            <a:ext uri="{FF2B5EF4-FFF2-40B4-BE49-F238E27FC236}">
              <a16:creationId xmlns:a16="http://schemas.microsoft.com/office/drawing/2014/main" id="{82F17CE3-349D-4FF0-83ED-E0714C1919FC}"/>
            </a:ext>
          </a:extLst>
        </xdr:cNvPr>
        <xdr:cNvSpPr txBox="1"/>
      </xdr:nvSpPr>
      <xdr:spPr>
        <a:xfrm>
          <a:off x="10602761" y="9363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0</xdr:rowOff>
    </xdr:from>
    <xdr:to>
      <xdr:col>89</xdr:col>
      <xdr:colOff>177800</xdr:colOff>
      <xdr:row>55</xdr:row>
      <xdr:rowOff>0</xdr:rowOff>
    </xdr:to>
    <xdr:cxnSp macro="">
      <xdr:nvCxnSpPr>
        <xdr:cNvPr id="433" name="直線コネクタ 432">
          <a:extLst>
            <a:ext uri="{FF2B5EF4-FFF2-40B4-BE49-F238E27FC236}">
              <a16:creationId xmlns:a16="http://schemas.microsoft.com/office/drawing/2014/main" id="{09E0C879-840B-4A88-815F-91FE7EFC339C}"/>
            </a:ext>
          </a:extLst>
        </xdr:cNvPr>
        <xdr:cNvCxnSpPr/>
      </xdr:nvCxnSpPr>
      <xdr:spPr>
        <a:xfrm>
          <a:off x="10960100" y="9220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29227</xdr:rowOff>
    </xdr:from>
    <xdr:ext cx="403059" cy="259045"/>
    <xdr:sp macro="" textlink="">
      <xdr:nvSpPr>
        <xdr:cNvPr id="434" name="テキスト ボックス 433">
          <a:extLst>
            <a:ext uri="{FF2B5EF4-FFF2-40B4-BE49-F238E27FC236}">
              <a16:creationId xmlns:a16="http://schemas.microsoft.com/office/drawing/2014/main" id="{4CFB464B-2DD4-4E41-AC03-3D20DC7A913C}"/>
            </a:ext>
          </a:extLst>
        </xdr:cNvPr>
        <xdr:cNvSpPr txBox="1"/>
      </xdr:nvSpPr>
      <xdr:spPr>
        <a:xfrm>
          <a:off x="10602761" y="9081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5" name="直線コネクタ 434">
          <a:extLst>
            <a:ext uri="{FF2B5EF4-FFF2-40B4-BE49-F238E27FC236}">
              <a16:creationId xmlns:a16="http://schemas.microsoft.com/office/drawing/2014/main" id="{6B2FA923-636A-443B-A7D7-B6118243F1F8}"/>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36" name="テキスト ボックス 435">
          <a:extLst>
            <a:ext uri="{FF2B5EF4-FFF2-40B4-BE49-F238E27FC236}">
              <a16:creationId xmlns:a16="http://schemas.microsoft.com/office/drawing/2014/main" id="{1ECF0A13-BAE5-435B-AE93-9B955D258EE7}"/>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7" name="【保健センター・保健所】&#10;有形固定資産減価償却率グラフ枠">
          <a:extLst>
            <a:ext uri="{FF2B5EF4-FFF2-40B4-BE49-F238E27FC236}">
              <a16:creationId xmlns:a16="http://schemas.microsoft.com/office/drawing/2014/main" id="{CEEB1B14-C1CB-4F57-A7C2-72D7D9345E57}"/>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102870</xdr:rowOff>
    </xdr:from>
    <xdr:to>
      <xdr:col>85</xdr:col>
      <xdr:colOff>126364</xdr:colOff>
      <xdr:row>63</xdr:row>
      <xdr:rowOff>151447</xdr:rowOff>
    </xdr:to>
    <xdr:cxnSp macro="">
      <xdr:nvCxnSpPr>
        <xdr:cNvPr id="438" name="直線コネクタ 437">
          <a:extLst>
            <a:ext uri="{FF2B5EF4-FFF2-40B4-BE49-F238E27FC236}">
              <a16:creationId xmlns:a16="http://schemas.microsoft.com/office/drawing/2014/main" id="{D860025D-1F2A-4B2A-8C18-C46CD3C06CA3}"/>
            </a:ext>
          </a:extLst>
        </xdr:cNvPr>
        <xdr:cNvCxnSpPr/>
      </xdr:nvCxnSpPr>
      <xdr:spPr>
        <a:xfrm flipV="1">
          <a:off x="14375764" y="9323070"/>
          <a:ext cx="0" cy="1389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155274</xdr:rowOff>
    </xdr:from>
    <xdr:ext cx="405111" cy="259045"/>
    <xdr:sp macro="" textlink="">
      <xdr:nvSpPr>
        <xdr:cNvPr id="439" name="【保健センター・保健所】&#10;有形固定資産減価償却率最小値テキスト">
          <a:extLst>
            <a:ext uri="{FF2B5EF4-FFF2-40B4-BE49-F238E27FC236}">
              <a16:creationId xmlns:a16="http://schemas.microsoft.com/office/drawing/2014/main" id="{2EAB5F3A-926D-4428-B1D2-EA0512E8EC6F}"/>
            </a:ext>
          </a:extLst>
        </xdr:cNvPr>
        <xdr:cNvSpPr txBox="1"/>
      </xdr:nvSpPr>
      <xdr:spPr>
        <a:xfrm>
          <a:off x="14414500" y="10716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151447</xdr:rowOff>
    </xdr:from>
    <xdr:to>
      <xdr:col>86</xdr:col>
      <xdr:colOff>25400</xdr:colOff>
      <xdr:row>63</xdr:row>
      <xdr:rowOff>151447</xdr:rowOff>
    </xdr:to>
    <xdr:cxnSp macro="">
      <xdr:nvCxnSpPr>
        <xdr:cNvPr id="440" name="直線コネクタ 439">
          <a:extLst>
            <a:ext uri="{FF2B5EF4-FFF2-40B4-BE49-F238E27FC236}">
              <a16:creationId xmlns:a16="http://schemas.microsoft.com/office/drawing/2014/main" id="{9D7DE899-1DFB-47EF-B937-B7FA3F0E1602}"/>
            </a:ext>
          </a:extLst>
        </xdr:cNvPr>
        <xdr:cNvCxnSpPr/>
      </xdr:nvCxnSpPr>
      <xdr:spPr>
        <a:xfrm>
          <a:off x="14287500" y="1071276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49547</xdr:rowOff>
    </xdr:from>
    <xdr:ext cx="405111" cy="259045"/>
    <xdr:sp macro="" textlink="">
      <xdr:nvSpPr>
        <xdr:cNvPr id="441" name="【保健センター・保健所】&#10;有形固定資産減価償却率最大値テキスト">
          <a:extLst>
            <a:ext uri="{FF2B5EF4-FFF2-40B4-BE49-F238E27FC236}">
              <a16:creationId xmlns:a16="http://schemas.microsoft.com/office/drawing/2014/main" id="{45A8D8DA-42A1-4446-A0EA-45B76647D164}"/>
            </a:ext>
          </a:extLst>
        </xdr:cNvPr>
        <xdr:cNvSpPr txBox="1"/>
      </xdr:nvSpPr>
      <xdr:spPr>
        <a:xfrm>
          <a:off x="14414500" y="9102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102870</xdr:rowOff>
    </xdr:from>
    <xdr:to>
      <xdr:col>86</xdr:col>
      <xdr:colOff>25400</xdr:colOff>
      <xdr:row>55</xdr:row>
      <xdr:rowOff>102870</xdr:rowOff>
    </xdr:to>
    <xdr:cxnSp macro="">
      <xdr:nvCxnSpPr>
        <xdr:cNvPr id="442" name="直線コネクタ 441">
          <a:extLst>
            <a:ext uri="{FF2B5EF4-FFF2-40B4-BE49-F238E27FC236}">
              <a16:creationId xmlns:a16="http://schemas.microsoft.com/office/drawing/2014/main" id="{835B611C-7A48-448E-8AF0-C5263FCCB606}"/>
            </a:ext>
          </a:extLst>
        </xdr:cNvPr>
        <xdr:cNvCxnSpPr/>
      </xdr:nvCxnSpPr>
      <xdr:spPr>
        <a:xfrm>
          <a:off x="14287500" y="93230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137812</xdr:rowOff>
    </xdr:from>
    <xdr:ext cx="405111" cy="259045"/>
    <xdr:sp macro="" textlink="">
      <xdr:nvSpPr>
        <xdr:cNvPr id="443" name="【保健センター・保健所】&#10;有形固定資産減価償却率平均値テキスト">
          <a:extLst>
            <a:ext uri="{FF2B5EF4-FFF2-40B4-BE49-F238E27FC236}">
              <a16:creationId xmlns:a16="http://schemas.microsoft.com/office/drawing/2014/main" id="{3C1FC64C-2B99-4C49-85AF-2DA0C1F659F4}"/>
            </a:ext>
          </a:extLst>
        </xdr:cNvPr>
        <xdr:cNvSpPr txBox="1"/>
      </xdr:nvSpPr>
      <xdr:spPr>
        <a:xfrm>
          <a:off x="14414500" y="95256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114935</xdr:rowOff>
    </xdr:from>
    <xdr:to>
      <xdr:col>85</xdr:col>
      <xdr:colOff>177800</xdr:colOff>
      <xdr:row>58</xdr:row>
      <xdr:rowOff>45085</xdr:rowOff>
    </xdr:to>
    <xdr:sp macro="" textlink="">
      <xdr:nvSpPr>
        <xdr:cNvPr id="444" name="フローチャート: 判断 443">
          <a:extLst>
            <a:ext uri="{FF2B5EF4-FFF2-40B4-BE49-F238E27FC236}">
              <a16:creationId xmlns:a16="http://schemas.microsoft.com/office/drawing/2014/main" id="{57FB29E6-29F2-44C4-B3EE-2D46347A1DB1}"/>
            </a:ext>
          </a:extLst>
        </xdr:cNvPr>
        <xdr:cNvSpPr/>
      </xdr:nvSpPr>
      <xdr:spPr>
        <a:xfrm>
          <a:off x="14325600" y="967041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57</xdr:row>
      <xdr:rowOff>69215</xdr:rowOff>
    </xdr:from>
    <xdr:to>
      <xdr:col>81</xdr:col>
      <xdr:colOff>101600</xdr:colOff>
      <xdr:row>57</xdr:row>
      <xdr:rowOff>170815</xdr:rowOff>
    </xdr:to>
    <xdr:sp macro="" textlink="">
      <xdr:nvSpPr>
        <xdr:cNvPr id="445" name="フローチャート: 判断 444">
          <a:extLst>
            <a:ext uri="{FF2B5EF4-FFF2-40B4-BE49-F238E27FC236}">
              <a16:creationId xmlns:a16="http://schemas.microsoft.com/office/drawing/2014/main" id="{2B7E4BA9-E78D-4653-A042-CEDDD0898FFF}"/>
            </a:ext>
          </a:extLst>
        </xdr:cNvPr>
        <xdr:cNvSpPr/>
      </xdr:nvSpPr>
      <xdr:spPr>
        <a:xfrm>
          <a:off x="13578840" y="9624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56</xdr:row>
      <xdr:rowOff>140653</xdr:rowOff>
    </xdr:from>
    <xdr:to>
      <xdr:col>76</xdr:col>
      <xdr:colOff>165100</xdr:colOff>
      <xdr:row>57</xdr:row>
      <xdr:rowOff>70803</xdr:rowOff>
    </xdr:to>
    <xdr:sp macro="" textlink="">
      <xdr:nvSpPr>
        <xdr:cNvPr id="446" name="フローチャート: 判断 445">
          <a:extLst>
            <a:ext uri="{FF2B5EF4-FFF2-40B4-BE49-F238E27FC236}">
              <a16:creationId xmlns:a16="http://schemas.microsoft.com/office/drawing/2014/main" id="{8687355E-D105-40B3-888C-5DF20FBE6C65}"/>
            </a:ext>
          </a:extLst>
        </xdr:cNvPr>
        <xdr:cNvSpPr/>
      </xdr:nvSpPr>
      <xdr:spPr>
        <a:xfrm>
          <a:off x="12804140" y="952849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56</xdr:row>
      <xdr:rowOff>12065</xdr:rowOff>
    </xdr:from>
    <xdr:to>
      <xdr:col>72</xdr:col>
      <xdr:colOff>38100</xdr:colOff>
      <xdr:row>56</xdr:row>
      <xdr:rowOff>113665</xdr:rowOff>
    </xdr:to>
    <xdr:sp macro="" textlink="">
      <xdr:nvSpPr>
        <xdr:cNvPr id="447" name="フローチャート: 判断 446">
          <a:extLst>
            <a:ext uri="{FF2B5EF4-FFF2-40B4-BE49-F238E27FC236}">
              <a16:creationId xmlns:a16="http://schemas.microsoft.com/office/drawing/2014/main" id="{17E845AE-A179-48AF-A372-46F6AD326DDB}"/>
            </a:ext>
          </a:extLst>
        </xdr:cNvPr>
        <xdr:cNvSpPr/>
      </xdr:nvSpPr>
      <xdr:spPr>
        <a:xfrm>
          <a:off x="12029440" y="939990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55</xdr:row>
      <xdr:rowOff>143510</xdr:rowOff>
    </xdr:from>
    <xdr:to>
      <xdr:col>67</xdr:col>
      <xdr:colOff>101600</xdr:colOff>
      <xdr:row>56</xdr:row>
      <xdr:rowOff>73660</xdr:rowOff>
    </xdr:to>
    <xdr:sp macro="" textlink="">
      <xdr:nvSpPr>
        <xdr:cNvPr id="448" name="フローチャート: 判断 447">
          <a:extLst>
            <a:ext uri="{FF2B5EF4-FFF2-40B4-BE49-F238E27FC236}">
              <a16:creationId xmlns:a16="http://schemas.microsoft.com/office/drawing/2014/main" id="{44AEFB9E-F4ED-4A45-8DE3-28F14DD907FB}"/>
            </a:ext>
          </a:extLst>
        </xdr:cNvPr>
        <xdr:cNvSpPr/>
      </xdr:nvSpPr>
      <xdr:spPr>
        <a:xfrm>
          <a:off x="11231880" y="93637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7F47A4F7-7F0F-46B9-BEF2-0CC79BA76FFC}"/>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FC9F18AE-9497-44A1-96AC-480583D2B9DF}"/>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16DC72AE-28B0-4808-91DD-9AE03EE8ED5D}"/>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id="{E294FD0D-D084-4B23-AE35-6043B99AE008}"/>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3" name="テキスト ボックス 452">
          <a:extLst>
            <a:ext uri="{FF2B5EF4-FFF2-40B4-BE49-F238E27FC236}">
              <a16:creationId xmlns:a16="http://schemas.microsoft.com/office/drawing/2014/main" id="{BEF7D5DF-16B5-4716-8173-39837C9D4E32}"/>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63500</xdr:rowOff>
    </xdr:from>
    <xdr:to>
      <xdr:col>85</xdr:col>
      <xdr:colOff>177800</xdr:colOff>
      <xdr:row>58</xdr:row>
      <xdr:rowOff>165100</xdr:rowOff>
    </xdr:to>
    <xdr:sp macro="" textlink="">
      <xdr:nvSpPr>
        <xdr:cNvPr id="454" name="楕円 453">
          <a:extLst>
            <a:ext uri="{FF2B5EF4-FFF2-40B4-BE49-F238E27FC236}">
              <a16:creationId xmlns:a16="http://schemas.microsoft.com/office/drawing/2014/main" id="{C891B83C-FCCD-4504-9361-1B119018245E}"/>
            </a:ext>
          </a:extLst>
        </xdr:cNvPr>
        <xdr:cNvSpPr/>
      </xdr:nvSpPr>
      <xdr:spPr>
        <a:xfrm>
          <a:off x="14325600" y="978662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41927</xdr:rowOff>
    </xdr:from>
    <xdr:ext cx="405111" cy="259045"/>
    <xdr:sp macro="" textlink="">
      <xdr:nvSpPr>
        <xdr:cNvPr id="455" name="【保健センター・保健所】&#10;有形固定資産減価償却率該当値テキスト">
          <a:extLst>
            <a:ext uri="{FF2B5EF4-FFF2-40B4-BE49-F238E27FC236}">
              <a16:creationId xmlns:a16="http://schemas.microsoft.com/office/drawing/2014/main" id="{52872BB6-3425-47C9-99B6-2726BAD51948}"/>
            </a:ext>
          </a:extLst>
        </xdr:cNvPr>
        <xdr:cNvSpPr txBox="1"/>
      </xdr:nvSpPr>
      <xdr:spPr>
        <a:xfrm>
          <a:off x="14414500" y="9765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6350</xdr:rowOff>
    </xdr:from>
    <xdr:to>
      <xdr:col>81</xdr:col>
      <xdr:colOff>101600</xdr:colOff>
      <xdr:row>58</xdr:row>
      <xdr:rowOff>107950</xdr:rowOff>
    </xdr:to>
    <xdr:sp macro="" textlink="">
      <xdr:nvSpPr>
        <xdr:cNvPr id="456" name="楕円 455">
          <a:extLst>
            <a:ext uri="{FF2B5EF4-FFF2-40B4-BE49-F238E27FC236}">
              <a16:creationId xmlns:a16="http://schemas.microsoft.com/office/drawing/2014/main" id="{4EEC0D81-FE74-4979-A2BF-FD551CDF7772}"/>
            </a:ext>
          </a:extLst>
        </xdr:cNvPr>
        <xdr:cNvSpPr/>
      </xdr:nvSpPr>
      <xdr:spPr>
        <a:xfrm>
          <a:off x="13578840" y="972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57150</xdr:rowOff>
    </xdr:from>
    <xdr:to>
      <xdr:col>85</xdr:col>
      <xdr:colOff>127000</xdr:colOff>
      <xdr:row>58</xdr:row>
      <xdr:rowOff>114300</xdr:rowOff>
    </xdr:to>
    <xdr:cxnSp macro="">
      <xdr:nvCxnSpPr>
        <xdr:cNvPr id="457" name="直線コネクタ 456">
          <a:extLst>
            <a:ext uri="{FF2B5EF4-FFF2-40B4-BE49-F238E27FC236}">
              <a16:creationId xmlns:a16="http://schemas.microsoft.com/office/drawing/2014/main" id="{0F226893-47E6-43F7-B7F1-748BA5F3EFF1}"/>
            </a:ext>
          </a:extLst>
        </xdr:cNvPr>
        <xdr:cNvCxnSpPr/>
      </xdr:nvCxnSpPr>
      <xdr:spPr>
        <a:xfrm>
          <a:off x="13629640" y="9780270"/>
          <a:ext cx="74676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120650</xdr:rowOff>
    </xdr:from>
    <xdr:to>
      <xdr:col>76</xdr:col>
      <xdr:colOff>165100</xdr:colOff>
      <xdr:row>58</xdr:row>
      <xdr:rowOff>50800</xdr:rowOff>
    </xdr:to>
    <xdr:sp macro="" textlink="">
      <xdr:nvSpPr>
        <xdr:cNvPr id="458" name="楕円 457">
          <a:extLst>
            <a:ext uri="{FF2B5EF4-FFF2-40B4-BE49-F238E27FC236}">
              <a16:creationId xmlns:a16="http://schemas.microsoft.com/office/drawing/2014/main" id="{289A41A9-8F33-4C67-9830-56495338629C}"/>
            </a:ext>
          </a:extLst>
        </xdr:cNvPr>
        <xdr:cNvSpPr/>
      </xdr:nvSpPr>
      <xdr:spPr>
        <a:xfrm>
          <a:off x="12804140" y="96761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0</xdr:rowOff>
    </xdr:from>
    <xdr:to>
      <xdr:col>81</xdr:col>
      <xdr:colOff>50800</xdr:colOff>
      <xdr:row>58</xdr:row>
      <xdr:rowOff>57150</xdr:rowOff>
    </xdr:to>
    <xdr:cxnSp macro="">
      <xdr:nvCxnSpPr>
        <xdr:cNvPr id="459" name="直線コネクタ 458">
          <a:extLst>
            <a:ext uri="{FF2B5EF4-FFF2-40B4-BE49-F238E27FC236}">
              <a16:creationId xmlns:a16="http://schemas.microsoft.com/office/drawing/2014/main" id="{C02CC9F2-2C08-407E-A9E1-7CB8A119ABDA}"/>
            </a:ext>
          </a:extLst>
        </xdr:cNvPr>
        <xdr:cNvCxnSpPr/>
      </xdr:nvCxnSpPr>
      <xdr:spPr>
        <a:xfrm>
          <a:off x="12854940" y="9723120"/>
          <a:ext cx="7747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6350</xdr:rowOff>
    </xdr:from>
    <xdr:to>
      <xdr:col>72</xdr:col>
      <xdr:colOff>38100</xdr:colOff>
      <xdr:row>57</xdr:row>
      <xdr:rowOff>107950</xdr:rowOff>
    </xdr:to>
    <xdr:sp macro="" textlink="">
      <xdr:nvSpPr>
        <xdr:cNvPr id="460" name="楕円 459">
          <a:extLst>
            <a:ext uri="{FF2B5EF4-FFF2-40B4-BE49-F238E27FC236}">
              <a16:creationId xmlns:a16="http://schemas.microsoft.com/office/drawing/2014/main" id="{EFE7DB40-C05A-4E9A-8E99-1B5F20DBB9AB}"/>
            </a:ext>
          </a:extLst>
        </xdr:cNvPr>
        <xdr:cNvSpPr/>
      </xdr:nvSpPr>
      <xdr:spPr>
        <a:xfrm>
          <a:off x="12029440" y="95618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57150</xdr:rowOff>
    </xdr:from>
    <xdr:to>
      <xdr:col>76</xdr:col>
      <xdr:colOff>114300</xdr:colOff>
      <xdr:row>58</xdr:row>
      <xdr:rowOff>0</xdr:rowOff>
    </xdr:to>
    <xdr:cxnSp macro="">
      <xdr:nvCxnSpPr>
        <xdr:cNvPr id="461" name="直線コネクタ 460">
          <a:extLst>
            <a:ext uri="{FF2B5EF4-FFF2-40B4-BE49-F238E27FC236}">
              <a16:creationId xmlns:a16="http://schemas.microsoft.com/office/drawing/2014/main" id="{DFAABF8D-087F-495C-BC6F-4016DD1F1D63}"/>
            </a:ext>
          </a:extLst>
        </xdr:cNvPr>
        <xdr:cNvCxnSpPr/>
      </xdr:nvCxnSpPr>
      <xdr:spPr>
        <a:xfrm>
          <a:off x="12072620" y="9612630"/>
          <a:ext cx="78232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120650</xdr:rowOff>
    </xdr:from>
    <xdr:to>
      <xdr:col>67</xdr:col>
      <xdr:colOff>101600</xdr:colOff>
      <xdr:row>57</xdr:row>
      <xdr:rowOff>50800</xdr:rowOff>
    </xdr:to>
    <xdr:sp macro="" textlink="">
      <xdr:nvSpPr>
        <xdr:cNvPr id="462" name="楕円 461">
          <a:extLst>
            <a:ext uri="{FF2B5EF4-FFF2-40B4-BE49-F238E27FC236}">
              <a16:creationId xmlns:a16="http://schemas.microsoft.com/office/drawing/2014/main" id="{83ACE1C1-F71D-4ACD-A0DE-DB605AFFD5BC}"/>
            </a:ext>
          </a:extLst>
        </xdr:cNvPr>
        <xdr:cNvSpPr/>
      </xdr:nvSpPr>
      <xdr:spPr>
        <a:xfrm>
          <a:off x="11231880" y="95084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0</xdr:rowOff>
    </xdr:from>
    <xdr:to>
      <xdr:col>71</xdr:col>
      <xdr:colOff>177800</xdr:colOff>
      <xdr:row>57</xdr:row>
      <xdr:rowOff>57150</xdr:rowOff>
    </xdr:to>
    <xdr:cxnSp macro="">
      <xdr:nvCxnSpPr>
        <xdr:cNvPr id="463" name="直線コネクタ 462">
          <a:extLst>
            <a:ext uri="{FF2B5EF4-FFF2-40B4-BE49-F238E27FC236}">
              <a16:creationId xmlns:a16="http://schemas.microsoft.com/office/drawing/2014/main" id="{794A4989-AEF5-4B61-A58E-5C294CF67C65}"/>
            </a:ext>
          </a:extLst>
        </xdr:cNvPr>
        <xdr:cNvCxnSpPr/>
      </xdr:nvCxnSpPr>
      <xdr:spPr>
        <a:xfrm>
          <a:off x="11282680" y="9555480"/>
          <a:ext cx="78994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56</xdr:row>
      <xdr:rowOff>15892</xdr:rowOff>
    </xdr:from>
    <xdr:ext cx="405111" cy="259045"/>
    <xdr:sp macro="" textlink="">
      <xdr:nvSpPr>
        <xdr:cNvPr id="464" name="n_1aveValue【保健センター・保健所】&#10;有形固定資産減価償却率">
          <a:extLst>
            <a:ext uri="{FF2B5EF4-FFF2-40B4-BE49-F238E27FC236}">
              <a16:creationId xmlns:a16="http://schemas.microsoft.com/office/drawing/2014/main" id="{585A20BF-8B3F-4373-A884-4E8DD7DB5A31}"/>
            </a:ext>
          </a:extLst>
        </xdr:cNvPr>
        <xdr:cNvSpPr txBox="1"/>
      </xdr:nvSpPr>
      <xdr:spPr>
        <a:xfrm>
          <a:off x="13437244" y="940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87330</xdr:rowOff>
    </xdr:from>
    <xdr:ext cx="405111" cy="259045"/>
    <xdr:sp macro="" textlink="">
      <xdr:nvSpPr>
        <xdr:cNvPr id="465" name="n_2aveValue【保健センター・保健所】&#10;有形固定資産減価償却率">
          <a:extLst>
            <a:ext uri="{FF2B5EF4-FFF2-40B4-BE49-F238E27FC236}">
              <a16:creationId xmlns:a16="http://schemas.microsoft.com/office/drawing/2014/main" id="{54A4E34F-9BD0-46F1-A4F9-4EE453A76968}"/>
            </a:ext>
          </a:extLst>
        </xdr:cNvPr>
        <xdr:cNvSpPr txBox="1"/>
      </xdr:nvSpPr>
      <xdr:spPr>
        <a:xfrm>
          <a:off x="12675244" y="9307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130192</xdr:rowOff>
    </xdr:from>
    <xdr:ext cx="405111" cy="259045"/>
    <xdr:sp macro="" textlink="">
      <xdr:nvSpPr>
        <xdr:cNvPr id="466" name="n_3aveValue【保健センター・保健所】&#10;有形固定資産減価償却率">
          <a:extLst>
            <a:ext uri="{FF2B5EF4-FFF2-40B4-BE49-F238E27FC236}">
              <a16:creationId xmlns:a16="http://schemas.microsoft.com/office/drawing/2014/main" id="{39BE30D1-7A0C-4863-BAC6-3E5A47638AFE}"/>
            </a:ext>
          </a:extLst>
        </xdr:cNvPr>
        <xdr:cNvSpPr txBox="1"/>
      </xdr:nvSpPr>
      <xdr:spPr>
        <a:xfrm>
          <a:off x="11900544" y="918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90187</xdr:rowOff>
    </xdr:from>
    <xdr:ext cx="405111" cy="259045"/>
    <xdr:sp macro="" textlink="">
      <xdr:nvSpPr>
        <xdr:cNvPr id="467" name="n_4aveValue【保健センター・保健所】&#10;有形固定資産減価償却率">
          <a:extLst>
            <a:ext uri="{FF2B5EF4-FFF2-40B4-BE49-F238E27FC236}">
              <a16:creationId xmlns:a16="http://schemas.microsoft.com/office/drawing/2014/main" id="{4DE575AC-9C56-4737-8AF0-21F06DC7A75E}"/>
            </a:ext>
          </a:extLst>
        </xdr:cNvPr>
        <xdr:cNvSpPr txBox="1"/>
      </xdr:nvSpPr>
      <xdr:spPr>
        <a:xfrm>
          <a:off x="11102984" y="914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99077</xdr:rowOff>
    </xdr:from>
    <xdr:ext cx="405111" cy="259045"/>
    <xdr:sp macro="" textlink="">
      <xdr:nvSpPr>
        <xdr:cNvPr id="468" name="n_1mainValue【保健センター・保健所】&#10;有形固定資産減価償却率">
          <a:extLst>
            <a:ext uri="{FF2B5EF4-FFF2-40B4-BE49-F238E27FC236}">
              <a16:creationId xmlns:a16="http://schemas.microsoft.com/office/drawing/2014/main" id="{6080FA9A-DF45-4366-ADE9-032012ABDF55}"/>
            </a:ext>
          </a:extLst>
        </xdr:cNvPr>
        <xdr:cNvSpPr txBox="1"/>
      </xdr:nvSpPr>
      <xdr:spPr>
        <a:xfrm>
          <a:off x="13437244" y="9822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41927</xdr:rowOff>
    </xdr:from>
    <xdr:ext cx="405111" cy="259045"/>
    <xdr:sp macro="" textlink="">
      <xdr:nvSpPr>
        <xdr:cNvPr id="469" name="n_2mainValue【保健センター・保健所】&#10;有形固定資産減価償却率">
          <a:extLst>
            <a:ext uri="{FF2B5EF4-FFF2-40B4-BE49-F238E27FC236}">
              <a16:creationId xmlns:a16="http://schemas.microsoft.com/office/drawing/2014/main" id="{09C382BF-E305-48D6-A100-38F9E16725D9}"/>
            </a:ext>
          </a:extLst>
        </xdr:cNvPr>
        <xdr:cNvSpPr txBox="1"/>
      </xdr:nvSpPr>
      <xdr:spPr>
        <a:xfrm>
          <a:off x="12675244" y="9765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99077</xdr:rowOff>
    </xdr:from>
    <xdr:ext cx="405111" cy="259045"/>
    <xdr:sp macro="" textlink="">
      <xdr:nvSpPr>
        <xdr:cNvPr id="470" name="n_3mainValue【保健センター・保健所】&#10;有形固定資産減価償却率">
          <a:extLst>
            <a:ext uri="{FF2B5EF4-FFF2-40B4-BE49-F238E27FC236}">
              <a16:creationId xmlns:a16="http://schemas.microsoft.com/office/drawing/2014/main" id="{E55024F0-F8F3-453C-A2AB-474FC921BEA9}"/>
            </a:ext>
          </a:extLst>
        </xdr:cNvPr>
        <xdr:cNvSpPr txBox="1"/>
      </xdr:nvSpPr>
      <xdr:spPr>
        <a:xfrm>
          <a:off x="11900544" y="9654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41927</xdr:rowOff>
    </xdr:from>
    <xdr:ext cx="405111" cy="259045"/>
    <xdr:sp macro="" textlink="">
      <xdr:nvSpPr>
        <xdr:cNvPr id="471" name="n_4mainValue【保健センター・保健所】&#10;有形固定資産減価償却率">
          <a:extLst>
            <a:ext uri="{FF2B5EF4-FFF2-40B4-BE49-F238E27FC236}">
              <a16:creationId xmlns:a16="http://schemas.microsoft.com/office/drawing/2014/main" id="{DE55111B-72D7-410C-A817-BDE41F8B98E9}"/>
            </a:ext>
          </a:extLst>
        </xdr:cNvPr>
        <xdr:cNvSpPr txBox="1"/>
      </xdr:nvSpPr>
      <xdr:spPr>
        <a:xfrm>
          <a:off x="11102984" y="9597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2" name="正方形/長方形 471">
          <a:extLst>
            <a:ext uri="{FF2B5EF4-FFF2-40B4-BE49-F238E27FC236}">
              <a16:creationId xmlns:a16="http://schemas.microsoft.com/office/drawing/2014/main" id="{B0588F37-97F1-4A83-A7CF-2BE8A28031A2}"/>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3" name="正方形/長方形 472">
          <a:extLst>
            <a:ext uri="{FF2B5EF4-FFF2-40B4-BE49-F238E27FC236}">
              <a16:creationId xmlns:a16="http://schemas.microsoft.com/office/drawing/2014/main" id="{E10D7A29-0A71-4343-8450-BDC146EB56C8}"/>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4" name="正方形/長方形 473">
          <a:extLst>
            <a:ext uri="{FF2B5EF4-FFF2-40B4-BE49-F238E27FC236}">
              <a16:creationId xmlns:a16="http://schemas.microsoft.com/office/drawing/2014/main" id="{54ADF2FD-128F-4F89-B65E-273888CBA617}"/>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5" name="正方形/長方形 474">
          <a:extLst>
            <a:ext uri="{FF2B5EF4-FFF2-40B4-BE49-F238E27FC236}">
              <a16:creationId xmlns:a16="http://schemas.microsoft.com/office/drawing/2014/main" id="{3FBF4B2A-EB20-483B-93A9-0E787BB68FC4}"/>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6" name="正方形/長方形 475">
          <a:extLst>
            <a:ext uri="{FF2B5EF4-FFF2-40B4-BE49-F238E27FC236}">
              <a16:creationId xmlns:a16="http://schemas.microsoft.com/office/drawing/2014/main" id="{82D8D17F-0256-4C50-A8B5-1438AF8FCCEB}"/>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7" name="正方形/長方形 476">
          <a:extLst>
            <a:ext uri="{FF2B5EF4-FFF2-40B4-BE49-F238E27FC236}">
              <a16:creationId xmlns:a16="http://schemas.microsoft.com/office/drawing/2014/main" id="{C07A2CB7-5C1C-450A-B03A-7DABFBDA80A7}"/>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8" name="正方形/長方形 477">
          <a:extLst>
            <a:ext uri="{FF2B5EF4-FFF2-40B4-BE49-F238E27FC236}">
              <a16:creationId xmlns:a16="http://schemas.microsoft.com/office/drawing/2014/main" id="{B6032E33-9755-4112-8836-8D670E0309CE}"/>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9" name="正方形/長方形 478">
          <a:extLst>
            <a:ext uri="{FF2B5EF4-FFF2-40B4-BE49-F238E27FC236}">
              <a16:creationId xmlns:a16="http://schemas.microsoft.com/office/drawing/2014/main" id="{FD0ACEE2-6FFB-47E5-97F2-B0B22A49F596}"/>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0" name="テキスト ボックス 479">
          <a:extLst>
            <a:ext uri="{FF2B5EF4-FFF2-40B4-BE49-F238E27FC236}">
              <a16:creationId xmlns:a16="http://schemas.microsoft.com/office/drawing/2014/main" id="{CF70DA3C-377D-43E4-9AE8-51864A615D53}"/>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1" name="直線コネクタ 480">
          <a:extLst>
            <a:ext uri="{FF2B5EF4-FFF2-40B4-BE49-F238E27FC236}">
              <a16:creationId xmlns:a16="http://schemas.microsoft.com/office/drawing/2014/main" id="{081B8B87-177B-4F91-872B-440213560008}"/>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82" name="直線コネクタ 481">
          <a:extLst>
            <a:ext uri="{FF2B5EF4-FFF2-40B4-BE49-F238E27FC236}">
              <a16:creationId xmlns:a16="http://schemas.microsoft.com/office/drawing/2014/main" id="{5C0BA0E2-53B6-4C59-A975-C09479C19A59}"/>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3" name="テキスト ボックス 482">
          <a:extLst>
            <a:ext uri="{FF2B5EF4-FFF2-40B4-BE49-F238E27FC236}">
              <a16:creationId xmlns:a16="http://schemas.microsoft.com/office/drawing/2014/main" id="{5EEF77EC-8C2F-4957-9995-FAA42ED8CB14}"/>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4" name="直線コネクタ 483">
          <a:extLst>
            <a:ext uri="{FF2B5EF4-FFF2-40B4-BE49-F238E27FC236}">
              <a16:creationId xmlns:a16="http://schemas.microsoft.com/office/drawing/2014/main" id="{4769DC6F-C728-4CF2-BE4E-FE033A0841BF}"/>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5" name="テキスト ボックス 484">
          <a:extLst>
            <a:ext uri="{FF2B5EF4-FFF2-40B4-BE49-F238E27FC236}">
              <a16:creationId xmlns:a16="http://schemas.microsoft.com/office/drawing/2014/main" id="{7E0F4184-F07E-4659-B14A-44DEA7D1F5DD}"/>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6" name="直線コネクタ 485">
          <a:extLst>
            <a:ext uri="{FF2B5EF4-FFF2-40B4-BE49-F238E27FC236}">
              <a16:creationId xmlns:a16="http://schemas.microsoft.com/office/drawing/2014/main" id="{745F9847-B229-45C1-8FF0-D429C80239E9}"/>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7" name="テキスト ボックス 486">
          <a:extLst>
            <a:ext uri="{FF2B5EF4-FFF2-40B4-BE49-F238E27FC236}">
              <a16:creationId xmlns:a16="http://schemas.microsoft.com/office/drawing/2014/main" id="{39D47F0A-85AE-441C-908F-360516E07A76}"/>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8" name="直線コネクタ 487">
          <a:extLst>
            <a:ext uri="{FF2B5EF4-FFF2-40B4-BE49-F238E27FC236}">
              <a16:creationId xmlns:a16="http://schemas.microsoft.com/office/drawing/2014/main" id="{7CDBD618-1336-44AC-8942-F9B3F2DAF457}"/>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9" name="テキスト ボックス 488">
          <a:extLst>
            <a:ext uri="{FF2B5EF4-FFF2-40B4-BE49-F238E27FC236}">
              <a16:creationId xmlns:a16="http://schemas.microsoft.com/office/drawing/2014/main" id="{95A0E72F-B81E-4679-8C1A-0A4D2D098A19}"/>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90" name="直線コネクタ 489">
          <a:extLst>
            <a:ext uri="{FF2B5EF4-FFF2-40B4-BE49-F238E27FC236}">
              <a16:creationId xmlns:a16="http://schemas.microsoft.com/office/drawing/2014/main" id="{959A7C93-A494-4A51-A737-731E7AD37988}"/>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91" name="テキスト ボックス 490">
          <a:extLst>
            <a:ext uri="{FF2B5EF4-FFF2-40B4-BE49-F238E27FC236}">
              <a16:creationId xmlns:a16="http://schemas.microsoft.com/office/drawing/2014/main" id="{6BF49D18-7BD3-4E42-9791-B3C3EE970763}"/>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2" name="直線コネクタ 491">
          <a:extLst>
            <a:ext uri="{FF2B5EF4-FFF2-40B4-BE49-F238E27FC236}">
              <a16:creationId xmlns:a16="http://schemas.microsoft.com/office/drawing/2014/main" id="{FFB85D4D-4860-4EA8-9986-148FFE1EFAC2}"/>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3" name="テキスト ボックス 492">
          <a:extLst>
            <a:ext uri="{FF2B5EF4-FFF2-40B4-BE49-F238E27FC236}">
              <a16:creationId xmlns:a16="http://schemas.microsoft.com/office/drawing/2014/main" id="{69795B6F-866E-4772-A254-8698FF5C2E2F}"/>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4" name="【保健センター・保健所】&#10;一人当たり面積グラフ枠">
          <a:extLst>
            <a:ext uri="{FF2B5EF4-FFF2-40B4-BE49-F238E27FC236}">
              <a16:creationId xmlns:a16="http://schemas.microsoft.com/office/drawing/2014/main" id="{3D9B5F68-8A48-4CDA-8BBF-E5E26B84A19B}"/>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99060</xdr:rowOff>
    </xdr:from>
    <xdr:to>
      <xdr:col>116</xdr:col>
      <xdr:colOff>62864</xdr:colOff>
      <xdr:row>63</xdr:row>
      <xdr:rowOff>148590</xdr:rowOff>
    </xdr:to>
    <xdr:cxnSp macro="">
      <xdr:nvCxnSpPr>
        <xdr:cNvPr id="495" name="直線コネクタ 494">
          <a:extLst>
            <a:ext uri="{FF2B5EF4-FFF2-40B4-BE49-F238E27FC236}">
              <a16:creationId xmlns:a16="http://schemas.microsoft.com/office/drawing/2014/main" id="{526ABF15-C7D7-405D-89A5-059FD1E7431B}"/>
            </a:ext>
          </a:extLst>
        </xdr:cNvPr>
        <xdr:cNvCxnSpPr/>
      </xdr:nvCxnSpPr>
      <xdr:spPr>
        <a:xfrm flipV="1">
          <a:off x="19509104" y="931926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152417</xdr:rowOff>
    </xdr:from>
    <xdr:ext cx="469744" cy="259045"/>
    <xdr:sp macro="" textlink="">
      <xdr:nvSpPr>
        <xdr:cNvPr id="496" name="【保健センター・保健所】&#10;一人当たり面積最小値テキスト">
          <a:extLst>
            <a:ext uri="{FF2B5EF4-FFF2-40B4-BE49-F238E27FC236}">
              <a16:creationId xmlns:a16="http://schemas.microsoft.com/office/drawing/2014/main" id="{B4AE7290-DA56-4C03-8A62-D9CABEDC3C0D}"/>
            </a:ext>
          </a:extLst>
        </xdr:cNvPr>
        <xdr:cNvSpPr txBox="1"/>
      </xdr:nvSpPr>
      <xdr:spPr>
        <a:xfrm>
          <a:off x="19547840" y="1071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148590</xdr:rowOff>
    </xdr:from>
    <xdr:to>
      <xdr:col>116</xdr:col>
      <xdr:colOff>152400</xdr:colOff>
      <xdr:row>63</xdr:row>
      <xdr:rowOff>148590</xdr:rowOff>
    </xdr:to>
    <xdr:cxnSp macro="">
      <xdr:nvCxnSpPr>
        <xdr:cNvPr id="497" name="直線コネクタ 496">
          <a:extLst>
            <a:ext uri="{FF2B5EF4-FFF2-40B4-BE49-F238E27FC236}">
              <a16:creationId xmlns:a16="http://schemas.microsoft.com/office/drawing/2014/main" id="{E70F7879-D7AA-4E64-8779-E6100162604D}"/>
            </a:ext>
          </a:extLst>
        </xdr:cNvPr>
        <xdr:cNvCxnSpPr/>
      </xdr:nvCxnSpPr>
      <xdr:spPr>
        <a:xfrm>
          <a:off x="19443700" y="107099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45737</xdr:rowOff>
    </xdr:from>
    <xdr:ext cx="469744" cy="259045"/>
    <xdr:sp macro="" textlink="">
      <xdr:nvSpPr>
        <xdr:cNvPr id="498" name="【保健センター・保健所】&#10;一人当たり面積最大値テキスト">
          <a:extLst>
            <a:ext uri="{FF2B5EF4-FFF2-40B4-BE49-F238E27FC236}">
              <a16:creationId xmlns:a16="http://schemas.microsoft.com/office/drawing/2014/main" id="{E5F5F1A8-33B1-448E-9D9E-729E0AB5AAE8}"/>
            </a:ext>
          </a:extLst>
        </xdr:cNvPr>
        <xdr:cNvSpPr txBox="1"/>
      </xdr:nvSpPr>
      <xdr:spPr>
        <a:xfrm>
          <a:off x="19547840" y="9098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99060</xdr:rowOff>
    </xdr:from>
    <xdr:to>
      <xdr:col>116</xdr:col>
      <xdr:colOff>152400</xdr:colOff>
      <xdr:row>55</xdr:row>
      <xdr:rowOff>99060</xdr:rowOff>
    </xdr:to>
    <xdr:cxnSp macro="">
      <xdr:nvCxnSpPr>
        <xdr:cNvPr id="499" name="直線コネクタ 498">
          <a:extLst>
            <a:ext uri="{FF2B5EF4-FFF2-40B4-BE49-F238E27FC236}">
              <a16:creationId xmlns:a16="http://schemas.microsoft.com/office/drawing/2014/main" id="{C2C13289-9F2F-4CD5-81B7-47D804C5A6D5}"/>
            </a:ext>
          </a:extLst>
        </xdr:cNvPr>
        <xdr:cNvCxnSpPr/>
      </xdr:nvCxnSpPr>
      <xdr:spPr>
        <a:xfrm>
          <a:off x="19443700" y="9319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124477</xdr:rowOff>
    </xdr:from>
    <xdr:ext cx="469744" cy="259045"/>
    <xdr:sp macro="" textlink="">
      <xdr:nvSpPr>
        <xdr:cNvPr id="500" name="【保健センター・保健所】&#10;一人当たり面積平均値テキスト">
          <a:extLst>
            <a:ext uri="{FF2B5EF4-FFF2-40B4-BE49-F238E27FC236}">
              <a16:creationId xmlns:a16="http://schemas.microsoft.com/office/drawing/2014/main" id="{4A2B7884-3DA2-4184-9779-DA15FB0A93AB}"/>
            </a:ext>
          </a:extLst>
        </xdr:cNvPr>
        <xdr:cNvSpPr txBox="1"/>
      </xdr:nvSpPr>
      <xdr:spPr>
        <a:xfrm>
          <a:off x="19547840" y="101828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101600</xdr:rowOff>
    </xdr:from>
    <xdr:to>
      <xdr:col>116</xdr:col>
      <xdr:colOff>114300</xdr:colOff>
      <xdr:row>62</xdr:row>
      <xdr:rowOff>31750</xdr:rowOff>
    </xdr:to>
    <xdr:sp macro="" textlink="">
      <xdr:nvSpPr>
        <xdr:cNvPr id="501" name="フローチャート: 判断 500">
          <a:extLst>
            <a:ext uri="{FF2B5EF4-FFF2-40B4-BE49-F238E27FC236}">
              <a16:creationId xmlns:a16="http://schemas.microsoft.com/office/drawing/2014/main" id="{537FAD82-9F84-42EE-B6B5-C180F667E9FB}"/>
            </a:ext>
          </a:extLst>
        </xdr:cNvPr>
        <xdr:cNvSpPr/>
      </xdr:nvSpPr>
      <xdr:spPr>
        <a:xfrm>
          <a:off x="19458940" y="103276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120650</xdr:rowOff>
    </xdr:from>
    <xdr:to>
      <xdr:col>112</xdr:col>
      <xdr:colOff>38100</xdr:colOff>
      <xdr:row>62</xdr:row>
      <xdr:rowOff>50800</xdr:rowOff>
    </xdr:to>
    <xdr:sp macro="" textlink="">
      <xdr:nvSpPr>
        <xdr:cNvPr id="502" name="フローチャート: 判断 501">
          <a:extLst>
            <a:ext uri="{FF2B5EF4-FFF2-40B4-BE49-F238E27FC236}">
              <a16:creationId xmlns:a16="http://schemas.microsoft.com/office/drawing/2014/main" id="{AA50E4ED-848A-41AF-A6C1-A810D8C33E7E}"/>
            </a:ext>
          </a:extLst>
        </xdr:cNvPr>
        <xdr:cNvSpPr/>
      </xdr:nvSpPr>
      <xdr:spPr>
        <a:xfrm>
          <a:off x="18735040" y="103466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147320</xdr:rowOff>
    </xdr:from>
    <xdr:to>
      <xdr:col>107</xdr:col>
      <xdr:colOff>101600</xdr:colOff>
      <xdr:row>62</xdr:row>
      <xdr:rowOff>77470</xdr:rowOff>
    </xdr:to>
    <xdr:sp macro="" textlink="">
      <xdr:nvSpPr>
        <xdr:cNvPr id="503" name="フローチャート: 判断 502">
          <a:extLst>
            <a:ext uri="{FF2B5EF4-FFF2-40B4-BE49-F238E27FC236}">
              <a16:creationId xmlns:a16="http://schemas.microsoft.com/office/drawing/2014/main" id="{66933B66-95ED-476C-AF4B-675BAE1DB954}"/>
            </a:ext>
          </a:extLst>
        </xdr:cNvPr>
        <xdr:cNvSpPr/>
      </xdr:nvSpPr>
      <xdr:spPr>
        <a:xfrm>
          <a:off x="17937480" y="103733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10160</xdr:rowOff>
    </xdr:from>
    <xdr:to>
      <xdr:col>102</xdr:col>
      <xdr:colOff>165100</xdr:colOff>
      <xdr:row>62</xdr:row>
      <xdr:rowOff>111760</xdr:rowOff>
    </xdr:to>
    <xdr:sp macro="" textlink="">
      <xdr:nvSpPr>
        <xdr:cNvPr id="504" name="フローチャート: 判断 503">
          <a:extLst>
            <a:ext uri="{FF2B5EF4-FFF2-40B4-BE49-F238E27FC236}">
              <a16:creationId xmlns:a16="http://schemas.microsoft.com/office/drawing/2014/main" id="{F175CA22-D69C-48B8-9ED7-4412379A305A}"/>
            </a:ext>
          </a:extLst>
        </xdr:cNvPr>
        <xdr:cNvSpPr/>
      </xdr:nvSpPr>
      <xdr:spPr>
        <a:xfrm>
          <a:off x="17162780" y="1040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6350</xdr:rowOff>
    </xdr:from>
    <xdr:to>
      <xdr:col>98</xdr:col>
      <xdr:colOff>38100</xdr:colOff>
      <xdr:row>62</xdr:row>
      <xdr:rowOff>107950</xdr:rowOff>
    </xdr:to>
    <xdr:sp macro="" textlink="">
      <xdr:nvSpPr>
        <xdr:cNvPr id="505" name="フローチャート: 判断 504">
          <a:extLst>
            <a:ext uri="{FF2B5EF4-FFF2-40B4-BE49-F238E27FC236}">
              <a16:creationId xmlns:a16="http://schemas.microsoft.com/office/drawing/2014/main" id="{30125A50-5AB5-4AF1-8B75-F7FF6B4FC2DE}"/>
            </a:ext>
          </a:extLst>
        </xdr:cNvPr>
        <xdr:cNvSpPr/>
      </xdr:nvSpPr>
      <xdr:spPr>
        <a:xfrm>
          <a:off x="16388080" y="104000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00691519-C61D-4F64-A22F-6EBAFC9A66F9}"/>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69362383-4EBC-419C-90A7-E36A3E950C2B}"/>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681E4AE5-C798-4970-A358-66386479FE74}"/>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9" name="テキスト ボックス 508">
          <a:extLst>
            <a:ext uri="{FF2B5EF4-FFF2-40B4-BE49-F238E27FC236}">
              <a16:creationId xmlns:a16="http://schemas.microsoft.com/office/drawing/2014/main" id="{CB556B70-5992-497F-AE2C-3FB4C5280384}"/>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0" name="テキスト ボックス 509">
          <a:extLst>
            <a:ext uri="{FF2B5EF4-FFF2-40B4-BE49-F238E27FC236}">
              <a16:creationId xmlns:a16="http://schemas.microsoft.com/office/drawing/2014/main" id="{A4C3C00C-EB0B-46BA-B7F8-74222196BAA7}"/>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120650</xdr:rowOff>
    </xdr:from>
    <xdr:to>
      <xdr:col>116</xdr:col>
      <xdr:colOff>114300</xdr:colOff>
      <xdr:row>62</xdr:row>
      <xdr:rowOff>50800</xdr:rowOff>
    </xdr:to>
    <xdr:sp macro="" textlink="">
      <xdr:nvSpPr>
        <xdr:cNvPr id="511" name="楕円 510">
          <a:extLst>
            <a:ext uri="{FF2B5EF4-FFF2-40B4-BE49-F238E27FC236}">
              <a16:creationId xmlns:a16="http://schemas.microsoft.com/office/drawing/2014/main" id="{89A2E6DE-97D1-4855-B998-DD2CC9E9821F}"/>
            </a:ext>
          </a:extLst>
        </xdr:cNvPr>
        <xdr:cNvSpPr/>
      </xdr:nvSpPr>
      <xdr:spPr>
        <a:xfrm>
          <a:off x="19458940" y="103466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99077</xdr:rowOff>
    </xdr:from>
    <xdr:ext cx="469744" cy="259045"/>
    <xdr:sp macro="" textlink="">
      <xdr:nvSpPr>
        <xdr:cNvPr id="512" name="【保健センター・保健所】&#10;一人当たり面積該当値テキスト">
          <a:extLst>
            <a:ext uri="{FF2B5EF4-FFF2-40B4-BE49-F238E27FC236}">
              <a16:creationId xmlns:a16="http://schemas.microsoft.com/office/drawing/2014/main" id="{AD218E61-48E8-41FF-AA26-46195584AC3C}"/>
            </a:ext>
          </a:extLst>
        </xdr:cNvPr>
        <xdr:cNvSpPr txBox="1"/>
      </xdr:nvSpPr>
      <xdr:spPr>
        <a:xfrm>
          <a:off x="19547840" y="10325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124460</xdr:rowOff>
    </xdr:from>
    <xdr:to>
      <xdr:col>112</xdr:col>
      <xdr:colOff>38100</xdr:colOff>
      <xdr:row>62</xdr:row>
      <xdr:rowOff>54610</xdr:rowOff>
    </xdr:to>
    <xdr:sp macro="" textlink="">
      <xdr:nvSpPr>
        <xdr:cNvPr id="513" name="楕円 512">
          <a:extLst>
            <a:ext uri="{FF2B5EF4-FFF2-40B4-BE49-F238E27FC236}">
              <a16:creationId xmlns:a16="http://schemas.microsoft.com/office/drawing/2014/main" id="{4B05024F-75CC-4B3A-AEBC-F97BCAE46A7D}"/>
            </a:ext>
          </a:extLst>
        </xdr:cNvPr>
        <xdr:cNvSpPr/>
      </xdr:nvSpPr>
      <xdr:spPr>
        <a:xfrm>
          <a:off x="18735040" y="103505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0</xdr:rowOff>
    </xdr:from>
    <xdr:to>
      <xdr:col>116</xdr:col>
      <xdr:colOff>63500</xdr:colOff>
      <xdr:row>62</xdr:row>
      <xdr:rowOff>3810</xdr:rowOff>
    </xdr:to>
    <xdr:cxnSp macro="">
      <xdr:nvCxnSpPr>
        <xdr:cNvPr id="514" name="直線コネクタ 513">
          <a:extLst>
            <a:ext uri="{FF2B5EF4-FFF2-40B4-BE49-F238E27FC236}">
              <a16:creationId xmlns:a16="http://schemas.microsoft.com/office/drawing/2014/main" id="{2EDB1581-B971-4F14-9514-DAC155683913}"/>
            </a:ext>
          </a:extLst>
        </xdr:cNvPr>
        <xdr:cNvCxnSpPr/>
      </xdr:nvCxnSpPr>
      <xdr:spPr>
        <a:xfrm flipV="1">
          <a:off x="18778220" y="10393680"/>
          <a:ext cx="7315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128270</xdr:rowOff>
    </xdr:from>
    <xdr:to>
      <xdr:col>107</xdr:col>
      <xdr:colOff>101600</xdr:colOff>
      <xdr:row>62</xdr:row>
      <xdr:rowOff>58420</xdr:rowOff>
    </xdr:to>
    <xdr:sp macro="" textlink="">
      <xdr:nvSpPr>
        <xdr:cNvPr id="515" name="楕円 514">
          <a:extLst>
            <a:ext uri="{FF2B5EF4-FFF2-40B4-BE49-F238E27FC236}">
              <a16:creationId xmlns:a16="http://schemas.microsoft.com/office/drawing/2014/main" id="{4D90A512-F0EE-4D49-9A32-B7EE5E5D4020}"/>
            </a:ext>
          </a:extLst>
        </xdr:cNvPr>
        <xdr:cNvSpPr/>
      </xdr:nvSpPr>
      <xdr:spPr>
        <a:xfrm>
          <a:off x="17937480" y="103543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3810</xdr:rowOff>
    </xdr:from>
    <xdr:to>
      <xdr:col>111</xdr:col>
      <xdr:colOff>177800</xdr:colOff>
      <xdr:row>62</xdr:row>
      <xdr:rowOff>7620</xdr:rowOff>
    </xdr:to>
    <xdr:cxnSp macro="">
      <xdr:nvCxnSpPr>
        <xdr:cNvPr id="516" name="直線コネクタ 515">
          <a:extLst>
            <a:ext uri="{FF2B5EF4-FFF2-40B4-BE49-F238E27FC236}">
              <a16:creationId xmlns:a16="http://schemas.microsoft.com/office/drawing/2014/main" id="{387EED57-743B-407E-BF5A-163E818721EB}"/>
            </a:ext>
          </a:extLst>
        </xdr:cNvPr>
        <xdr:cNvCxnSpPr/>
      </xdr:nvCxnSpPr>
      <xdr:spPr>
        <a:xfrm flipV="1">
          <a:off x="17988280" y="10397490"/>
          <a:ext cx="78994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132080</xdr:rowOff>
    </xdr:from>
    <xdr:to>
      <xdr:col>102</xdr:col>
      <xdr:colOff>165100</xdr:colOff>
      <xdr:row>62</xdr:row>
      <xdr:rowOff>62230</xdr:rowOff>
    </xdr:to>
    <xdr:sp macro="" textlink="">
      <xdr:nvSpPr>
        <xdr:cNvPr id="517" name="楕円 516">
          <a:extLst>
            <a:ext uri="{FF2B5EF4-FFF2-40B4-BE49-F238E27FC236}">
              <a16:creationId xmlns:a16="http://schemas.microsoft.com/office/drawing/2014/main" id="{CC11EDD7-1FAF-4342-B37D-871B35C004B4}"/>
            </a:ext>
          </a:extLst>
        </xdr:cNvPr>
        <xdr:cNvSpPr/>
      </xdr:nvSpPr>
      <xdr:spPr>
        <a:xfrm>
          <a:off x="17162780" y="103581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7620</xdr:rowOff>
    </xdr:from>
    <xdr:to>
      <xdr:col>107</xdr:col>
      <xdr:colOff>50800</xdr:colOff>
      <xdr:row>62</xdr:row>
      <xdr:rowOff>11430</xdr:rowOff>
    </xdr:to>
    <xdr:cxnSp macro="">
      <xdr:nvCxnSpPr>
        <xdr:cNvPr id="518" name="直線コネクタ 517">
          <a:extLst>
            <a:ext uri="{FF2B5EF4-FFF2-40B4-BE49-F238E27FC236}">
              <a16:creationId xmlns:a16="http://schemas.microsoft.com/office/drawing/2014/main" id="{599E4017-94CE-40D5-859C-E0F187723053}"/>
            </a:ext>
          </a:extLst>
        </xdr:cNvPr>
        <xdr:cNvCxnSpPr/>
      </xdr:nvCxnSpPr>
      <xdr:spPr>
        <a:xfrm flipV="1">
          <a:off x="17213580" y="10401300"/>
          <a:ext cx="7747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132080</xdr:rowOff>
    </xdr:from>
    <xdr:to>
      <xdr:col>98</xdr:col>
      <xdr:colOff>38100</xdr:colOff>
      <xdr:row>62</xdr:row>
      <xdr:rowOff>62230</xdr:rowOff>
    </xdr:to>
    <xdr:sp macro="" textlink="">
      <xdr:nvSpPr>
        <xdr:cNvPr id="519" name="楕円 518">
          <a:extLst>
            <a:ext uri="{FF2B5EF4-FFF2-40B4-BE49-F238E27FC236}">
              <a16:creationId xmlns:a16="http://schemas.microsoft.com/office/drawing/2014/main" id="{38983D4E-E8F0-4B4B-A4B8-567D0D7D88C4}"/>
            </a:ext>
          </a:extLst>
        </xdr:cNvPr>
        <xdr:cNvSpPr/>
      </xdr:nvSpPr>
      <xdr:spPr>
        <a:xfrm>
          <a:off x="16388080" y="103581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11430</xdr:rowOff>
    </xdr:from>
    <xdr:to>
      <xdr:col>102</xdr:col>
      <xdr:colOff>114300</xdr:colOff>
      <xdr:row>62</xdr:row>
      <xdr:rowOff>11430</xdr:rowOff>
    </xdr:to>
    <xdr:cxnSp macro="">
      <xdr:nvCxnSpPr>
        <xdr:cNvPr id="520" name="直線コネクタ 519">
          <a:extLst>
            <a:ext uri="{FF2B5EF4-FFF2-40B4-BE49-F238E27FC236}">
              <a16:creationId xmlns:a16="http://schemas.microsoft.com/office/drawing/2014/main" id="{40EA03EC-6E50-426A-A1F1-F30C51A77E84}"/>
            </a:ext>
          </a:extLst>
        </xdr:cNvPr>
        <xdr:cNvCxnSpPr/>
      </xdr:nvCxnSpPr>
      <xdr:spPr>
        <a:xfrm>
          <a:off x="16431260" y="1040511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67327</xdr:rowOff>
    </xdr:from>
    <xdr:ext cx="469744" cy="259045"/>
    <xdr:sp macro="" textlink="">
      <xdr:nvSpPr>
        <xdr:cNvPr id="521" name="n_1aveValue【保健センター・保健所】&#10;一人当たり面積">
          <a:extLst>
            <a:ext uri="{FF2B5EF4-FFF2-40B4-BE49-F238E27FC236}">
              <a16:creationId xmlns:a16="http://schemas.microsoft.com/office/drawing/2014/main" id="{FFCCAAF9-AE15-4E7C-9836-BCB1D51F732A}"/>
            </a:ext>
          </a:extLst>
        </xdr:cNvPr>
        <xdr:cNvSpPr txBox="1"/>
      </xdr:nvSpPr>
      <xdr:spPr>
        <a:xfrm>
          <a:off x="18561127" y="1012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68597</xdr:rowOff>
    </xdr:from>
    <xdr:ext cx="469744" cy="259045"/>
    <xdr:sp macro="" textlink="">
      <xdr:nvSpPr>
        <xdr:cNvPr id="522" name="n_2aveValue【保健センター・保健所】&#10;一人当たり面積">
          <a:extLst>
            <a:ext uri="{FF2B5EF4-FFF2-40B4-BE49-F238E27FC236}">
              <a16:creationId xmlns:a16="http://schemas.microsoft.com/office/drawing/2014/main" id="{75553EA0-EED0-42EB-B2C9-31DE15BD63F2}"/>
            </a:ext>
          </a:extLst>
        </xdr:cNvPr>
        <xdr:cNvSpPr txBox="1"/>
      </xdr:nvSpPr>
      <xdr:spPr>
        <a:xfrm>
          <a:off x="17776267" y="1046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102887</xdr:rowOff>
    </xdr:from>
    <xdr:ext cx="469744" cy="259045"/>
    <xdr:sp macro="" textlink="">
      <xdr:nvSpPr>
        <xdr:cNvPr id="523" name="n_3aveValue【保健センター・保健所】&#10;一人当たり面積">
          <a:extLst>
            <a:ext uri="{FF2B5EF4-FFF2-40B4-BE49-F238E27FC236}">
              <a16:creationId xmlns:a16="http://schemas.microsoft.com/office/drawing/2014/main" id="{3AF9A730-994E-4127-A5D9-92AACC8B1BA2}"/>
            </a:ext>
          </a:extLst>
        </xdr:cNvPr>
        <xdr:cNvSpPr txBox="1"/>
      </xdr:nvSpPr>
      <xdr:spPr>
        <a:xfrm>
          <a:off x="17001567" y="10496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99077</xdr:rowOff>
    </xdr:from>
    <xdr:ext cx="469744" cy="259045"/>
    <xdr:sp macro="" textlink="">
      <xdr:nvSpPr>
        <xdr:cNvPr id="524" name="n_4aveValue【保健センター・保健所】&#10;一人当たり面積">
          <a:extLst>
            <a:ext uri="{FF2B5EF4-FFF2-40B4-BE49-F238E27FC236}">
              <a16:creationId xmlns:a16="http://schemas.microsoft.com/office/drawing/2014/main" id="{FB03B3F0-D525-4040-94FB-BCBD1BB1E949}"/>
            </a:ext>
          </a:extLst>
        </xdr:cNvPr>
        <xdr:cNvSpPr txBox="1"/>
      </xdr:nvSpPr>
      <xdr:spPr>
        <a:xfrm>
          <a:off x="16226867" y="10492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45737</xdr:rowOff>
    </xdr:from>
    <xdr:ext cx="469744" cy="259045"/>
    <xdr:sp macro="" textlink="">
      <xdr:nvSpPr>
        <xdr:cNvPr id="525" name="n_1mainValue【保健センター・保健所】&#10;一人当たり面積">
          <a:extLst>
            <a:ext uri="{FF2B5EF4-FFF2-40B4-BE49-F238E27FC236}">
              <a16:creationId xmlns:a16="http://schemas.microsoft.com/office/drawing/2014/main" id="{B0947B68-9AF0-4D31-AE5E-269FE4B20ADB}"/>
            </a:ext>
          </a:extLst>
        </xdr:cNvPr>
        <xdr:cNvSpPr txBox="1"/>
      </xdr:nvSpPr>
      <xdr:spPr>
        <a:xfrm>
          <a:off x="18561127" y="1043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74947</xdr:rowOff>
    </xdr:from>
    <xdr:ext cx="469744" cy="259045"/>
    <xdr:sp macro="" textlink="">
      <xdr:nvSpPr>
        <xdr:cNvPr id="526" name="n_2mainValue【保健センター・保健所】&#10;一人当たり面積">
          <a:extLst>
            <a:ext uri="{FF2B5EF4-FFF2-40B4-BE49-F238E27FC236}">
              <a16:creationId xmlns:a16="http://schemas.microsoft.com/office/drawing/2014/main" id="{93072F68-BC86-47BE-8673-2038F40A1133}"/>
            </a:ext>
          </a:extLst>
        </xdr:cNvPr>
        <xdr:cNvSpPr txBox="1"/>
      </xdr:nvSpPr>
      <xdr:spPr>
        <a:xfrm>
          <a:off x="17776267" y="1013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78757</xdr:rowOff>
    </xdr:from>
    <xdr:ext cx="469744" cy="259045"/>
    <xdr:sp macro="" textlink="">
      <xdr:nvSpPr>
        <xdr:cNvPr id="527" name="n_3mainValue【保健センター・保健所】&#10;一人当たり面積">
          <a:extLst>
            <a:ext uri="{FF2B5EF4-FFF2-40B4-BE49-F238E27FC236}">
              <a16:creationId xmlns:a16="http://schemas.microsoft.com/office/drawing/2014/main" id="{D970F0D2-6202-4ED0-ADFD-71D245FE03FE}"/>
            </a:ext>
          </a:extLst>
        </xdr:cNvPr>
        <xdr:cNvSpPr txBox="1"/>
      </xdr:nvSpPr>
      <xdr:spPr>
        <a:xfrm>
          <a:off x="17001567" y="1013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78757</xdr:rowOff>
    </xdr:from>
    <xdr:ext cx="469744" cy="259045"/>
    <xdr:sp macro="" textlink="">
      <xdr:nvSpPr>
        <xdr:cNvPr id="528" name="n_4mainValue【保健センター・保健所】&#10;一人当たり面積">
          <a:extLst>
            <a:ext uri="{FF2B5EF4-FFF2-40B4-BE49-F238E27FC236}">
              <a16:creationId xmlns:a16="http://schemas.microsoft.com/office/drawing/2014/main" id="{85664C2E-630A-4622-9E35-76F742FAEAE3}"/>
            </a:ext>
          </a:extLst>
        </xdr:cNvPr>
        <xdr:cNvSpPr txBox="1"/>
      </xdr:nvSpPr>
      <xdr:spPr>
        <a:xfrm>
          <a:off x="16226867" y="1013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9" name="正方形/長方形 528">
          <a:extLst>
            <a:ext uri="{FF2B5EF4-FFF2-40B4-BE49-F238E27FC236}">
              <a16:creationId xmlns:a16="http://schemas.microsoft.com/office/drawing/2014/main" id="{320FE833-F7BA-4033-A222-BA8DE3726B78}"/>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0" name="正方形/長方形 529">
          <a:extLst>
            <a:ext uri="{FF2B5EF4-FFF2-40B4-BE49-F238E27FC236}">
              <a16:creationId xmlns:a16="http://schemas.microsoft.com/office/drawing/2014/main" id="{FF916048-579C-4D12-B5D6-6125F20CF809}"/>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1" name="正方形/長方形 530">
          <a:extLst>
            <a:ext uri="{FF2B5EF4-FFF2-40B4-BE49-F238E27FC236}">
              <a16:creationId xmlns:a16="http://schemas.microsoft.com/office/drawing/2014/main" id="{4E557672-8A58-4ECE-A5F2-29F752665846}"/>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2" name="正方形/長方形 531">
          <a:extLst>
            <a:ext uri="{FF2B5EF4-FFF2-40B4-BE49-F238E27FC236}">
              <a16:creationId xmlns:a16="http://schemas.microsoft.com/office/drawing/2014/main" id="{C29A333E-D5B1-4B9C-A6D5-79D67F121FF6}"/>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3" name="正方形/長方形 532">
          <a:extLst>
            <a:ext uri="{FF2B5EF4-FFF2-40B4-BE49-F238E27FC236}">
              <a16:creationId xmlns:a16="http://schemas.microsoft.com/office/drawing/2014/main" id="{5FA9072A-3253-43C0-B095-B7B2186E59E0}"/>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4" name="正方形/長方形 533">
          <a:extLst>
            <a:ext uri="{FF2B5EF4-FFF2-40B4-BE49-F238E27FC236}">
              <a16:creationId xmlns:a16="http://schemas.microsoft.com/office/drawing/2014/main" id="{766ED497-7482-4251-AEA7-9551FEF3DB20}"/>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5" name="正方形/長方形 534">
          <a:extLst>
            <a:ext uri="{FF2B5EF4-FFF2-40B4-BE49-F238E27FC236}">
              <a16:creationId xmlns:a16="http://schemas.microsoft.com/office/drawing/2014/main" id="{7B873D1B-0C70-493C-9ABB-05F80C2A8B7D}"/>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6" name="正方形/長方形 535">
          <a:extLst>
            <a:ext uri="{FF2B5EF4-FFF2-40B4-BE49-F238E27FC236}">
              <a16:creationId xmlns:a16="http://schemas.microsoft.com/office/drawing/2014/main" id="{1A76618F-A7EC-44F4-8455-E726E9CB8CF5}"/>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7" name="テキスト ボックス 536">
          <a:extLst>
            <a:ext uri="{FF2B5EF4-FFF2-40B4-BE49-F238E27FC236}">
              <a16:creationId xmlns:a16="http://schemas.microsoft.com/office/drawing/2014/main" id="{7AA78D08-639C-4CC2-90F3-02A0F6A297BC}"/>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8" name="直線コネクタ 537">
          <a:extLst>
            <a:ext uri="{FF2B5EF4-FFF2-40B4-BE49-F238E27FC236}">
              <a16:creationId xmlns:a16="http://schemas.microsoft.com/office/drawing/2014/main" id="{1CAE74D3-C49A-49A7-B0BF-05BC0295AE7B}"/>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9" name="テキスト ボックス 538">
          <a:extLst>
            <a:ext uri="{FF2B5EF4-FFF2-40B4-BE49-F238E27FC236}">
              <a16:creationId xmlns:a16="http://schemas.microsoft.com/office/drawing/2014/main" id="{E575F0D8-67C6-4598-8924-1ADFE1D911DC}"/>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40" name="直線コネクタ 539">
          <a:extLst>
            <a:ext uri="{FF2B5EF4-FFF2-40B4-BE49-F238E27FC236}">
              <a16:creationId xmlns:a16="http://schemas.microsoft.com/office/drawing/2014/main" id="{96B332F9-78D8-44DD-8B7E-E6596C958C3C}"/>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41" name="テキスト ボックス 540">
          <a:extLst>
            <a:ext uri="{FF2B5EF4-FFF2-40B4-BE49-F238E27FC236}">
              <a16:creationId xmlns:a16="http://schemas.microsoft.com/office/drawing/2014/main" id="{00C00C6E-CA70-400A-B7E1-32CDEE0E9221}"/>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42" name="直線コネクタ 541">
          <a:extLst>
            <a:ext uri="{FF2B5EF4-FFF2-40B4-BE49-F238E27FC236}">
              <a16:creationId xmlns:a16="http://schemas.microsoft.com/office/drawing/2014/main" id="{394C05F0-0D50-4B01-986E-F9C612E656BB}"/>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43" name="テキスト ボックス 542">
          <a:extLst>
            <a:ext uri="{FF2B5EF4-FFF2-40B4-BE49-F238E27FC236}">
              <a16:creationId xmlns:a16="http://schemas.microsoft.com/office/drawing/2014/main" id="{4BE4522F-281B-453D-B77F-2D26E0D58CD5}"/>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4" name="直線コネクタ 543">
          <a:extLst>
            <a:ext uri="{FF2B5EF4-FFF2-40B4-BE49-F238E27FC236}">
              <a16:creationId xmlns:a16="http://schemas.microsoft.com/office/drawing/2014/main" id="{27861269-CE93-43EC-8F62-43864CB67F60}"/>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5" name="テキスト ボックス 544">
          <a:extLst>
            <a:ext uri="{FF2B5EF4-FFF2-40B4-BE49-F238E27FC236}">
              <a16:creationId xmlns:a16="http://schemas.microsoft.com/office/drawing/2014/main" id="{F80AACD1-A192-484A-8174-2846887F56BF}"/>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6" name="直線コネクタ 545">
          <a:extLst>
            <a:ext uri="{FF2B5EF4-FFF2-40B4-BE49-F238E27FC236}">
              <a16:creationId xmlns:a16="http://schemas.microsoft.com/office/drawing/2014/main" id="{84427BF6-1AD5-448C-AF76-A8FCA748A8C7}"/>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7" name="テキスト ボックス 546">
          <a:extLst>
            <a:ext uri="{FF2B5EF4-FFF2-40B4-BE49-F238E27FC236}">
              <a16:creationId xmlns:a16="http://schemas.microsoft.com/office/drawing/2014/main" id="{7A9261CF-3C6E-46F1-BDA7-266E0E9A38C4}"/>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8" name="直線コネクタ 547">
          <a:extLst>
            <a:ext uri="{FF2B5EF4-FFF2-40B4-BE49-F238E27FC236}">
              <a16:creationId xmlns:a16="http://schemas.microsoft.com/office/drawing/2014/main" id="{D20A024C-B7C5-466D-8D41-64A7BCB2DE9B}"/>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9" name="テキスト ボックス 548">
          <a:extLst>
            <a:ext uri="{FF2B5EF4-FFF2-40B4-BE49-F238E27FC236}">
              <a16:creationId xmlns:a16="http://schemas.microsoft.com/office/drawing/2014/main" id="{91E4120F-903D-4165-9CA0-0DCC6CECEC82}"/>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0" name="直線コネクタ 549">
          <a:extLst>
            <a:ext uri="{FF2B5EF4-FFF2-40B4-BE49-F238E27FC236}">
              <a16:creationId xmlns:a16="http://schemas.microsoft.com/office/drawing/2014/main" id="{82646BE8-9053-4349-99B0-EFE4DA8528B9}"/>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51" name="テキスト ボックス 550">
          <a:extLst>
            <a:ext uri="{FF2B5EF4-FFF2-40B4-BE49-F238E27FC236}">
              <a16:creationId xmlns:a16="http://schemas.microsoft.com/office/drawing/2014/main" id="{59D69D56-F4A3-457E-B9FE-194C1E1981DB}"/>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2" name="【消防施設】&#10;有形固定資産減価償却率グラフ枠">
          <a:extLst>
            <a:ext uri="{FF2B5EF4-FFF2-40B4-BE49-F238E27FC236}">
              <a16:creationId xmlns:a16="http://schemas.microsoft.com/office/drawing/2014/main" id="{1E1C567B-A4DD-4198-ACE2-18100673FC99}"/>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165736</xdr:rowOff>
    </xdr:to>
    <xdr:cxnSp macro="">
      <xdr:nvCxnSpPr>
        <xdr:cNvPr id="553" name="直線コネクタ 552">
          <a:extLst>
            <a:ext uri="{FF2B5EF4-FFF2-40B4-BE49-F238E27FC236}">
              <a16:creationId xmlns:a16="http://schemas.microsoft.com/office/drawing/2014/main" id="{106CFE27-FDE2-4747-B922-3B9589F3F71A}"/>
            </a:ext>
          </a:extLst>
        </xdr:cNvPr>
        <xdr:cNvCxnSpPr/>
      </xdr:nvCxnSpPr>
      <xdr:spPr>
        <a:xfrm flipV="1">
          <a:off x="14375764" y="13041630"/>
          <a:ext cx="0" cy="1373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169563</xdr:rowOff>
    </xdr:from>
    <xdr:ext cx="405111" cy="259045"/>
    <xdr:sp macro="" textlink="">
      <xdr:nvSpPr>
        <xdr:cNvPr id="554" name="【消防施設】&#10;有形固定資産減価償却率最小値テキスト">
          <a:extLst>
            <a:ext uri="{FF2B5EF4-FFF2-40B4-BE49-F238E27FC236}">
              <a16:creationId xmlns:a16="http://schemas.microsoft.com/office/drawing/2014/main" id="{D1045902-518C-4C4C-90E3-780D51D6FB12}"/>
            </a:ext>
          </a:extLst>
        </xdr:cNvPr>
        <xdr:cNvSpPr txBox="1"/>
      </xdr:nvSpPr>
      <xdr:spPr>
        <a:xfrm>
          <a:off x="14414500" y="1441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165736</xdr:rowOff>
    </xdr:from>
    <xdr:to>
      <xdr:col>86</xdr:col>
      <xdr:colOff>25400</xdr:colOff>
      <xdr:row>85</xdr:row>
      <xdr:rowOff>165736</xdr:rowOff>
    </xdr:to>
    <xdr:cxnSp macro="">
      <xdr:nvCxnSpPr>
        <xdr:cNvPr id="555" name="直線コネクタ 554">
          <a:extLst>
            <a:ext uri="{FF2B5EF4-FFF2-40B4-BE49-F238E27FC236}">
              <a16:creationId xmlns:a16="http://schemas.microsoft.com/office/drawing/2014/main" id="{CD2FF20C-E15B-4C5E-A0CB-DECA724A5B9C}"/>
            </a:ext>
          </a:extLst>
        </xdr:cNvPr>
        <xdr:cNvCxnSpPr/>
      </xdr:nvCxnSpPr>
      <xdr:spPr>
        <a:xfrm>
          <a:off x="14287500" y="144151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05111" cy="259045"/>
    <xdr:sp macro="" textlink="">
      <xdr:nvSpPr>
        <xdr:cNvPr id="556" name="【消防施設】&#10;有形固定資産減価償却率最大値テキスト">
          <a:extLst>
            <a:ext uri="{FF2B5EF4-FFF2-40B4-BE49-F238E27FC236}">
              <a16:creationId xmlns:a16="http://schemas.microsoft.com/office/drawing/2014/main" id="{D384C1C5-266A-4836-AF1E-A60D01E1ABB2}"/>
            </a:ext>
          </a:extLst>
        </xdr:cNvPr>
        <xdr:cNvSpPr txBox="1"/>
      </xdr:nvSpPr>
      <xdr:spPr>
        <a:xfrm>
          <a:off x="14414500" y="12820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557" name="直線コネクタ 556">
          <a:extLst>
            <a:ext uri="{FF2B5EF4-FFF2-40B4-BE49-F238E27FC236}">
              <a16:creationId xmlns:a16="http://schemas.microsoft.com/office/drawing/2014/main" id="{57A1EFE9-CD13-4066-8B9A-8AA2712A3E70}"/>
            </a:ext>
          </a:extLst>
        </xdr:cNvPr>
        <xdr:cNvCxnSpPr/>
      </xdr:nvCxnSpPr>
      <xdr:spPr>
        <a:xfrm>
          <a:off x="14287500" y="130416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95266</xdr:rowOff>
    </xdr:from>
    <xdr:ext cx="405111" cy="259045"/>
    <xdr:sp macro="" textlink="">
      <xdr:nvSpPr>
        <xdr:cNvPr id="558" name="【消防施設】&#10;有形固定資産減価償却率平均値テキスト">
          <a:extLst>
            <a:ext uri="{FF2B5EF4-FFF2-40B4-BE49-F238E27FC236}">
              <a16:creationId xmlns:a16="http://schemas.microsoft.com/office/drawing/2014/main" id="{2FC39B56-0CD0-4F1D-92CB-08294D1ADF78}"/>
            </a:ext>
          </a:extLst>
        </xdr:cNvPr>
        <xdr:cNvSpPr txBox="1"/>
      </xdr:nvSpPr>
      <xdr:spPr>
        <a:xfrm>
          <a:off x="14414500" y="138417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116839</xdr:rowOff>
    </xdr:from>
    <xdr:to>
      <xdr:col>85</xdr:col>
      <xdr:colOff>177800</xdr:colOff>
      <xdr:row>83</xdr:row>
      <xdr:rowOff>46989</xdr:rowOff>
    </xdr:to>
    <xdr:sp macro="" textlink="">
      <xdr:nvSpPr>
        <xdr:cNvPr id="559" name="フローチャート: 判断 558">
          <a:extLst>
            <a:ext uri="{FF2B5EF4-FFF2-40B4-BE49-F238E27FC236}">
              <a16:creationId xmlns:a16="http://schemas.microsoft.com/office/drawing/2014/main" id="{9DB8C7DD-B558-4D22-97A6-BFA9EC4448A9}"/>
            </a:ext>
          </a:extLst>
        </xdr:cNvPr>
        <xdr:cNvSpPr/>
      </xdr:nvSpPr>
      <xdr:spPr>
        <a:xfrm>
          <a:off x="14325600" y="13863319"/>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92075</xdr:rowOff>
    </xdr:from>
    <xdr:to>
      <xdr:col>81</xdr:col>
      <xdr:colOff>101600</xdr:colOff>
      <xdr:row>83</xdr:row>
      <xdr:rowOff>22225</xdr:rowOff>
    </xdr:to>
    <xdr:sp macro="" textlink="">
      <xdr:nvSpPr>
        <xdr:cNvPr id="560" name="フローチャート: 判断 559">
          <a:extLst>
            <a:ext uri="{FF2B5EF4-FFF2-40B4-BE49-F238E27FC236}">
              <a16:creationId xmlns:a16="http://schemas.microsoft.com/office/drawing/2014/main" id="{58AF3522-A118-4B8B-8F53-191C2A1918BE}"/>
            </a:ext>
          </a:extLst>
        </xdr:cNvPr>
        <xdr:cNvSpPr/>
      </xdr:nvSpPr>
      <xdr:spPr>
        <a:xfrm>
          <a:off x="13578840" y="138385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40639</xdr:rowOff>
    </xdr:from>
    <xdr:to>
      <xdr:col>76</xdr:col>
      <xdr:colOff>165100</xdr:colOff>
      <xdr:row>82</xdr:row>
      <xdr:rowOff>142239</xdr:rowOff>
    </xdr:to>
    <xdr:sp macro="" textlink="">
      <xdr:nvSpPr>
        <xdr:cNvPr id="561" name="フローチャート: 判断 560">
          <a:extLst>
            <a:ext uri="{FF2B5EF4-FFF2-40B4-BE49-F238E27FC236}">
              <a16:creationId xmlns:a16="http://schemas.microsoft.com/office/drawing/2014/main" id="{2C7CDC59-8EB5-4737-B39C-96B4680EEDD2}"/>
            </a:ext>
          </a:extLst>
        </xdr:cNvPr>
        <xdr:cNvSpPr/>
      </xdr:nvSpPr>
      <xdr:spPr>
        <a:xfrm>
          <a:off x="12804140" y="13787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137795</xdr:rowOff>
    </xdr:from>
    <xdr:to>
      <xdr:col>72</xdr:col>
      <xdr:colOff>38100</xdr:colOff>
      <xdr:row>83</xdr:row>
      <xdr:rowOff>67945</xdr:rowOff>
    </xdr:to>
    <xdr:sp macro="" textlink="">
      <xdr:nvSpPr>
        <xdr:cNvPr id="562" name="フローチャート: 判断 561">
          <a:extLst>
            <a:ext uri="{FF2B5EF4-FFF2-40B4-BE49-F238E27FC236}">
              <a16:creationId xmlns:a16="http://schemas.microsoft.com/office/drawing/2014/main" id="{B61619FB-026C-48B3-A3D3-538AE8A1C88B}"/>
            </a:ext>
          </a:extLst>
        </xdr:cNvPr>
        <xdr:cNvSpPr/>
      </xdr:nvSpPr>
      <xdr:spPr>
        <a:xfrm>
          <a:off x="12029440" y="1388427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27305</xdr:rowOff>
    </xdr:from>
    <xdr:to>
      <xdr:col>67</xdr:col>
      <xdr:colOff>101600</xdr:colOff>
      <xdr:row>83</xdr:row>
      <xdr:rowOff>128905</xdr:rowOff>
    </xdr:to>
    <xdr:sp macro="" textlink="">
      <xdr:nvSpPr>
        <xdr:cNvPr id="563" name="フローチャート: 判断 562">
          <a:extLst>
            <a:ext uri="{FF2B5EF4-FFF2-40B4-BE49-F238E27FC236}">
              <a16:creationId xmlns:a16="http://schemas.microsoft.com/office/drawing/2014/main" id="{54FF95AC-6587-4E84-B3C1-892DD99641A3}"/>
            </a:ext>
          </a:extLst>
        </xdr:cNvPr>
        <xdr:cNvSpPr/>
      </xdr:nvSpPr>
      <xdr:spPr>
        <a:xfrm>
          <a:off x="11231880" y="1394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6DEFD59C-CA6D-4241-B915-8A24F54886B5}"/>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83F4403B-6288-4415-8B15-8E498C3EEDA2}"/>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6" name="テキスト ボックス 565">
          <a:extLst>
            <a:ext uri="{FF2B5EF4-FFF2-40B4-BE49-F238E27FC236}">
              <a16:creationId xmlns:a16="http://schemas.microsoft.com/office/drawing/2014/main" id="{46036259-77CA-40AA-8EA8-9AEC57058418}"/>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7" name="テキスト ボックス 566">
          <a:extLst>
            <a:ext uri="{FF2B5EF4-FFF2-40B4-BE49-F238E27FC236}">
              <a16:creationId xmlns:a16="http://schemas.microsoft.com/office/drawing/2014/main" id="{60388284-077E-42E6-9973-863194A2A3C8}"/>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8" name="テキスト ボックス 567">
          <a:extLst>
            <a:ext uri="{FF2B5EF4-FFF2-40B4-BE49-F238E27FC236}">
              <a16:creationId xmlns:a16="http://schemas.microsoft.com/office/drawing/2014/main" id="{840DFF7C-C131-4F4C-BCAD-E67F9499D699}"/>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69214</xdr:rowOff>
    </xdr:from>
    <xdr:to>
      <xdr:col>85</xdr:col>
      <xdr:colOff>177800</xdr:colOff>
      <xdr:row>79</xdr:row>
      <xdr:rowOff>170814</xdr:rowOff>
    </xdr:to>
    <xdr:sp macro="" textlink="">
      <xdr:nvSpPr>
        <xdr:cNvPr id="569" name="楕円 568">
          <a:extLst>
            <a:ext uri="{FF2B5EF4-FFF2-40B4-BE49-F238E27FC236}">
              <a16:creationId xmlns:a16="http://schemas.microsoft.com/office/drawing/2014/main" id="{EDF60B09-BDDB-4197-9514-34239EA17BEA}"/>
            </a:ext>
          </a:extLst>
        </xdr:cNvPr>
        <xdr:cNvSpPr/>
      </xdr:nvSpPr>
      <xdr:spPr>
        <a:xfrm>
          <a:off x="14325600" y="13312774"/>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92091</xdr:rowOff>
    </xdr:from>
    <xdr:ext cx="405111" cy="259045"/>
    <xdr:sp macro="" textlink="">
      <xdr:nvSpPr>
        <xdr:cNvPr id="570" name="【消防施設】&#10;有形固定資産減価償却率該当値テキスト">
          <a:extLst>
            <a:ext uri="{FF2B5EF4-FFF2-40B4-BE49-F238E27FC236}">
              <a16:creationId xmlns:a16="http://schemas.microsoft.com/office/drawing/2014/main" id="{D914AA10-2E3A-4613-A6FB-71B906B74787}"/>
            </a:ext>
          </a:extLst>
        </xdr:cNvPr>
        <xdr:cNvSpPr txBox="1"/>
      </xdr:nvSpPr>
      <xdr:spPr>
        <a:xfrm>
          <a:off x="14414500" y="13168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23495</xdr:rowOff>
    </xdr:from>
    <xdr:to>
      <xdr:col>81</xdr:col>
      <xdr:colOff>101600</xdr:colOff>
      <xdr:row>79</xdr:row>
      <xdr:rowOff>125095</xdr:rowOff>
    </xdr:to>
    <xdr:sp macro="" textlink="">
      <xdr:nvSpPr>
        <xdr:cNvPr id="571" name="楕円 570">
          <a:extLst>
            <a:ext uri="{FF2B5EF4-FFF2-40B4-BE49-F238E27FC236}">
              <a16:creationId xmlns:a16="http://schemas.microsoft.com/office/drawing/2014/main" id="{BBA689EA-EC4D-4E7A-A408-862F306992C1}"/>
            </a:ext>
          </a:extLst>
        </xdr:cNvPr>
        <xdr:cNvSpPr/>
      </xdr:nvSpPr>
      <xdr:spPr>
        <a:xfrm>
          <a:off x="13578840" y="13267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74295</xdr:rowOff>
    </xdr:from>
    <xdr:to>
      <xdr:col>85</xdr:col>
      <xdr:colOff>127000</xdr:colOff>
      <xdr:row>79</xdr:row>
      <xdr:rowOff>120014</xdr:rowOff>
    </xdr:to>
    <xdr:cxnSp macro="">
      <xdr:nvCxnSpPr>
        <xdr:cNvPr id="572" name="直線コネクタ 571">
          <a:extLst>
            <a:ext uri="{FF2B5EF4-FFF2-40B4-BE49-F238E27FC236}">
              <a16:creationId xmlns:a16="http://schemas.microsoft.com/office/drawing/2014/main" id="{17E23ED6-0C35-4C51-B559-56984C02B725}"/>
            </a:ext>
          </a:extLst>
        </xdr:cNvPr>
        <xdr:cNvCxnSpPr/>
      </xdr:nvCxnSpPr>
      <xdr:spPr>
        <a:xfrm>
          <a:off x="13629640" y="13317855"/>
          <a:ext cx="74676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636</xdr:rowOff>
    </xdr:from>
    <xdr:to>
      <xdr:col>76</xdr:col>
      <xdr:colOff>165100</xdr:colOff>
      <xdr:row>79</xdr:row>
      <xdr:rowOff>102236</xdr:rowOff>
    </xdr:to>
    <xdr:sp macro="" textlink="">
      <xdr:nvSpPr>
        <xdr:cNvPr id="573" name="楕円 572">
          <a:extLst>
            <a:ext uri="{FF2B5EF4-FFF2-40B4-BE49-F238E27FC236}">
              <a16:creationId xmlns:a16="http://schemas.microsoft.com/office/drawing/2014/main" id="{1C1EC03E-7D3D-4990-84E6-45C8483C0117}"/>
            </a:ext>
          </a:extLst>
        </xdr:cNvPr>
        <xdr:cNvSpPr/>
      </xdr:nvSpPr>
      <xdr:spPr>
        <a:xfrm>
          <a:off x="12804140" y="1324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51436</xdr:rowOff>
    </xdr:from>
    <xdr:to>
      <xdr:col>81</xdr:col>
      <xdr:colOff>50800</xdr:colOff>
      <xdr:row>79</xdr:row>
      <xdr:rowOff>74295</xdr:rowOff>
    </xdr:to>
    <xdr:cxnSp macro="">
      <xdr:nvCxnSpPr>
        <xdr:cNvPr id="574" name="直線コネクタ 573">
          <a:extLst>
            <a:ext uri="{FF2B5EF4-FFF2-40B4-BE49-F238E27FC236}">
              <a16:creationId xmlns:a16="http://schemas.microsoft.com/office/drawing/2014/main" id="{BFD80658-2F6E-4040-A5A7-E20629F67CD6}"/>
            </a:ext>
          </a:extLst>
        </xdr:cNvPr>
        <xdr:cNvCxnSpPr/>
      </xdr:nvCxnSpPr>
      <xdr:spPr>
        <a:xfrm>
          <a:off x="12854940" y="13294996"/>
          <a:ext cx="7747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90170</xdr:rowOff>
    </xdr:from>
    <xdr:to>
      <xdr:col>72</xdr:col>
      <xdr:colOff>38100</xdr:colOff>
      <xdr:row>79</xdr:row>
      <xdr:rowOff>20320</xdr:rowOff>
    </xdr:to>
    <xdr:sp macro="" textlink="">
      <xdr:nvSpPr>
        <xdr:cNvPr id="575" name="楕円 574">
          <a:extLst>
            <a:ext uri="{FF2B5EF4-FFF2-40B4-BE49-F238E27FC236}">
              <a16:creationId xmlns:a16="http://schemas.microsoft.com/office/drawing/2014/main" id="{0DFFF40A-62FC-4830-A122-69D85A0FCE4B}"/>
            </a:ext>
          </a:extLst>
        </xdr:cNvPr>
        <xdr:cNvSpPr/>
      </xdr:nvSpPr>
      <xdr:spPr>
        <a:xfrm>
          <a:off x="12029440" y="131660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140970</xdr:rowOff>
    </xdr:from>
    <xdr:to>
      <xdr:col>76</xdr:col>
      <xdr:colOff>114300</xdr:colOff>
      <xdr:row>79</xdr:row>
      <xdr:rowOff>51436</xdr:rowOff>
    </xdr:to>
    <xdr:cxnSp macro="">
      <xdr:nvCxnSpPr>
        <xdr:cNvPr id="576" name="直線コネクタ 575">
          <a:extLst>
            <a:ext uri="{FF2B5EF4-FFF2-40B4-BE49-F238E27FC236}">
              <a16:creationId xmlns:a16="http://schemas.microsoft.com/office/drawing/2014/main" id="{B0CBC1D1-09B1-4598-91A2-BBC6EBED4065}"/>
            </a:ext>
          </a:extLst>
        </xdr:cNvPr>
        <xdr:cNvCxnSpPr/>
      </xdr:nvCxnSpPr>
      <xdr:spPr>
        <a:xfrm>
          <a:off x="12072620" y="13216890"/>
          <a:ext cx="782320" cy="78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76</xdr:row>
      <xdr:rowOff>153036</xdr:rowOff>
    </xdr:from>
    <xdr:to>
      <xdr:col>67</xdr:col>
      <xdr:colOff>101600</xdr:colOff>
      <xdr:row>77</xdr:row>
      <xdr:rowOff>83186</xdr:rowOff>
    </xdr:to>
    <xdr:sp macro="" textlink="">
      <xdr:nvSpPr>
        <xdr:cNvPr id="577" name="楕円 576">
          <a:extLst>
            <a:ext uri="{FF2B5EF4-FFF2-40B4-BE49-F238E27FC236}">
              <a16:creationId xmlns:a16="http://schemas.microsoft.com/office/drawing/2014/main" id="{05A26D28-4813-4736-9804-15CC9A592F35}"/>
            </a:ext>
          </a:extLst>
        </xdr:cNvPr>
        <xdr:cNvSpPr/>
      </xdr:nvSpPr>
      <xdr:spPr>
        <a:xfrm>
          <a:off x="11231880" y="128936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77</xdr:row>
      <xdr:rowOff>32386</xdr:rowOff>
    </xdr:from>
    <xdr:to>
      <xdr:col>71</xdr:col>
      <xdr:colOff>177800</xdr:colOff>
      <xdr:row>78</xdr:row>
      <xdr:rowOff>140970</xdr:rowOff>
    </xdr:to>
    <xdr:cxnSp macro="">
      <xdr:nvCxnSpPr>
        <xdr:cNvPr id="578" name="直線コネクタ 577">
          <a:extLst>
            <a:ext uri="{FF2B5EF4-FFF2-40B4-BE49-F238E27FC236}">
              <a16:creationId xmlns:a16="http://schemas.microsoft.com/office/drawing/2014/main" id="{73E4D459-CA30-44F5-A316-6C167ACB96B7}"/>
            </a:ext>
          </a:extLst>
        </xdr:cNvPr>
        <xdr:cNvCxnSpPr/>
      </xdr:nvCxnSpPr>
      <xdr:spPr>
        <a:xfrm>
          <a:off x="11282680" y="12940666"/>
          <a:ext cx="789940" cy="276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13352</xdr:rowOff>
    </xdr:from>
    <xdr:ext cx="405111" cy="259045"/>
    <xdr:sp macro="" textlink="">
      <xdr:nvSpPr>
        <xdr:cNvPr id="579" name="n_1aveValue【消防施設】&#10;有形固定資産減価償却率">
          <a:extLst>
            <a:ext uri="{FF2B5EF4-FFF2-40B4-BE49-F238E27FC236}">
              <a16:creationId xmlns:a16="http://schemas.microsoft.com/office/drawing/2014/main" id="{088E3CDD-F03C-4FD0-8D1A-AC00CBACA825}"/>
            </a:ext>
          </a:extLst>
        </xdr:cNvPr>
        <xdr:cNvSpPr txBox="1"/>
      </xdr:nvSpPr>
      <xdr:spPr>
        <a:xfrm>
          <a:off x="13437244" y="13927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133366</xdr:rowOff>
    </xdr:from>
    <xdr:ext cx="405111" cy="259045"/>
    <xdr:sp macro="" textlink="">
      <xdr:nvSpPr>
        <xdr:cNvPr id="580" name="n_2aveValue【消防施設】&#10;有形固定資産減価償却率">
          <a:extLst>
            <a:ext uri="{FF2B5EF4-FFF2-40B4-BE49-F238E27FC236}">
              <a16:creationId xmlns:a16="http://schemas.microsoft.com/office/drawing/2014/main" id="{048178C9-C617-4FD2-B41F-8C24F91D5812}"/>
            </a:ext>
          </a:extLst>
        </xdr:cNvPr>
        <xdr:cNvSpPr txBox="1"/>
      </xdr:nvSpPr>
      <xdr:spPr>
        <a:xfrm>
          <a:off x="12675244" y="13879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59072</xdr:rowOff>
    </xdr:from>
    <xdr:ext cx="405111" cy="259045"/>
    <xdr:sp macro="" textlink="">
      <xdr:nvSpPr>
        <xdr:cNvPr id="581" name="n_3aveValue【消防施設】&#10;有形固定資産減価償却率">
          <a:extLst>
            <a:ext uri="{FF2B5EF4-FFF2-40B4-BE49-F238E27FC236}">
              <a16:creationId xmlns:a16="http://schemas.microsoft.com/office/drawing/2014/main" id="{04AFF146-8702-4889-B947-6FD3EC0596EF}"/>
            </a:ext>
          </a:extLst>
        </xdr:cNvPr>
        <xdr:cNvSpPr txBox="1"/>
      </xdr:nvSpPr>
      <xdr:spPr>
        <a:xfrm>
          <a:off x="11900544" y="13973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120032</xdr:rowOff>
    </xdr:from>
    <xdr:ext cx="405111" cy="259045"/>
    <xdr:sp macro="" textlink="">
      <xdr:nvSpPr>
        <xdr:cNvPr id="582" name="n_4aveValue【消防施設】&#10;有形固定資産減価償却率">
          <a:extLst>
            <a:ext uri="{FF2B5EF4-FFF2-40B4-BE49-F238E27FC236}">
              <a16:creationId xmlns:a16="http://schemas.microsoft.com/office/drawing/2014/main" id="{C21B282E-49DC-49A2-A11D-755A48BE1BAD}"/>
            </a:ext>
          </a:extLst>
        </xdr:cNvPr>
        <xdr:cNvSpPr txBox="1"/>
      </xdr:nvSpPr>
      <xdr:spPr>
        <a:xfrm>
          <a:off x="11102984" y="14034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141622</xdr:rowOff>
    </xdr:from>
    <xdr:ext cx="405111" cy="259045"/>
    <xdr:sp macro="" textlink="">
      <xdr:nvSpPr>
        <xdr:cNvPr id="583" name="n_1mainValue【消防施設】&#10;有形固定資産減価償却率">
          <a:extLst>
            <a:ext uri="{FF2B5EF4-FFF2-40B4-BE49-F238E27FC236}">
              <a16:creationId xmlns:a16="http://schemas.microsoft.com/office/drawing/2014/main" id="{261EFD8F-5FFC-4133-950A-C994AEE7F61D}"/>
            </a:ext>
          </a:extLst>
        </xdr:cNvPr>
        <xdr:cNvSpPr txBox="1"/>
      </xdr:nvSpPr>
      <xdr:spPr>
        <a:xfrm>
          <a:off x="13437244" y="1304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118763</xdr:rowOff>
    </xdr:from>
    <xdr:ext cx="405111" cy="259045"/>
    <xdr:sp macro="" textlink="">
      <xdr:nvSpPr>
        <xdr:cNvPr id="584" name="n_2mainValue【消防施設】&#10;有形固定資産減価償却率">
          <a:extLst>
            <a:ext uri="{FF2B5EF4-FFF2-40B4-BE49-F238E27FC236}">
              <a16:creationId xmlns:a16="http://schemas.microsoft.com/office/drawing/2014/main" id="{030FFDE3-9BCF-4A45-B61B-B52C48EF6741}"/>
            </a:ext>
          </a:extLst>
        </xdr:cNvPr>
        <xdr:cNvSpPr txBox="1"/>
      </xdr:nvSpPr>
      <xdr:spPr>
        <a:xfrm>
          <a:off x="12675244" y="13027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36847</xdr:rowOff>
    </xdr:from>
    <xdr:ext cx="405111" cy="259045"/>
    <xdr:sp macro="" textlink="">
      <xdr:nvSpPr>
        <xdr:cNvPr id="585" name="n_3mainValue【消防施設】&#10;有形固定資産減価償却率">
          <a:extLst>
            <a:ext uri="{FF2B5EF4-FFF2-40B4-BE49-F238E27FC236}">
              <a16:creationId xmlns:a16="http://schemas.microsoft.com/office/drawing/2014/main" id="{D691952F-E3CD-4BAB-BF48-3C9016EED7F8}"/>
            </a:ext>
          </a:extLst>
        </xdr:cNvPr>
        <xdr:cNvSpPr txBox="1"/>
      </xdr:nvSpPr>
      <xdr:spPr>
        <a:xfrm>
          <a:off x="11900544" y="1294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75</xdr:row>
      <xdr:rowOff>99712</xdr:rowOff>
    </xdr:from>
    <xdr:ext cx="405111" cy="259045"/>
    <xdr:sp macro="" textlink="">
      <xdr:nvSpPr>
        <xdr:cNvPr id="586" name="n_4mainValue【消防施設】&#10;有形固定資産減価償却率">
          <a:extLst>
            <a:ext uri="{FF2B5EF4-FFF2-40B4-BE49-F238E27FC236}">
              <a16:creationId xmlns:a16="http://schemas.microsoft.com/office/drawing/2014/main" id="{7B9F3B92-5D4A-4FC3-9439-243942A43556}"/>
            </a:ext>
          </a:extLst>
        </xdr:cNvPr>
        <xdr:cNvSpPr txBox="1"/>
      </xdr:nvSpPr>
      <xdr:spPr>
        <a:xfrm>
          <a:off x="11102984" y="12672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7" name="正方形/長方形 586">
          <a:extLst>
            <a:ext uri="{FF2B5EF4-FFF2-40B4-BE49-F238E27FC236}">
              <a16:creationId xmlns:a16="http://schemas.microsoft.com/office/drawing/2014/main" id="{0F4249A5-6D3C-4690-9580-0E6F823FB1DC}"/>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8" name="正方形/長方形 587">
          <a:extLst>
            <a:ext uri="{FF2B5EF4-FFF2-40B4-BE49-F238E27FC236}">
              <a16:creationId xmlns:a16="http://schemas.microsoft.com/office/drawing/2014/main" id="{A3DE8BE1-842C-4B39-B132-68DFE30F2CCE}"/>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9" name="正方形/長方形 588">
          <a:extLst>
            <a:ext uri="{FF2B5EF4-FFF2-40B4-BE49-F238E27FC236}">
              <a16:creationId xmlns:a16="http://schemas.microsoft.com/office/drawing/2014/main" id="{A3D31822-8BD3-44C9-8B19-E1AE010642CE}"/>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0" name="正方形/長方形 589">
          <a:extLst>
            <a:ext uri="{FF2B5EF4-FFF2-40B4-BE49-F238E27FC236}">
              <a16:creationId xmlns:a16="http://schemas.microsoft.com/office/drawing/2014/main" id="{9FF13DAA-6BAA-450F-8FE5-37C155B9C714}"/>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1" name="正方形/長方形 590">
          <a:extLst>
            <a:ext uri="{FF2B5EF4-FFF2-40B4-BE49-F238E27FC236}">
              <a16:creationId xmlns:a16="http://schemas.microsoft.com/office/drawing/2014/main" id="{3256B1C2-BAE1-4C05-812B-0FAEF076AD6F}"/>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2" name="正方形/長方形 591">
          <a:extLst>
            <a:ext uri="{FF2B5EF4-FFF2-40B4-BE49-F238E27FC236}">
              <a16:creationId xmlns:a16="http://schemas.microsoft.com/office/drawing/2014/main" id="{DFE8B2EF-E5B7-4468-9533-5EDF81C267D6}"/>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3" name="正方形/長方形 592">
          <a:extLst>
            <a:ext uri="{FF2B5EF4-FFF2-40B4-BE49-F238E27FC236}">
              <a16:creationId xmlns:a16="http://schemas.microsoft.com/office/drawing/2014/main" id="{EA9A2A0A-77CA-4F6D-B0A8-F7376C9B99FD}"/>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4" name="正方形/長方形 593">
          <a:extLst>
            <a:ext uri="{FF2B5EF4-FFF2-40B4-BE49-F238E27FC236}">
              <a16:creationId xmlns:a16="http://schemas.microsoft.com/office/drawing/2014/main" id="{881FB420-62A3-417E-9859-8EBA419510A3}"/>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5" name="テキスト ボックス 594">
          <a:extLst>
            <a:ext uri="{FF2B5EF4-FFF2-40B4-BE49-F238E27FC236}">
              <a16:creationId xmlns:a16="http://schemas.microsoft.com/office/drawing/2014/main" id="{A60450E4-CB74-49AC-B5B5-94880C4EAB2A}"/>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6" name="直線コネクタ 595">
          <a:extLst>
            <a:ext uri="{FF2B5EF4-FFF2-40B4-BE49-F238E27FC236}">
              <a16:creationId xmlns:a16="http://schemas.microsoft.com/office/drawing/2014/main" id="{E10461A5-D5FF-4929-9E94-C2FF5E91973E}"/>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7" name="直線コネクタ 596">
          <a:extLst>
            <a:ext uri="{FF2B5EF4-FFF2-40B4-BE49-F238E27FC236}">
              <a16:creationId xmlns:a16="http://schemas.microsoft.com/office/drawing/2014/main" id="{4706F7BF-E246-4621-89A0-50736AD38774}"/>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8" name="テキスト ボックス 597">
          <a:extLst>
            <a:ext uri="{FF2B5EF4-FFF2-40B4-BE49-F238E27FC236}">
              <a16:creationId xmlns:a16="http://schemas.microsoft.com/office/drawing/2014/main" id="{F9B25495-555D-4FFC-B695-292EC3AD7A93}"/>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9" name="直線コネクタ 598">
          <a:extLst>
            <a:ext uri="{FF2B5EF4-FFF2-40B4-BE49-F238E27FC236}">
              <a16:creationId xmlns:a16="http://schemas.microsoft.com/office/drawing/2014/main" id="{38B28DB8-A3A5-4C77-9381-EC5761F77E13}"/>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00" name="テキスト ボックス 599">
          <a:extLst>
            <a:ext uri="{FF2B5EF4-FFF2-40B4-BE49-F238E27FC236}">
              <a16:creationId xmlns:a16="http://schemas.microsoft.com/office/drawing/2014/main" id="{5BADFFC3-D10F-4543-BB67-C0F7999E2791}"/>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01" name="直線コネクタ 600">
          <a:extLst>
            <a:ext uri="{FF2B5EF4-FFF2-40B4-BE49-F238E27FC236}">
              <a16:creationId xmlns:a16="http://schemas.microsoft.com/office/drawing/2014/main" id="{D01FDD09-5BF1-4626-BADC-4614D19FF9B2}"/>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02" name="テキスト ボックス 601">
          <a:extLst>
            <a:ext uri="{FF2B5EF4-FFF2-40B4-BE49-F238E27FC236}">
              <a16:creationId xmlns:a16="http://schemas.microsoft.com/office/drawing/2014/main" id="{7CC57856-0656-4A4C-A02C-2065A69274D7}"/>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03" name="直線コネクタ 602">
          <a:extLst>
            <a:ext uri="{FF2B5EF4-FFF2-40B4-BE49-F238E27FC236}">
              <a16:creationId xmlns:a16="http://schemas.microsoft.com/office/drawing/2014/main" id="{904CF77E-90FF-40A9-9299-A0F7ED498184}"/>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04" name="テキスト ボックス 603">
          <a:extLst>
            <a:ext uri="{FF2B5EF4-FFF2-40B4-BE49-F238E27FC236}">
              <a16:creationId xmlns:a16="http://schemas.microsoft.com/office/drawing/2014/main" id="{C3FA2115-0213-4C00-AC44-0569920A8226}"/>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5" name="直線コネクタ 604">
          <a:extLst>
            <a:ext uri="{FF2B5EF4-FFF2-40B4-BE49-F238E27FC236}">
              <a16:creationId xmlns:a16="http://schemas.microsoft.com/office/drawing/2014/main" id="{62EA2019-06E7-41E1-8B0E-BBC74848695A}"/>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6" name="テキスト ボックス 605">
          <a:extLst>
            <a:ext uri="{FF2B5EF4-FFF2-40B4-BE49-F238E27FC236}">
              <a16:creationId xmlns:a16="http://schemas.microsoft.com/office/drawing/2014/main" id="{C9E22504-7859-43A9-9CEF-B93BA736E031}"/>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7" name="直線コネクタ 606">
          <a:extLst>
            <a:ext uri="{FF2B5EF4-FFF2-40B4-BE49-F238E27FC236}">
              <a16:creationId xmlns:a16="http://schemas.microsoft.com/office/drawing/2014/main" id="{FDDF00EB-6053-4507-B089-214B8A141431}"/>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8" name="テキスト ボックス 607">
          <a:extLst>
            <a:ext uri="{FF2B5EF4-FFF2-40B4-BE49-F238E27FC236}">
              <a16:creationId xmlns:a16="http://schemas.microsoft.com/office/drawing/2014/main" id="{6EE54070-209E-494A-A503-894DCE95B2E5}"/>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9" name="【消防施設】&#10;一人当たり面積グラフ枠">
          <a:extLst>
            <a:ext uri="{FF2B5EF4-FFF2-40B4-BE49-F238E27FC236}">
              <a16:creationId xmlns:a16="http://schemas.microsoft.com/office/drawing/2014/main" id="{FBD05D33-0636-4095-AC1D-E2C5F7D79895}"/>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54611</xdr:rowOff>
    </xdr:from>
    <xdr:to>
      <xdr:col>116</xdr:col>
      <xdr:colOff>62864</xdr:colOff>
      <xdr:row>86</xdr:row>
      <xdr:rowOff>85089</xdr:rowOff>
    </xdr:to>
    <xdr:cxnSp macro="">
      <xdr:nvCxnSpPr>
        <xdr:cNvPr id="610" name="直線コネクタ 609">
          <a:extLst>
            <a:ext uri="{FF2B5EF4-FFF2-40B4-BE49-F238E27FC236}">
              <a16:creationId xmlns:a16="http://schemas.microsoft.com/office/drawing/2014/main" id="{5D200072-FDB8-452A-90E1-C62ED7D2FAA5}"/>
            </a:ext>
          </a:extLst>
        </xdr:cNvPr>
        <xdr:cNvCxnSpPr/>
      </xdr:nvCxnSpPr>
      <xdr:spPr>
        <a:xfrm flipV="1">
          <a:off x="19509104" y="13130531"/>
          <a:ext cx="0" cy="1371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88916</xdr:rowOff>
    </xdr:from>
    <xdr:ext cx="469744" cy="259045"/>
    <xdr:sp macro="" textlink="">
      <xdr:nvSpPr>
        <xdr:cNvPr id="611" name="【消防施設】&#10;一人当たり面積最小値テキスト">
          <a:extLst>
            <a:ext uri="{FF2B5EF4-FFF2-40B4-BE49-F238E27FC236}">
              <a16:creationId xmlns:a16="http://schemas.microsoft.com/office/drawing/2014/main" id="{EB79D738-41E6-4524-B30B-85B0768BAC71}"/>
            </a:ext>
          </a:extLst>
        </xdr:cNvPr>
        <xdr:cNvSpPr txBox="1"/>
      </xdr:nvSpPr>
      <xdr:spPr>
        <a:xfrm>
          <a:off x="19547840" y="14505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85089</xdr:rowOff>
    </xdr:from>
    <xdr:to>
      <xdr:col>116</xdr:col>
      <xdr:colOff>152400</xdr:colOff>
      <xdr:row>86</xdr:row>
      <xdr:rowOff>85089</xdr:rowOff>
    </xdr:to>
    <xdr:cxnSp macro="">
      <xdr:nvCxnSpPr>
        <xdr:cNvPr id="612" name="直線コネクタ 611">
          <a:extLst>
            <a:ext uri="{FF2B5EF4-FFF2-40B4-BE49-F238E27FC236}">
              <a16:creationId xmlns:a16="http://schemas.microsoft.com/office/drawing/2014/main" id="{CFB54282-BEA5-434D-B4E3-4BCB8D6805D3}"/>
            </a:ext>
          </a:extLst>
        </xdr:cNvPr>
        <xdr:cNvCxnSpPr/>
      </xdr:nvCxnSpPr>
      <xdr:spPr>
        <a:xfrm>
          <a:off x="19443700" y="145021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1288</xdr:rowOff>
    </xdr:from>
    <xdr:ext cx="469744" cy="259045"/>
    <xdr:sp macro="" textlink="">
      <xdr:nvSpPr>
        <xdr:cNvPr id="613" name="【消防施設】&#10;一人当たり面積最大値テキスト">
          <a:extLst>
            <a:ext uri="{FF2B5EF4-FFF2-40B4-BE49-F238E27FC236}">
              <a16:creationId xmlns:a16="http://schemas.microsoft.com/office/drawing/2014/main" id="{B9DC9095-0EC7-40C9-A202-90DE2B04F2BE}"/>
            </a:ext>
          </a:extLst>
        </xdr:cNvPr>
        <xdr:cNvSpPr txBox="1"/>
      </xdr:nvSpPr>
      <xdr:spPr>
        <a:xfrm>
          <a:off x="19547840" y="12909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54611</xdr:rowOff>
    </xdr:from>
    <xdr:to>
      <xdr:col>116</xdr:col>
      <xdr:colOff>152400</xdr:colOff>
      <xdr:row>78</xdr:row>
      <xdr:rowOff>54611</xdr:rowOff>
    </xdr:to>
    <xdr:cxnSp macro="">
      <xdr:nvCxnSpPr>
        <xdr:cNvPr id="614" name="直線コネクタ 613">
          <a:extLst>
            <a:ext uri="{FF2B5EF4-FFF2-40B4-BE49-F238E27FC236}">
              <a16:creationId xmlns:a16="http://schemas.microsoft.com/office/drawing/2014/main" id="{C123B874-3EC0-402A-8D69-5EA81532FEE8}"/>
            </a:ext>
          </a:extLst>
        </xdr:cNvPr>
        <xdr:cNvCxnSpPr/>
      </xdr:nvCxnSpPr>
      <xdr:spPr>
        <a:xfrm>
          <a:off x="19443700" y="131305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20338</xdr:rowOff>
    </xdr:from>
    <xdr:ext cx="469744" cy="259045"/>
    <xdr:sp macro="" textlink="">
      <xdr:nvSpPr>
        <xdr:cNvPr id="615" name="【消防施設】&#10;一人当たり面積平均値テキスト">
          <a:extLst>
            <a:ext uri="{FF2B5EF4-FFF2-40B4-BE49-F238E27FC236}">
              <a16:creationId xmlns:a16="http://schemas.microsoft.com/office/drawing/2014/main" id="{7283A08D-BF59-4C87-A144-D6A9227C933B}"/>
            </a:ext>
          </a:extLst>
        </xdr:cNvPr>
        <xdr:cNvSpPr txBox="1"/>
      </xdr:nvSpPr>
      <xdr:spPr>
        <a:xfrm>
          <a:off x="19547840" y="141020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168911</xdr:rowOff>
    </xdr:from>
    <xdr:to>
      <xdr:col>116</xdr:col>
      <xdr:colOff>114300</xdr:colOff>
      <xdr:row>85</xdr:row>
      <xdr:rowOff>99061</xdr:rowOff>
    </xdr:to>
    <xdr:sp macro="" textlink="">
      <xdr:nvSpPr>
        <xdr:cNvPr id="616" name="フローチャート: 判断 615">
          <a:extLst>
            <a:ext uri="{FF2B5EF4-FFF2-40B4-BE49-F238E27FC236}">
              <a16:creationId xmlns:a16="http://schemas.microsoft.com/office/drawing/2014/main" id="{F8E81090-44D2-4338-8F61-27CDC4B31147}"/>
            </a:ext>
          </a:extLst>
        </xdr:cNvPr>
        <xdr:cNvSpPr/>
      </xdr:nvSpPr>
      <xdr:spPr>
        <a:xfrm>
          <a:off x="19458940" y="142506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2539</xdr:rowOff>
    </xdr:from>
    <xdr:to>
      <xdr:col>112</xdr:col>
      <xdr:colOff>38100</xdr:colOff>
      <xdr:row>85</xdr:row>
      <xdr:rowOff>104139</xdr:rowOff>
    </xdr:to>
    <xdr:sp macro="" textlink="">
      <xdr:nvSpPr>
        <xdr:cNvPr id="617" name="フローチャート: 判断 616">
          <a:extLst>
            <a:ext uri="{FF2B5EF4-FFF2-40B4-BE49-F238E27FC236}">
              <a16:creationId xmlns:a16="http://schemas.microsoft.com/office/drawing/2014/main" id="{96461B38-377F-4E6E-88FB-0E9410329121}"/>
            </a:ext>
          </a:extLst>
        </xdr:cNvPr>
        <xdr:cNvSpPr/>
      </xdr:nvSpPr>
      <xdr:spPr>
        <a:xfrm>
          <a:off x="18735040" y="1425193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0</xdr:rowOff>
    </xdr:from>
    <xdr:to>
      <xdr:col>107</xdr:col>
      <xdr:colOff>101600</xdr:colOff>
      <xdr:row>85</xdr:row>
      <xdr:rowOff>101600</xdr:rowOff>
    </xdr:to>
    <xdr:sp macro="" textlink="">
      <xdr:nvSpPr>
        <xdr:cNvPr id="618" name="フローチャート: 判断 617">
          <a:extLst>
            <a:ext uri="{FF2B5EF4-FFF2-40B4-BE49-F238E27FC236}">
              <a16:creationId xmlns:a16="http://schemas.microsoft.com/office/drawing/2014/main" id="{C12A92C4-1D8E-4492-8548-8D32E6973DD0}"/>
            </a:ext>
          </a:extLst>
        </xdr:cNvPr>
        <xdr:cNvSpPr/>
      </xdr:nvSpPr>
      <xdr:spPr>
        <a:xfrm>
          <a:off x="17937480" y="142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3811</xdr:rowOff>
    </xdr:from>
    <xdr:to>
      <xdr:col>102</xdr:col>
      <xdr:colOff>165100</xdr:colOff>
      <xdr:row>85</xdr:row>
      <xdr:rowOff>105411</xdr:rowOff>
    </xdr:to>
    <xdr:sp macro="" textlink="">
      <xdr:nvSpPr>
        <xdr:cNvPr id="619" name="フローチャート: 判断 618">
          <a:extLst>
            <a:ext uri="{FF2B5EF4-FFF2-40B4-BE49-F238E27FC236}">
              <a16:creationId xmlns:a16="http://schemas.microsoft.com/office/drawing/2014/main" id="{D1DAD853-4545-42F3-BF8E-7AB27D759061}"/>
            </a:ext>
          </a:extLst>
        </xdr:cNvPr>
        <xdr:cNvSpPr/>
      </xdr:nvSpPr>
      <xdr:spPr>
        <a:xfrm>
          <a:off x="17162780" y="14253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3811</xdr:rowOff>
    </xdr:from>
    <xdr:to>
      <xdr:col>98</xdr:col>
      <xdr:colOff>38100</xdr:colOff>
      <xdr:row>85</xdr:row>
      <xdr:rowOff>105411</xdr:rowOff>
    </xdr:to>
    <xdr:sp macro="" textlink="">
      <xdr:nvSpPr>
        <xdr:cNvPr id="620" name="フローチャート: 判断 619">
          <a:extLst>
            <a:ext uri="{FF2B5EF4-FFF2-40B4-BE49-F238E27FC236}">
              <a16:creationId xmlns:a16="http://schemas.microsoft.com/office/drawing/2014/main" id="{DB18102D-9F41-4597-B874-87A90CD6ACAA}"/>
            </a:ext>
          </a:extLst>
        </xdr:cNvPr>
        <xdr:cNvSpPr/>
      </xdr:nvSpPr>
      <xdr:spPr>
        <a:xfrm>
          <a:off x="16388080" y="1425321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77094EBB-B71D-413D-BBC3-C474F1110D10}"/>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3C5F1265-5997-4478-BFBB-FD0EBF616D39}"/>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3" name="テキスト ボックス 622">
          <a:extLst>
            <a:ext uri="{FF2B5EF4-FFF2-40B4-BE49-F238E27FC236}">
              <a16:creationId xmlns:a16="http://schemas.microsoft.com/office/drawing/2014/main" id="{3EC6F627-8E50-4C52-8439-CBD52E2846FD}"/>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4" name="テキスト ボックス 623">
          <a:extLst>
            <a:ext uri="{FF2B5EF4-FFF2-40B4-BE49-F238E27FC236}">
              <a16:creationId xmlns:a16="http://schemas.microsoft.com/office/drawing/2014/main" id="{E2259CA0-A881-43AE-8C9E-79272BA6DCC8}"/>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5" name="テキスト ボックス 624">
          <a:extLst>
            <a:ext uri="{FF2B5EF4-FFF2-40B4-BE49-F238E27FC236}">
              <a16:creationId xmlns:a16="http://schemas.microsoft.com/office/drawing/2014/main" id="{6B77B532-954E-4034-9929-45DFC597A8AD}"/>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71120</xdr:rowOff>
    </xdr:from>
    <xdr:to>
      <xdr:col>116</xdr:col>
      <xdr:colOff>114300</xdr:colOff>
      <xdr:row>86</xdr:row>
      <xdr:rowOff>1270</xdr:rowOff>
    </xdr:to>
    <xdr:sp macro="" textlink="">
      <xdr:nvSpPr>
        <xdr:cNvPr id="626" name="楕円 625">
          <a:extLst>
            <a:ext uri="{FF2B5EF4-FFF2-40B4-BE49-F238E27FC236}">
              <a16:creationId xmlns:a16="http://schemas.microsoft.com/office/drawing/2014/main" id="{6F23EEDE-3D78-4AB2-8338-9015E03B5023}"/>
            </a:ext>
          </a:extLst>
        </xdr:cNvPr>
        <xdr:cNvSpPr/>
      </xdr:nvSpPr>
      <xdr:spPr>
        <a:xfrm>
          <a:off x="19458940" y="143205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49547</xdr:rowOff>
    </xdr:from>
    <xdr:ext cx="469744" cy="259045"/>
    <xdr:sp macro="" textlink="">
      <xdr:nvSpPr>
        <xdr:cNvPr id="627" name="【消防施設】&#10;一人当たり面積該当値テキスト">
          <a:extLst>
            <a:ext uri="{FF2B5EF4-FFF2-40B4-BE49-F238E27FC236}">
              <a16:creationId xmlns:a16="http://schemas.microsoft.com/office/drawing/2014/main" id="{9C0F3561-1444-470F-AD9F-F032FDE9BCA7}"/>
            </a:ext>
          </a:extLst>
        </xdr:cNvPr>
        <xdr:cNvSpPr txBox="1"/>
      </xdr:nvSpPr>
      <xdr:spPr>
        <a:xfrm>
          <a:off x="19547840" y="1429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71120</xdr:rowOff>
    </xdr:from>
    <xdr:to>
      <xdr:col>112</xdr:col>
      <xdr:colOff>38100</xdr:colOff>
      <xdr:row>86</xdr:row>
      <xdr:rowOff>1270</xdr:rowOff>
    </xdr:to>
    <xdr:sp macro="" textlink="">
      <xdr:nvSpPr>
        <xdr:cNvPr id="628" name="楕円 627">
          <a:extLst>
            <a:ext uri="{FF2B5EF4-FFF2-40B4-BE49-F238E27FC236}">
              <a16:creationId xmlns:a16="http://schemas.microsoft.com/office/drawing/2014/main" id="{F6075FB0-1063-4251-A42B-DE991AB26A37}"/>
            </a:ext>
          </a:extLst>
        </xdr:cNvPr>
        <xdr:cNvSpPr/>
      </xdr:nvSpPr>
      <xdr:spPr>
        <a:xfrm>
          <a:off x="18735040" y="143205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121920</xdr:rowOff>
    </xdr:from>
    <xdr:to>
      <xdr:col>116</xdr:col>
      <xdr:colOff>63500</xdr:colOff>
      <xdr:row>85</xdr:row>
      <xdr:rowOff>121920</xdr:rowOff>
    </xdr:to>
    <xdr:cxnSp macro="">
      <xdr:nvCxnSpPr>
        <xdr:cNvPr id="629" name="直線コネクタ 628">
          <a:extLst>
            <a:ext uri="{FF2B5EF4-FFF2-40B4-BE49-F238E27FC236}">
              <a16:creationId xmlns:a16="http://schemas.microsoft.com/office/drawing/2014/main" id="{79C897BE-5839-473F-ACA8-DC2F4136B50E}"/>
            </a:ext>
          </a:extLst>
        </xdr:cNvPr>
        <xdr:cNvCxnSpPr/>
      </xdr:nvCxnSpPr>
      <xdr:spPr>
        <a:xfrm>
          <a:off x="18778220" y="1437132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72389</xdr:rowOff>
    </xdr:from>
    <xdr:to>
      <xdr:col>107</xdr:col>
      <xdr:colOff>101600</xdr:colOff>
      <xdr:row>86</xdr:row>
      <xdr:rowOff>2539</xdr:rowOff>
    </xdr:to>
    <xdr:sp macro="" textlink="">
      <xdr:nvSpPr>
        <xdr:cNvPr id="630" name="楕円 629">
          <a:extLst>
            <a:ext uri="{FF2B5EF4-FFF2-40B4-BE49-F238E27FC236}">
              <a16:creationId xmlns:a16="http://schemas.microsoft.com/office/drawing/2014/main" id="{AB538591-B1C7-44E2-85C6-0928E83D4F28}"/>
            </a:ext>
          </a:extLst>
        </xdr:cNvPr>
        <xdr:cNvSpPr/>
      </xdr:nvSpPr>
      <xdr:spPr>
        <a:xfrm>
          <a:off x="17937480" y="143217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121920</xdr:rowOff>
    </xdr:from>
    <xdr:to>
      <xdr:col>111</xdr:col>
      <xdr:colOff>177800</xdr:colOff>
      <xdr:row>85</xdr:row>
      <xdr:rowOff>123189</xdr:rowOff>
    </xdr:to>
    <xdr:cxnSp macro="">
      <xdr:nvCxnSpPr>
        <xdr:cNvPr id="631" name="直線コネクタ 630">
          <a:extLst>
            <a:ext uri="{FF2B5EF4-FFF2-40B4-BE49-F238E27FC236}">
              <a16:creationId xmlns:a16="http://schemas.microsoft.com/office/drawing/2014/main" id="{A348E253-F1B4-4BD7-88D1-6572479582C9}"/>
            </a:ext>
          </a:extLst>
        </xdr:cNvPr>
        <xdr:cNvCxnSpPr/>
      </xdr:nvCxnSpPr>
      <xdr:spPr>
        <a:xfrm flipV="1">
          <a:off x="17988280" y="14371320"/>
          <a:ext cx="78994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74930</xdr:rowOff>
    </xdr:from>
    <xdr:to>
      <xdr:col>102</xdr:col>
      <xdr:colOff>165100</xdr:colOff>
      <xdr:row>86</xdr:row>
      <xdr:rowOff>5080</xdr:rowOff>
    </xdr:to>
    <xdr:sp macro="" textlink="">
      <xdr:nvSpPr>
        <xdr:cNvPr id="632" name="楕円 631">
          <a:extLst>
            <a:ext uri="{FF2B5EF4-FFF2-40B4-BE49-F238E27FC236}">
              <a16:creationId xmlns:a16="http://schemas.microsoft.com/office/drawing/2014/main" id="{E6E2928E-7EEB-4392-AF12-5E2227603905}"/>
            </a:ext>
          </a:extLst>
        </xdr:cNvPr>
        <xdr:cNvSpPr/>
      </xdr:nvSpPr>
      <xdr:spPr>
        <a:xfrm>
          <a:off x="17162780" y="143243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123189</xdr:rowOff>
    </xdr:from>
    <xdr:to>
      <xdr:col>107</xdr:col>
      <xdr:colOff>50800</xdr:colOff>
      <xdr:row>85</xdr:row>
      <xdr:rowOff>125730</xdr:rowOff>
    </xdr:to>
    <xdr:cxnSp macro="">
      <xdr:nvCxnSpPr>
        <xdr:cNvPr id="633" name="直線コネクタ 632">
          <a:extLst>
            <a:ext uri="{FF2B5EF4-FFF2-40B4-BE49-F238E27FC236}">
              <a16:creationId xmlns:a16="http://schemas.microsoft.com/office/drawing/2014/main" id="{70817DE9-6546-4E3B-AD15-CBCA0AE13268}"/>
            </a:ext>
          </a:extLst>
        </xdr:cNvPr>
        <xdr:cNvCxnSpPr/>
      </xdr:nvCxnSpPr>
      <xdr:spPr>
        <a:xfrm flipV="1">
          <a:off x="17213580" y="14372589"/>
          <a:ext cx="7747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130811</xdr:rowOff>
    </xdr:from>
    <xdr:to>
      <xdr:col>98</xdr:col>
      <xdr:colOff>38100</xdr:colOff>
      <xdr:row>86</xdr:row>
      <xdr:rowOff>60961</xdr:rowOff>
    </xdr:to>
    <xdr:sp macro="" textlink="">
      <xdr:nvSpPr>
        <xdr:cNvPr id="634" name="楕円 633">
          <a:extLst>
            <a:ext uri="{FF2B5EF4-FFF2-40B4-BE49-F238E27FC236}">
              <a16:creationId xmlns:a16="http://schemas.microsoft.com/office/drawing/2014/main" id="{8D4C444C-94CC-4D33-A1C8-1E661551A4EC}"/>
            </a:ext>
          </a:extLst>
        </xdr:cNvPr>
        <xdr:cNvSpPr/>
      </xdr:nvSpPr>
      <xdr:spPr>
        <a:xfrm>
          <a:off x="16388080" y="1438021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125730</xdr:rowOff>
    </xdr:from>
    <xdr:to>
      <xdr:col>102</xdr:col>
      <xdr:colOff>114300</xdr:colOff>
      <xdr:row>86</xdr:row>
      <xdr:rowOff>10161</xdr:rowOff>
    </xdr:to>
    <xdr:cxnSp macro="">
      <xdr:nvCxnSpPr>
        <xdr:cNvPr id="635" name="直線コネクタ 634">
          <a:extLst>
            <a:ext uri="{FF2B5EF4-FFF2-40B4-BE49-F238E27FC236}">
              <a16:creationId xmlns:a16="http://schemas.microsoft.com/office/drawing/2014/main" id="{E5BC7687-EBE3-42D5-AC53-9FAF7557FCCF}"/>
            </a:ext>
          </a:extLst>
        </xdr:cNvPr>
        <xdr:cNvCxnSpPr/>
      </xdr:nvCxnSpPr>
      <xdr:spPr>
        <a:xfrm flipV="1">
          <a:off x="16431260" y="14375130"/>
          <a:ext cx="782320" cy="52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120666</xdr:rowOff>
    </xdr:from>
    <xdr:ext cx="469744" cy="259045"/>
    <xdr:sp macro="" textlink="">
      <xdr:nvSpPr>
        <xdr:cNvPr id="636" name="n_1aveValue【消防施設】&#10;一人当たり面積">
          <a:extLst>
            <a:ext uri="{FF2B5EF4-FFF2-40B4-BE49-F238E27FC236}">
              <a16:creationId xmlns:a16="http://schemas.microsoft.com/office/drawing/2014/main" id="{5BA059D3-A626-4DF3-AC93-26F6B803A629}"/>
            </a:ext>
          </a:extLst>
        </xdr:cNvPr>
        <xdr:cNvSpPr txBox="1"/>
      </xdr:nvSpPr>
      <xdr:spPr>
        <a:xfrm>
          <a:off x="18561127" y="14034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118127</xdr:rowOff>
    </xdr:from>
    <xdr:ext cx="469744" cy="259045"/>
    <xdr:sp macro="" textlink="">
      <xdr:nvSpPr>
        <xdr:cNvPr id="637" name="n_2aveValue【消防施設】&#10;一人当たり面積">
          <a:extLst>
            <a:ext uri="{FF2B5EF4-FFF2-40B4-BE49-F238E27FC236}">
              <a16:creationId xmlns:a16="http://schemas.microsoft.com/office/drawing/2014/main" id="{3EBB0302-7358-4675-9777-75DB8816626B}"/>
            </a:ext>
          </a:extLst>
        </xdr:cNvPr>
        <xdr:cNvSpPr txBox="1"/>
      </xdr:nvSpPr>
      <xdr:spPr>
        <a:xfrm>
          <a:off x="17776267" y="1403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121938</xdr:rowOff>
    </xdr:from>
    <xdr:ext cx="469744" cy="259045"/>
    <xdr:sp macro="" textlink="">
      <xdr:nvSpPr>
        <xdr:cNvPr id="638" name="n_3aveValue【消防施設】&#10;一人当たり面積">
          <a:extLst>
            <a:ext uri="{FF2B5EF4-FFF2-40B4-BE49-F238E27FC236}">
              <a16:creationId xmlns:a16="http://schemas.microsoft.com/office/drawing/2014/main" id="{0D5DFC7A-BD85-4A2D-9748-A047F4BF2CCD}"/>
            </a:ext>
          </a:extLst>
        </xdr:cNvPr>
        <xdr:cNvSpPr txBox="1"/>
      </xdr:nvSpPr>
      <xdr:spPr>
        <a:xfrm>
          <a:off x="17001567" y="14036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121938</xdr:rowOff>
    </xdr:from>
    <xdr:ext cx="469744" cy="259045"/>
    <xdr:sp macro="" textlink="">
      <xdr:nvSpPr>
        <xdr:cNvPr id="639" name="n_4aveValue【消防施設】&#10;一人当たり面積">
          <a:extLst>
            <a:ext uri="{FF2B5EF4-FFF2-40B4-BE49-F238E27FC236}">
              <a16:creationId xmlns:a16="http://schemas.microsoft.com/office/drawing/2014/main" id="{52A90B70-7F55-42D6-A49C-BC4E0D3B82B7}"/>
            </a:ext>
          </a:extLst>
        </xdr:cNvPr>
        <xdr:cNvSpPr txBox="1"/>
      </xdr:nvSpPr>
      <xdr:spPr>
        <a:xfrm>
          <a:off x="16226867" y="14036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163847</xdr:rowOff>
    </xdr:from>
    <xdr:ext cx="469744" cy="259045"/>
    <xdr:sp macro="" textlink="">
      <xdr:nvSpPr>
        <xdr:cNvPr id="640" name="n_1mainValue【消防施設】&#10;一人当たり面積">
          <a:extLst>
            <a:ext uri="{FF2B5EF4-FFF2-40B4-BE49-F238E27FC236}">
              <a16:creationId xmlns:a16="http://schemas.microsoft.com/office/drawing/2014/main" id="{00D4620A-BAEC-4531-9CED-90A67B9BE434}"/>
            </a:ext>
          </a:extLst>
        </xdr:cNvPr>
        <xdr:cNvSpPr txBox="1"/>
      </xdr:nvSpPr>
      <xdr:spPr>
        <a:xfrm>
          <a:off x="185611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165116</xdr:rowOff>
    </xdr:from>
    <xdr:ext cx="469744" cy="259045"/>
    <xdr:sp macro="" textlink="">
      <xdr:nvSpPr>
        <xdr:cNvPr id="641" name="n_2mainValue【消防施設】&#10;一人当たり面積">
          <a:extLst>
            <a:ext uri="{FF2B5EF4-FFF2-40B4-BE49-F238E27FC236}">
              <a16:creationId xmlns:a16="http://schemas.microsoft.com/office/drawing/2014/main" id="{E0559D31-956F-4C1C-9FA9-89B983C3DF5B}"/>
            </a:ext>
          </a:extLst>
        </xdr:cNvPr>
        <xdr:cNvSpPr txBox="1"/>
      </xdr:nvSpPr>
      <xdr:spPr>
        <a:xfrm>
          <a:off x="17776267" y="14414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167657</xdr:rowOff>
    </xdr:from>
    <xdr:ext cx="469744" cy="259045"/>
    <xdr:sp macro="" textlink="">
      <xdr:nvSpPr>
        <xdr:cNvPr id="642" name="n_3mainValue【消防施設】&#10;一人当たり面積">
          <a:extLst>
            <a:ext uri="{FF2B5EF4-FFF2-40B4-BE49-F238E27FC236}">
              <a16:creationId xmlns:a16="http://schemas.microsoft.com/office/drawing/2014/main" id="{0EC84886-D432-4395-A299-FD7FCBD1199C}"/>
            </a:ext>
          </a:extLst>
        </xdr:cNvPr>
        <xdr:cNvSpPr txBox="1"/>
      </xdr:nvSpPr>
      <xdr:spPr>
        <a:xfrm>
          <a:off x="17001567" y="1441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52088</xdr:rowOff>
    </xdr:from>
    <xdr:ext cx="469744" cy="259045"/>
    <xdr:sp macro="" textlink="">
      <xdr:nvSpPr>
        <xdr:cNvPr id="643" name="n_4mainValue【消防施設】&#10;一人当たり面積">
          <a:extLst>
            <a:ext uri="{FF2B5EF4-FFF2-40B4-BE49-F238E27FC236}">
              <a16:creationId xmlns:a16="http://schemas.microsoft.com/office/drawing/2014/main" id="{EC1EE4C4-0B22-485F-B94C-E2E60E4BCE16}"/>
            </a:ext>
          </a:extLst>
        </xdr:cNvPr>
        <xdr:cNvSpPr txBox="1"/>
      </xdr:nvSpPr>
      <xdr:spPr>
        <a:xfrm>
          <a:off x="16226867" y="14469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4" name="正方形/長方形 643">
          <a:extLst>
            <a:ext uri="{FF2B5EF4-FFF2-40B4-BE49-F238E27FC236}">
              <a16:creationId xmlns:a16="http://schemas.microsoft.com/office/drawing/2014/main" id="{EA2F8C14-E67E-49DC-9C71-8F398E7449A3}"/>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5" name="正方形/長方形 644">
          <a:extLst>
            <a:ext uri="{FF2B5EF4-FFF2-40B4-BE49-F238E27FC236}">
              <a16:creationId xmlns:a16="http://schemas.microsoft.com/office/drawing/2014/main" id="{4C6F6AC6-A75B-468E-B8B4-B4C2330E484B}"/>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6" name="正方形/長方形 645">
          <a:extLst>
            <a:ext uri="{FF2B5EF4-FFF2-40B4-BE49-F238E27FC236}">
              <a16:creationId xmlns:a16="http://schemas.microsoft.com/office/drawing/2014/main" id="{9B715B97-099E-4D1B-816A-7161FD39D978}"/>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7" name="正方形/長方形 646">
          <a:extLst>
            <a:ext uri="{FF2B5EF4-FFF2-40B4-BE49-F238E27FC236}">
              <a16:creationId xmlns:a16="http://schemas.microsoft.com/office/drawing/2014/main" id="{7853BB2A-18B2-411F-ABA7-A60F748A36D6}"/>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8" name="正方形/長方形 647">
          <a:extLst>
            <a:ext uri="{FF2B5EF4-FFF2-40B4-BE49-F238E27FC236}">
              <a16:creationId xmlns:a16="http://schemas.microsoft.com/office/drawing/2014/main" id="{8C9971DB-A203-4A0F-8986-D1015613C611}"/>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9" name="正方形/長方形 648">
          <a:extLst>
            <a:ext uri="{FF2B5EF4-FFF2-40B4-BE49-F238E27FC236}">
              <a16:creationId xmlns:a16="http://schemas.microsoft.com/office/drawing/2014/main" id="{5883E841-8A9A-4526-AD65-5FFF2F5E61F7}"/>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0" name="正方形/長方形 649">
          <a:extLst>
            <a:ext uri="{FF2B5EF4-FFF2-40B4-BE49-F238E27FC236}">
              <a16:creationId xmlns:a16="http://schemas.microsoft.com/office/drawing/2014/main" id="{F52A95A8-175A-4121-8257-A63D3C8A37CD}"/>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1" name="正方形/長方形 650">
          <a:extLst>
            <a:ext uri="{FF2B5EF4-FFF2-40B4-BE49-F238E27FC236}">
              <a16:creationId xmlns:a16="http://schemas.microsoft.com/office/drawing/2014/main" id="{98C87810-B4A8-4FCC-8C15-008E41758E41}"/>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2" name="テキスト ボックス 651">
          <a:extLst>
            <a:ext uri="{FF2B5EF4-FFF2-40B4-BE49-F238E27FC236}">
              <a16:creationId xmlns:a16="http://schemas.microsoft.com/office/drawing/2014/main" id="{CF332EF7-66C2-451E-8675-79B59C4C58BC}"/>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3" name="直線コネクタ 652">
          <a:extLst>
            <a:ext uri="{FF2B5EF4-FFF2-40B4-BE49-F238E27FC236}">
              <a16:creationId xmlns:a16="http://schemas.microsoft.com/office/drawing/2014/main" id="{A93B63BF-38F5-4213-8280-7147C47C38A1}"/>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4" name="テキスト ボックス 653">
          <a:extLst>
            <a:ext uri="{FF2B5EF4-FFF2-40B4-BE49-F238E27FC236}">
              <a16:creationId xmlns:a16="http://schemas.microsoft.com/office/drawing/2014/main" id="{32561972-4B6F-455C-9E00-662D99E83DC0}"/>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5" name="直線コネクタ 654">
          <a:extLst>
            <a:ext uri="{FF2B5EF4-FFF2-40B4-BE49-F238E27FC236}">
              <a16:creationId xmlns:a16="http://schemas.microsoft.com/office/drawing/2014/main" id="{BD555F88-A9A6-4E9D-A69B-FCB6BE38A181}"/>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6" name="テキスト ボックス 655">
          <a:extLst>
            <a:ext uri="{FF2B5EF4-FFF2-40B4-BE49-F238E27FC236}">
              <a16:creationId xmlns:a16="http://schemas.microsoft.com/office/drawing/2014/main" id="{6CC6374A-3950-4796-B94D-E68E397BF1B6}"/>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7" name="直線コネクタ 656">
          <a:extLst>
            <a:ext uri="{FF2B5EF4-FFF2-40B4-BE49-F238E27FC236}">
              <a16:creationId xmlns:a16="http://schemas.microsoft.com/office/drawing/2014/main" id="{978FFD60-ADB1-42B0-8BBE-FEE130051B9B}"/>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8" name="テキスト ボックス 657">
          <a:extLst>
            <a:ext uri="{FF2B5EF4-FFF2-40B4-BE49-F238E27FC236}">
              <a16:creationId xmlns:a16="http://schemas.microsoft.com/office/drawing/2014/main" id="{1FCA1DDB-5FE9-4C67-B414-EBCE6B3C04D1}"/>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9" name="直線コネクタ 658">
          <a:extLst>
            <a:ext uri="{FF2B5EF4-FFF2-40B4-BE49-F238E27FC236}">
              <a16:creationId xmlns:a16="http://schemas.microsoft.com/office/drawing/2014/main" id="{278AAB5A-09A5-498F-8854-5C3E86BD34F6}"/>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60" name="テキスト ボックス 659">
          <a:extLst>
            <a:ext uri="{FF2B5EF4-FFF2-40B4-BE49-F238E27FC236}">
              <a16:creationId xmlns:a16="http://schemas.microsoft.com/office/drawing/2014/main" id="{AD5E4BD6-B805-4258-A08B-035CAF1CCD8F}"/>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1" name="直線コネクタ 660">
          <a:extLst>
            <a:ext uri="{FF2B5EF4-FFF2-40B4-BE49-F238E27FC236}">
              <a16:creationId xmlns:a16="http://schemas.microsoft.com/office/drawing/2014/main" id="{15A7B1D7-9C14-4F71-AE6F-A515148619A8}"/>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2" name="テキスト ボックス 661">
          <a:extLst>
            <a:ext uri="{FF2B5EF4-FFF2-40B4-BE49-F238E27FC236}">
              <a16:creationId xmlns:a16="http://schemas.microsoft.com/office/drawing/2014/main" id="{5AC3DFAF-0E2F-441A-9912-1B0945AC5BF6}"/>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3" name="直線コネクタ 662">
          <a:extLst>
            <a:ext uri="{FF2B5EF4-FFF2-40B4-BE49-F238E27FC236}">
              <a16:creationId xmlns:a16="http://schemas.microsoft.com/office/drawing/2014/main" id="{2F95C108-4D91-4FBB-9B9C-D16A981F82D9}"/>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4" name="テキスト ボックス 663">
          <a:extLst>
            <a:ext uri="{FF2B5EF4-FFF2-40B4-BE49-F238E27FC236}">
              <a16:creationId xmlns:a16="http://schemas.microsoft.com/office/drawing/2014/main" id="{A20AA392-7C07-4094-BD72-B3041D909486}"/>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5" name="直線コネクタ 664">
          <a:extLst>
            <a:ext uri="{FF2B5EF4-FFF2-40B4-BE49-F238E27FC236}">
              <a16:creationId xmlns:a16="http://schemas.microsoft.com/office/drawing/2014/main" id="{D9F9622C-114C-4FDD-938C-B8D640336B38}"/>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6" name="テキスト ボックス 665">
          <a:extLst>
            <a:ext uri="{FF2B5EF4-FFF2-40B4-BE49-F238E27FC236}">
              <a16:creationId xmlns:a16="http://schemas.microsoft.com/office/drawing/2014/main" id="{DFD7968B-65EE-4976-9317-36CF5A12296B}"/>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7" name="直線コネクタ 666">
          <a:extLst>
            <a:ext uri="{FF2B5EF4-FFF2-40B4-BE49-F238E27FC236}">
              <a16:creationId xmlns:a16="http://schemas.microsoft.com/office/drawing/2014/main" id="{9A373A28-5991-4BB7-8DA2-B89139695726}"/>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8" name="【庁舎】&#10;有形固定資産減価償却率グラフ枠">
          <a:extLst>
            <a:ext uri="{FF2B5EF4-FFF2-40B4-BE49-F238E27FC236}">
              <a16:creationId xmlns:a16="http://schemas.microsoft.com/office/drawing/2014/main" id="{A6559B34-C606-4D62-A849-23565E7A0ACD}"/>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167639</xdr:rowOff>
    </xdr:from>
    <xdr:to>
      <xdr:col>85</xdr:col>
      <xdr:colOff>126364</xdr:colOff>
      <xdr:row>108</xdr:row>
      <xdr:rowOff>131718</xdr:rowOff>
    </xdr:to>
    <xdr:cxnSp macro="">
      <xdr:nvCxnSpPr>
        <xdr:cNvPr id="669" name="直線コネクタ 668">
          <a:extLst>
            <a:ext uri="{FF2B5EF4-FFF2-40B4-BE49-F238E27FC236}">
              <a16:creationId xmlns:a16="http://schemas.microsoft.com/office/drawing/2014/main" id="{2973281D-A304-4713-89AE-085FA4C31353}"/>
            </a:ext>
          </a:extLst>
        </xdr:cNvPr>
        <xdr:cNvCxnSpPr/>
      </xdr:nvCxnSpPr>
      <xdr:spPr>
        <a:xfrm flipV="1">
          <a:off x="14375764" y="16763999"/>
          <a:ext cx="0" cy="1472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135545</xdr:rowOff>
    </xdr:from>
    <xdr:ext cx="405111" cy="259045"/>
    <xdr:sp macro="" textlink="">
      <xdr:nvSpPr>
        <xdr:cNvPr id="670" name="【庁舎】&#10;有形固定資産減価償却率最小値テキスト">
          <a:extLst>
            <a:ext uri="{FF2B5EF4-FFF2-40B4-BE49-F238E27FC236}">
              <a16:creationId xmlns:a16="http://schemas.microsoft.com/office/drawing/2014/main" id="{72151722-32A5-47AF-BB32-AE543D1635FB}"/>
            </a:ext>
          </a:extLst>
        </xdr:cNvPr>
        <xdr:cNvSpPr txBox="1"/>
      </xdr:nvSpPr>
      <xdr:spPr>
        <a:xfrm>
          <a:off x="14414500" y="18240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131718</xdr:rowOff>
    </xdr:from>
    <xdr:to>
      <xdr:col>86</xdr:col>
      <xdr:colOff>25400</xdr:colOff>
      <xdr:row>108</xdr:row>
      <xdr:rowOff>131718</xdr:rowOff>
    </xdr:to>
    <xdr:cxnSp macro="">
      <xdr:nvCxnSpPr>
        <xdr:cNvPr id="671" name="直線コネクタ 670">
          <a:extLst>
            <a:ext uri="{FF2B5EF4-FFF2-40B4-BE49-F238E27FC236}">
              <a16:creationId xmlns:a16="http://schemas.microsoft.com/office/drawing/2014/main" id="{D4140073-9B31-4F7D-BBE1-2BA5F0734CFB}"/>
            </a:ext>
          </a:extLst>
        </xdr:cNvPr>
        <xdr:cNvCxnSpPr/>
      </xdr:nvCxnSpPr>
      <xdr:spPr>
        <a:xfrm>
          <a:off x="14287500" y="182368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114316</xdr:rowOff>
    </xdr:from>
    <xdr:ext cx="340478" cy="259045"/>
    <xdr:sp macro="" textlink="">
      <xdr:nvSpPr>
        <xdr:cNvPr id="672" name="【庁舎】&#10;有形固定資産減価償却率最大値テキスト">
          <a:extLst>
            <a:ext uri="{FF2B5EF4-FFF2-40B4-BE49-F238E27FC236}">
              <a16:creationId xmlns:a16="http://schemas.microsoft.com/office/drawing/2014/main" id="{E59CC0D1-4325-435C-A2DB-A386F7153FA4}"/>
            </a:ext>
          </a:extLst>
        </xdr:cNvPr>
        <xdr:cNvSpPr txBox="1"/>
      </xdr:nvSpPr>
      <xdr:spPr>
        <a:xfrm>
          <a:off x="14414500" y="1654303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167639</xdr:rowOff>
    </xdr:from>
    <xdr:to>
      <xdr:col>86</xdr:col>
      <xdr:colOff>25400</xdr:colOff>
      <xdr:row>99</xdr:row>
      <xdr:rowOff>167639</xdr:rowOff>
    </xdr:to>
    <xdr:cxnSp macro="">
      <xdr:nvCxnSpPr>
        <xdr:cNvPr id="673" name="直線コネクタ 672">
          <a:extLst>
            <a:ext uri="{FF2B5EF4-FFF2-40B4-BE49-F238E27FC236}">
              <a16:creationId xmlns:a16="http://schemas.microsoft.com/office/drawing/2014/main" id="{2928D9CD-C061-4DD3-A18F-3E76C20F408D}"/>
            </a:ext>
          </a:extLst>
        </xdr:cNvPr>
        <xdr:cNvCxnSpPr/>
      </xdr:nvCxnSpPr>
      <xdr:spPr>
        <a:xfrm>
          <a:off x="14287500" y="167639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72770</xdr:rowOff>
    </xdr:from>
    <xdr:ext cx="405111" cy="259045"/>
    <xdr:sp macro="" textlink="">
      <xdr:nvSpPr>
        <xdr:cNvPr id="674" name="【庁舎】&#10;有形固定資産減価償却率平均値テキスト">
          <a:extLst>
            <a:ext uri="{FF2B5EF4-FFF2-40B4-BE49-F238E27FC236}">
              <a16:creationId xmlns:a16="http://schemas.microsoft.com/office/drawing/2014/main" id="{ACDF4332-D470-4C0A-8825-95BE8FFB7858}"/>
            </a:ext>
          </a:extLst>
        </xdr:cNvPr>
        <xdr:cNvSpPr txBox="1"/>
      </xdr:nvSpPr>
      <xdr:spPr>
        <a:xfrm>
          <a:off x="14414500" y="173396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49893</xdr:rowOff>
    </xdr:from>
    <xdr:to>
      <xdr:col>85</xdr:col>
      <xdr:colOff>177800</xdr:colOff>
      <xdr:row>104</xdr:row>
      <xdr:rowOff>151493</xdr:rowOff>
    </xdr:to>
    <xdr:sp macro="" textlink="">
      <xdr:nvSpPr>
        <xdr:cNvPr id="675" name="フローチャート: 判断 674">
          <a:extLst>
            <a:ext uri="{FF2B5EF4-FFF2-40B4-BE49-F238E27FC236}">
              <a16:creationId xmlns:a16="http://schemas.microsoft.com/office/drawing/2014/main" id="{4C2F50FA-71B2-40F5-B23C-979961F581DE}"/>
            </a:ext>
          </a:extLst>
        </xdr:cNvPr>
        <xdr:cNvSpPr/>
      </xdr:nvSpPr>
      <xdr:spPr>
        <a:xfrm>
          <a:off x="14325600" y="17484453"/>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64588</xdr:rowOff>
    </xdr:from>
    <xdr:to>
      <xdr:col>81</xdr:col>
      <xdr:colOff>101600</xdr:colOff>
      <xdr:row>104</xdr:row>
      <xdr:rowOff>166188</xdr:rowOff>
    </xdr:to>
    <xdr:sp macro="" textlink="">
      <xdr:nvSpPr>
        <xdr:cNvPr id="676" name="フローチャート: 判断 675">
          <a:extLst>
            <a:ext uri="{FF2B5EF4-FFF2-40B4-BE49-F238E27FC236}">
              <a16:creationId xmlns:a16="http://schemas.microsoft.com/office/drawing/2014/main" id="{63A63670-ED79-438B-8DCC-18CDB24E1311}"/>
            </a:ext>
          </a:extLst>
        </xdr:cNvPr>
        <xdr:cNvSpPr/>
      </xdr:nvSpPr>
      <xdr:spPr>
        <a:xfrm>
          <a:off x="13578840" y="17499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41729</xdr:rowOff>
    </xdr:from>
    <xdr:to>
      <xdr:col>76</xdr:col>
      <xdr:colOff>165100</xdr:colOff>
      <xdr:row>104</xdr:row>
      <xdr:rowOff>143329</xdr:rowOff>
    </xdr:to>
    <xdr:sp macro="" textlink="">
      <xdr:nvSpPr>
        <xdr:cNvPr id="677" name="フローチャート: 判断 676">
          <a:extLst>
            <a:ext uri="{FF2B5EF4-FFF2-40B4-BE49-F238E27FC236}">
              <a16:creationId xmlns:a16="http://schemas.microsoft.com/office/drawing/2014/main" id="{6CECB08D-4396-44A6-908E-B0F1FC4FFA44}"/>
            </a:ext>
          </a:extLst>
        </xdr:cNvPr>
        <xdr:cNvSpPr/>
      </xdr:nvSpPr>
      <xdr:spPr>
        <a:xfrm>
          <a:off x="12804140" y="17476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80918</xdr:rowOff>
    </xdr:from>
    <xdr:to>
      <xdr:col>72</xdr:col>
      <xdr:colOff>38100</xdr:colOff>
      <xdr:row>105</xdr:row>
      <xdr:rowOff>11068</xdr:rowOff>
    </xdr:to>
    <xdr:sp macro="" textlink="">
      <xdr:nvSpPr>
        <xdr:cNvPr id="678" name="フローチャート: 判断 677">
          <a:extLst>
            <a:ext uri="{FF2B5EF4-FFF2-40B4-BE49-F238E27FC236}">
              <a16:creationId xmlns:a16="http://schemas.microsoft.com/office/drawing/2014/main" id="{4C5E50AD-7313-467B-ACE7-BEEA65F0B06A}"/>
            </a:ext>
          </a:extLst>
        </xdr:cNvPr>
        <xdr:cNvSpPr/>
      </xdr:nvSpPr>
      <xdr:spPr>
        <a:xfrm>
          <a:off x="12029440" y="1751547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36830</xdr:rowOff>
    </xdr:from>
    <xdr:to>
      <xdr:col>67</xdr:col>
      <xdr:colOff>101600</xdr:colOff>
      <xdr:row>104</xdr:row>
      <xdr:rowOff>138430</xdr:rowOff>
    </xdr:to>
    <xdr:sp macro="" textlink="">
      <xdr:nvSpPr>
        <xdr:cNvPr id="679" name="フローチャート: 判断 678">
          <a:extLst>
            <a:ext uri="{FF2B5EF4-FFF2-40B4-BE49-F238E27FC236}">
              <a16:creationId xmlns:a16="http://schemas.microsoft.com/office/drawing/2014/main" id="{8D5DF397-C728-4689-8362-2F6E6D453B7B}"/>
            </a:ext>
          </a:extLst>
        </xdr:cNvPr>
        <xdr:cNvSpPr/>
      </xdr:nvSpPr>
      <xdr:spPr>
        <a:xfrm>
          <a:off x="11231880" y="1747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27049D8E-09BC-4EDE-AB0E-38F5B4CC8598}"/>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078F0979-A10B-451E-AF7B-3FE7578FD19F}"/>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91CA22BD-285C-4FC9-BBD6-097393106A98}"/>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D2C88A5F-4477-45CB-A390-400867419304}"/>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4" name="テキスト ボックス 683">
          <a:extLst>
            <a:ext uri="{FF2B5EF4-FFF2-40B4-BE49-F238E27FC236}">
              <a16:creationId xmlns:a16="http://schemas.microsoft.com/office/drawing/2014/main" id="{F72A25A1-8ED0-4FA6-993A-B73CF02CB12A}"/>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7438</xdr:rowOff>
    </xdr:from>
    <xdr:to>
      <xdr:col>85</xdr:col>
      <xdr:colOff>177800</xdr:colOff>
      <xdr:row>108</xdr:row>
      <xdr:rowOff>109038</xdr:rowOff>
    </xdr:to>
    <xdr:sp macro="" textlink="">
      <xdr:nvSpPr>
        <xdr:cNvPr id="685" name="楕円 684">
          <a:extLst>
            <a:ext uri="{FF2B5EF4-FFF2-40B4-BE49-F238E27FC236}">
              <a16:creationId xmlns:a16="http://schemas.microsoft.com/office/drawing/2014/main" id="{F5DD4D37-676C-4CD7-875F-CE44BA6E258C}"/>
            </a:ext>
          </a:extLst>
        </xdr:cNvPr>
        <xdr:cNvSpPr/>
      </xdr:nvSpPr>
      <xdr:spPr>
        <a:xfrm>
          <a:off x="14325600" y="18112558"/>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93815</xdr:rowOff>
    </xdr:from>
    <xdr:ext cx="405111" cy="259045"/>
    <xdr:sp macro="" textlink="">
      <xdr:nvSpPr>
        <xdr:cNvPr id="686" name="【庁舎】&#10;有形固定資産減価償却率該当値テキスト">
          <a:extLst>
            <a:ext uri="{FF2B5EF4-FFF2-40B4-BE49-F238E27FC236}">
              <a16:creationId xmlns:a16="http://schemas.microsoft.com/office/drawing/2014/main" id="{F9281D4B-BE6A-4A62-A318-9DF2B5E936AD}"/>
            </a:ext>
          </a:extLst>
        </xdr:cNvPr>
        <xdr:cNvSpPr txBox="1"/>
      </xdr:nvSpPr>
      <xdr:spPr>
        <a:xfrm>
          <a:off x="14414500" y="18031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907</xdr:rowOff>
    </xdr:from>
    <xdr:to>
      <xdr:col>81</xdr:col>
      <xdr:colOff>101600</xdr:colOff>
      <xdr:row>108</xdr:row>
      <xdr:rowOff>102507</xdr:rowOff>
    </xdr:to>
    <xdr:sp macro="" textlink="">
      <xdr:nvSpPr>
        <xdr:cNvPr id="687" name="楕円 686">
          <a:extLst>
            <a:ext uri="{FF2B5EF4-FFF2-40B4-BE49-F238E27FC236}">
              <a16:creationId xmlns:a16="http://schemas.microsoft.com/office/drawing/2014/main" id="{2EAEA4D8-9239-4E49-AF7C-3C010D3DACC6}"/>
            </a:ext>
          </a:extLst>
        </xdr:cNvPr>
        <xdr:cNvSpPr/>
      </xdr:nvSpPr>
      <xdr:spPr>
        <a:xfrm>
          <a:off x="13578840" y="1810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51707</xdr:rowOff>
    </xdr:from>
    <xdr:to>
      <xdr:col>85</xdr:col>
      <xdr:colOff>127000</xdr:colOff>
      <xdr:row>108</xdr:row>
      <xdr:rowOff>58238</xdr:rowOff>
    </xdr:to>
    <xdr:cxnSp macro="">
      <xdr:nvCxnSpPr>
        <xdr:cNvPr id="688" name="直線コネクタ 687">
          <a:extLst>
            <a:ext uri="{FF2B5EF4-FFF2-40B4-BE49-F238E27FC236}">
              <a16:creationId xmlns:a16="http://schemas.microsoft.com/office/drawing/2014/main" id="{3C5BC9AA-202E-4E0C-B6F2-A8E35A31A224}"/>
            </a:ext>
          </a:extLst>
        </xdr:cNvPr>
        <xdr:cNvCxnSpPr/>
      </xdr:nvCxnSpPr>
      <xdr:spPr>
        <a:xfrm>
          <a:off x="13629640" y="18156827"/>
          <a:ext cx="74676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164193</xdr:rowOff>
    </xdr:from>
    <xdr:to>
      <xdr:col>76</xdr:col>
      <xdr:colOff>165100</xdr:colOff>
      <xdr:row>108</xdr:row>
      <xdr:rowOff>94343</xdr:rowOff>
    </xdr:to>
    <xdr:sp macro="" textlink="">
      <xdr:nvSpPr>
        <xdr:cNvPr id="689" name="楕円 688">
          <a:extLst>
            <a:ext uri="{FF2B5EF4-FFF2-40B4-BE49-F238E27FC236}">
              <a16:creationId xmlns:a16="http://schemas.microsoft.com/office/drawing/2014/main" id="{AAC87AF9-CC19-4BEF-AAAC-1366004AE9AA}"/>
            </a:ext>
          </a:extLst>
        </xdr:cNvPr>
        <xdr:cNvSpPr/>
      </xdr:nvSpPr>
      <xdr:spPr>
        <a:xfrm>
          <a:off x="12804140" y="181016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43543</xdr:rowOff>
    </xdr:from>
    <xdr:to>
      <xdr:col>81</xdr:col>
      <xdr:colOff>50800</xdr:colOff>
      <xdr:row>108</xdr:row>
      <xdr:rowOff>51707</xdr:rowOff>
    </xdr:to>
    <xdr:cxnSp macro="">
      <xdr:nvCxnSpPr>
        <xdr:cNvPr id="690" name="直線コネクタ 689">
          <a:extLst>
            <a:ext uri="{FF2B5EF4-FFF2-40B4-BE49-F238E27FC236}">
              <a16:creationId xmlns:a16="http://schemas.microsoft.com/office/drawing/2014/main" id="{073427BF-A31B-465C-A504-886F271C98AA}"/>
            </a:ext>
          </a:extLst>
        </xdr:cNvPr>
        <xdr:cNvCxnSpPr/>
      </xdr:nvCxnSpPr>
      <xdr:spPr>
        <a:xfrm>
          <a:off x="12854940" y="18148663"/>
          <a:ext cx="7747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144599</xdr:rowOff>
    </xdr:from>
    <xdr:to>
      <xdr:col>72</xdr:col>
      <xdr:colOff>38100</xdr:colOff>
      <xdr:row>108</xdr:row>
      <xdr:rowOff>74749</xdr:rowOff>
    </xdr:to>
    <xdr:sp macro="" textlink="">
      <xdr:nvSpPr>
        <xdr:cNvPr id="691" name="楕円 690">
          <a:extLst>
            <a:ext uri="{FF2B5EF4-FFF2-40B4-BE49-F238E27FC236}">
              <a16:creationId xmlns:a16="http://schemas.microsoft.com/office/drawing/2014/main" id="{D78DB7B8-25C6-47A4-B93B-8E92BC4288C8}"/>
            </a:ext>
          </a:extLst>
        </xdr:cNvPr>
        <xdr:cNvSpPr/>
      </xdr:nvSpPr>
      <xdr:spPr>
        <a:xfrm>
          <a:off x="12029440" y="1808207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23949</xdr:rowOff>
    </xdr:from>
    <xdr:to>
      <xdr:col>76</xdr:col>
      <xdr:colOff>114300</xdr:colOff>
      <xdr:row>108</xdr:row>
      <xdr:rowOff>43543</xdr:rowOff>
    </xdr:to>
    <xdr:cxnSp macro="">
      <xdr:nvCxnSpPr>
        <xdr:cNvPr id="692" name="直線コネクタ 691">
          <a:extLst>
            <a:ext uri="{FF2B5EF4-FFF2-40B4-BE49-F238E27FC236}">
              <a16:creationId xmlns:a16="http://schemas.microsoft.com/office/drawing/2014/main" id="{52BAE168-CF4E-4767-9FF3-9E3494FDF178}"/>
            </a:ext>
          </a:extLst>
        </xdr:cNvPr>
        <xdr:cNvCxnSpPr/>
      </xdr:nvCxnSpPr>
      <xdr:spPr>
        <a:xfrm>
          <a:off x="12072620" y="18129069"/>
          <a:ext cx="78232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136434</xdr:rowOff>
    </xdr:from>
    <xdr:to>
      <xdr:col>67</xdr:col>
      <xdr:colOff>101600</xdr:colOff>
      <xdr:row>108</xdr:row>
      <xdr:rowOff>66584</xdr:rowOff>
    </xdr:to>
    <xdr:sp macro="" textlink="">
      <xdr:nvSpPr>
        <xdr:cNvPr id="693" name="楕円 692">
          <a:extLst>
            <a:ext uri="{FF2B5EF4-FFF2-40B4-BE49-F238E27FC236}">
              <a16:creationId xmlns:a16="http://schemas.microsoft.com/office/drawing/2014/main" id="{994DD396-7861-410B-A7BF-3BA1E4236386}"/>
            </a:ext>
          </a:extLst>
        </xdr:cNvPr>
        <xdr:cNvSpPr/>
      </xdr:nvSpPr>
      <xdr:spPr>
        <a:xfrm>
          <a:off x="11231880" y="180739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15784</xdr:rowOff>
    </xdr:from>
    <xdr:to>
      <xdr:col>71</xdr:col>
      <xdr:colOff>177800</xdr:colOff>
      <xdr:row>108</xdr:row>
      <xdr:rowOff>23949</xdr:rowOff>
    </xdr:to>
    <xdr:cxnSp macro="">
      <xdr:nvCxnSpPr>
        <xdr:cNvPr id="694" name="直線コネクタ 693">
          <a:extLst>
            <a:ext uri="{FF2B5EF4-FFF2-40B4-BE49-F238E27FC236}">
              <a16:creationId xmlns:a16="http://schemas.microsoft.com/office/drawing/2014/main" id="{CF654230-EC22-402C-B837-7BE7058D1651}"/>
            </a:ext>
          </a:extLst>
        </xdr:cNvPr>
        <xdr:cNvCxnSpPr/>
      </xdr:nvCxnSpPr>
      <xdr:spPr>
        <a:xfrm>
          <a:off x="11282680" y="18120904"/>
          <a:ext cx="78994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11265</xdr:rowOff>
    </xdr:from>
    <xdr:ext cx="405111" cy="259045"/>
    <xdr:sp macro="" textlink="">
      <xdr:nvSpPr>
        <xdr:cNvPr id="695" name="n_1aveValue【庁舎】&#10;有形固定資産減価償却率">
          <a:extLst>
            <a:ext uri="{FF2B5EF4-FFF2-40B4-BE49-F238E27FC236}">
              <a16:creationId xmlns:a16="http://schemas.microsoft.com/office/drawing/2014/main" id="{E13C7AC4-2B22-4BB3-A389-1CCF8968D052}"/>
            </a:ext>
          </a:extLst>
        </xdr:cNvPr>
        <xdr:cNvSpPr txBox="1"/>
      </xdr:nvSpPr>
      <xdr:spPr>
        <a:xfrm>
          <a:off x="13437244" y="17278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159856</xdr:rowOff>
    </xdr:from>
    <xdr:ext cx="405111" cy="259045"/>
    <xdr:sp macro="" textlink="">
      <xdr:nvSpPr>
        <xdr:cNvPr id="696" name="n_2aveValue【庁舎】&#10;有形固定資産減価償却率">
          <a:extLst>
            <a:ext uri="{FF2B5EF4-FFF2-40B4-BE49-F238E27FC236}">
              <a16:creationId xmlns:a16="http://schemas.microsoft.com/office/drawing/2014/main" id="{704F8758-F633-4167-BDF1-603EDEA8ADF2}"/>
            </a:ext>
          </a:extLst>
        </xdr:cNvPr>
        <xdr:cNvSpPr txBox="1"/>
      </xdr:nvSpPr>
      <xdr:spPr>
        <a:xfrm>
          <a:off x="12675244" y="17259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27595</xdr:rowOff>
    </xdr:from>
    <xdr:ext cx="405111" cy="259045"/>
    <xdr:sp macro="" textlink="">
      <xdr:nvSpPr>
        <xdr:cNvPr id="697" name="n_3aveValue【庁舎】&#10;有形固定資産減価償却率">
          <a:extLst>
            <a:ext uri="{FF2B5EF4-FFF2-40B4-BE49-F238E27FC236}">
              <a16:creationId xmlns:a16="http://schemas.microsoft.com/office/drawing/2014/main" id="{E103EE4F-FB4A-4056-99BD-4367696342D5}"/>
            </a:ext>
          </a:extLst>
        </xdr:cNvPr>
        <xdr:cNvSpPr txBox="1"/>
      </xdr:nvSpPr>
      <xdr:spPr>
        <a:xfrm>
          <a:off x="11900544" y="17294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154957</xdr:rowOff>
    </xdr:from>
    <xdr:ext cx="405111" cy="259045"/>
    <xdr:sp macro="" textlink="">
      <xdr:nvSpPr>
        <xdr:cNvPr id="698" name="n_4aveValue【庁舎】&#10;有形固定資産減価償却率">
          <a:extLst>
            <a:ext uri="{FF2B5EF4-FFF2-40B4-BE49-F238E27FC236}">
              <a16:creationId xmlns:a16="http://schemas.microsoft.com/office/drawing/2014/main" id="{D6C2C0EB-B253-49A5-9EF4-95616A0959FF}"/>
            </a:ext>
          </a:extLst>
        </xdr:cNvPr>
        <xdr:cNvSpPr txBox="1"/>
      </xdr:nvSpPr>
      <xdr:spPr>
        <a:xfrm>
          <a:off x="11102984" y="1725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93634</xdr:rowOff>
    </xdr:from>
    <xdr:ext cx="405111" cy="259045"/>
    <xdr:sp macro="" textlink="">
      <xdr:nvSpPr>
        <xdr:cNvPr id="699" name="n_1mainValue【庁舎】&#10;有形固定資産減価償却率">
          <a:extLst>
            <a:ext uri="{FF2B5EF4-FFF2-40B4-BE49-F238E27FC236}">
              <a16:creationId xmlns:a16="http://schemas.microsoft.com/office/drawing/2014/main" id="{5972A43A-9869-4608-B7AD-A77FA03A9412}"/>
            </a:ext>
          </a:extLst>
        </xdr:cNvPr>
        <xdr:cNvSpPr txBox="1"/>
      </xdr:nvSpPr>
      <xdr:spPr>
        <a:xfrm>
          <a:off x="13437244" y="1819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85470</xdr:rowOff>
    </xdr:from>
    <xdr:ext cx="405111" cy="259045"/>
    <xdr:sp macro="" textlink="">
      <xdr:nvSpPr>
        <xdr:cNvPr id="700" name="n_2mainValue【庁舎】&#10;有形固定資産減価償却率">
          <a:extLst>
            <a:ext uri="{FF2B5EF4-FFF2-40B4-BE49-F238E27FC236}">
              <a16:creationId xmlns:a16="http://schemas.microsoft.com/office/drawing/2014/main" id="{ED2FDFC2-8B7A-4BC4-9E54-9062752DE64C}"/>
            </a:ext>
          </a:extLst>
        </xdr:cNvPr>
        <xdr:cNvSpPr txBox="1"/>
      </xdr:nvSpPr>
      <xdr:spPr>
        <a:xfrm>
          <a:off x="12675244" y="1819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65876</xdr:rowOff>
    </xdr:from>
    <xdr:ext cx="405111" cy="259045"/>
    <xdr:sp macro="" textlink="">
      <xdr:nvSpPr>
        <xdr:cNvPr id="701" name="n_3mainValue【庁舎】&#10;有形固定資産減価償却率">
          <a:extLst>
            <a:ext uri="{FF2B5EF4-FFF2-40B4-BE49-F238E27FC236}">
              <a16:creationId xmlns:a16="http://schemas.microsoft.com/office/drawing/2014/main" id="{CDC12749-913A-4FE3-83E0-04382B49B637}"/>
            </a:ext>
          </a:extLst>
        </xdr:cNvPr>
        <xdr:cNvSpPr txBox="1"/>
      </xdr:nvSpPr>
      <xdr:spPr>
        <a:xfrm>
          <a:off x="11900544" y="1817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57711</xdr:rowOff>
    </xdr:from>
    <xdr:ext cx="405111" cy="259045"/>
    <xdr:sp macro="" textlink="">
      <xdr:nvSpPr>
        <xdr:cNvPr id="702" name="n_4mainValue【庁舎】&#10;有形固定資産減価償却率">
          <a:extLst>
            <a:ext uri="{FF2B5EF4-FFF2-40B4-BE49-F238E27FC236}">
              <a16:creationId xmlns:a16="http://schemas.microsoft.com/office/drawing/2014/main" id="{65B05589-8483-4576-8941-69478480DCE1}"/>
            </a:ext>
          </a:extLst>
        </xdr:cNvPr>
        <xdr:cNvSpPr txBox="1"/>
      </xdr:nvSpPr>
      <xdr:spPr>
        <a:xfrm>
          <a:off x="11102984" y="1816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3" name="正方形/長方形 702">
          <a:extLst>
            <a:ext uri="{FF2B5EF4-FFF2-40B4-BE49-F238E27FC236}">
              <a16:creationId xmlns:a16="http://schemas.microsoft.com/office/drawing/2014/main" id="{241BD730-D088-4FBC-8EB6-9D60556077F8}"/>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4" name="正方形/長方形 703">
          <a:extLst>
            <a:ext uri="{FF2B5EF4-FFF2-40B4-BE49-F238E27FC236}">
              <a16:creationId xmlns:a16="http://schemas.microsoft.com/office/drawing/2014/main" id="{7AF10EBB-DC27-4C73-98A5-D576A0B959AD}"/>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5" name="正方形/長方形 704">
          <a:extLst>
            <a:ext uri="{FF2B5EF4-FFF2-40B4-BE49-F238E27FC236}">
              <a16:creationId xmlns:a16="http://schemas.microsoft.com/office/drawing/2014/main" id="{E4CD3226-FFC3-4188-BB4F-F198E5936AA7}"/>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6" name="正方形/長方形 705">
          <a:extLst>
            <a:ext uri="{FF2B5EF4-FFF2-40B4-BE49-F238E27FC236}">
              <a16:creationId xmlns:a16="http://schemas.microsoft.com/office/drawing/2014/main" id="{13A64C5E-3167-42B3-B86C-2855F5C02CA5}"/>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7" name="正方形/長方形 706">
          <a:extLst>
            <a:ext uri="{FF2B5EF4-FFF2-40B4-BE49-F238E27FC236}">
              <a16:creationId xmlns:a16="http://schemas.microsoft.com/office/drawing/2014/main" id="{37962781-418A-4F70-A76B-98E89EC06490}"/>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8" name="正方形/長方形 707">
          <a:extLst>
            <a:ext uri="{FF2B5EF4-FFF2-40B4-BE49-F238E27FC236}">
              <a16:creationId xmlns:a16="http://schemas.microsoft.com/office/drawing/2014/main" id="{D75B7244-113D-4AB0-9514-FF98E13D4906}"/>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9" name="正方形/長方形 708">
          <a:extLst>
            <a:ext uri="{FF2B5EF4-FFF2-40B4-BE49-F238E27FC236}">
              <a16:creationId xmlns:a16="http://schemas.microsoft.com/office/drawing/2014/main" id="{AF6B1CD1-FB7B-4FE4-A36D-57D6DD2226A0}"/>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0" name="正方形/長方形 709">
          <a:extLst>
            <a:ext uri="{FF2B5EF4-FFF2-40B4-BE49-F238E27FC236}">
              <a16:creationId xmlns:a16="http://schemas.microsoft.com/office/drawing/2014/main" id="{2E3BB68B-E6CC-4886-96D2-1735399FF89E}"/>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1" name="テキスト ボックス 710">
          <a:extLst>
            <a:ext uri="{FF2B5EF4-FFF2-40B4-BE49-F238E27FC236}">
              <a16:creationId xmlns:a16="http://schemas.microsoft.com/office/drawing/2014/main" id="{96E1E56F-1D1D-4E50-A65A-71054C712526}"/>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2" name="直線コネクタ 711">
          <a:extLst>
            <a:ext uri="{FF2B5EF4-FFF2-40B4-BE49-F238E27FC236}">
              <a16:creationId xmlns:a16="http://schemas.microsoft.com/office/drawing/2014/main" id="{66EFE7E5-18AD-403B-B631-8787DA43C076}"/>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13" name="テキスト ボックス 712">
          <a:extLst>
            <a:ext uri="{FF2B5EF4-FFF2-40B4-BE49-F238E27FC236}">
              <a16:creationId xmlns:a16="http://schemas.microsoft.com/office/drawing/2014/main" id="{A6BCB303-BF26-4A4E-8C44-C28A268DE554}"/>
            </a:ext>
          </a:extLst>
        </xdr:cNvPr>
        <xdr:cNvSpPr txBox="1"/>
      </xdr:nvSpPr>
      <xdr:spPr>
        <a:xfrm>
          <a:off x="1569484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714" name="直線コネクタ 713">
          <a:extLst>
            <a:ext uri="{FF2B5EF4-FFF2-40B4-BE49-F238E27FC236}">
              <a16:creationId xmlns:a16="http://schemas.microsoft.com/office/drawing/2014/main" id="{669D9885-EF3D-4175-9573-EB0B911E63F0}"/>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15" name="テキスト ボックス 714">
          <a:extLst>
            <a:ext uri="{FF2B5EF4-FFF2-40B4-BE49-F238E27FC236}">
              <a16:creationId xmlns:a16="http://schemas.microsoft.com/office/drawing/2014/main" id="{4DBE4C58-8581-4BE0-999C-D5DFA905450C}"/>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16" name="直線コネクタ 715">
          <a:extLst>
            <a:ext uri="{FF2B5EF4-FFF2-40B4-BE49-F238E27FC236}">
              <a16:creationId xmlns:a16="http://schemas.microsoft.com/office/drawing/2014/main" id="{30E0D78C-0E3A-4D0E-BB97-F5E56D8318D6}"/>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17" name="テキスト ボックス 716">
          <a:extLst>
            <a:ext uri="{FF2B5EF4-FFF2-40B4-BE49-F238E27FC236}">
              <a16:creationId xmlns:a16="http://schemas.microsoft.com/office/drawing/2014/main" id="{B53BC4EE-B17A-4581-8845-9F7E7EAE1BD3}"/>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18" name="直線コネクタ 717">
          <a:extLst>
            <a:ext uri="{FF2B5EF4-FFF2-40B4-BE49-F238E27FC236}">
              <a16:creationId xmlns:a16="http://schemas.microsoft.com/office/drawing/2014/main" id="{7F2BFEDC-3EFF-47D4-A2F8-C7D816878AB6}"/>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19" name="テキスト ボックス 718">
          <a:extLst>
            <a:ext uri="{FF2B5EF4-FFF2-40B4-BE49-F238E27FC236}">
              <a16:creationId xmlns:a16="http://schemas.microsoft.com/office/drawing/2014/main" id="{D3B2D52A-2EBC-4AE0-AC90-92E453586F44}"/>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20" name="直線コネクタ 719">
          <a:extLst>
            <a:ext uri="{FF2B5EF4-FFF2-40B4-BE49-F238E27FC236}">
              <a16:creationId xmlns:a16="http://schemas.microsoft.com/office/drawing/2014/main" id="{FA848D86-6A55-4A63-BDB0-A2DD9B90B648}"/>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21" name="テキスト ボックス 720">
          <a:extLst>
            <a:ext uri="{FF2B5EF4-FFF2-40B4-BE49-F238E27FC236}">
              <a16:creationId xmlns:a16="http://schemas.microsoft.com/office/drawing/2014/main" id="{44269936-E46B-4CD3-B91A-278E4135D302}"/>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2" name="直線コネクタ 721">
          <a:extLst>
            <a:ext uri="{FF2B5EF4-FFF2-40B4-BE49-F238E27FC236}">
              <a16:creationId xmlns:a16="http://schemas.microsoft.com/office/drawing/2014/main" id="{BF9F2967-617B-42E4-9D15-17433932D046}"/>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3" name="テキスト ボックス 722">
          <a:extLst>
            <a:ext uri="{FF2B5EF4-FFF2-40B4-BE49-F238E27FC236}">
              <a16:creationId xmlns:a16="http://schemas.microsoft.com/office/drawing/2014/main" id="{E0CBF8D8-D990-4A68-AE1D-01FC79801C5D}"/>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4" name="【庁舎】&#10;一人当たり面積グラフ枠">
          <a:extLst>
            <a:ext uri="{FF2B5EF4-FFF2-40B4-BE49-F238E27FC236}">
              <a16:creationId xmlns:a16="http://schemas.microsoft.com/office/drawing/2014/main" id="{52ECAB87-80E6-481E-A2BF-0F59DE629485}"/>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128778</xdr:rowOff>
    </xdr:from>
    <xdr:to>
      <xdr:col>116</xdr:col>
      <xdr:colOff>62864</xdr:colOff>
      <xdr:row>108</xdr:row>
      <xdr:rowOff>167639</xdr:rowOff>
    </xdr:to>
    <xdr:cxnSp macro="">
      <xdr:nvCxnSpPr>
        <xdr:cNvPr id="725" name="直線コネクタ 724">
          <a:extLst>
            <a:ext uri="{FF2B5EF4-FFF2-40B4-BE49-F238E27FC236}">
              <a16:creationId xmlns:a16="http://schemas.microsoft.com/office/drawing/2014/main" id="{6140A4EB-6FD8-411C-910D-77941078DFB1}"/>
            </a:ext>
          </a:extLst>
        </xdr:cNvPr>
        <xdr:cNvCxnSpPr/>
      </xdr:nvCxnSpPr>
      <xdr:spPr>
        <a:xfrm flipV="1">
          <a:off x="19509104" y="16892778"/>
          <a:ext cx="0" cy="1379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16</xdr:rowOff>
    </xdr:from>
    <xdr:ext cx="469744" cy="259045"/>
    <xdr:sp macro="" textlink="">
      <xdr:nvSpPr>
        <xdr:cNvPr id="726" name="【庁舎】&#10;一人当たり面積最小値テキスト">
          <a:extLst>
            <a:ext uri="{FF2B5EF4-FFF2-40B4-BE49-F238E27FC236}">
              <a16:creationId xmlns:a16="http://schemas.microsoft.com/office/drawing/2014/main" id="{4557EBDC-F567-4026-AE28-6B80DAE8DE22}"/>
            </a:ext>
          </a:extLst>
        </xdr:cNvPr>
        <xdr:cNvSpPr txBox="1"/>
      </xdr:nvSpPr>
      <xdr:spPr>
        <a:xfrm>
          <a:off x="19547840" y="18272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167639</xdr:rowOff>
    </xdr:from>
    <xdr:to>
      <xdr:col>116</xdr:col>
      <xdr:colOff>152400</xdr:colOff>
      <xdr:row>108</xdr:row>
      <xdr:rowOff>167639</xdr:rowOff>
    </xdr:to>
    <xdr:cxnSp macro="">
      <xdr:nvCxnSpPr>
        <xdr:cNvPr id="727" name="直線コネクタ 726">
          <a:extLst>
            <a:ext uri="{FF2B5EF4-FFF2-40B4-BE49-F238E27FC236}">
              <a16:creationId xmlns:a16="http://schemas.microsoft.com/office/drawing/2014/main" id="{5BB4BBB4-2282-4CE6-89B9-535C3A03DA57}"/>
            </a:ext>
          </a:extLst>
        </xdr:cNvPr>
        <xdr:cNvCxnSpPr/>
      </xdr:nvCxnSpPr>
      <xdr:spPr>
        <a:xfrm>
          <a:off x="19443700" y="182727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75455</xdr:rowOff>
    </xdr:from>
    <xdr:ext cx="469744" cy="259045"/>
    <xdr:sp macro="" textlink="">
      <xdr:nvSpPr>
        <xdr:cNvPr id="728" name="【庁舎】&#10;一人当たり面積最大値テキスト">
          <a:extLst>
            <a:ext uri="{FF2B5EF4-FFF2-40B4-BE49-F238E27FC236}">
              <a16:creationId xmlns:a16="http://schemas.microsoft.com/office/drawing/2014/main" id="{9F0401A6-FB5D-429A-8FD4-13ECE5800F3E}"/>
            </a:ext>
          </a:extLst>
        </xdr:cNvPr>
        <xdr:cNvSpPr txBox="1"/>
      </xdr:nvSpPr>
      <xdr:spPr>
        <a:xfrm>
          <a:off x="19547840" y="16671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128778</xdr:rowOff>
    </xdr:from>
    <xdr:to>
      <xdr:col>116</xdr:col>
      <xdr:colOff>152400</xdr:colOff>
      <xdr:row>100</xdr:row>
      <xdr:rowOff>128778</xdr:rowOff>
    </xdr:to>
    <xdr:cxnSp macro="">
      <xdr:nvCxnSpPr>
        <xdr:cNvPr id="729" name="直線コネクタ 728">
          <a:extLst>
            <a:ext uri="{FF2B5EF4-FFF2-40B4-BE49-F238E27FC236}">
              <a16:creationId xmlns:a16="http://schemas.microsoft.com/office/drawing/2014/main" id="{8640792F-F3AE-460A-B5C1-1A3158F5ACCC}"/>
            </a:ext>
          </a:extLst>
        </xdr:cNvPr>
        <xdr:cNvCxnSpPr/>
      </xdr:nvCxnSpPr>
      <xdr:spPr>
        <a:xfrm>
          <a:off x="19443700" y="1689277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98569</xdr:rowOff>
    </xdr:from>
    <xdr:ext cx="469744" cy="259045"/>
    <xdr:sp macro="" textlink="">
      <xdr:nvSpPr>
        <xdr:cNvPr id="730" name="【庁舎】&#10;一人当たり面積平均値テキスト">
          <a:extLst>
            <a:ext uri="{FF2B5EF4-FFF2-40B4-BE49-F238E27FC236}">
              <a16:creationId xmlns:a16="http://schemas.microsoft.com/office/drawing/2014/main" id="{DC66ED3D-3FED-4157-B385-0D8D369317E0}"/>
            </a:ext>
          </a:extLst>
        </xdr:cNvPr>
        <xdr:cNvSpPr txBox="1"/>
      </xdr:nvSpPr>
      <xdr:spPr>
        <a:xfrm>
          <a:off x="19547840" y="175331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75692</xdr:rowOff>
    </xdr:from>
    <xdr:to>
      <xdr:col>116</xdr:col>
      <xdr:colOff>114300</xdr:colOff>
      <xdr:row>106</xdr:row>
      <xdr:rowOff>5842</xdr:rowOff>
    </xdr:to>
    <xdr:sp macro="" textlink="">
      <xdr:nvSpPr>
        <xdr:cNvPr id="731" name="フローチャート: 判断 730">
          <a:extLst>
            <a:ext uri="{FF2B5EF4-FFF2-40B4-BE49-F238E27FC236}">
              <a16:creationId xmlns:a16="http://schemas.microsoft.com/office/drawing/2014/main" id="{D8700EDF-8659-4281-AF11-1D732A9C06F6}"/>
            </a:ext>
          </a:extLst>
        </xdr:cNvPr>
        <xdr:cNvSpPr/>
      </xdr:nvSpPr>
      <xdr:spPr>
        <a:xfrm>
          <a:off x="19458940" y="176778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112268</xdr:rowOff>
    </xdr:from>
    <xdr:to>
      <xdr:col>112</xdr:col>
      <xdr:colOff>38100</xdr:colOff>
      <xdr:row>106</xdr:row>
      <xdr:rowOff>42418</xdr:rowOff>
    </xdr:to>
    <xdr:sp macro="" textlink="">
      <xdr:nvSpPr>
        <xdr:cNvPr id="732" name="フローチャート: 判断 731">
          <a:extLst>
            <a:ext uri="{FF2B5EF4-FFF2-40B4-BE49-F238E27FC236}">
              <a16:creationId xmlns:a16="http://schemas.microsoft.com/office/drawing/2014/main" id="{FB5125DA-E6C9-41B0-AE2F-45183808E33F}"/>
            </a:ext>
          </a:extLst>
        </xdr:cNvPr>
        <xdr:cNvSpPr/>
      </xdr:nvSpPr>
      <xdr:spPr>
        <a:xfrm>
          <a:off x="18735040" y="1771446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160274</xdr:rowOff>
    </xdr:from>
    <xdr:to>
      <xdr:col>107</xdr:col>
      <xdr:colOff>101600</xdr:colOff>
      <xdr:row>106</xdr:row>
      <xdr:rowOff>90424</xdr:rowOff>
    </xdr:to>
    <xdr:sp macro="" textlink="">
      <xdr:nvSpPr>
        <xdr:cNvPr id="733" name="フローチャート: 判断 732">
          <a:extLst>
            <a:ext uri="{FF2B5EF4-FFF2-40B4-BE49-F238E27FC236}">
              <a16:creationId xmlns:a16="http://schemas.microsoft.com/office/drawing/2014/main" id="{7585C4C4-E898-4B90-8CBD-DA521865A3C8}"/>
            </a:ext>
          </a:extLst>
        </xdr:cNvPr>
        <xdr:cNvSpPr/>
      </xdr:nvSpPr>
      <xdr:spPr>
        <a:xfrm>
          <a:off x="17937480" y="177624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64263</xdr:rowOff>
    </xdr:from>
    <xdr:to>
      <xdr:col>102</xdr:col>
      <xdr:colOff>165100</xdr:colOff>
      <xdr:row>106</xdr:row>
      <xdr:rowOff>165863</xdr:rowOff>
    </xdr:to>
    <xdr:sp macro="" textlink="">
      <xdr:nvSpPr>
        <xdr:cNvPr id="734" name="フローチャート: 判断 733">
          <a:extLst>
            <a:ext uri="{FF2B5EF4-FFF2-40B4-BE49-F238E27FC236}">
              <a16:creationId xmlns:a16="http://schemas.microsoft.com/office/drawing/2014/main" id="{EF1CBE08-2411-4C64-881F-40C5E733B871}"/>
            </a:ext>
          </a:extLst>
        </xdr:cNvPr>
        <xdr:cNvSpPr/>
      </xdr:nvSpPr>
      <xdr:spPr>
        <a:xfrm>
          <a:off x="17162780" y="1783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71120</xdr:rowOff>
    </xdr:from>
    <xdr:to>
      <xdr:col>98</xdr:col>
      <xdr:colOff>38100</xdr:colOff>
      <xdr:row>107</xdr:row>
      <xdr:rowOff>1270</xdr:rowOff>
    </xdr:to>
    <xdr:sp macro="" textlink="">
      <xdr:nvSpPr>
        <xdr:cNvPr id="735" name="フローチャート: 判断 734">
          <a:extLst>
            <a:ext uri="{FF2B5EF4-FFF2-40B4-BE49-F238E27FC236}">
              <a16:creationId xmlns:a16="http://schemas.microsoft.com/office/drawing/2014/main" id="{431A05FF-23F9-47F5-960A-DD80C80835D5}"/>
            </a:ext>
          </a:extLst>
        </xdr:cNvPr>
        <xdr:cNvSpPr/>
      </xdr:nvSpPr>
      <xdr:spPr>
        <a:xfrm>
          <a:off x="16388080" y="178409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D7A8804E-9864-4343-8B08-02C54128AAEC}"/>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83CE39A5-DFD5-464A-9725-511CD374801C}"/>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5F776DF7-A3D5-4862-81BF-DDF6B26AE140}"/>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B33007FE-490B-451A-96E5-1B97FC466A35}"/>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6875013F-54B4-4E87-85E9-A12C284EA29F}"/>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68835</xdr:rowOff>
    </xdr:from>
    <xdr:to>
      <xdr:col>116</xdr:col>
      <xdr:colOff>114300</xdr:colOff>
      <xdr:row>107</xdr:row>
      <xdr:rowOff>170435</xdr:rowOff>
    </xdr:to>
    <xdr:sp macro="" textlink="">
      <xdr:nvSpPr>
        <xdr:cNvPr id="741" name="楕円 740">
          <a:extLst>
            <a:ext uri="{FF2B5EF4-FFF2-40B4-BE49-F238E27FC236}">
              <a16:creationId xmlns:a16="http://schemas.microsoft.com/office/drawing/2014/main" id="{D0EE7E94-3849-419A-BDE6-DDD33E5B191F}"/>
            </a:ext>
          </a:extLst>
        </xdr:cNvPr>
        <xdr:cNvSpPr/>
      </xdr:nvSpPr>
      <xdr:spPr>
        <a:xfrm>
          <a:off x="19458940" y="1800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47262</xdr:rowOff>
    </xdr:from>
    <xdr:ext cx="469744" cy="259045"/>
    <xdr:sp macro="" textlink="">
      <xdr:nvSpPr>
        <xdr:cNvPr id="742" name="【庁舎】&#10;一人当たり面積該当値テキスト">
          <a:extLst>
            <a:ext uri="{FF2B5EF4-FFF2-40B4-BE49-F238E27FC236}">
              <a16:creationId xmlns:a16="http://schemas.microsoft.com/office/drawing/2014/main" id="{83AF22F5-4CE8-4EF3-8EF2-1824CDEA3F86}"/>
            </a:ext>
          </a:extLst>
        </xdr:cNvPr>
        <xdr:cNvSpPr txBox="1"/>
      </xdr:nvSpPr>
      <xdr:spPr>
        <a:xfrm>
          <a:off x="19547840" y="17984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75692</xdr:rowOff>
    </xdr:from>
    <xdr:to>
      <xdr:col>112</xdr:col>
      <xdr:colOff>38100</xdr:colOff>
      <xdr:row>108</xdr:row>
      <xdr:rowOff>5842</xdr:rowOff>
    </xdr:to>
    <xdr:sp macro="" textlink="">
      <xdr:nvSpPr>
        <xdr:cNvPr id="743" name="楕円 742">
          <a:extLst>
            <a:ext uri="{FF2B5EF4-FFF2-40B4-BE49-F238E27FC236}">
              <a16:creationId xmlns:a16="http://schemas.microsoft.com/office/drawing/2014/main" id="{543B74EA-CFB9-4853-850D-72B9BDFAE7AF}"/>
            </a:ext>
          </a:extLst>
        </xdr:cNvPr>
        <xdr:cNvSpPr/>
      </xdr:nvSpPr>
      <xdr:spPr>
        <a:xfrm>
          <a:off x="18735040" y="1801317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119635</xdr:rowOff>
    </xdr:from>
    <xdr:to>
      <xdr:col>116</xdr:col>
      <xdr:colOff>63500</xdr:colOff>
      <xdr:row>107</xdr:row>
      <xdr:rowOff>126492</xdr:rowOff>
    </xdr:to>
    <xdr:cxnSp macro="">
      <xdr:nvCxnSpPr>
        <xdr:cNvPr id="744" name="直線コネクタ 743">
          <a:extLst>
            <a:ext uri="{FF2B5EF4-FFF2-40B4-BE49-F238E27FC236}">
              <a16:creationId xmlns:a16="http://schemas.microsoft.com/office/drawing/2014/main" id="{41850D08-4104-4CA3-9BB9-8E97A98C7352}"/>
            </a:ext>
          </a:extLst>
        </xdr:cNvPr>
        <xdr:cNvCxnSpPr/>
      </xdr:nvCxnSpPr>
      <xdr:spPr>
        <a:xfrm flipV="1">
          <a:off x="18778220" y="18057115"/>
          <a:ext cx="73152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82550</xdr:rowOff>
    </xdr:from>
    <xdr:to>
      <xdr:col>107</xdr:col>
      <xdr:colOff>101600</xdr:colOff>
      <xdr:row>108</xdr:row>
      <xdr:rowOff>12700</xdr:rowOff>
    </xdr:to>
    <xdr:sp macro="" textlink="">
      <xdr:nvSpPr>
        <xdr:cNvPr id="745" name="楕円 744">
          <a:extLst>
            <a:ext uri="{FF2B5EF4-FFF2-40B4-BE49-F238E27FC236}">
              <a16:creationId xmlns:a16="http://schemas.microsoft.com/office/drawing/2014/main" id="{7EA6D4CE-B843-4FE4-8B9F-E258A4E3751F}"/>
            </a:ext>
          </a:extLst>
        </xdr:cNvPr>
        <xdr:cNvSpPr/>
      </xdr:nvSpPr>
      <xdr:spPr>
        <a:xfrm>
          <a:off x="17937480" y="180200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126492</xdr:rowOff>
    </xdr:from>
    <xdr:to>
      <xdr:col>111</xdr:col>
      <xdr:colOff>177800</xdr:colOff>
      <xdr:row>107</xdr:row>
      <xdr:rowOff>133350</xdr:rowOff>
    </xdr:to>
    <xdr:cxnSp macro="">
      <xdr:nvCxnSpPr>
        <xdr:cNvPr id="746" name="直線コネクタ 745">
          <a:extLst>
            <a:ext uri="{FF2B5EF4-FFF2-40B4-BE49-F238E27FC236}">
              <a16:creationId xmlns:a16="http://schemas.microsoft.com/office/drawing/2014/main" id="{64F3390F-5D78-4703-A906-CFDE4AD01861}"/>
            </a:ext>
          </a:extLst>
        </xdr:cNvPr>
        <xdr:cNvCxnSpPr/>
      </xdr:nvCxnSpPr>
      <xdr:spPr>
        <a:xfrm flipV="1">
          <a:off x="17988280" y="18063972"/>
          <a:ext cx="78994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87122</xdr:rowOff>
    </xdr:from>
    <xdr:to>
      <xdr:col>102</xdr:col>
      <xdr:colOff>165100</xdr:colOff>
      <xdr:row>108</xdr:row>
      <xdr:rowOff>17272</xdr:rowOff>
    </xdr:to>
    <xdr:sp macro="" textlink="">
      <xdr:nvSpPr>
        <xdr:cNvPr id="747" name="楕円 746">
          <a:extLst>
            <a:ext uri="{FF2B5EF4-FFF2-40B4-BE49-F238E27FC236}">
              <a16:creationId xmlns:a16="http://schemas.microsoft.com/office/drawing/2014/main" id="{588705B7-0D5B-48E9-8183-531ABA2F19A7}"/>
            </a:ext>
          </a:extLst>
        </xdr:cNvPr>
        <xdr:cNvSpPr/>
      </xdr:nvSpPr>
      <xdr:spPr>
        <a:xfrm>
          <a:off x="17162780" y="180246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133350</xdr:rowOff>
    </xdr:from>
    <xdr:to>
      <xdr:col>107</xdr:col>
      <xdr:colOff>50800</xdr:colOff>
      <xdr:row>107</xdr:row>
      <xdr:rowOff>137922</xdr:rowOff>
    </xdr:to>
    <xdr:cxnSp macro="">
      <xdr:nvCxnSpPr>
        <xdr:cNvPr id="748" name="直線コネクタ 747">
          <a:extLst>
            <a:ext uri="{FF2B5EF4-FFF2-40B4-BE49-F238E27FC236}">
              <a16:creationId xmlns:a16="http://schemas.microsoft.com/office/drawing/2014/main" id="{B3398D63-7D98-4ECF-8F54-3E180C23CBE9}"/>
            </a:ext>
          </a:extLst>
        </xdr:cNvPr>
        <xdr:cNvCxnSpPr/>
      </xdr:nvCxnSpPr>
      <xdr:spPr>
        <a:xfrm flipV="1">
          <a:off x="17213580" y="18070830"/>
          <a:ext cx="7747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89408</xdr:rowOff>
    </xdr:from>
    <xdr:to>
      <xdr:col>98</xdr:col>
      <xdr:colOff>38100</xdr:colOff>
      <xdr:row>108</xdr:row>
      <xdr:rowOff>19558</xdr:rowOff>
    </xdr:to>
    <xdr:sp macro="" textlink="">
      <xdr:nvSpPr>
        <xdr:cNvPr id="749" name="楕円 748">
          <a:extLst>
            <a:ext uri="{FF2B5EF4-FFF2-40B4-BE49-F238E27FC236}">
              <a16:creationId xmlns:a16="http://schemas.microsoft.com/office/drawing/2014/main" id="{78F52FF8-A4DA-47F0-8AE2-119538E689D1}"/>
            </a:ext>
          </a:extLst>
        </xdr:cNvPr>
        <xdr:cNvSpPr/>
      </xdr:nvSpPr>
      <xdr:spPr>
        <a:xfrm>
          <a:off x="16388080" y="1802688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137922</xdr:rowOff>
    </xdr:from>
    <xdr:to>
      <xdr:col>102</xdr:col>
      <xdr:colOff>114300</xdr:colOff>
      <xdr:row>107</xdr:row>
      <xdr:rowOff>140208</xdr:rowOff>
    </xdr:to>
    <xdr:cxnSp macro="">
      <xdr:nvCxnSpPr>
        <xdr:cNvPr id="750" name="直線コネクタ 749">
          <a:extLst>
            <a:ext uri="{FF2B5EF4-FFF2-40B4-BE49-F238E27FC236}">
              <a16:creationId xmlns:a16="http://schemas.microsoft.com/office/drawing/2014/main" id="{96B01BE0-D525-4E3E-8789-C61E890B8CAC}"/>
            </a:ext>
          </a:extLst>
        </xdr:cNvPr>
        <xdr:cNvCxnSpPr/>
      </xdr:nvCxnSpPr>
      <xdr:spPr>
        <a:xfrm flipV="1">
          <a:off x="16431260" y="18075402"/>
          <a:ext cx="78232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58945</xdr:rowOff>
    </xdr:from>
    <xdr:ext cx="469744" cy="259045"/>
    <xdr:sp macro="" textlink="">
      <xdr:nvSpPr>
        <xdr:cNvPr id="751" name="n_1aveValue【庁舎】&#10;一人当たり面積">
          <a:extLst>
            <a:ext uri="{FF2B5EF4-FFF2-40B4-BE49-F238E27FC236}">
              <a16:creationId xmlns:a16="http://schemas.microsoft.com/office/drawing/2014/main" id="{F2D9A53E-8498-4AA3-B0E8-772CD6D11ED3}"/>
            </a:ext>
          </a:extLst>
        </xdr:cNvPr>
        <xdr:cNvSpPr txBox="1"/>
      </xdr:nvSpPr>
      <xdr:spPr>
        <a:xfrm>
          <a:off x="18561127" y="17493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106951</xdr:rowOff>
    </xdr:from>
    <xdr:ext cx="469744" cy="259045"/>
    <xdr:sp macro="" textlink="">
      <xdr:nvSpPr>
        <xdr:cNvPr id="752" name="n_2aveValue【庁舎】&#10;一人当たり面積">
          <a:extLst>
            <a:ext uri="{FF2B5EF4-FFF2-40B4-BE49-F238E27FC236}">
              <a16:creationId xmlns:a16="http://schemas.microsoft.com/office/drawing/2014/main" id="{2CD12501-19DD-47CC-8817-43DB70BBE4AF}"/>
            </a:ext>
          </a:extLst>
        </xdr:cNvPr>
        <xdr:cNvSpPr txBox="1"/>
      </xdr:nvSpPr>
      <xdr:spPr>
        <a:xfrm>
          <a:off x="17776267" y="17541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10940</xdr:rowOff>
    </xdr:from>
    <xdr:ext cx="469744" cy="259045"/>
    <xdr:sp macro="" textlink="">
      <xdr:nvSpPr>
        <xdr:cNvPr id="753" name="n_3aveValue【庁舎】&#10;一人当たり面積">
          <a:extLst>
            <a:ext uri="{FF2B5EF4-FFF2-40B4-BE49-F238E27FC236}">
              <a16:creationId xmlns:a16="http://schemas.microsoft.com/office/drawing/2014/main" id="{075D0FDF-6CA7-4C4C-8754-4384F40F91A4}"/>
            </a:ext>
          </a:extLst>
        </xdr:cNvPr>
        <xdr:cNvSpPr txBox="1"/>
      </xdr:nvSpPr>
      <xdr:spPr>
        <a:xfrm>
          <a:off x="17001567" y="17613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17797</xdr:rowOff>
    </xdr:from>
    <xdr:ext cx="469744" cy="259045"/>
    <xdr:sp macro="" textlink="">
      <xdr:nvSpPr>
        <xdr:cNvPr id="754" name="n_4aveValue【庁舎】&#10;一人当たり面積">
          <a:extLst>
            <a:ext uri="{FF2B5EF4-FFF2-40B4-BE49-F238E27FC236}">
              <a16:creationId xmlns:a16="http://schemas.microsoft.com/office/drawing/2014/main" id="{B6216526-821C-4715-8868-FDB66C7A7EE0}"/>
            </a:ext>
          </a:extLst>
        </xdr:cNvPr>
        <xdr:cNvSpPr txBox="1"/>
      </xdr:nvSpPr>
      <xdr:spPr>
        <a:xfrm>
          <a:off x="16226867" y="17619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168419</xdr:rowOff>
    </xdr:from>
    <xdr:ext cx="469744" cy="259045"/>
    <xdr:sp macro="" textlink="">
      <xdr:nvSpPr>
        <xdr:cNvPr id="755" name="n_1mainValue【庁舎】&#10;一人当たり面積">
          <a:extLst>
            <a:ext uri="{FF2B5EF4-FFF2-40B4-BE49-F238E27FC236}">
              <a16:creationId xmlns:a16="http://schemas.microsoft.com/office/drawing/2014/main" id="{97066A7F-8A7F-413E-AD72-BB76162773B6}"/>
            </a:ext>
          </a:extLst>
        </xdr:cNvPr>
        <xdr:cNvSpPr txBox="1"/>
      </xdr:nvSpPr>
      <xdr:spPr>
        <a:xfrm>
          <a:off x="18561127" y="18105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3827</xdr:rowOff>
    </xdr:from>
    <xdr:ext cx="469744" cy="259045"/>
    <xdr:sp macro="" textlink="">
      <xdr:nvSpPr>
        <xdr:cNvPr id="756" name="n_2mainValue【庁舎】&#10;一人当たり面積">
          <a:extLst>
            <a:ext uri="{FF2B5EF4-FFF2-40B4-BE49-F238E27FC236}">
              <a16:creationId xmlns:a16="http://schemas.microsoft.com/office/drawing/2014/main" id="{E72A52BD-CA9D-4196-B3FF-1408266C6196}"/>
            </a:ext>
          </a:extLst>
        </xdr:cNvPr>
        <xdr:cNvSpPr txBox="1"/>
      </xdr:nvSpPr>
      <xdr:spPr>
        <a:xfrm>
          <a:off x="1777626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8399</xdr:rowOff>
    </xdr:from>
    <xdr:ext cx="469744" cy="259045"/>
    <xdr:sp macro="" textlink="">
      <xdr:nvSpPr>
        <xdr:cNvPr id="757" name="n_3mainValue【庁舎】&#10;一人当たり面積">
          <a:extLst>
            <a:ext uri="{FF2B5EF4-FFF2-40B4-BE49-F238E27FC236}">
              <a16:creationId xmlns:a16="http://schemas.microsoft.com/office/drawing/2014/main" id="{71D550A1-AF55-440A-BC76-ECEBDA8871C2}"/>
            </a:ext>
          </a:extLst>
        </xdr:cNvPr>
        <xdr:cNvSpPr txBox="1"/>
      </xdr:nvSpPr>
      <xdr:spPr>
        <a:xfrm>
          <a:off x="17001567" y="18113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10685</xdr:rowOff>
    </xdr:from>
    <xdr:ext cx="469744" cy="259045"/>
    <xdr:sp macro="" textlink="">
      <xdr:nvSpPr>
        <xdr:cNvPr id="758" name="n_4mainValue【庁舎】&#10;一人当たり面積">
          <a:extLst>
            <a:ext uri="{FF2B5EF4-FFF2-40B4-BE49-F238E27FC236}">
              <a16:creationId xmlns:a16="http://schemas.microsoft.com/office/drawing/2014/main" id="{A733FAAC-F86D-488F-A89F-5C615CD0DC36}"/>
            </a:ext>
          </a:extLst>
        </xdr:cNvPr>
        <xdr:cNvSpPr txBox="1"/>
      </xdr:nvSpPr>
      <xdr:spPr>
        <a:xfrm>
          <a:off x="16226867" y="18115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9" name="正方形/長方形 758">
          <a:extLst>
            <a:ext uri="{FF2B5EF4-FFF2-40B4-BE49-F238E27FC236}">
              <a16:creationId xmlns:a16="http://schemas.microsoft.com/office/drawing/2014/main" id="{18366011-9710-4D70-8DC0-22279F1EFB59}"/>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0" name="正方形/長方形 759">
          <a:extLst>
            <a:ext uri="{FF2B5EF4-FFF2-40B4-BE49-F238E27FC236}">
              <a16:creationId xmlns:a16="http://schemas.microsoft.com/office/drawing/2014/main" id="{F9FB86DC-FC99-476B-802F-7D52518AD835}"/>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1" name="テキスト ボックス 760">
          <a:extLst>
            <a:ext uri="{FF2B5EF4-FFF2-40B4-BE49-F238E27FC236}">
              <a16:creationId xmlns:a16="http://schemas.microsoft.com/office/drawing/2014/main" id="{A3736238-5140-4668-9433-4EA874D4F7C3}"/>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消防施設が類似団体と比較して上位に位置している。平成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年度に防災コミュニティセンターを建設し、御嵩町消防団第１分団詰所の併合により、平成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年度に有形固定資産償却率が大きく低下したためである。</a:t>
          </a:r>
        </a:p>
        <a:p>
          <a:r>
            <a:rPr kumimoji="1" lang="ja-JP" altLang="en-US" sz="1300">
              <a:latin typeface="ＭＳ Ｐゴシック" panose="020B0600070205080204" pitchFamily="50" charset="-128"/>
              <a:ea typeface="ＭＳ Ｐゴシック" panose="020B0600070205080204" pitchFamily="50" charset="-128"/>
            </a:rPr>
            <a:t>一方、庁舎においては、類似団体と比較して最下位に近く、全国・岐阜県平均と比較しても大きく乖離している。現庁舎は昭和</a:t>
          </a:r>
          <a:r>
            <a:rPr kumimoji="1" lang="en-US" altLang="ja-JP" sz="1300">
              <a:latin typeface="ＭＳ Ｐゴシック" panose="020B0600070205080204" pitchFamily="50" charset="-128"/>
              <a:ea typeface="ＭＳ Ｐゴシック" panose="020B0600070205080204" pitchFamily="50" charset="-128"/>
            </a:rPr>
            <a:t>54</a:t>
          </a:r>
          <a:r>
            <a:rPr kumimoji="1" lang="ja-JP" altLang="en-US" sz="1300">
              <a:latin typeface="ＭＳ Ｐゴシック" panose="020B0600070205080204" pitchFamily="50" charset="-128"/>
              <a:ea typeface="ＭＳ Ｐゴシック" panose="020B0600070205080204" pitchFamily="50" charset="-128"/>
            </a:rPr>
            <a:t>年に建設されており、平成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に実施した耐震性診断では、南海トラフ巨大地震の想定震度である震度６弱に耐えられない構造であることが判明している。そのため、令和２年度に策定した個別施設計画により、今後建替えを予定しており、耐震性を備えた新庁舎を建設予定である。これにより、有形固定資産減価償却率も低下すると見込まれる。引き続き、維持管理にかかる経費の増加に留意しつつ、事業実施していきた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岐阜県御嵩町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17,775
17,139
56.69
9,182,125
8,874,568
292,093
4,822,959
5,384,211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財政力指数は、概ね同水準を維持しており、財政力基盤は比較的安定している。類似団体平均より</a:t>
          </a:r>
          <a:r>
            <a:rPr kumimoji="1" lang="en-US" altLang="ja-JP" sz="1300">
              <a:latin typeface="ＭＳ Ｐゴシック" panose="020B0600070205080204" pitchFamily="50" charset="-128"/>
              <a:ea typeface="ＭＳ Ｐゴシック" panose="020B0600070205080204" pitchFamily="50" charset="-128"/>
            </a:rPr>
            <a:t>0.12pt</a:t>
          </a:r>
          <a:r>
            <a:rPr kumimoji="1" lang="ja-JP" altLang="en-US" sz="1300">
              <a:latin typeface="ＭＳ Ｐゴシック" panose="020B0600070205080204" pitchFamily="50" charset="-128"/>
              <a:ea typeface="ＭＳ Ｐゴシック" panose="020B0600070205080204" pitchFamily="50" charset="-128"/>
            </a:rPr>
            <a:t>上回っており、類似団体内でも比較的上位に位置している。社会情勢が不安定であり、先行きが見通せない中ではあるが、町内の工業団地企業の設備投資の増加による固定資産税の増収などに期待し、安定的な歳入の確保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24553</xdr:rowOff>
    </xdr:from>
    <xdr:to>
      <xdr:col>23</xdr:col>
      <xdr:colOff>133350</xdr:colOff>
      <xdr:row>45</xdr:row>
      <xdr:rowOff>106256</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196753"/>
          <a:ext cx="0" cy="16247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78333</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93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106256</xdr:rowOff>
    </xdr:from>
    <xdr:to>
      <xdr:col>24</xdr:col>
      <xdr:colOff>12700</xdr:colOff>
      <xdr:row>45</xdr:row>
      <xdr:rowOff>106256</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821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110930</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5940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24553</xdr:rowOff>
    </xdr:from>
    <xdr:to>
      <xdr:col>24</xdr:col>
      <xdr:colOff>12700</xdr:colOff>
      <xdr:row>36</xdr:row>
      <xdr:rowOff>24553</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196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148590</xdr:rowOff>
    </xdr:from>
    <xdr:to>
      <xdr:col>23</xdr:col>
      <xdr:colOff>133350</xdr:colOff>
      <xdr:row>42</xdr:row>
      <xdr:rowOff>9313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178040"/>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123631</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3245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151554</xdr:rowOff>
    </xdr:from>
    <xdr:to>
      <xdr:col>23</xdr:col>
      <xdr:colOff>184150</xdr:colOff>
      <xdr:row>43</xdr:row>
      <xdr:rowOff>81704</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35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116417</xdr:rowOff>
    </xdr:from>
    <xdr:to>
      <xdr:col>19</xdr:col>
      <xdr:colOff>133350</xdr:colOff>
      <xdr:row>41</xdr:row>
      <xdr:rowOff>148590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14586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135467</xdr:rowOff>
    </xdr:from>
    <xdr:to>
      <xdr:col>19</xdr:col>
      <xdr:colOff>184150</xdr:colOff>
      <xdr:row>43</xdr:row>
      <xdr:rowOff>65617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50394</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116417</xdr:rowOff>
    </xdr:from>
    <xdr:to>
      <xdr:col>15</xdr:col>
      <xdr:colOff>82550</xdr:colOff>
      <xdr:row>41</xdr:row>
      <xdr:rowOff>116417</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1458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135467</xdr:rowOff>
    </xdr:from>
    <xdr:to>
      <xdr:col>15</xdr:col>
      <xdr:colOff>133350</xdr:colOff>
      <xdr:row>43</xdr:row>
      <xdr:rowOff>65617</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50394</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116417</xdr:rowOff>
    </xdr:from>
    <xdr:to>
      <xdr:col>11</xdr:col>
      <xdr:colOff>31750</xdr:colOff>
      <xdr:row>41</xdr:row>
      <xdr:rowOff>116417</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1458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167640</xdr:rowOff>
    </xdr:from>
    <xdr:to>
      <xdr:col>11</xdr:col>
      <xdr:colOff>82550</xdr:colOff>
      <xdr:row>43</xdr:row>
      <xdr:rowOff>97790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82567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12277</xdr:rowOff>
    </xdr:from>
    <xdr:to>
      <xdr:col>7</xdr:col>
      <xdr:colOff>31750</xdr:colOff>
      <xdr:row>43</xdr:row>
      <xdr:rowOff>113877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38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98654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47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129963</xdr:rowOff>
    </xdr:from>
    <xdr:to>
      <xdr:col>23</xdr:col>
      <xdr:colOff>184150</xdr:colOff>
      <xdr:row>42</xdr:row>
      <xdr:rowOff>60113</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15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146490</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00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97790</xdr:rowOff>
    </xdr:from>
    <xdr:to>
      <xdr:col>19</xdr:col>
      <xdr:colOff>184150</xdr:colOff>
      <xdr:row>42</xdr:row>
      <xdr:rowOff>27940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38117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896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65617</xdr:rowOff>
    </xdr:from>
    <xdr:to>
      <xdr:col>15</xdr:col>
      <xdr:colOff>133350</xdr:colOff>
      <xdr:row>41</xdr:row>
      <xdr:rowOff>167217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65617</xdr:rowOff>
    </xdr:from>
    <xdr:to>
      <xdr:col>11</xdr:col>
      <xdr:colOff>82550</xdr:colOff>
      <xdr:row>41</xdr:row>
      <xdr:rowOff>167217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5944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経常収支比率は前年比で＋</a:t>
          </a:r>
          <a:r>
            <a:rPr kumimoji="1" lang="en-US" altLang="ja-JP" sz="1300">
              <a:latin typeface="ＭＳ Ｐゴシック" panose="020B0600070205080204" pitchFamily="50" charset="-128"/>
              <a:ea typeface="ＭＳ Ｐゴシック" panose="020B0600070205080204" pitchFamily="50" charset="-128"/>
            </a:rPr>
            <a:t>1.4pt</a:t>
          </a:r>
          <a:r>
            <a:rPr kumimoji="1" lang="ja-JP" altLang="en-US" sz="1300">
              <a:latin typeface="ＭＳ Ｐゴシック" panose="020B0600070205080204" pitchFamily="50" charset="-128"/>
              <a:ea typeface="ＭＳ Ｐゴシック" panose="020B0600070205080204" pitchFamily="50" charset="-128"/>
            </a:rPr>
            <a:t>となった。新型コロナウイルス感染症の一定程度の収束等により各種事業が再開されたほか、障害福祉サービス給付費の増など扶助費の伸びも要因となった。一旦休止中であるものの新庁舎等整備事業など大型事業を控えているため、地方債の発行などはできる限り抑制するとともに、事務事業の見直しを進め、経常的経費の削減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169756</xdr:rowOff>
    </xdr:from>
    <xdr:to>
      <xdr:col>23</xdr:col>
      <xdr:colOff>133350</xdr:colOff>
      <xdr:row>67</xdr:row>
      <xdr:rowOff>31750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9942406"/>
          <a:ext cx="0" cy="15764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3827</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9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31750</xdr:rowOff>
    </xdr:from>
    <xdr:to>
      <xdr:col>24</xdr:col>
      <xdr:colOff>12700</xdr:colOff>
      <xdr:row>67</xdr:row>
      <xdr:rowOff>31750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1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84683</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685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169756</xdr:rowOff>
    </xdr:from>
    <xdr:to>
      <xdr:col>24</xdr:col>
      <xdr:colOff>12700</xdr:colOff>
      <xdr:row>57</xdr:row>
      <xdr:rowOff>169756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9942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111337</xdr:rowOff>
    </xdr:from>
    <xdr:to>
      <xdr:col>23</xdr:col>
      <xdr:colOff>133350</xdr:colOff>
      <xdr:row>62</xdr:row>
      <xdr:rowOff>52494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569787"/>
          <a:ext cx="8382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75794</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87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103717</xdr:rowOff>
    </xdr:from>
    <xdr:to>
      <xdr:col>23</xdr:col>
      <xdr:colOff>184150</xdr:colOff>
      <xdr:row>64</xdr:row>
      <xdr:rowOff>33867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111337</xdr:rowOff>
    </xdr:from>
    <xdr:to>
      <xdr:col>19</xdr:col>
      <xdr:colOff>133350</xdr:colOff>
      <xdr:row>64</xdr:row>
      <xdr:rowOff>87630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0569787"/>
          <a:ext cx="889000" cy="490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165100</xdr:rowOff>
    </xdr:from>
    <xdr:to>
      <xdr:col>19</xdr:col>
      <xdr:colOff>184150</xdr:colOff>
      <xdr:row>62</xdr:row>
      <xdr:rowOff>95250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80027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70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39370</xdr:rowOff>
    </xdr:from>
    <xdr:to>
      <xdr:col>15</xdr:col>
      <xdr:colOff>82550</xdr:colOff>
      <xdr:row>64</xdr:row>
      <xdr:rowOff>87630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101217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103717</xdr:rowOff>
    </xdr:from>
    <xdr:to>
      <xdr:col>15</xdr:col>
      <xdr:colOff>133350</xdr:colOff>
      <xdr:row>64</xdr:row>
      <xdr:rowOff>33867</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44044</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67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1694</xdr:rowOff>
    </xdr:from>
    <xdr:to>
      <xdr:col>11</xdr:col>
      <xdr:colOff>31750</xdr:colOff>
      <xdr:row>64</xdr:row>
      <xdr:rowOff>39370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803044"/>
          <a:ext cx="889000" cy="209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168063</xdr:rowOff>
    </xdr:from>
    <xdr:to>
      <xdr:col>11</xdr:col>
      <xdr:colOff>82550</xdr:colOff>
      <xdr:row>64</xdr:row>
      <xdr:rowOff>98213</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96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82990</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105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160020</xdr:rowOff>
    </xdr:from>
    <xdr:to>
      <xdr:col>7</xdr:col>
      <xdr:colOff>31750</xdr:colOff>
      <xdr:row>64</xdr:row>
      <xdr:rowOff>90170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74947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104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1694</xdr:rowOff>
    </xdr:from>
    <xdr:to>
      <xdr:col>23</xdr:col>
      <xdr:colOff>184150</xdr:colOff>
      <xdr:row>62</xdr:row>
      <xdr:rowOff>103294</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63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18221</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60537</xdr:rowOff>
    </xdr:from>
    <xdr:to>
      <xdr:col>19</xdr:col>
      <xdr:colOff>184150</xdr:colOff>
      <xdr:row>61</xdr:row>
      <xdr:rowOff>162137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5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864</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287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36830</xdr:rowOff>
    </xdr:from>
    <xdr:to>
      <xdr:col>15</xdr:col>
      <xdr:colOff>133350</xdr:colOff>
      <xdr:row>64</xdr:row>
      <xdr:rowOff>138430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123207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109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160020</xdr:rowOff>
    </xdr:from>
    <xdr:to>
      <xdr:col>11</xdr:col>
      <xdr:colOff>82550</xdr:colOff>
      <xdr:row>64</xdr:row>
      <xdr:rowOff>90170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100347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73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122344</xdr:rowOff>
    </xdr:from>
    <xdr:to>
      <xdr:col>7</xdr:col>
      <xdr:colOff>31750</xdr:colOff>
      <xdr:row>63</xdr:row>
      <xdr:rowOff>52494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75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62671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52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[129,967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本町が属する類似団体区分「</a:t>
          </a:r>
          <a:r>
            <a:rPr kumimoji="1" lang="en-US" altLang="ja-JP" sz="1300">
              <a:latin typeface="ＭＳ Ｐゴシック" panose="020B0600070205080204" pitchFamily="50" charset="-128"/>
              <a:ea typeface="ＭＳ Ｐゴシック" panose="020B0600070205080204" pitchFamily="50" charset="-128"/>
            </a:rPr>
            <a:t>Ⅳ</a:t>
          </a:r>
          <a:r>
            <a:rPr kumimoji="1" lang="ja-JP" altLang="en-US" sz="1300">
              <a:latin typeface="ＭＳ Ｐゴシック" panose="020B0600070205080204" pitchFamily="50" charset="-128"/>
              <a:ea typeface="ＭＳ Ｐゴシック" panose="020B0600070205080204" pitchFamily="50" charset="-128"/>
            </a:rPr>
            <a:t>－１」は、人口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万</a:t>
          </a:r>
          <a:r>
            <a:rPr kumimoji="1" lang="en-US" altLang="ja-JP" sz="1300">
              <a:latin typeface="ＭＳ Ｐゴシック" panose="020B0600070205080204" pitchFamily="50" charset="-128"/>
              <a:ea typeface="ＭＳ Ｐゴシック" panose="020B0600070205080204" pitchFamily="50" charset="-128"/>
            </a:rPr>
            <a:t>5,000</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万人の町村で構成されるが、本町の人口は</a:t>
          </a:r>
          <a:r>
            <a:rPr kumimoji="1" lang="en-US" altLang="ja-JP" sz="1300">
              <a:latin typeface="ＭＳ Ｐゴシック" panose="020B0600070205080204" pitchFamily="50" charset="-128"/>
              <a:ea typeface="ＭＳ Ｐゴシック" panose="020B0600070205080204" pitchFamily="50" charset="-128"/>
            </a:rPr>
            <a:t>17,775</a:t>
          </a:r>
          <a:r>
            <a:rPr kumimoji="1" lang="ja-JP" altLang="en-US" sz="1300">
              <a:latin typeface="ＭＳ Ｐゴシック" panose="020B0600070205080204" pitchFamily="50" charset="-128"/>
              <a:ea typeface="ＭＳ Ｐゴシック" panose="020B0600070205080204" pitchFamily="50" charset="-128"/>
            </a:rPr>
            <a:t>人であり、類似団体のうち、本町は比較的人口が多い自治体に位置づけられる。</a:t>
          </a:r>
        </a:p>
        <a:p>
          <a:r>
            <a:rPr kumimoji="1" lang="ja-JP" altLang="en-US" sz="1300">
              <a:latin typeface="ＭＳ Ｐゴシック" panose="020B0600070205080204" pitchFamily="50" charset="-128"/>
              <a:ea typeface="ＭＳ Ｐゴシック" panose="020B0600070205080204" pitchFamily="50" charset="-128"/>
            </a:rPr>
            <a:t>　住民一人当たりのコストに換算すると、類似団体の中では人口が多いため、全体的には数値が類似団体平均を下回る傾向が強い。</a:t>
          </a:r>
        </a:p>
        <a:p>
          <a:r>
            <a:rPr kumimoji="1" lang="ja-JP" altLang="en-US" sz="1300">
              <a:latin typeface="ＭＳ Ｐゴシック" panose="020B0600070205080204" pitchFamily="50" charset="-128"/>
              <a:ea typeface="ＭＳ Ｐゴシック" panose="020B0600070205080204" pitchFamily="50" charset="-128"/>
            </a:rPr>
            <a:t>　特に、人件費は、民営化や民間委託等により組織のスリム化を図ってきたため、類似団体より少ない職員数で行政運営を行っていることから、類似団体のなかでも少ない決算額となった。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154251</xdr:rowOff>
    </xdr:from>
    <xdr:to>
      <xdr:col>23</xdr:col>
      <xdr:colOff>133350</xdr:colOff>
      <xdr:row>89</xdr:row>
      <xdr:rowOff>72030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41701"/>
          <a:ext cx="0" cy="12893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44107</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03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72030</xdr:rowOff>
    </xdr:from>
    <xdr:to>
      <xdr:col>24</xdr:col>
      <xdr:colOff>12700</xdr:colOff>
      <xdr:row>89</xdr:row>
      <xdr:rowOff>72030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3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69178</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85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154251</xdr:rowOff>
    </xdr:from>
    <xdr:to>
      <xdr:col>24</xdr:col>
      <xdr:colOff>12700</xdr:colOff>
      <xdr:row>81</xdr:row>
      <xdr:rowOff>154251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41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148605</xdr:rowOff>
    </xdr:from>
    <xdr:to>
      <xdr:col>23</xdr:col>
      <xdr:colOff>133350</xdr:colOff>
      <xdr:row>81</xdr:row>
      <xdr:rowOff>154251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036055"/>
          <a:ext cx="838200" cy="5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131844</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533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159767</xdr:rowOff>
    </xdr:from>
    <xdr:to>
      <xdr:col>23</xdr:col>
      <xdr:colOff>184150</xdr:colOff>
      <xdr:row>85</xdr:row>
      <xdr:rowOff>89917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56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148605</xdr:rowOff>
    </xdr:from>
    <xdr:to>
      <xdr:col>19</xdr:col>
      <xdr:colOff>133350</xdr:colOff>
      <xdr:row>81</xdr:row>
      <xdr:rowOff>150616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036055"/>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106200</xdr:rowOff>
    </xdr:from>
    <xdr:to>
      <xdr:col>19</xdr:col>
      <xdr:colOff>184150</xdr:colOff>
      <xdr:row>85</xdr:row>
      <xdr:rowOff>36350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50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21127</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59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43680</xdr:rowOff>
    </xdr:from>
    <xdr:to>
      <xdr:col>15</xdr:col>
      <xdr:colOff>82550</xdr:colOff>
      <xdr:row>81</xdr:row>
      <xdr:rowOff>150616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931130"/>
          <a:ext cx="889000" cy="106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50000</xdr:rowOff>
    </xdr:from>
    <xdr:to>
      <xdr:col>15</xdr:col>
      <xdr:colOff>133350</xdr:colOff>
      <xdr:row>84</xdr:row>
      <xdr:rowOff>151600</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45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136377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53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38291</xdr:rowOff>
    </xdr:from>
    <xdr:to>
      <xdr:col>11</xdr:col>
      <xdr:colOff>31750</xdr:colOff>
      <xdr:row>81</xdr:row>
      <xdr:rowOff>43680</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925741"/>
          <a:ext cx="889000" cy="5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85784</xdr:rowOff>
    </xdr:from>
    <xdr:to>
      <xdr:col>11</xdr:col>
      <xdr:colOff>82550</xdr:colOff>
      <xdr:row>84</xdr:row>
      <xdr:rowOff>15934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31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711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402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33727</xdr:rowOff>
    </xdr:from>
    <xdr:to>
      <xdr:col>7</xdr:col>
      <xdr:colOff>31750</xdr:colOff>
      <xdr:row>83</xdr:row>
      <xdr:rowOff>135327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264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120104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350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103451</xdr:rowOff>
    </xdr:from>
    <xdr:to>
      <xdr:col>23</xdr:col>
      <xdr:colOff>184150</xdr:colOff>
      <xdr:row>82</xdr:row>
      <xdr:rowOff>33601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990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24728</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912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97805</xdr:rowOff>
    </xdr:from>
    <xdr:to>
      <xdr:col>19</xdr:col>
      <xdr:colOff>184150</xdr:colOff>
      <xdr:row>82</xdr:row>
      <xdr:rowOff>27955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98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38132</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754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99816</xdr:rowOff>
    </xdr:from>
    <xdr:to>
      <xdr:col>15</xdr:col>
      <xdr:colOff>133350</xdr:colOff>
      <xdr:row>82</xdr:row>
      <xdr:rowOff>29966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987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40143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756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164330</xdr:rowOff>
    </xdr:from>
    <xdr:to>
      <xdr:col>11</xdr:col>
      <xdr:colOff>82550</xdr:colOff>
      <xdr:row>81</xdr:row>
      <xdr:rowOff>94480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88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104657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649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158941</xdr:rowOff>
    </xdr:from>
    <xdr:to>
      <xdr:col>7</xdr:col>
      <xdr:colOff>31750</xdr:colOff>
      <xdr:row>81</xdr:row>
      <xdr:rowOff>89091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874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99268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643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ラスパイレス指数は、前年度比</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ポイント上昇し、</a:t>
          </a:r>
          <a:r>
            <a:rPr kumimoji="1" lang="en-US" altLang="ja-JP" sz="1300">
              <a:latin typeface="ＭＳ Ｐゴシック" panose="020B0600070205080204" pitchFamily="50" charset="-128"/>
              <a:ea typeface="ＭＳ Ｐゴシック" panose="020B0600070205080204" pitchFamily="50" charset="-128"/>
            </a:rPr>
            <a:t>97.0</a:t>
          </a:r>
          <a:r>
            <a:rPr kumimoji="1" lang="ja-JP" altLang="en-US" sz="1300">
              <a:latin typeface="ＭＳ Ｐゴシック" panose="020B0600070205080204" pitchFamily="50" charset="-128"/>
              <a:ea typeface="ＭＳ Ｐゴシック" panose="020B0600070205080204" pitchFamily="50" charset="-128"/>
            </a:rPr>
            <a:t>％となり、類似団体と全国町村平均を上回っている状況となった。これは、高経験年数の職員の割合が高くなっていることが影響している。今後は、当町の財政状況を考慮しながら、適正な給与水準を維持していく必要があり、そのためには、人材確保と財政健全化の両立を目指した中長期的な視点に立った給与制度改革が行っ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61686</xdr:rowOff>
    </xdr:from>
    <xdr:to>
      <xdr:col>81</xdr:col>
      <xdr:colOff>44450</xdr:colOff>
      <xdr:row>89</xdr:row>
      <xdr:rowOff>907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77686"/>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144434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3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907</xdr:rowOff>
    </xdr:from>
    <xdr:to>
      <xdr:col>81</xdr:col>
      <xdr:colOff>133350</xdr:colOff>
      <xdr:row>89</xdr:row>
      <xdr:rowOff>907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5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148063</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21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61686</xdr:rowOff>
    </xdr:from>
    <xdr:to>
      <xdr:col>81</xdr:col>
      <xdr:colOff>133350</xdr:colOff>
      <xdr:row>80</xdr:row>
      <xdr:rowOff>61686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7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168729</xdr:rowOff>
    </xdr:from>
    <xdr:to>
      <xdr:col>81</xdr:col>
      <xdr:colOff>44450</xdr:colOff>
      <xdr:row>85</xdr:row>
      <xdr:rowOff>31750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570529"/>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31041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2613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14514</xdr:rowOff>
    </xdr:from>
    <xdr:to>
      <xdr:col>81</xdr:col>
      <xdr:colOff>95250</xdr:colOff>
      <xdr:row>84</xdr:row>
      <xdr:rowOff>116114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151493</xdr:rowOff>
    </xdr:from>
    <xdr:to>
      <xdr:col>77</xdr:col>
      <xdr:colOff>44450</xdr:colOff>
      <xdr:row>84</xdr:row>
      <xdr:rowOff>168729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553293"/>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14514</xdr:rowOff>
    </xdr:from>
    <xdr:to>
      <xdr:col>77</xdr:col>
      <xdr:colOff>95250</xdr:colOff>
      <xdr:row>84</xdr:row>
      <xdr:rowOff>116114</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126291</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185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151493</xdr:rowOff>
    </xdr:from>
    <xdr:to>
      <xdr:col>72</xdr:col>
      <xdr:colOff>203200</xdr:colOff>
      <xdr:row>85</xdr:row>
      <xdr:rowOff>135164</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553293"/>
          <a:ext cx="8890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83457</xdr:rowOff>
    </xdr:from>
    <xdr:to>
      <xdr:col>73</xdr:col>
      <xdr:colOff>44450</xdr:colOff>
      <xdr:row>85</xdr:row>
      <xdr:rowOff>13607</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23784</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135164</xdr:rowOff>
    </xdr:from>
    <xdr:to>
      <xdr:col>68</xdr:col>
      <xdr:colOff>152400</xdr:colOff>
      <xdr:row>85</xdr:row>
      <xdr:rowOff>169636</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70841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83457</xdr:rowOff>
    </xdr:from>
    <xdr:to>
      <xdr:col>68</xdr:col>
      <xdr:colOff>203200</xdr:colOff>
      <xdr:row>85</xdr:row>
      <xdr:rowOff>13607</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23784</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100693</xdr:rowOff>
    </xdr:from>
    <xdr:to>
      <xdr:col>64</xdr:col>
      <xdr:colOff>152400</xdr:colOff>
      <xdr:row>85</xdr:row>
      <xdr:rowOff>30843</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0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41020</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27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124477</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52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117929</xdr:rowOff>
    </xdr:from>
    <xdr:to>
      <xdr:col>77</xdr:col>
      <xdr:colOff>95250</xdr:colOff>
      <xdr:row>85</xdr:row>
      <xdr:rowOff>48079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32856</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606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100693</xdr:rowOff>
    </xdr:from>
    <xdr:to>
      <xdr:col>73</xdr:col>
      <xdr:colOff>44450</xdr:colOff>
      <xdr:row>85</xdr:row>
      <xdr:rowOff>30843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50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15620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588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84364</xdr:rowOff>
    </xdr:from>
    <xdr:to>
      <xdr:col>68</xdr:col>
      <xdr:colOff>203200</xdr:colOff>
      <xdr:row>86</xdr:row>
      <xdr:rowOff>14514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170741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118836</xdr:rowOff>
    </xdr:from>
    <xdr:to>
      <xdr:col>64</xdr:col>
      <xdr:colOff>152400</xdr:colOff>
      <xdr:row>86</xdr:row>
      <xdr:rowOff>48986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33763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町全体の職員については、平成８年度の</a:t>
          </a:r>
          <a:r>
            <a:rPr kumimoji="1" lang="en-US" altLang="ja-JP" sz="1300">
              <a:latin typeface="ＭＳ Ｐゴシック" panose="020B0600070205080204" pitchFamily="50" charset="-128"/>
              <a:ea typeface="ＭＳ Ｐゴシック" panose="020B0600070205080204" pitchFamily="50" charset="-128"/>
            </a:rPr>
            <a:t>207</a:t>
          </a:r>
          <a:r>
            <a:rPr kumimoji="1" lang="ja-JP" altLang="en-US" sz="1300">
              <a:latin typeface="ＭＳ Ｐゴシック" panose="020B0600070205080204" pitchFamily="50" charset="-128"/>
              <a:ea typeface="ＭＳ Ｐゴシック" panose="020B0600070205080204" pitchFamily="50" charset="-128"/>
            </a:rPr>
            <a:t>人をピークに大きく減少傾向にある。これまでは、保育園の民営化や学校給食センター・</a:t>
          </a:r>
          <a:r>
            <a:rPr kumimoji="1" lang="en-US" altLang="ja-JP" sz="1300">
              <a:latin typeface="ＭＳ Ｐゴシック" panose="020B0600070205080204" pitchFamily="50" charset="-128"/>
              <a:ea typeface="ＭＳ Ｐゴシック" panose="020B0600070205080204" pitchFamily="50" charset="-128"/>
            </a:rPr>
            <a:t>B&amp;G</a:t>
          </a:r>
          <a:r>
            <a:rPr kumimoji="1" lang="ja-JP" altLang="en-US" sz="1300">
              <a:latin typeface="ＭＳ Ｐゴシック" panose="020B0600070205080204" pitchFamily="50" charset="-128"/>
              <a:ea typeface="ＭＳ Ｐゴシック" panose="020B0600070205080204" pitchFamily="50" charset="-128"/>
            </a:rPr>
            <a:t>海洋センターの一部業務委託のほか、指定管理者制度の活用による組織全体のスリム化を図ることにより、職員数の抑制を図ってきたところである。</a:t>
          </a:r>
        </a:p>
        <a:p>
          <a:r>
            <a:rPr kumimoji="1" lang="ja-JP" altLang="en-US" sz="1300">
              <a:latin typeface="ＭＳ Ｐゴシック" panose="020B0600070205080204" pitchFamily="50" charset="-128"/>
              <a:ea typeface="ＭＳ Ｐゴシック" panose="020B0600070205080204" pitchFamily="50" charset="-128"/>
            </a:rPr>
            <a:t>　結果、普通会計ベースでは、類似団体平均と比較して</a:t>
          </a:r>
          <a:r>
            <a:rPr kumimoji="1" lang="en-US" altLang="ja-JP" sz="1300">
              <a:latin typeface="ＭＳ Ｐゴシック" panose="020B0600070205080204" pitchFamily="50" charset="-128"/>
              <a:ea typeface="ＭＳ Ｐゴシック" panose="020B0600070205080204" pitchFamily="50" charset="-128"/>
            </a:rPr>
            <a:t>2.33</a:t>
          </a:r>
          <a:r>
            <a:rPr kumimoji="1" lang="ja-JP" altLang="en-US" sz="1300">
              <a:latin typeface="ＭＳ Ｐゴシック" panose="020B0600070205080204" pitchFamily="50" charset="-128"/>
              <a:ea typeface="ＭＳ Ｐゴシック" panose="020B0600070205080204" pitchFamily="50" charset="-128"/>
            </a:rPr>
            <a:t>人少ない職員数で行政運営を行っているが、増加かつ多様化する行政需要に対して着実に対応できる体制整備に向け、適正な職員数を維持・確保していく。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66146</xdr:rowOff>
    </xdr:from>
    <xdr:to>
      <xdr:col>81</xdr:col>
      <xdr:colOff>44450</xdr:colOff>
      <xdr:row>67</xdr:row>
      <xdr:rowOff>150389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81696"/>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122466</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609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150389</xdr:rowOff>
    </xdr:from>
    <xdr:to>
      <xdr:col>81</xdr:col>
      <xdr:colOff>133350</xdr:colOff>
      <xdr:row>67</xdr:row>
      <xdr:rowOff>150389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637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152523</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925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66146</xdr:rowOff>
    </xdr:from>
    <xdr:to>
      <xdr:col>81</xdr:col>
      <xdr:colOff>133350</xdr:colOff>
      <xdr:row>59</xdr:row>
      <xdr:rowOff>66146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81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112395</xdr:rowOff>
    </xdr:from>
    <xdr:to>
      <xdr:col>81</xdr:col>
      <xdr:colOff>44450</xdr:colOff>
      <xdr:row>60</xdr:row>
      <xdr:rowOff>23389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227945"/>
          <a:ext cx="838200" cy="82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70290</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7001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98213</xdr:rowOff>
    </xdr:from>
    <xdr:to>
      <xdr:col>81</xdr:col>
      <xdr:colOff>95250</xdr:colOff>
      <xdr:row>63</xdr:row>
      <xdr:rowOff>28363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72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98319</xdr:rowOff>
    </xdr:from>
    <xdr:to>
      <xdr:col>77</xdr:col>
      <xdr:colOff>44450</xdr:colOff>
      <xdr:row>59</xdr:row>
      <xdr:rowOff>112395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213869"/>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53975</xdr:rowOff>
    </xdr:from>
    <xdr:to>
      <xdr:col>77</xdr:col>
      <xdr:colOff>95250</xdr:colOff>
      <xdr:row>62</xdr:row>
      <xdr:rowOff>155575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8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140352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770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98319</xdr:rowOff>
    </xdr:from>
    <xdr:to>
      <xdr:col>72</xdr:col>
      <xdr:colOff>203200</xdr:colOff>
      <xdr:row>59</xdr:row>
      <xdr:rowOff>126471</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4401800" y="10213869"/>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7726</xdr:rowOff>
    </xdr:from>
    <xdr:to>
      <xdr:col>73</xdr:col>
      <xdr:colOff>44450</xdr:colOff>
      <xdr:row>62</xdr:row>
      <xdr:rowOff>109326</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3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94103</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724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126471</xdr:rowOff>
    </xdr:from>
    <xdr:to>
      <xdr:col>68</xdr:col>
      <xdr:colOff>152400</xdr:colOff>
      <xdr:row>59</xdr:row>
      <xdr:rowOff>146579</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3512800" y="10242021"/>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47943</xdr:rowOff>
    </xdr:from>
    <xdr:to>
      <xdr:col>68</xdr:col>
      <xdr:colOff>203200</xdr:colOff>
      <xdr:row>62</xdr:row>
      <xdr:rowOff>149543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67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134320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764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19791</xdr:rowOff>
    </xdr:from>
    <xdr:to>
      <xdr:col>64</xdr:col>
      <xdr:colOff>152400</xdr:colOff>
      <xdr:row>62</xdr:row>
      <xdr:rowOff>121391</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649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106168</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736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144039</xdr:rowOff>
    </xdr:from>
    <xdr:to>
      <xdr:col>81</xdr:col>
      <xdr:colOff>95250</xdr:colOff>
      <xdr:row>60</xdr:row>
      <xdr:rowOff>74189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25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160566</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104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61595</xdr:rowOff>
    </xdr:from>
    <xdr:to>
      <xdr:col>77</xdr:col>
      <xdr:colOff>95250</xdr:colOff>
      <xdr:row>59</xdr:row>
      <xdr:rowOff>163195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17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1922</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99460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47519</xdr:rowOff>
    </xdr:from>
    <xdr:to>
      <xdr:col>73</xdr:col>
      <xdr:colOff>44450</xdr:colOff>
      <xdr:row>59</xdr:row>
      <xdr:rowOff>149119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16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159296</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9931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75671</xdr:rowOff>
    </xdr:from>
    <xdr:to>
      <xdr:col>68</xdr:col>
      <xdr:colOff>203200</xdr:colOff>
      <xdr:row>60</xdr:row>
      <xdr:rowOff>5821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191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15998</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9960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95779</xdr:rowOff>
    </xdr:from>
    <xdr:to>
      <xdr:col>64</xdr:col>
      <xdr:colOff>152400</xdr:colOff>
      <xdr:row>60</xdr:row>
      <xdr:rowOff>25929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21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36106</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9980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これまでに発行した地方債の元利償還金の増、一部事務組合の負担金の増などにより、</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カ年平均では</a:t>
          </a:r>
          <a:r>
            <a:rPr kumimoji="1" lang="en-US" altLang="ja-JP" sz="1300">
              <a:latin typeface="ＭＳ Ｐゴシック" panose="020B0600070205080204" pitchFamily="50" charset="-128"/>
              <a:ea typeface="ＭＳ Ｐゴシック" panose="020B0600070205080204" pitchFamily="50" charset="-128"/>
            </a:rPr>
            <a:t>6.9</a:t>
          </a:r>
          <a:r>
            <a:rPr kumimoji="1" lang="ja-JP" altLang="en-US" sz="1300">
              <a:latin typeface="ＭＳ Ｐゴシック" panose="020B0600070205080204" pitchFamily="50" charset="-128"/>
              <a:ea typeface="ＭＳ Ｐゴシック" panose="020B0600070205080204" pitchFamily="50" charset="-128"/>
            </a:rPr>
            <a:t>と前年度と比較して</a:t>
          </a:r>
          <a:r>
            <a:rPr kumimoji="1" lang="en-US" altLang="ja-JP" sz="1300">
              <a:latin typeface="ＭＳ Ｐゴシック" panose="020B0600070205080204" pitchFamily="50" charset="-128"/>
              <a:ea typeface="ＭＳ Ｐゴシック" panose="020B0600070205080204" pitchFamily="50" charset="-128"/>
            </a:rPr>
            <a:t>0.3pt</a:t>
          </a:r>
          <a:r>
            <a:rPr kumimoji="1" lang="ja-JP" altLang="en-US" sz="1300">
              <a:latin typeface="ＭＳ Ｐゴシック" panose="020B0600070205080204" pitchFamily="50" charset="-128"/>
              <a:ea typeface="ＭＳ Ｐゴシック" panose="020B0600070205080204" pitchFamily="50" charset="-128"/>
            </a:rPr>
            <a:t>の増となったものの、類似団体平均を下回る数値で推移している。</a:t>
          </a:r>
        </a:p>
        <a:p>
          <a:r>
            <a:rPr kumimoji="1" lang="ja-JP" altLang="en-US" sz="1300">
              <a:latin typeface="ＭＳ Ｐゴシック" panose="020B0600070205080204" pitchFamily="50" charset="-128"/>
              <a:ea typeface="ＭＳ Ｐゴシック" panose="020B0600070205080204" pitchFamily="50" charset="-128"/>
            </a:rPr>
            <a:t>　今後、新庁舎の建設や伏見小学校の大規模改造に地方債を充てる予定があり、将来的にはこの比率は増加していく見込みである。有利な地方債の選択と、地方債の発行抑制に努めていく。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115570</xdr:rowOff>
    </xdr:from>
    <xdr:to>
      <xdr:col>81</xdr:col>
      <xdr:colOff>44450</xdr:colOff>
      <xdr:row>44</xdr:row>
      <xdr:rowOff>145796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116320"/>
          <a:ext cx="0" cy="15732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117873</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66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145796</xdr:rowOff>
    </xdr:from>
    <xdr:to>
      <xdr:col>81</xdr:col>
      <xdr:colOff>133350</xdr:colOff>
      <xdr:row>44</xdr:row>
      <xdr:rowOff>145796</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68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30497</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115570</xdr:rowOff>
    </xdr:from>
    <xdr:to>
      <xdr:col>81</xdr:col>
      <xdr:colOff>133350</xdr:colOff>
      <xdr:row>35</xdr:row>
      <xdr:rowOff>115570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40132</xdr:rowOff>
    </xdr:from>
    <xdr:to>
      <xdr:col>81</xdr:col>
      <xdr:colOff>44450</xdr:colOff>
      <xdr:row>40</xdr:row>
      <xdr:rowOff>69088</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6898132"/>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106189</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964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11176</xdr:rowOff>
    </xdr:from>
    <xdr:to>
      <xdr:col>77</xdr:col>
      <xdr:colOff>44450</xdr:colOff>
      <xdr:row>40</xdr:row>
      <xdr:rowOff>40132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686917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124460</xdr:rowOff>
    </xdr:from>
    <xdr:to>
      <xdr:col>77</xdr:col>
      <xdr:colOff>95250</xdr:colOff>
      <xdr:row>41</xdr:row>
      <xdr:rowOff>54610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39387</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706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11176</xdr:rowOff>
    </xdr:from>
    <xdr:to>
      <xdr:col>72</xdr:col>
      <xdr:colOff>203200</xdr:colOff>
      <xdr:row>40</xdr:row>
      <xdr:rowOff>59436</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686917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153416</xdr:rowOff>
    </xdr:from>
    <xdr:to>
      <xdr:col>73</xdr:col>
      <xdr:colOff>44450</xdr:colOff>
      <xdr:row>41</xdr:row>
      <xdr:rowOff>83566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68343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709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59436</xdr:rowOff>
    </xdr:from>
    <xdr:to>
      <xdr:col>68</xdr:col>
      <xdr:colOff>152400</xdr:colOff>
      <xdr:row>40</xdr:row>
      <xdr:rowOff>88392</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691743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30226</xdr:rowOff>
    </xdr:from>
    <xdr:to>
      <xdr:col>68</xdr:col>
      <xdr:colOff>203200</xdr:colOff>
      <xdr:row>41</xdr:row>
      <xdr:rowOff>131826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116603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39878</xdr:rowOff>
    </xdr:from>
    <xdr:to>
      <xdr:col>64</xdr:col>
      <xdr:colOff>152400</xdr:colOff>
      <xdr:row>41</xdr:row>
      <xdr:rowOff>141478</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126255</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715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18288</xdr:rowOff>
    </xdr:from>
    <xdr:to>
      <xdr:col>81</xdr:col>
      <xdr:colOff>95250</xdr:colOff>
      <xdr:row>40</xdr:row>
      <xdr:rowOff>119888</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87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34815</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721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160782</xdr:rowOff>
    </xdr:from>
    <xdr:to>
      <xdr:col>77</xdr:col>
      <xdr:colOff>95250</xdr:colOff>
      <xdr:row>40</xdr:row>
      <xdr:rowOff>90932</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84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101109</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616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131826</xdr:rowOff>
    </xdr:from>
    <xdr:to>
      <xdr:col>73</xdr:col>
      <xdr:colOff>44450</xdr:colOff>
      <xdr:row>40</xdr:row>
      <xdr:rowOff>61976</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81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72153</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58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8636</xdr:rowOff>
    </xdr:from>
    <xdr:to>
      <xdr:col>68</xdr:col>
      <xdr:colOff>203200</xdr:colOff>
      <xdr:row>40</xdr:row>
      <xdr:rowOff>110236</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86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120413</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63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37592</xdr:rowOff>
    </xdr:from>
    <xdr:to>
      <xdr:col>64</xdr:col>
      <xdr:colOff>152400</xdr:colOff>
      <xdr:row>40</xdr:row>
      <xdr:rowOff>139192</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89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149369</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66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庁舎等整備のため庁舎整備基金を継続的に積立していることや、大規模事業を控え、新たな投資的経費を抑制し、地方債の発行を控えてしていること、また、地方債を発行する場合にも交付税算入率の高い地方債を選択していることなどにより、将来負担比率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年度以降「－」で推移している。</a:t>
          </a:r>
        </a:p>
        <a:p>
          <a:r>
            <a:rPr kumimoji="1" lang="ja-JP" altLang="en-US" sz="1300">
              <a:latin typeface="ＭＳ Ｐゴシック" panose="020B0600070205080204" pitchFamily="50" charset="-128"/>
              <a:ea typeface="ＭＳ Ｐゴシック" panose="020B0600070205080204" pitchFamily="50" charset="-128"/>
            </a:rPr>
            <a:t>　しかし、新庁舎等整備が本格化すると、積み立てた基金を一度に繰り入れる可能性があり、将来的には、この比率は増加に転じる見込まれることから、今後も事業実施の適正化を図り、財政の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76729</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70667"/>
          <a:ext cx="0" cy="14779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48806</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820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76729</xdr:rowOff>
    </xdr:from>
    <xdr:to>
      <xdr:col>81</xdr:col>
      <xdr:colOff>133350</xdr:colOff>
      <xdr:row>22</xdr:row>
      <xdr:rowOff>76729</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84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19579</xdr:rowOff>
    </xdr:from>
    <xdr:to>
      <xdr:col>73</xdr:col>
      <xdr:colOff>44450</xdr:colOff>
      <xdr:row>15</xdr:row>
      <xdr:rowOff>121179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59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131356</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360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119063</xdr:rowOff>
    </xdr:from>
    <xdr:to>
      <xdr:col>68</xdr:col>
      <xdr:colOff>203200</xdr:colOff>
      <xdr:row>18</xdr:row>
      <xdr:rowOff>49213</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303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59390</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80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7938</xdr:rowOff>
    </xdr:from>
    <xdr:to>
      <xdr:col>64</xdr:col>
      <xdr:colOff>152400</xdr:colOff>
      <xdr:row>18</xdr:row>
      <xdr:rowOff>109538</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309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119715</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862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岐阜県御嵩町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17,775
17,139
56.69
9,182,125
8,874,568
292,093
4,822,959
5,384,211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人件費は、対前年度比</a:t>
          </a:r>
          <a:r>
            <a:rPr kumimoji="1" lang="en-US" altLang="ja-JP" sz="1300">
              <a:latin typeface="ＭＳ Ｐゴシック" panose="020B0600070205080204" pitchFamily="50" charset="-128"/>
              <a:ea typeface="ＭＳ Ｐゴシック" panose="020B0600070205080204" pitchFamily="50" charset="-128"/>
            </a:rPr>
            <a:t>0.7pt</a:t>
          </a:r>
          <a:r>
            <a:rPr kumimoji="1" lang="ja-JP" altLang="en-US" sz="1300">
              <a:latin typeface="ＭＳ Ｐゴシック" panose="020B0600070205080204" pitchFamily="50" charset="-128"/>
              <a:ea typeface="ＭＳ Ｐゴシック" panose="020B0600070205080204" pitchFamily="50" charset="-128"/>
            </a:rPr>
            <a:t>増の</a:t>
          </a:r>
          <a:r>
            <a:rPr kumimoji="1" lang="en-US" altLang="ja-JP" sz="1300">
              <a:latin typeface="ＭＳ Ｐゴシック" panose="020B0600070205080204" pitchFamily="50" charset="-128"/>
              <a:ea typeface="ＭＳ Ｐゴシック" panose="020B0600070205080204" pitchFamily="50" charset="-128"/>
            </a:rPr>
            <a:t>23.3</a:t>
          </a:r>
          <a:r>
            <a:rPr kumimoji="1" lang="ja-JP" altLang="en-US" sz="1300">
              <a:latin typeface="ＭＳ Ｐゴシック" panose="020B0600070205080204" pitchFamily="50" charset="-128"/>
              <a:ea typeface="ＭＳ Ｐゴシック" panose="020B0600070205080204" pitchFamily="50" charset="-128"/>
            </a:rPr>
            <a:t>％となり、類似団体平均と比べ若干下回るもののほぼ同水準である。当該年度は引き続き新型コロナウイルスワクチン接種やマイナンバーカードの取得支援に係る人員配置・窓口体制の強化を行ったが、今後も増加かつ多様化する行政需要に対して着実に対応できる体制整備に向け、民間委託、指定管理など行財政改革への取り組みを通じて、人件費の削減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168148</xdr:rowOff>
    </xdr:from>
    <xdr:to>
      <xdr:col>24</xdr:col>
      <xdr:colOff>25400</xdr:colOff>
      <xdr:row>40</xdr:row>
      <xdr:rowOff>131572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7448"/>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103649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131572</xdr:rowOff>
    </xdr:from>
    <xdr:to>
      <xdr:col>24</xdr:col>
      <xdr:colOff>114300</xdr:colOff>
      <xdr:row>40</xdr:row>
      <xdr:rowOff>131572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83075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4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168148</xdr:rowOff>
    </xdr:from>
    <xdr:to>
      <xdr:col>24</xdr:col>
      <xdr:colOff>114300</xdr:colOff>
      <xdr:row>34</xdr:row>
      <xdr:rowOff>168148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131572</xdr:rowOff>
    </xdr:from>
    <xdr:to>
      <xdr:col>24</xdr:col>
      <xdr:colOff>25400</xdr:colOff>
      <xdr:row>36</xdr:row>
      <xdr:rowOff>163576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0377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89425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61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117348</xdr:rowOff>
    </xdr:from>
    <xdr:to>
      <xdr:col>24</xdr:col>
      <xdr:colOff>76200</xdr:colOff>
      <xdr:row>37</xdr:row>
      <xdr:rowOff>47498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131572</xdr:rowOff>
    </xdr:from>
    <xdr:to>
      <xdr:col>19</xdr:col>
      <xdr:colOff>187325</xdr:colOff>
      <xdr:row>37</xdr:row>
      <xdr:rowOff>60706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303772"/>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62484</xdr:rowOff>
    </xdr:from>
    <xdr:to>
      <xdr:col>20</xdr:col>
      <xdr:colOff>38100</xdr:colOff>
      <xdr:row>36</xdr:row>
      <xdr:rowOff>164084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2811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03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35560</xdr:rowOff>
    </xdr:from>
    <xdr:to>
      <xdr:col>15</xdr:col>
      <xdr:colOff>98425</xdr:colOff>
      <xdr:row>37</xdr:row>
      <xdr:rowOff>60706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207760"/>
          <a:ext cx="889000" cy="19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108204</xdr:rowOff>
    </xdr:from>
    <xdr:to>
      <xdr:col>15</xdr:col>
      <xdr:colOff>149225</xdr:colOff>
      <xdr:row>37</xdr:row>
      <xdr:rowOff>38354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48531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35560</xdr:rowOff>
    </xdr:from>
    <xdr:to>
      <xdr:col>11</xdr:col>
      <xdr:colOff>9525</xdr:colOff>
      <xdr:row>36</xdr:row>
      <xdr:rowOff>53848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0776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71628</xdr:rowOff>
    </xdr:from>
    <xdr:to>
      <xdr:col>11</xdr:col>
      <xdr:colOff>60325</xdr:colOff>
      <xdr:row>37</xdr:row>
      <xdr:rowOff>1778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158005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71628</xdr:rowOff>
    </xdr:from>
    <xdr:to>
      <xdr:col>6</xdr:col>
      <xdr:colOff>171450</xdr:colOff>
      <xdr:row>37</xdr:row>
      <xdr:rowOff>1778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158005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112776</xdr:rowOff>
    </xdr:from>
    <xdr:to>
      <xdr:col>24</xdr:col>
      <xdr:colOff>76200</xdr:colOff>
      <xdr:row>37</xdr:row>
      <xdr:rowOff>42926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129303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3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80772</xdr:rowOff>
    </xdr:from>
    <xdr:to>
      <xdr:col>20</xdr:col>
      <xdr:colOff>38100</xdr:colOff>
      <xdr:row>37</xdr:row>
      <xdr:rowOff>10922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167149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339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9906</xdr:rowOff>
    </xdr:from>
    <xdr:to>
      <xdr:col>15</xdr:col>
      <xdr:colOff>149225</xdr:colOff>
      <xdr:row>37</xdr:row>
      <xdr:rowOff>111506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96283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156210</xdr:rowOff>
    </xdr:from>
    <xdr:to>
      <xdr:col>11</xdr:col>
      <xdr:colOff>60325</xdr:colOff>
      <xdr:row>36</xdr:row>
      <xdr:rowOff>86360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96537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3048</xdr:rowOff>
    </xdr:from>
    <xdr:to>
      <xdr:col>6</xdr:col>
      <xdr:colOff>171450</xdr:colOff>
      <xdr:row>36</xdr:row>
      <xdr:rowOff>104648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114825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物件費については、新型コロナウイルス感染症の落ち着きなどによる事業再開などにより委託料をはじめ各種経費が増となり、前年度と比較して</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ｐｔの増となった。施設の維持関係経費については、現在は、保育園、児童館、高齢者生きがい活動支援施設などを指定管理者制度により運営しているが、今後はプール施設などにも民間委託化を検討し、民間の活力による持続可能なまちづくりとコスト削減効果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124279</xdr:rowOff>
    </xdr:from>
    <xdr:to>
      <xdr:col>82</xdr:col>
      <xdr:colOff>107950</xdr:colOff>
      <xdr:row>21</xdr:row>
      <xdr:rowOff>146050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353129"/>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39206</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96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124279</xdr:rowOff>
    </xdr:from>
    <xdr:to>
      <xdr:col>82</xdr:col>
      <xdr:colOff>196850</xdr:colOff>
      <xdr:row>13</xdr:row>
      <xdr:rowOff>124279</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353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156936</xdr:rowOff>
    </xdr:from>
    <xdr:to>
      <xdr:col>82</xdr:col>
      <xdr:colOff>107950</xdr:colOff>
      <xdr:row>14</xdr:row>
      <xdr:rowOff>137886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385786"/>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127198</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989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155121</xdr:rowOff>
    </xdr:from>
    <xdr:to>
      <xdr:col>82</xdr:col>
      <xdr:colOff>158750</xdr:colOff>
      <xdr:row>16</xdr:row>
      <xdr:rowOff>85271</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156936</xdr:rowOff>
    </xdr:from>
    <xdr:to>
      <xdr:col>78</xdr:col>
      <xdr:colOff>69850</xdr:colOff>
      <xdr:row>14</xdr:row>
      <xdr:rowOff>105229</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385786"/>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46264</xdr:rowOff>
    </xdr:from>
    <xdr:to>
      <xdr:col>78</xdr:col>
      <xdr:colOff>120650</xdr:colOff>
      <xdr:row>15</xdr:row>
      <xdr:rowOff>147864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61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132641</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7043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105229</xdr:rowOff>
    </xdr:from>
    <xdr:to>
      <xdr:col>73</xdr:col>
      <xdr:colOff>180975</xdr:colOff>
      <xdr:row>15</xdr:row>
      <xdr:rowOff>151493</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505529"/>
          <a:ext cx="889000" cy="21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46264</xdr:rowOff>
    </xdr:from>
    <xdr:to>
      <xdr:col>74</xdr:col>
      <xdr:colOff>31750</xdr:colOff>
      <xdr:row>15</xdr:row>
      <xdr:rowOff>147864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1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132641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151493</xdr:rowOff>
    </xdr:from>
    <xdr:to>
      <xdr:col>69</xdr:col>
      <xdr:colOff>92075</xdr:colOff>
      <xdr:row>16</xdr:row>
      <xdr:rowOff>23586</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723243"/>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57150</xdr:rowOff>
    </xdr:from>
    <xdr:to>
      <xdr:col>69</xdr:col>
      <xdr:colOff>142875</xdr:colOff>
      <xdr:row>15</xdr:row>
      <xdr:rowOff>158750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62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168927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68036</xdr:rowOff>
    </xdr:from>
    <xdr:to>
      <xdr:col>65</xdr:col>
      <xdr:colOff>53975</xdr:colOff>
      <xdr:row>15</xdr:row>
      <xdr:rowOff>169636</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3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8363</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40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87086</xdr:rowOff>
    </xdr:from>
    <xdr:to>
      <xdr:col>82</xdr:col>
      <xdr:colOff>158750</xdr:colOff>
      <xdr:row>15</xdr:row>
      <xdr:rowOff>17236</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48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103613</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332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106136</xdr:rowOff>
    </xdr:from>
    <xdr:to>
      <xdr:col>78</xdr:col>
      <xdr:colOff>120650</xdr:colOff>
      <xdr:row>14</xdr:row>
      <xdr:rowOff>36286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33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46463</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103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54429</xdr:rowOff>
    </xdr:from>
    <xdr:to>
      <xdr:col>74</xdr:col>
      <xdr:colOff>31750</xdr:colOff>
      <xdr:row>14</xdr:row>
      <xdr:rowOff>156029</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45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166206</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223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100693</xdr:rowOff>
    </xdr:from>
    <xdr:to>
      <xdr:col>69</xdr:col>
      <xdr:colOff>142875</xdr:colOff>
      <xdr:row>16</xdr:row>
      <xdr:rowOff>30843</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7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15620</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75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144236</xdr:rowOff>
    </xdr:from>
    <xdr:to>
      <xdr:col>65</xdr:col>
      <xdr:colOff>53975</xdr:colOff>
      <xdr:row>16</xdr:row>
      <xdr:rowOff>74386</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71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59163</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80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は、特に老人福祉費や社会福祉費に係る決算額が類似団体平均より多く、なかでも養護老人ホーム措置費、義務教育就学児などの医療費助成や町単独の障害者助成事業などにより決算額が多いものとなっている。</a:t>
          </a:r>
        </a:p>
        <a:p>
          <a:r>
            <a:rPr kumimoji="1" lang="ja-JP" altLang="en-US" sz="1300">
              <a:latin typeface="ＭＳ Ｐゴシック" panose="020B0600070205080204" pitchFamily="50" charset="-128"/>
              <a:ea typeface="ＭＳ Ｐゴシック" panose="020B0600070205080204" pitchFamily="50" charset="-128"/>
            </a:rPr>
            <a:t>　今後、養護老人ホームの入所審査の適正化や町単独の各種手当の見直しを進めていくことで、財政負担の軽減を図っていく。</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29028</xdr:rowOff>
    </xdr:from>
    <xdr:to>
      <xdr:col>24</xdr:col>
      <xdr:colOff>25400</xdr:colOff>
      <xdr:row>61</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8944428"/>
          <a:ext cx="0"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115405</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687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29028</xdr:rowOff>
    </xdr:from>
    <xdr:to>
      <xdr:col>24</xdr:col>
      <xdr:colOff>114300</xdr:colOff>
      <xdr:row>52</xdr:row>
      <xdr:rowOff>29028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894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4535</xdr:rowOff>
    </xdr:from>
    <xdr:to>
      <xdr:col>24</xdr:col>
      <xdr:colOff>25400</xdr:colOff>
      <xdr:row>59</xdr:row>
      <xdr:rowOff>4535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101200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166205</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4245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149678</xdr:rowOff>
    </xdr:from>
    <xdr:to>
      <xdr:col>24</xdr:col>
      <xdr:colOff>76200</xdr:colOff>
      <xdr:row>56</xdr:row>
      <xdr:rowOff>79828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4535</xdr:rowOff>
    </xdr:from>
    <xdr:to>
      <xdr:col>19</xdr:col>
      <xdr:colOff>187325</xdr:colOff>
      <xdr:row>59</xdr:row>
      <xdr:rowOff>20865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10120085"/>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20865</xdr:rowOff>
    </xdr:from>
    <xdr:to>
      <xdr:col>15</xdr:col>
      <xdr:colOff>98425</xdr:colOff>
      <xdr:row>59</xdr:row>
      <xdr:rowOff>135165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1013641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117022</xdr:rowOff>
    </xdr:from>
    <xdr:to>
      <xdr:col>15</xdr:col>
      <xdr:colOff>149225</xdr:colOff>
      <xdr:row>56</xdr:row>
      <xdr:rowOff>47172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57349</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31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135165</xdr:rowOff>
    </xdr:from>
    <xdr:to>
      <xdr:col>11</xdr:col>
      <xdr:colOff>9525</xdr:colOff>
      <xdr:row>60</xdr:row>
      <xdr:rowOff>29028</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102507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43543</xdr:rowOff>
    </xdr:from>
    <xdr:to>
      <xdr:col>11</xdr:col>
      <xdr:colOff>60325</xdr:colOff>
      <xdr:row>56</xdr:row>
      <xdr:rowOff>145143</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155320</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41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27215</xdr:rowOff>
    </xdr:from>
    <xdr:to>
      <xdr:col>6</xdr:col>
      <xdr:colOff>171450</xdr:colOff>
      <xdr:row>56</xdr:row>
      <xdr:rowOff>128815</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138992</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125185</xdr:rowOff>
    </xdr:from>
    <xdr:to>
      <xdr:col>24</xdr:col>
      <xdr:colOff>76200</xdr:colOff>
      <xdr:row>59</xdr:row>
      <xdr:rowOff>55335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1006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97262</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125185</xdr:rowOff>
    </xdr:from>
    <xdr:to>
      <xdr:col>20</xdr:col>
      <xdr:colOff>38100</xdr:colOff>
      <xdr:row>59</xdr:row>
      <xdr:rowOff>55335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1006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40112</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155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141515</xdr:rowOff>
    </xdr:from>
    <xdr:to>
      <xdr:col>15</xdr:col>
      <xdr:colOff>149225</xdr:colOff>
      <xdr:row>59</xdr:row>
      <xdr:rowOff>71665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56442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84365</xdr:rowOff>
    </xdr:from>
    <xdr:to>
      <xdr:col>11</xdr:col>
      <xdr:colOff>60325</xdr:colOff>
      <xdr:row>60</xdr:row>
      <xdr:rowOff>14515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1019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170742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28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149678</xdr:rowOff>
    </xdr:from>
    <xdr:to>
      <xdr:col>6</xdr:col>
      <xdr:colOff>171450</xdr:colOff>
      <xdr:row>60</xdr:row>
      <xdr:rowOff>79828</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1026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64605</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35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繰出金については、主に下水道事業に対する繰出金が多く、これは、平成</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年以降に集中的に行った下水道整備事業に充てた多額の地方債の償還が継続していることによるものである。</a:t>
          </a:r>
        </a:p>
        <a:p>
          <a:r>
            <a:rPr kumimoji="1" lang="ja-JP" altLang="en-US" sz="1300">
              <a:latin typeface="ＭＳ Ｐゴシック" panose="020B0600070205080204" pitchFamily="50" charset="-128"/>
              <a:ea typeface="ＭＳ Ｐゴシック" panose="020B0600070205080204" pitchFamily="50" charset="-128"/>
            </a:rPr>
            <a:t>　中長期的には社会インフラの維持に必要な更新は見込まれるため、下水道事業については経費の節減、料金の見直し、広域化の検討を進めていく必要がある。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110672</xdr:rowOff>
    </xdr:from>
    <xdr:to>
      <xdr:col>82</xdr:col>
      <xdr:colOff>107950</xdr:colOff>
      <xdr:row>61</xdr:row>
      <xdr:rowOff>15422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26072"/>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158949</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4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15422</xdr:rowOff>
    </xdr:from>
    <xdr:to>
      <xdr:col>82</xdr:col>
      <xdr:colOff>196850</xdr:colOff>
      <xdr:row>61</xdr:row>
      <xdr:rowOff>15422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7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25599</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6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110672</xdr:rowOff>
    </xdr:from>
    <xdr:to>
      <xdr:col>82</xdr:col>
      <xdr:colOff>196850</xdr:colOff>
      <xdr:row>52</xdr:row>
      <xdr:rowOff>110672</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26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86178</xdr:rowOff>
    </xdr:from>
    <xdr:to>
      <xdr:col>82</xdr:col>
      <xdr:colOff>107950</xdr:colOff>
      <xdr:row>55</xdr:row>
      <xdr:rowOff>140607</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515928"/>
          <a:ext cx="8382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62792</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3210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46265</xdr:rowOff>
    </xdr:from>
    <xdr:to>
      <xdr:col>82</xdr:col>
      <xdr:colOff>158750</xdr:colOff>
      <xdr:row>55</xdr:row>
      <xdr:rowOff>147865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47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86178</xdr:rowOff>
    </xdr:from>
    <xdr:to>
      <xdr:col>78</xdr:col>
      <xdr:colOff>69850</xdr:colOff>
      <xdr:row>56</xdr:row>
      <xdr:rowOff>56243</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9515928"/>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68035</xdr:rowOff>
    </xdr:from>
    <xdr:to>
      <xdr:col>78</xdr:col>
      <xdr:colOff>120650</xdr:colOff>
      <xdr:row>55</xdr:row>
      <xdr:rowOff>169635</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154412</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584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56243</xdr:rowOff>
    </xdr:from>
    <xdr:to>
      <xdr:col>73</xdr:col>
      <xdr:colOff>180975</xdr:colOff>
      <xdr:row>56</xdr:row>
      <xdr:rowOff>88900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6574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89807</xdr:rowOff>
    </xdr:from>
    <xdr:to>
      <xdr:col>74</xdr:col>
      <xdr:colOff>31750</xdr:colOff>
      <xdr:row>56</xdr:row>
      <xdr:rowOff>19957</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30134</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88900</xdr:rowOff>
    </xdr:from>
    <xdr:to>
      <xdr:col>69</xdr:col>
      <xdr:colOff>92075</xdr:colOff>
      <xdr:row>58</xdr:row>
      <xdr:rowOff>170543</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690100"/>
          <a:ext cx="889000" cy="424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155122</xdr:rowOff>
    </xdr:from>
    <xdr:to>
      <xdr:col>69</xdr:col>
      <xdr:colOff>142875</xdr:colOff>
      <xdr:row>56</xdr:row>
      <xdr:rowOff>85272</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58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95449</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38100</xdr:rowOff>
    </xdr:from>
    <xdr:to>
      <xdr:col>65</xdr:col>
      <xdr:colOff>53975</xdr:colOff>
      <xdr:row>56</xdr:row>
      <xdr:rowOff>139700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149877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89807</xdr:rowOff>
    </xdr:from>
    <xdr:to>
      <xdr:col>82</xdr:col>
      <xdr:colOff>158750</xdr:colOff>
      <xdr:row>56</xdr:row>
      <xdr:rowOff>19957</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61884</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49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35378</xdr:rowOff>
    </xdr:from>
    <xdr:to>
      <xdr:col>78</xdr:col>
      <xdr:colOff>120650</xdr:colOff>
      <xdr:row>55</xdr:row>
      <xdr:rowOff>136978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147155</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234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5443</xdr:rowOff>
    </xdr:from>
    <xdr:to>
      <xdr:col>74</xdr:col>
      <xdr:colOff>31750</xdr:colOff>
      <xdr:row>56</xdr:row>
      <xdr:rowOff>107043</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91820</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38100</xdr:rowOff>
    </xdr:from>
    <xdr:to>
      <xdr:col>69</xdr:col>
      <xdr:colOff>142875</xdr:colOff>
      <xdr:row>56</xdr:row>
      <xdr:rowOff>139700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124477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119743</xdr:rowOff>
    </xdr:from>
    <xdr:to>
      <xdr:col>65</xdr:col>
      <xdr:colOff>53975</xdr:colOff>
      <xdr:row>59</xdr:row>
      <xdr:rowOff>49893</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06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34670</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15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については、新型コロナウイルス感染症拡大の落ち着きにより、関連する補助費が減となった。一方で、経常経費を充てる補助費のうち、およそ４分の３を、消防やごみ処理など住民生活に必要な業務を行う一部事務組合への負担金が占めている。今後はごみ処理施設の更新を控えており、負担金の増加傾向が見込まれ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127000</xdr:rowOff>
    </xdr:from>
    <xdr:to>
      <xdr:col>82</xdr:col>
      <xdr:colOff>107950</xdr:colOff>
      <xdr:row>41</xdr:row>
      <xdr:rowOff>62230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61340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34307</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706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62230</xdr:rowOff>
    </xdr:from>
    <xdr:to>
      <xdr:col>82</xdr:col>
      <xdr:colOff>196850</xdr:colOff>
      <xdr:row>41</xdr:row>
      <xdr:rowOff>62230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09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41927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127000</xdr:rowOff>
    </xdr:from>
    <xdr:to>
      <xdr:col>82</xdr:col>
      <xdr:colOff>196850</xdr:colOff>
      <xdr:row>32</xdr:row>
      <xdr:rowOff>127000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85090</xdr:rowOff>
    </xdr:from>
    <xdr:to>
      <xdr:col>82</xdr:col>
      <xdr:colOff>107950</xdr:colOff>
      <xdr:row>38</xdr:row>
      <xdr:rowOff>27940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5671800" y="642874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153687</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154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137160</xdr:rowOff>
    </xdr:from>
    <xdr:to>
      <xdr:col>82</xdr:col>
      <xdr:colOff>158750</xdr:colOff>
      <xdr:row>37</xdr:row>
      <xdr:rowOff>67310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27940</xdr:rowOff>
    </xdr:from>
    <xdr:to>
      <xdr:col>78</xdr:col>
      <xdr:colOff>69850</xdr:colOff>
      <xdr:row>38</xdr:row>
      <xdr:rowOff>119380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4782800" y="65430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68580</xdr:rowOff>
    </xdr:from>
    <xdr:to>
      <xdr:col>78</xdr:col>
      <xdr:colOff>120650</xdr:colOff>
      <xdr:row>36</xdr:row>
      <xdr:rowOff>170180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8907</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009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119380</xdr:rowOff>
    </xdr:from>
    <xdr:to>
      <xdr:col>73</xdr:col>
      <xdr:colOff>180975</xdr:colOff>
      <xdr:row>39</xdr:row>
      <xdr:rowOff>8890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893800" y="66344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3810</xdr:rowOff>
    </xdr:from>
    <xdr:to>
      <xdr:col>74</xdr:col>
      <xdr:colOff>31750</xdr:colOff>
      <xdr:row>37</xdr:row>
      <xdr:rowOff>105410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115587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100330</xdr:rowOff>
    </xdr:from>
    <xdr:to>
      <xdr:col>69</xdr:col>
      <xdr:colOff>92075</xdr:colOff>
      <xdr:row>39</xdr:row>
      <xdr:rowOff>8890</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a:off x="13004800" y="6101080"/>
          <a:ext cx="889000" cy="594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160020</xdr:rowOff>
    </xdr:from>
    <xdr:to>
      <xdr:col>69</xdr:col>
      <xdr:colOff>142875</xdr:colOff>
      <xdr:row>37</xdr:row>
      <xdr:rowOff>90170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100347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29227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34290</xdr:rowOff>
    </xdr:from>
    <xdr:to>
      <xdr:col>82</xdr:col>
      <xdr:colOff>158750</xdr:colOff>
      <xdr:row>37</xdr:row>
      <xdr:rowOff>135890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6367</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148590</xdr:rowOff>
    </xdr:from>
    <xdr:to>
      <xdr:col>78</xdr:col>
      <xdr:colOff>120650</xdr:colOff>
      <xdr:row>38</xdr:row>
      <xdr:rowOff>78740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63517</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6578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68580</xdr:rowOff>
    </xdr:from>
    <xdr:to>
      <xdr:col>74</xdr:col>
      <xdr:colOff>31750</xdr:colOff>
      <xdr:row>38</xdr:row>
      <xdr:rowOff>170180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58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154957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667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129540</xdr:rowOff>
    </xdr:from>
    <xdr:to>
      <xdr:col>69</xdr:col>
      <xdr:colOff>142875</xdr:colOff>
      <xdr:row>39</xdr:row>
      <xdr:rowOff>59690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44467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673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49530</xdr:rowOff>
    </xdr:from>
    <xdr:to>
      <xdr:col>65</xdr:col>
      <xdr:colOff>53975</xdr:colOff>
      <xdr:row>35</xdr:row>
      <xdr:rowOff>151130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161307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581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前年度から繰越した新庁舎等整備関連に係る借入の発行や臨時財政対策債の発行額は前年度と比べ増加したことなどにより</a:t>
          </a:r>
          <a:r>
            <a:rPr kumimoji="1" lang="en-US" altLang="ja-JP" sz="1300">
              <a:latin typeface="ＭＳ Ｐゴシック" panose="020B0600070205080204" pitchFamily="50" charset="-128"/>
              <a:ea typeface="ＭＳ Ｐゴシック" panose="020B0600070205080204" pitchFamily="50" charset="-128"/>
            </a:rPr>
            <a:t>0.3pt</a:t>
          </a:r>
          <a:r>
            <a:rPr kumimoji="1" lang="ja-JP" altLang="en-US" sz="1300">
              <a:latin typeface="ＭＳ Ｐゴシック" panose="020B0600070205080204" pitchFamily="50" charset="-128"/>
              <a:ea typeface="ＭＳ Ｐゴシック" panose="020B0600070205080204" pitchFamily="50" charset="-128"/>
            </a:rPr>
            <a:t>の増となった。類似団体平均と比較すると、地方債現在高が少ないことにより公債費も低位で推移している。しかし、今後新庁舎事業が進むことにより、公債費は増加傾向になると見込まれるため、今後も事務事業の見直しなどを進め、財政の健全化に取り組んで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115570</xdr:rowOff>
    </xdr:from>
    <xdr:to>
      <xdr:col>24</xdr:col>
      <xdr:colOff>25400</xdr:colOff>
      <xdr:row>79</xdr:row>
      <xdr:rowOff>92711</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631420"/>
          <a:ext cx="0" cy="1005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64788</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60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92711</xdr:rowOff>
    </xdr:from>
    <xdr:to>
      <xdr:col>24</xdr:col>
      <xdr:colOff>114300</xdr:colOff>
      <xdr:row>79</xdr:row>
      <xdr:rowOff>92711</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63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30497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115570</xdr:rowOff>
    </xdr:from>
    <xdr:to>
      <xdr:col>24</xdr:col>
      <xdr:colOff>114300</xdr:colOff>
      <xdr:row>73</xdr:row>
      <xdr:rowOff>115570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170435</xdr:rowOff>
    </xdr:from>
    <xdr:to>
      <xdr:col>24</xdr:col>
      <xdr:colOff>25400</xdr:colOff>
      <xdr:row>76</xdr:row>
      <xdr:rowOff>12700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987800" y="13029185"/>
          <a:ext cx="8382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9414</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211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37337</xdr:rowOff>
    </xdr:from>
    <xdr:to>
      <xdr:col>24</xdr:col>
      <xdr:colOff>76200</xdr:colOff>
      <xdr:row>77</xdr:row>
      <xdr:rowOff>138937</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170435</xdr:rowOff>
    </xdr:from>
    <xdr:to>
      <xdr:col>19</xdr:col>
      <xdr:colOff>187325</xdr:colOff>
      <xdr:row>76</xdr:row>
      <xdr:rowOff>8128</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3029185"/>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14478</xdr:rowOff>
    </xdr:from>
    <xdr:to>
      <xdr:col>20</xdr:col>
      <xdr:colOff>38100</xdr:colOff>
      <xdr:row>77</xdr:row>
      <xdr:rowOff>116078</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100855</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302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3556</xdr:rowOff>
    </xdr:from>
    <xdr:to>
      <xdr:col>15</xdr:col>
      <xdr:colOff>98425</xdr:colOff>
      <xdr:row>76</xdr:row>
      <xdr:rowOff>8128</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0337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60198</xdr:rowOff>
    </xdr:from>
    <xdr:to>
      <xdr:col>15</xdr:col>
      <xdr:colOff>149225</xdr:colOff>
      <xdr:row>77</xdr:row>
      <xdr:rowOff>161798</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261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146575</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34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3556</xdr:rowOff>
    </xdr:from>
    <xdr:to>
      <xdr:col>11</xdr:col>
      <xdr:colOff>9525</xdr:colOff>
      <xdr:row>76</xdr:row>
      <xdr:rowOff>8128</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0337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83058</xdr:rowOff>
    </xdr:from>
    <xdr:to>
      <xdr:col>11</xdr:col>
      <xdr:colOff>60325</xdr:colOff>
      <xdr:row>78</xdr:row>
      <xdr:rowOff>13208</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169435</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83058</xdr:rowOff>
    </xdr:from>
    <xdr:to>
      <xdr:col>6</xdr:col>
      <xdr:colOff>171450</xdr:colOff>
      <xdr:row>78</xdr:row>
      <xdr:rowOff>13208</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169435</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133350</xdr:rowOff>
    </xdr:from>
    <xdr:to>
      <xdr:col>24</xdr:col>
      <xdr:colOff>76200</xdr:colOff>
      <xdr:row>76</xdr:row>
      <xdr:rowOff>63500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149877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119634</xdr:rowOff>
    </xdr:from>
    <xdr:to>
      <xdr:col>20</xdr:col>
      <xdr:colOff>38100</xdr:colOff>
      <xdr:row>76</xdr:row>
      <xdr:rowOff>49783</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29783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59961</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747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128778</xdr:rowOff>
    </xdr:from>
    <xdr:to>
      <xdr:col>15</xdr:col>
      <xdr:colOff>149225</xdr:colOff>
      <xdr:row>76</xdr:row>
      <xdr:rowOff>58928</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298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69105</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75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124206</xdr:rowOff>
    </xdr:from>
    <xdr:to>
      <xdr:col>11</xdr:col>
      <xdr:colOff>60325</xdr:colOff>
      <xdr:row>76</xdr:row>
      <xdr:rowOff>54356</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29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64533</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751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128778</xdr:rowOff>
    </xdr:from>
    <xdr:to>
      <xdr:col>6</xdr:col>
      <xdr:colOff>171450</xdr:colOff>
      <xdr:row>76</xdr:row>
      <xdr:rowOff>58928</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298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69105</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75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公債費以外では、特に扶助費が類似平均団体との乖離が大きく、補助費についても類似団体平均を上回っているため、公債費以外の数値は、類似団体平均を上回っている。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前年度より数値が</a:t>
          </a:r>
          <a:r>
            <a:rPr kumimoji="1" lang="en-US" altLang="ja-JP" sz="1300">
              <a:latin typeface="ＭＳ Ｐゴシック" panose="020B0600070205080204" pitchFamily="50" charset="-128"/>
              <a:ea typeface="ＭＳ Ｐゴシック" panose="020B0600070205080204" pitchFamily="50" charset="-128"/>
            </a:rPr>
            <a:t>1.1pt</a:t>
          </a:r>
          <a:r>
            <a:rPr kumimoji="1" lang="ja-JP" altLang="en-US" sz="1300">
              <a:latin typeface="ＭＳ Ｐゴシック" panose="020B0600070205080204" pitchFamily="50" charset="-128"/>
              <a:ea typeface="ＭＳ Ｐゴシック" panose="020B0600070205080204" pitchFamily="50" charset="-128"/>
            </a:rPr>
            <a:t>増となったのは、物件費の増が主な要因となった。下水道事業への繰出金については、平成</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年以降に発行した地方債の償還が、令和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年以降に償還終了を順次迎えるため、将来的には減額となっていく見通しである。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88900</xdr:rowOff>
    </xdr:from>
    <xdr:to>
      <xdr:col>82</xdr:col>
      <xdr:colOff>107950</xdr:colOff>
      <xdr:row>80</xdr:row>
      <xdr:rowOff>58420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43330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30497</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58420</xdr:rowOff>
    </xdr:from>
    <xdr:to>
      <xdr:col>82</xdr:col>
      <xdr:colOff>196850</xdr:colOff>
      <xdr:row>80</xdr:row>
      <xdr:rowOff>58420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3827</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17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88900</xdr:rowOff>
    </xdr:from>
    <xdr:to>
      <xdr:col>82</xdr:col>
      <xdr:colOff>196850</xdr:colOff>
      <xdr:row>72</xdr:row>
      <xdr:rowOff>88900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433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50800</xdr:rowOff>
    </xdr:from>
    <xdr:to>
      <xdr:col>82</xdr:col>
      <xdr:colOff>107950</xdr:colOff>
      <xdr:row>76</xdr:row>
      <xdr:rowOff>134620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5671800" y="1308100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119397</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28066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102870</xdr:rowOff>
    </xdr:from>
    <xdr:to>
      <xdr:col>82</xdr:col>
      <xdr:colOff>158750</xdr:colOff>
      <xdr:row>76</xdr:row>
      <xdr:rowOff>33020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296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50800</xdr:rowOff>
    </xdr:from>
    <xdr:to>
      <xdr:col>78</xdr:col>
      <xdr:colOff>69850</xdr:colOff>
      <xdr:row>78</xdr:row>
      <xdr:rowOff>157480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4782800" y="13081000"/>
          <a:ext cx="889000" cy="449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45720</xdr:rowOff>
    </xdr:from>
    <xdr:to>
      <xdr:col>78</xdr:col>
      <xdr:colOff>120650</xdr:colOff>
      <xdr:row>74</xdr:row>
      <xdr:rowOff>147320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2733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157497</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2501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119380</xdr:rowOff>
    </xdr:from>
    <xdr:to>
      <xdr:col>73</xdr:col>
      <xdr:colOff>180975</xdr:colOff>
      <xdr:row>78</xdr:row>
      <xdr:rowOff>157480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893800" y="134924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64770</xdr:rowOff>
    </xdr:from>
    <xdr:to>
      <xdr:col>74</xdr:col>
      <xdr:colOff>31750</xdr:colOff>
      <xdr:row>75</xdr:row>
      <xdr:rowOff>166370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292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5097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85089</xdr:rowOff>
    </xdr:from>
    <xdr:to>
      <xdr:col>69</xdr:col>
      <xdr:colOff>92075</xdr:colOff>
      <xdr:row>78</xdr:row>
      <xdr:rowOff>119380</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a:off x="13004800" y="13286739"/>
          <a:ext cx="889000" cy="20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87630</xdr:rowOff>
    </xdr:from>
    <xdr:to>
      <xdr:col>69</xdr:col>
      <xdr:colOff>142875</xdr:colOff>
      <xdr:row>76</xdr:row>
      <xdr:rowOff>17780</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27957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80010</xdr:rowOff>
    </xdr:from>
    <xdr:to>
      <xdr:col>65</xdr:col>
      <xdr:colOff>53975</xdr:colOff>
      <xdr:row>76</xdr:row>
      <xdr:rowOff>10161</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29387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20337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270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83820</xdr:rowOff>
    </xdr:from>
    <xdr:to>
      <xdr:col>82</xdr:col>
      <xdr:colOff>158750</xdr:colOff>
      <xdr:row>77</xdr:row>
      <xdr:rowOff>13970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55897</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308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0</xdr:rowOff>
    </xdr:from>
    <xdr:to>
      <xdr:col>78</xdr:col>
      <xdr:colOff>120650</xdr:colOff>
      <xdr:row>76</xdr:row>
      <xdr:rowOff>101600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86377</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3116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106680</xdr:rowOff>
    </xdr:from>
    <xdr:to>
      <xdr:col>74</xdr:col>
      <xdr:colOff>31750</xdr:colOff>
      <xdr:row>79</xdr:row>
      <xdr:rowOff>36830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34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21607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356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68580</xdr:rowOff>
    </xdr:from>
    <xdr:to>
      <xdr:col>69</xdr:col>
      <xdr:colOff>142875</xdr:colOff>
      <xdr:row>78</xdr:row>
      <xdr:rowOff>170180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344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154957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352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34289</xdr:rowOff>
    </xdr:from>
    <xdr:to>
      <xdr:col>65</xdr:col>
      <xdr:colOff>53975</xdr:colOff>
      <xdr:row>77</xdr:row>
      <xdr:rowOff>135889</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120666</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岐阜県御嵩町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109474</xdr:rowOff>
    </xdr:from>
    <xdr:to>
      <xdr:col>29</xdr:col>
      <xdr:colOff>127000</xdr:colOff>
      <xdr:row>19</xdr:row>
      <xdr:rowOff>136775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43049"/>
          <a:ext cx="0" cy="13989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108852</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1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136775</xdr:rowOff>
    </xdr:from>
    <xdr:to>
      <xdr:col>30</xdr:col>
      <xdr:colOff>25400</xdr:colOff>
      <xdr:row>19</xdr:row>
      <xdr:rowOff>136775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419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24401</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86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109474</xdr:rowOff>
    </xdr:from>
    <xdr:to>
      <xdr:col>30</xdr:col>
      <xdr:colOff>25400</xdr:colOff>
      <xdr:row>11</xdr:row>
      <xdr:rowOff>109474</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430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124219</xdr:rowOff>
    </xdr:from>
    <xdr:to>
      <xdr:col>29</xdr:col>
      <xdr:colOff>127000</xdr:colOff>
      <xdr:row>18</xdr:row>
      <xdr:rowOff>125231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257944"/>
          <a:ext cx="647700" cy="10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122799</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5707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106272</xdr:rowOff>
    </xdr:from>
    <xdr:to>
      <xdr:col>29</xdr:col>
      <xdr:colOff>177800</xdr:colOff>
      <xdr:row>16</xdr:row>
      <xdr:rowOff>36422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725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125231</xdr:rowOff>
    </xdr:from>
    <xdr:to>
      <xdr:col>26</xdr:col>
      <xdr:colOff>50800</xdr:colOff>
      <xdr:row>18</xdr:row>
      <xdr:rowOff>131403</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258956"/>
          <a:ext cx="698500" cy="61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154359</xdr:rowOff>
    </xdr:from>
    <xdr:to>
      <xdr:col>26</xdr:col>
      <xdr:colOff>101600</xdr:colOff>
      <xdr:row>16</xdr:row>
      <xdr:rowOff>84509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7737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94686</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542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131403</xdr:rowOff>
    </xdr:from>
    <xdr:to>
      <xdr:col>22</xdr:col>
      <xdr:colOff>114300</xdr:colOff>
      <xdr:row>19</xdr:row>
      <xdr:rowOff>49058</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265128"/>
          <a:ext cx="698500" cy="891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57858</xdr:rowOff>
    </xdr:from>
    <xdr:to>
      <xdr:col>22</xdr:col>
      <xdr:colOff>165100</xdr:colOff>
      <xdr:row>16</xdr:row>
      <xdr:rowOff>159458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8486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169635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617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25921</xdr:rowOff>
    </xdr:from>
    <xdr:to>
      <xdr:col>18</xdr:col>
      <xdr:colOff>177800</xdr:colOff>
      <xdr:row>19</xdr:row>
      <xdr:rowOff>49058</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3331096"/>
          <a:ext cx="698500" cy="231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66234</xdr:rowOff>
    </xdr:from>
    <xdr:to>
      <xdr:col>19</xdr:col>
      <xdr:colOff>38100</xdr:colOff>
      <xdr:row>16</xdr:row>
      <xdr:rowOff>167834</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8570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6561</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625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74954</xdr:rowOff>
    </xdr:from>
    <xdr:to>
      <xdr:col>15</xdr:col>
      <xdr:colOff>101600</xdr:colOff>
      <xdr:row>17</xdr:row>
      <xdr:rowOff>5104</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8657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15281</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634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73419</xdr:rowOff>
    </xdr:from>
    <xdr:to>
      <xdr:col>29</xdr:col>
      <xdr:colOff>177800</xdr:colOff>
      <xdr:row>19</xdr:row>
      <xdr:rowOff>3569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2071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45496</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179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74431</xdr:rowOff>
    </xdr:from>
    <xdr:to>
      <xdr:col>26</xdr:col>
      <xdr:colOff>101600</xdr:colOff>
      <xdr:row>19</xdr:row>
      <xdr:rowOff>4581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2081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160808</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294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80603</xdr:rowOff>
    </xdr:from>
    <xdr:to>
      <xdr:col>22</xdr:col>
      <xdr:colOff>165100</xdr:colOff>
      <xdr:row>19</xdr:row>
      <xdr:rowOff>10753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2143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166980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30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169708</xdr:rowOff>
    </xdr:from>
    <xdr:to>
      <xdr:col>19</xdr:col>
      <xdr:colOff>38100</xdr:colOff>
      <xdr:row>19</xdr:row>
      <xdr:rowOff>99858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3034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84635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389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146571</xdr:rowOff>
    </xdr:from>
    <xdr:to>
      <xdr:col>15</xdr:col>
      <xdr:colOff>101600</xdr:colOff>
      <xdr:row>19</xdr:row>
      <xdr:rowOff>76721</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2802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61498</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366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10802</xdr:rowOff>
    </xdr:from>
    <xdr:to>
      <xdr:col>29</xdr:col>
      <xdr:colOff>127000</xdr:colOff>
      <xdr:row>38</xdr:row>
      <xdr:rowOff>121948</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278252"/>
          <a:ext cx="0" cy="131129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94025</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121948</xdr:rowOff>
    </xdr:from>
    <xdr:to>
      <xdr:col>30</xdr:col>
      <xdr:colOff>25400</xdr:colOff>
      <xdr:row>38</xdr:row>
      <xdr:rowOff>121948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5895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97179</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6021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10802</xdr:rowOff>
    </xdr:from>
    <xdr:to>
      <xdr:col>30</xdr:col>
      <xdr:colOff>25400</xdr:colOff>
      <xdr:row>34</xdr:row>
      <xdr:rowOff>10802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2782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155415</xdr:rowOff>
    </xdr:from>
    <xdr:to>
      <xdr:col>29</xdr:col>
      <xdr:colOff>127000</xdr:colOff>
      <xdr:row>36</xdr:row>
      <xdr:rowOff>159667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7108665"/>
          <a:ext cx="647700" cy="42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72130</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6824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227053</xdr:rowOff>
    </xdr:from>
    <xdr:to>
      <xdr:col>29</xdr:col>
      <xdr:colOff>177800</xdr:colOff>
      <xdr:row>35</xdr:row>
      <xdr:rowOff>328653</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8374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149014</xdr:rowOff>
    </xdr:from>
    <xdr:to>
      <xdr:col>26</xdr:col>
      <xdr:colOff>50800</xdr:colOff>
      <xdr:row>36</xdr:row>
      <xdr:rowOff>159667</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7102264"/>
          <a:ext cx="698500" cy="106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267995</xdr:rowOff>
    </xdr:from>
    <xdr:to>
      <xdr:col>26</xdr:col>
      <xdr:colOff>101600</xdr:colOff>
      <xdr:row>36</xdr:row>
      <xdr:rowOff>26695</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8783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36872</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6472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149014</xdr:rowOff>
    </xdr:from>
    <xdr:to>
      <xdr:col>22</xdr:col>
      <xdr:colOff>114300</xdr:colOff>
      <xdr:row>37</xdr:row>
      <xdr:rowOff>56752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7102264"/>
          <a:ext cx="698500" cy="791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302514</xdr:rowOff>
    </xdr:from>
    <xdr:to>
      <xdr:col>22</xdr:col>
      <xdr:colOff>165100</xdr:colOff>
      <xdr:row>36</xdr:row>
      <xdr:rowOff>61214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9128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71391</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681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56752</xdr:rowOff>
    </xdr:from>
    <xdr:to>
      <xdr:col>18</xdr:col>
      <xdr:colOff>177800</xdr:colOff>
      <xdr:row>37</xdr:row>
      <xdr:rowOff>76388</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7181452"/>
          <a:ext cx="698500" cy="196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296570</xdr:rowOff>
    </xdr:from>
    <xdr:to>
      <xdr:col>19</xdr:col>
      <xdr:colOff>38100</xdr:colOff>
      <xdr:row>36</xdr:row>
      <xdr:rowOff>55270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069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65447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67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268544</xdr:rowOff>
    </xdr:from>
    <xdr:to>
      <xdr:col>15</xdr:col>
      <xdr:colOff>101600</xdr:colOff>
      <xdr:row>36</xdr:row>
      <xdr:rowOff>27244</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878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37421</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647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104615</xdr:rowOff>
    </xdr:from>
    <xdr:to>
      <xdr:col>29</xdr:col>
      <xdr:colOff>177800</xdr:colOff>
      <xdr:row>37</xdr:row>
      <xdr:rowOff>34765</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0578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76692</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029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108867</xdr:rowOff>
    </xdr:from>
    <xdr:to>
      <xdr:col>26</xdr:col>
      <xdr:colOff>101600</xdr:colOff>
      <xdr:row>37</xdr:row>
      <xdr:rowOff>39017</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0621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23794</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1484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98214</xdr:rowOff>
    </xdr:from>
    <xdr:to>
      <xdr:col>22</xdr:col>
      <xdr:colOff>165100</xdr:colOff>
      <xdr:row>37</xdr:row>
      <xdr:rowOff>28364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0514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13141</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13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5952</xdr:rowOff>
    </xdr:from>
    <xdr:to>
      <xdr:col>19</xdr:col>
      <xdr:colOff>38100</xdr:colOff>
      <xdr:row>37</xdr:row>
      <xdr:rowOff>107552</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1306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92329</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217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25588</xdr:rowOff>
    </xdr:from>
    <xdr:to>
      <xdr:col>15</xdr:col>
      <xdr:colOff>101600</xdr:colOff>
      <xdr:row>37</xdr:row>
      <xdr:rowOff>127188</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1502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111965</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236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岐阜県御嵩町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17,775
17,139
56.69
9,182,125
8,874,568
292,093
4,822,959
5,384,211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60147</xdr:rowOff>
    </xdr:from>
    <xdr:to>
      <xdr:col>24</xdr:col>
      <xdr:colOff>62865</xdr:colOff>
      <xdr:row>38</xdr:row>
      <xdr:rowOff>142982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03647"/>
          <a:ext cx="1270" cy="145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146809</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1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142982</xdr:rowOff>
    </xdr:from>
    <xdr:to>
      <xdr:col>24</xdr:col>
      <xdr:colOff>152400</xdr:colOff>
      <xdr:row>38</xdr:row>
      <xdr:rowOff>142982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58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6824</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78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60147</xdr:rowOff>
    </xdr:from>
    <xdr:to>
      <xdr:col>24</xdr:col>
      <xdr:colOff>152400</xdr:colOff>
      <xdr:row>30</xdr:row>
      <xdr:rowOff>60147</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03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46692</xdr:rowOff>
    </xdr:from>
    <xdr:to>
      <xdr:col>24</xdr:col>
      <xdr:colOff>63500</xdr:colOff>
      <xdr:row>38</xdr:row>
      <xdr:rowOff>50072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561792"/>
          <a:ext cx="838200" cy="3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119647</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489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96770</xdr:rowOff>
    </xdr:from>
    <xdr:to>
      <xdr:col>24</xdr:col>
      <xdr:colOff>114300</xdr:colOff>
      <xdr:row>36</xdr:row>
      <xdr:rowOff>26920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9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50072</xdr:rowOff>
    </xdr:from>
    <xdr:to>
      <xdr:col>19</xdr:col>
      <xdr:colOff>177800</xdr:colOff>
      <xdr:row>38</xdr:row>
      <xdr:rowOff>56767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565172"/>
          <a:ext cx="889000" cy="6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129068</xdr:rowOff>
    </xdr:from>
    <xdr:to>
      <xdr:col>20</xdr:col>
      <xdr:colOff>38100</xdr:colOff>
      <xdr:row>36</xdr:row>
      <xdr:rowOff>59218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2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75745</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905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56767</xdr:rowOff>
    </xdr:from>
    <xdr:to>
      <xdr:col>15</xdr:col>
      <xdr:colOff>50800</xdr:colOff>
      <xdr:row>39</xdr:row>
      <xdr:rowOff>113868</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571867"/>
          <a:ext cx="889000" cy="228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35195</xdr:rowOff>
    </xdr:from>
    <xdr:to>
      <xdr:col>15</xdr:col>
      <xdr:colOff>101600</xdr:colOff>
      <xdr:row>36</xdr:row>
      <xdr:rowOff>136795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07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153322</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982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113868</xdr:rowOff>
    </xdr:from>
    <xdr:to>
      <xdr:col>10</xdr:col>
      <xdr:colOff>114300</xdr:colOff>
      <xdr:row>39</xdr:row>
      <xdr:rowOff>114799</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800418"/>
          <a:ext cx="889000" cy="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15862</xdr:rowOff>
    </xdr:from>
    <xdr:to>
      <xdr:col>10</xdr:col>
      <xdr:colOff>165100</xdr:colOff>
      <xdr:row>37</xdr:row>
      <xdr:rowOff>117462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59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133989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34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33938</xdr:rowOff>
    </xdr:from>
    <xdr:to>
      <xdr:col>6</xdr:col>
      <xdr:colOff>38100</xdr:colOff>
      <xdr:row>37</xdr:row>
      <xdr:rowOff>135538</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7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152065</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52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167342</xdr:rowOff>
    </xdr:from>
    <xdr:to>
      <xdr:col>24</xdr:col>
      <xdr:colOff>114300</xdr:colOff>
      <xdr:row>38</xdr:row>
      <xdr:rowOff>97492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51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82269</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425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170722</xdr:rowOff>
    </xdr:from>
    <xdr:to>
      <xdr:col>20</xdr:col>
      <xdr:colOff>38100</xdr:colOff>
      <xdr:row>38</xdr:row>
      <xdr:rowOff>100872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51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91999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607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5967</xdr:rowOff>
    </xdr:from>
    <xdr:to>
      <xdr:col>15</xdr:col>
      <xdr:colOff>101600</xdr:colOff>
      <xdr:row>38</xdr:row>
      <xdr:rowOff>107567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521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98694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613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39</xdr:row>
      <xdr:rowOff>63068</xdr:rowOff>
    </xdr:from>
    <xdr:to>
      <xdr:col>10</xdr:col>
      <xdr:colOff>165100</xdr:colOff>
      <xdr:row>39</xdr:row>
      <xdr:rowOff>164668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749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155795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842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63999</xdr:rowOff>
    </xdr:from>
    <xdr:to>
      <xdr:col>6</xdr:col>
      <xdr:colOff>38100</xdr:colOff>
      <xdr:row>39</xdr:row>
      <xdr:rowOff>165599</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750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156726</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843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139700</xdr:rowOff>
    </xdr:from>
    <xdr:to>
      <xdr:col>28</xdr:col>
      <xdr:colOff>114300</xdr:colOff>
      <xdr:row>59</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50</xdr:row>
      <xdr:rowOff>111777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168927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9" name="物件費グラフ枠">
          <a:extLst>
            <a:ext uri="{FF2B5EF4-FFF2-40B4-BE49-F238E27FC236}">
              <a16:creationId xmlns:a16="http://schemas.microsoft.com/office/drawing/2014/main" id="{00000000-0008-0000-0600-000077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80464</xdr:rowOff>
    </xdr:from>
    <xdr:to>
      <xdr:col>24</xdr:col>
      <xdr:colOff>62865</xdr:colOff>
      <xdr:row>58</xdr:row>
      <xdr:rowOff>75864</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4633595" y="8652964"/>
          <a:ext cx="1270" cy="136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79691</xdr:rowOff>
    </xdr:from>
    <xdr:ext cx="534377" cy="259045"/>
    <xdr:sp macro="" textlink="">
      <xdr:nvSpPr>
        <xdr:cNvPr id="121" name="物件費最小値テキスト">
          <a:extLst>
            <a:ext uri="{FF2B5EF4-FFF2-40B4-BE49-F238E27FC236}">
              <a16:creationId xmlns:a16="http://schemas.microsoft.com/office/drawing/2014/main" id="{00000000-0008-0000-0600-000079000000}"/>
            </a:ext>
          </a:extLst>
        </xdr:cNvPr>
        <xdr:cNvSpPr txBox="1"/>
      </xdr:nvSpPr>
      <xdr:spPr>
        <a:xfrm>
          <a:off x="4686300" y="1002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75864</xdr:rowOff>
    </xdr:from>
    <xdr:to>
      <xdr:col>24</xdr:col>
      <xdr:colOff>152400</xdr:colOff>
      <xdr:row>58</xdr:row>
      <xdr:rowOff>75864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1001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27141</xdr:rowOff>
    </xdr:from>
    <xdr:ext cx="599010" cy="259045"/>
    <xdr:sp macro="" textlink="">
      <xdr:nvSpPr>
        <xdr:cNvPr id="123" name="物件費最大値テキスト">
          <a:extLst>
            <a:ext uri="{FF2B5EF4-FFF2-40B4-BE49-F238E27FC236}">
              <a16:creationId xmlns:a16="http://schemas.microsoft.com/office/drawing/2014/main" id="{00000000-0008-0000-0600-00007B000000}"/>
            </a:ext>
          </a:extLst>
        </xdr:cNvPr>
        <xdr:cNvSpPr txBox="1"/>
      </xdr:nvSpPr>
      <xdr:spPr>
        <a:xfrm>
          <a:off x="4686300" y="8428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80464</xdr:rowOff>
    </xdr:from>
    <xdr:to>
      <xdr:col>24</xdr:col>
      <xdr:colOff>152400</xdr:colOff>
      <xdr:row>50</xdr:row>
      <xdr:rowOff>80464</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4546600" y="8652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75864</xdr:rowOff>
    </xdr:from>
    <xdr:to>
      <xdr:col>24</xdr:col>
      <xdr:colOff>63500</xdr:colOff>
      <xdr:row>58</xdr:row>
      <xdr:rowOff>93937</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3797300" y="10019964"/>
          <a:ext cx="838200" cy="18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149424</xdr:rowOff>
    </xdr:from>
    <xdr:ext cx="534377" cy="259045"/>
    <xdr:sp macro="" textlink="">
      <xdr:nvSpPr>
        <xdr:cNvPr id="126" name="物件費平均値テキスト">
          <a:extLst>
            <a:ext uri="{FF2B5EF4-FFF2-40B4-BE49-F238E27FC236}">
              <a16:creationId xmlns:a16="http://schemas.microsoft.com/office/drawing/2014/main" id="{00000000-0008-0000-0600-00007E000000}"/>
            </a:ext>
          </a:extLst>
        </xdr:cNvPr>
        <xdr:cNvSpPr txBox="1"/>
      </xdr:nvSpPr>
      <xdr:spPr>
        <a:xfrm>
          <a:off x="4686300" y="92362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126547</xdr:rowOff>
    </xdr:from>
    <xdr:to>
      <xdr:col>24</xdr:col>
      <xdr:colOff>114300</xdr:colOff>
      <xdr:row>55</xdr:row>
      <xdr:rowOff>56697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4584700" y="9384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93937</xdr:rowOff>
    </xdr:from>
    <xdr:to>
      <xdr:col>19</xdr:col>
      <xdr:colOff>177800</xdr:colOff>
      <xdr:row>58</xdr:row>
      <xdr:rowOff>115297</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908300" y="10038037"/>
          <a:ext cx="889000" cy="21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25335</xdr:rowOff>
    </xdr:from>
    <xdr:to>
      <xdr:col>20</xdr:col>
      <xdr:colOff>38100</xdr:colOff>
      <xdr:row>55</xdr:row>
      <xdr:rowOff>126935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3746500" y="945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143462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530111" y="9230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90465</xdr:rowOff>
    </xdr:from>
    <xdr:to>
      <xdr:col>15</xdr:col>
      <xdr:colOff>50800</xdr:colOff>
      <xdr:row>58</xdr:row>
      <xdr:rowOff>115297</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a:off x="2019300" y="10034565"/>
          <a:ext cx="889000" cy="24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57082</xdr:rowOff>
    </xdr:from>
    <xdr:to>
      <xdr:col>15</xdr:col>
      <xdr:colOff>101600</xdr:colOff>
      <xdr:row>55</xdr:row>
      <xdr:rowOff>158682</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2857500" y="948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3759</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641111" y="926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90465</xdr:rowOff>
    </xdr:from>
    <xdr:to>
      <xdr:col>10</xdr:col>
      <xdr:colOff>114300</xdr:colOff>
      <xdr:row>58</xdr:row>
      <xdr:rowOff>90880</xdr:rowOff>
    </xdr:to>
    <xdr:cxnSp macro="">
      <xdr:nvCxnSpPr>
        <xdr:cNvPr id="134" name="直線コネクタ 133">
          <a:extLst>
            <a:ext uri="{FF2B5EF4-FFF2-40B4-BE49-F238E27FC236}">
              <a16:creationId xmlns:a16="http://schemas.microsoft.com/office/drawing/2014/main" id="{00000000-0008-0000-0600-000086000000}"/>
            </a:ext>
          </a:extLst>
        </xdr:cNvPr>
        <xdr:cNvCxnSpPr/>
      </xdr:nvCxnSpPr>
      <xdr:spPr>
        <a:xfrm flipV="1">
          <a:off x="1130300" y="10034565"/>
          <a:ext cx="889000" cy="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105831</xdr:rowOff>
    </xdr:from>
    <xdr:to>
      <xdr:col>10</xdr:col>
      <xdr:colOff>165100</xdr:colOff>
      <xdr:row>56</xdr:row>
      <xdr:rowOff>35981</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968500" y="953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52508</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752111" y="9310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10690</xdr:rowOff>
    </xdr:from>
    <xdr:to>
      <xdr:col>6</xdr:col>
      <xdr:colOff>38100</xdr:colOff>
      <xdr:row>56</xdr:row>
      <xdr:rowOff>112290</xdr:rowOff>
    </xdr:to>
    <xdr:sp macro="" textlink="">
      <xdr:nvSpPr>
        <xdr:cNvPr id="137" name="フローチャート: 判断 136">
          <a:extLst>
            <a:ext uri="{FF2B5EF4-FFF2-40B4-BE49-F238E27FC236}">
              <a16:creationId xmlns:a16="http://schemas.microsoft.com/office/drawing/2014/main" id="{00000000-0008-0000-0600-000089000000}"/>
            </a:ext>
          </a:extLst>
        </xdr:cNvPr>
        <xdr:cNvSpPr/>
      </xdr:nvSpPr>
      <xdr:spPr>
        <a:xfrm>
          <a:off x="1079500" y="961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128817</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863111" y="9387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25064</xdr:rowOff>
    </xdr:from>
    <xdr:to>
      <xdr:col>24</xdr:col>
      <xdr:colOff>114300</xdr:colOff>
      <xdr:row>58</xdr:row>
      <xdr:rowOff>126664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4584700" y="996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111441</xdr:rowOff>
    </xdr:from>
    <xdr:ext cx="534377" cy="259045"/>
    <xdr:sp macro="" textlink="">
      <xdr:nvSpPr>
        <xdr:cNvPr id="145" name="物件費該当値テキスト">
          <a:extLst>
            <a:ext uri="{FF2B5EF4-FFF2-40B4-BE49-F238E27FC236}">
              <a16:creationId xmlns:a16="http://schemas.microsoft.com/office/drawing/2014/main" id="{00000000-0008-0000-0600-000091000000}"/>
            </a:ext>
          </a:extLst>
        </xdr:cNvPr>
        <xdr:cNvSpPr txBox="1"/>
      </xdr:nvSpPr>
      <xdr:spPr>
        <a:xfrm>
          <a:off x="4686300" y="9884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43137</xdr:rowOff>
    </xdr:from>
    <xdr:to>
      <xdr:col>20</xdr:col>
      <xdr:colOff>38100</xdr:colOff>
      <xdr:row>58</xdr:row>
      <xdr:rowOff>144737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3746500" y="9987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135864</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3530111" y="10079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64497</xdr:rowOff>
    </xdr:from>
    <xdr:to>
      <xdr:col>15</xdr:col>
      <xdr:colOff>101600</xdr:colOff>
      <xdr:row>58</xdr:row>
      <xdr:rowOff>166097</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2857500" y="10008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157224</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2641111" y="10101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39665</xdr:rowOff>
    </xdr:from>
    <xdr:to>
      <xdr:col>10</xdr:col>
      <xdr:colOff>165100</xdr:colOff>
      <xdr:row>58</xdr:row>
      <xdr:rowOff>141265</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968500" y="998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132392</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1752111" y="10076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40080</xdr:rowOff>
    </xdr:from>
    <xdr:to>
      <xdr:col>6</xdr:col>
      <xdr:colOff>38100</xdr:colOff>
      <xdr:row>58</xdr:row>
      <xdr:rowOff>141680</xdr:rowOff>
    </xdr:to>
    <xdr:sp macro="" textlink="">
      <xdr:nvSpPr>
        <xdr:cNvPr id="152" name="楕円 151">
          <a:extLst>
            <a:ext uri="{FF2B5EF4-FFF2-40B4-BE49-F238E27FC236}">
              <a16:creationId xmlns:a16="http://schemas.microsoft.com/office/drawing/2014/main" id="{00000000-0008-0000-0600-000098000000}"/>
            </a:ext>
          </a:extLst>
        </xdr:cNvPr>
        <xdr:cNvSpPr/>
      </xdr:nvSpPr>
      <xdr:spPr>
        <a:xfrm>
          <a:off x="1079500" y="998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132807</xdr:rowOff>
    </xdr:from>
    <xdr:ext cx="534377"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863111" y="10076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60" name="正方形/長方形 159">
          <a:extLst>
            <a:ext uri="{FF2B5EF4-FFF2-40B4-BE49-F238E27FC236}">
              <a16:creationId xmlns:a16="http://schemas.microsoft.com/office/drawing/2014/main" id="{00000000-0008-0000-0600-0000A0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61" name="正方形/長方形 160">
          <a:extLst>
            <a:ext uri="{FF2B5EF4-FFF2-40B4-BE49-F238E27FC236}">
              <a16:creationId xmlns:a16="http://schemas.microsoft.com/office/drawing/2014/main" id="{00000000-0008-0000-0600-0000A1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維持補修費グラフ枠">
          <a:extLst>
            <a:ext uri="{FF2B5EF4-FFF2-40B4-BE49-F238E27FC236}">
              <a16:creationId xmlns:a16="http://schemas.microsoft.com/office/drawing/2014/main" id="{00000000-0008-0000-0600-0000B0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86817</xdr:rowOff>
    </xdr:from>
    <xdr:to>
      <xdr:col>24</xdr:col>
      <xdr:colOff>62865</xdr:colOff>
      <xdr:row>78</xdr:row>
      <xdr:rowOff>159435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4633595" y="12259767"/>
          <a:ext cx="1270" cy="1272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163262</xdr:rowOff>
    </xdr:from>
    <xdr:ext cx="469744" cy="259045"/>
    <xdr:sp macro="" textlink="">
      <xdr:nvSpPr>
        <xdr:cNvPr id="178" name="維持補修費最小値テキスト">
          <a:extLst>
            <a:ext uri="{FF2B5EF4-FFF2-40B4-BE49-F238E27FC236}">
              <a16:creationId xmlns:a16="http://schemas.microsoft.com/office/drawing/2014/main" id="{00000000-0008-0000-0600-0000B2000000}"/>
            </a:ext>
          </a:extLst>
        </xdr:cNvPr>
        <xdr:cNvSpPr txBox="1"/>
      </xdr:nvSpPr>
      <xdr:spPr>
        <a:xfrm>
          <a:off x="4686300" y="13536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159435</xdr:rowOff>
    </xdr:from>
    <xdr:to>
      <xdr:col>24</xdr:col>
      <xdr:colOff>152400</xdr:colOff>
      <xdr:row>78</xdr:row>
      <xdr:rowOff>159435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3532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33494</xdr:rowOff>
    </xdr:from>
    <xdr:ext cx="534377" cy="259045"/>
    <xdr:sp macro="" textlink="">
      <xdr:nvSpPr>
        <xdr:cNvPr id="180" name="維持補修費最大値テキスト">
          <a:extLst>
            <a:ext uri="{FF2B5EF4-FFF2-40B4-BE49-F238E27FC236}">
              <a16:creationId xmlns:a16="http://schemas.microsoft.com/office/drawing/2014/main" id="{00000000-0008-0000-0600-0000B4000000}"/>
            </a:ext>
          </a:extLst>
        </xdr:cNvPr>
        <xdr:cNvSpPr txBox="1"/>
      </xdr:nvSpPr>
      <xdr:spPr>
        <a:xfrm>
          <a:off x="4686300" y="12034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86817</xdr:rowOff>
    </xdr:from>
    <xdr:to>
      <xdr:col>24</xdr:col>
      <xdr:colOff>152400</xdr:colOff>
      <xdr:row>71</xdr:row>
      <xdr:rowOff>86817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4546600" y="1225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66167</xdr:rowOff>
    </xdr:from>
    <xdr:to>
      <xdr:col>24</xdr:col>
      <xdr:colOff>63500</xdr:colOff>
      <xdr:row>78</xdr:row>
      <xdr:rowOff>116039</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3797300" y="13439267"/>
          <a:ext cx="838200" cy="49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18470</xdr:rowOff>
    </xdr:from>
    <xdr:ext cx="469744" cy="259045"/>
    <xdr:sp macro="" textlink="">
      <xdr:nvSpPr>
        <xdr:cNvPr id="183" name="維持補修費平均値テキスト">
          <a:extLst>
            <a:ext uri="{FF2B5EF4-FFF2-40B4-BE49-F238E27FC236}">
              <a16:creationId xmlns:a16="http://schemas.microsoft.com/office/drawing/2014/main" id="{00000000-0008-0000-0600-0000B7000000}"/>
            </a:ext>
          </a:extLst>
        </xdr:cNvPr>
        <xdr:cNvSpPr txBox="1"/>
      </xdr:nvSpPr>
      <xdr:spPr>
        <a:xfrm>
          <a:off x="4686300" y="130486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167043</xdr:rowOff>
    </xdr:from>
    <xdr:to>
      <xdr:col>24</xdr:col>
      <xdr:colOff>114300</xdr:colOff>
      <xdr:row>77</xdr:row>
      <xdr:rowOff>97193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4584700" y="1319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156730</xdr:rowOff>
    </xdr:from>
    <xdr:to>
      <xdr:col>19</xdr:col>
      <xdr:colOff>177800</xdr:colOff>
      <xdr:row>78</xdr:row>
      <xdr:rowOff>66167</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2908300" y="13358380"/>
          <a:ext cx="889000" cy="8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147841</xdr:rowOff>
    </xdr:from>
    <xdr:to>
      <xdr:col>20</xdr:col>
      <xdr:colOff>38100</xdr:colOff>
      <xdr:row>77</xdr:row>
      <xdr:rowOff>77991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3746500" y="13178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94518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562428" y="12953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156730</xdr:rowOff>
    </xdr:from>
    <xdr:to>
      <xdr:col>15</xdr:col>
      <xdr:colOff>50800</xdr:colOff>
      <xdr:row>78</xdr:row>
      <xdr:rowOff>38925</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flipV="1">
          <a:off x="2019300" y="13358380"/>
          <a:ext cx="889000" cy="53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147726</xdr:rowOff>
    </xdr:from>
    <xdr:to>
      <xdr:col>15</xdr:col>
      <xdr:colOff>101600</xdr:colOff>
      <xdr:row>77</xdr:row>
      <xdr:rowOff>77876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2857500" y="13177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94404</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673428" y="12953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38925</xdr:rowOff>
    </xdr:from>
    <xdr:to>
      <xdr:col>10</xdr:col>
      <xdr:colOff>114300</xdr:colOff>
      <xdr:row>78</xdr:row>
      <xdr:rowOff>44107</xdr:rowOff>
    </xdr:to>
    <xdr:cxnSp macro="">
      <xdr:nvCxnSpPr>
        <xdr:cNvPr id="191" name="直線コネクタ 190">
          <a:extLst>
            <a:ext uri="{FF2B5EF4-FFF2-40B4-BE49-F238E27FC236}">
              <a16:creationId xmlns:a16="http://schemas.microsoft.com/office/drawing/2014/main" id="{00000000-0008-0000-0600-0000BF000000}"/>
            </a:ext>
          </a:extLst>
        </xdr:cNvPr>
        <xdr:cNvCxnSpPr/>
      </xdr:nvCxnSpPr>
      <xdr:spPr>
        <a:xfrm flipV="1">
          <a:off x="1130300" y="13412025"/>
          <a:ext cx="889000" cy="5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97320</xdr:rowOff>
    </xdr:from>
    <xdr:to>
      <xdr:col>10</xdr:col>
      <xdr:colOff>165100</xdr:colOff>
      <xdr:row>78</xdr:row>
      <xdr:rowOff>27470</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968500" y="13298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43997</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784428" y="1307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75527</xdr:rowOff>
    </xdr:from>
    <xdr:to>
      <xdr:col>6</xdr:col>
      <xdr:colOff>38100</xdr:colOff>
      <xdr:row>78</xdr:row>
      <xdr:rowOff>5677</xdr:rowOff>
    </xdr:to>
    <xdr:sp macro="" textlink="">
      <xdr:nvSpPr>
        <xdr:cNvPr id="194" name="フローチャート: 判断 193">
          <a:extLst>
            <a:ext uri="{FF2B5EF4-FFF2-40B4-BE49-F238E27FC236}">
              <a16:creationId xmlns:a16="http://schemas.microsoft.com/office/drawing/2014/main" id="{00000000-0008-0000-0600-0000C2000000}"/>
            </a:ext>
          </a:extLst>
        </xdr:cNvPr>
        <xdr:cNvSpPr/>
      </xdr:nvSpPr>
      <xdr:spPr>
        <a:xfrm>
          <a:off x="1079500" y="13277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22204</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895428" y="13052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65239</xdr:rowOff>
    </xdr:from>
    <xdr:to>
      <xdr:col>24</xdr:col>
      <xdr:colOff>114300</xdr:colOff>
      <xdr:row>78</xdr:row>
      <xdr:rowOff>166839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4584700" y="1343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151616</xdr:rowOff>
    </xdr:from>
    <xdr:ext cx="469744" cy="259045"/>
    <xdr:sp macro="" textlink="">
      <xdr:nvSpPr>
        <xdr:cNvPr id="202" name="維持補修費該当値テキスト">
          <a:extLst>
            <a:ext uri="{FF2B5EF4-FFF2-40B4-BE49-F238E27FC236}">
              <a16:creationId xmlns:a16="http://schemas.microsoft.com/office/drawing/2014/main" id="{00000000-0008-0000-0600-0000CA000000}"/>
            </a:ext>
          </a:extLst>
        </xdr:cNvPr>
        <xdr:cNvSpPr txBox="1"/>
      </xdr:nvSpPr>
      <xdr:spPr>
        <a:xfrm>
          <a:off x="4686300" y="1335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15367</xdr:rowOff>
    </xdr:from>
    <xdr:to>
      <xdr:col>20</xdr:col>
      <xdr:colOff>38100</xdr:colOff>
      <xdr:row>78</xdr:row>
      <xdr:rowOff>116967</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3746500" y="13388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108094</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3562428" y="13481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105930</xdr:rowOff>
    </xdr:from>
    <xdr:to>
      <xdr:col>15</xdr:col>
      <xdr:colOff>101600</xdr:colOff>
      <xdr:row>78</xdr:row>
      <xdr:rowOff>36080</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2857500" y="1330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27207</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2673428" y="13400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159575</xdr:rowOff>
    </xdr:from>
    <xdr:to>
      <xdr:col>10</xdr:col>
      <xdr:colOff>165100</xdr:colOff>
      <xdr:row>78</xdr:row>
      <xdr:rowOff>89725</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968500" y="1336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80852</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1784428" y="13453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164757</xdr:rowOff>
    </xdr:from>
    <xdr:to>
      <xdr:col>6</xdr:col>
      <xdr:colOff>38100</xdr:colOff>
      <xdr:row>78</xdr:row>
      <xdr:rowOff>94907</xdr:rowOff>
    </xdr:to>
    <xdr:sp macro="" textlink="">
      <xdr:nvSpPr>
        <xdr:cNvPr id="209" name="楕円 208">
          <a:extLst>
            <a:ext uri="{FF2B5EF4-FFF2-40B4-BE49-F238E27FC236}">
              <a16:creationId xmlns:a16="http://schemas.microsoft.com/office/drawing/2014/main" id="{00000000-0008-0000-0600-0000D1000000}"/>
            </a:ext>
          </a:extLst>
        </xdr:cNvPr>
        <xdr:cNvSpPr/>
      </xdr:nvSpPr>
      <xdr:spPr>
        <a:xfrm>
          <a:off x="1079500" y="13366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86034</xdr:rowOff>
    </xdr:from>
    <xdr:ext cx="469744"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895428" y="13459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a:extLst>
            <a:ext uri="{FF2B5EF4-FFF2-40B4-BE49-F238E27FC236}">
              <a16:creationId xmlns:a16="http://schemas.microsoft.com/office/drawing/2014/main" id="{00000000-0008-0000-0600-0000D9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a:extLst>
            <a:ext uri="{FF2B5EF4-FFF2-40B4-BE49-F238E27FC236}">
              <a16:creationId xmlns:a16="http://schemas.microsoft.com/office/drawing/2014/main" id="{00000000-0008-0000-0600-0000DA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6" name="扶助費グラフ枠">
          <a:extLst>
            <a:ext uri="{FF2B5EF4-FFF2-40B4-BE49-F238E27FC236}">
              <a16:creationId xmlns:a16="http://schemas.microsoft.com/office/drawing/2014/main" id="{00000000-0008-0000-0600-0000EC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41452</xdr:rowOff>
    </xdr:from>
    <xdr:to>
      <xdr:col>24</xdr:col>
      <xdr:colOff>62865</xdr:colOff>
      <xdr:row>98</xdr:row>
      <xdr:rowOff>78533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4633595" y="15643402"/>
          <a:ext cx="1270" cy="1237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82360</xdr:rowOff>
    </xdr:from>
    <xdr:ext cx="534377" cy="259045"/>
    <xdr:sp macro="" textlink="">
      <xdr:nvSpPr>
        <xdr:cNvPr id="238" name="扶助費最小値テキスト">
          <a:extLst>
            <a:ext uri="{FF2B5EF4-FFF2-40B4-BE49-F238E27FC236}">
              <a16:creationId xmlns:a16="http://schemas.microsoft.com/office/drawing/2014/main" id="{00000000-0008-0000-0600-0000EE000000}"/>
            </a:ext>
          </a:extLst>
        </xdr:cNvPr>
        <xdr:cNvSpPr txBox="1"/>
      </xdr:nvSpPr>
      <xdr:spPr>
        <a:xfrm>
          <a:off x="4686300" y="16884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78533</xdr:rowOff>
    </xdr:from>
    <xdr:to>
      <xdr:col>24</xdr:col>
      <xdr:colOff>152400</xdr:colOff>
      <xdr:row>98</xdr:row>
      <xdr:rowOff>78533</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4546600" y="16880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159579</xdr:rowOff>
    </xdr:from>
    <xdr:ext cx="599010" cy="259045"/>
    <xdr:sp macro="" textlink="">
      <xdr:nvSpPr>
        <xdr:cNvPr id="240" name="扶助費最大値テキスト">
          <a:extLst>
            <a:ext uri="{FF2B5EF4-FFF2-40B4-BE49-F238E27FC236}">
              <a16:creationId xmlns:a16="http://schemas.microsoft.com/office/drawing/2014/main" id="{00000000-0008-0000-0600-0000F0000000}"/>
            </a:ext>
          </a:extLst>
        </xdr:cNvPr>
        <xdr:cNvSpPr txBox="1"/>
      </xdr:nvSpPr>
      <xdr:spPr>
        <a:xfrm>
          <a:off x="4686300" y="15418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41452</xdr:rowOff>
    </xdr:from>
    <xdr:to>
      <xdr:col>24</xdr:col>
      <xdr:colOff>152400</xdr:colOff>
      <xdr:row>91</xdr:row>
      <xdr:rowOff>41452</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4546600" y="15643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59249</xdr:rowOff>
    </xdr:from>
    <xdr:to>
      <xdr:col>24</xdr:col>
      <xdr:colOff>63500</xdr:colOff>
      <xdr:row>96</xdr:row>
      <xdr:rowOff>82077</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3797300" y="16346999"/>
          <a:ext cx="838200" cy="194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138768</xdr:rowOff>
    </xdr:from>
    <xdr:ext cx="534377" cy="259045"/>
    <xdr:sp macro="" textlink="">
      <xdr:nvSpPr>
        <xdr:cNvPr id="243" name="扶助費平均値テキスト">
          <a:extLst>
            <a:ext uri="{FF2B5EF4-FFF2-40B4-BE49-F238E27FC236}">
              <a16:creationId xmlns:a16="http://schemas.microsoft.com/office/drawing/2014/main" id="{00000000-0008-0000-0600-0000F3000000}"/>
            </a:ext>
          </a:extLst>
        </xdr:cNvPr>
        <xdr:cNvSpPr txBox="1"/>
      </xdr:nvSpPr>
      <xdr:spPr>
        <a:xfrm>
          <a:off x="4686300" y="162550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115891</xdr:rowOff>
    </xdr:from>
    <xdr:to>
      <xdr:col>24</xdr:col>
      <xdr:colOff>114300</xdr:colOff>
      <xdr:row>96</xdr:row>
      <xdr:rowOff>46041</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4584700" y="1640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59249</xdr:rowOff>
    </xdr:from>
    <xdr:to>
      <xdr:col>19</xdr:col>
      <xdr:colOff>177800</xdr:colOff>
      <xdr:row>97</xdr:row>
      <xdr:rowOff>74239</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2908300" y="16346999"/>
          <a:ext cx="889000" cy="357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100363</xdr:rowOff>
    </xdr:from>
    <xdr:to>
      <xdr:col>20</xdr:col>
      <xdr:colOff>38100</xdr:colOff>
      <xdr:row>95</xdr:row>
      <xdr:rowOff>30513</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3746500" y="16216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47040</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530111" y="15991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74239</xdr:rowOff>
    </xdr:from>
    <xdr:to>
      <xdr:col>15</xdr:col>
      <xdr:colOff>50800</xdr:colOff>
      <xdr:row>97</xdr:row>
      <xdr:rowOff>91204</xdr:rowOff>
    </xdr:to>
    <xdr:cxnSp macro="">
      <xdr:nvCxnSpPr>
        <xdr:cNvPr id="248" name="直線コネクタ 247">
          <a:extLst>
            <a:ext uri="{FF2B5EF4-FFF2-40B4-BE49-F238E27FC236}">
              <a16:creationId xmlns:a16="http://schemas.microsoft.com/office/drawing/2014/main" id="{00000000-0008-0000-0600-0000F8000000}"/>
            </a:ext>
          </a:extLst>
        </xdr:cNvPr>
        <xdr:cNvCxnSpPr/>
      </xdr:nvCxnSpPr>
      <xdr:spPr>
        <a:xfrm flipV="1">
          <a:off x="2019300" y="16704889"/>
          <a:ext cx="889000" cy="16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29301</xdr:rowOff>
    </xdr:from>
    <xdr:to>
      <xdr:col>15</xdr:col>
      <xdr:colOff>101600</xdr:colOff>
      <xdr:row>97</xdr:row>
      <xdr:rowOff>130901</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2857500" y="166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122028</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641111" y="16752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90567</xdr:rowOff>
    </xdr:from>
    <xdr:to>
      <xdr:col>10</xdr:col>
      <xdr:colOff>114300</xdr:colOff>
      <xdr:row>97</xdr:row>
      <xdr:rowOff>91204</xdr:rowOff>
    </xdr:to>
    <xdr:cxnSp macro="">
      <xdr:nvCxnSpPr>
        <xdr:cNvPr id="251" name="直線コネクタ 250">
          <a:extLst>
            <a:ext uri="{FF2B5EF4-FFF2-40B4-BE49-F238E27FC236}">
              <a16:creationId xmlns:a16="http://schemas.microsoft.com/office/drawing/2014/main" id="{00000000-0008-0000-0600-0000FB000000}"/>
            </a:ext>
          </a:extLst>
        </xdr:cNvPr>
        <xdr:cNvCxnSpPr/>
      </xdr:nvCxnSpPr>
      <xdr:spPr>
        <a:xfrm>
          <a:off x="1130300" y="16721217"/>
          <a:ext cx="889000" cy="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39294</xdr:rowOff>
    </xdr:from>
    <xdr:to>
      <xdr:col>10</xdr:col>
      <xdr:colOff>165100</xdr:colOff>
      <xdr:row>97</xdr:row>
      <xdr:rowOff>140894</xdr:rowOff>
    </xdr:to>
    <xdr:sp macro="" textlink="">
      <xdr:nvSpPr>
        <xdr:cNvPr id="252" name="フローチャート: 判断 251">
          <a:extLst>
            <a:ext uri="{FF2B5EF4-FFF2-40B4-BE49-F238E27FC236}">
              <a16:creationId xmlns:a16="http://schemas.microsoft.com/office/drawing/2014/main" id="{00000000-0008-0000-0600-0000FC000000}"/>
            </a:ext>
          </a:extLst>
        </xdr:cNvPr>
        <xdr:cNvSpPr/>
      </xdr:nvSpPr>
      <xdr:spPr>
        <a:xfrm>
          <a:off x="1968500" y="1666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157421</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752111" y="16445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82107</xdr:rowOff>
    </xdr:from>
    <xdr:to>
      <xdr:col>6</xdr:col>
      <xdr:colOff>38100</xdr:colOff>
      <xdr:row>98</xdr:row>
      <xdr:rowOff>12257</xdr:rowOff>
    </xdr:to>
    <xdr:sp macro="" textlink="">
      <xdr:nvSpPr>
        <xdr:cNvPr id="254" name="フローチャート: 判断 253">
          <a:extLst>
            <a:ext uri="{FF2B5EF4-FFF2-40B4-BE49-F238E27FC236}">
              <a16:creationId xmlns:a16="http://schemas.microsoft.com/office/drawing/2014/main" id="{00000000-0008-0000-0600-0000FE000000}"/>
            </a:ext>
          </a:extLst>
        </xdr:cNvPr>
        <xdr:cNvSpPr/>
      </xdr:nvSpPr>
      <xdr:spPr>
        <a:xfrm>
          <a:off x="1079500" y="16712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3384</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863111" y="16805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31277</xdr:rowOff>
    </xdr:from>
    <xdr:to>
      <xdr:col>24</xdr:col>
      <xdr:colOff>114300</xdr:colOff>
      <xdr:row>96</xdr:row>
      <xdr:rowOff>132877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4584700" y="1649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9704</xdr:rowOff>
    </xdr:from>
    <xdr:ext cx="534377" cy="259045"/>
    <xdr:sp macro="" textlink="">
      <xdr:nvSpPr>
        <xdr:cNvPr id="262" name="扶助費該当値テキスト">
          <a:extLst>
            <a:ext uri="{FF2B5EF4-FFF2-40B4-BE49-F238E27FC236}">
              <a16:creationId xmlns:a16="http://schemas.microsoft.com/office/drawing/2014/main" id="{00000000-0008-0000-0600-000006010000}"/>
            </a:ext>
          </a:extLst>
        </xdr:cNvPr>
        <xdr:cNvSpPr txBox="1"/>
      </xdr:nvSpPr>
      <xdr:spPr>
        <a:xfrm>
          <a:off x="4686300" y="16468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8449</xdr:rowOff>
    </xdr:from>
    <xdr:to>
      <xdr:col>20</xdr:col>
      <xdr:colOff>38100</xdr:colOff>
      <xdr:row>95</xdr:row>
      <xdr:rowOff>110049</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3746500" y="16296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101176</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3530111" y="16388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23439</xdr:rowOff>
    </xdr:from>
    <xdr:to>
      <xdr:col>15</xdr:col>
      <xdr:colOff>101600</xdr:colOff>
      <xdr:row>97</xdr:row>
      <xdr:rowOff>125039</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2857500" y="16654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141566</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2641111" y="16429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40404</xdr:rowOff>
    </xdr:from>
    <xdr:to>
      <xdr:col>10</xdr:col>
      <xdr:colOff>165100</xdr:colOff>
      <xdr:row>97</xdr:row>
      <xdr:rowOff>142004</xdr:rowOff>
    </xdr:to>
    <xdr:sp macro="" textlink="">
      <xdr:nvSpPr>
        <xdr:cNvPr id="267" name="楕円 266">
          <a:extLst>
            <a:ext uri="{FF2B5EF4-FFF2-40B4-BE49-F238E27FC236}">
              <a16:creationId xmlns:a16="http://schemas.microsoft.com/office/drawing/2014/main" id="{00000000-0008-0000-0600-00000B010000}"/>
            </a:ext>
          </a:extLst>
        </xdr:cNvPr>
        <xdr:cNvSpPr/>
      </xdr:nvSpPr>
      <xdr:spPr>
        <a:xfrm>
          <a:off x="1968500" y="1667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133131</xdr:rowOff>
    </xdr:from>
    <xdr:ext cx="534377"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1752111" y="16763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39767</xdr:rowOff>
    </xdr:from>
    <xdr:to>
      <xdr:col>6</xdr:col>
      <xdr:colOff>38100</xdr:colOff>
      <xdr:row>97</xdr:row>
      <xdr:rowOff>141367</xdr:rowOff>
    </xdr:to>
    <xdr:sp macro="" textlink="">
      <xdr:nvSpPr>
        <xdr:cNvPr id="269" name="楕円 268">
          <a:extLst>
            <a:ext uri="{FF2B5EF4-FFF2-40B4-BE49-F238E27FC236}">
              <a16:creationId xmlns:a16="http://schemas.microsoft.com/office/drawing/2014/main" id="{00000000-0008-0000-0600-00000D010000}"/>
            </a:ext>
          </a:extLst>
        </xdr:cNvPr>
        <xdr:cNvSpPr/>
      </xdr:nvSpPr>
      <xdr:spPr>
        <a:xfrm>
          <a:off x="1079500" y="16670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157894</xdr:rowOff>
    </xdr:from>
    <xdr:ext cx="534377"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863111" y="1644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7" name="正方形/長方形 276">
          <a:extLst>
            <a:ext uri="{FF2B5EF4-FFF2-40B4-BE49-F238E27FC236}">
              <a16:creationId xmlns:a16="http://schemas.microsoft.com/office/drawing/2014/main" id="{00000000-0008-0000-0600-000015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8" name="正方形/長方形 277">
          <a:extLst>
            <a:ext uri="{FF2B5EF4-FFF2-40B4-BE49-F238E27FC236}">
              <a16:creationId xmlns:a16="http://schemas.microsoft.com/office/drawing/2014/main" id="{00000000-0008-0000-0600-000016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168927</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43222</xdr:rowOff>
    </xdr:from>
    <xdr:to>
      <xdr:col>54</xdr:col>
      <xdr:colOff>189865</xdr:colOff>
      <xdr:row>39</xdr:row>
      <xdr:rowOff>2649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5701072"/>
          <a:ext cx="1270" cy="988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6476</xdr:rowOff>
    </xdr:from>
    <xdr:ext cx="534377" cy="259045"/>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693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2649</xdr:rowOff>
    </xdr:from>
    <xdr:to>
      <xdr:col>55</xdr:col>
      <xdr:colOff>88900</xdr:colOff>
      <xdr:row>39</xdr:row>
      <xdr:rowOff>2649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689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161349</xdr:rowOff>
    </xdr:from>
    <xdr:ext cx="599010" cy="25904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5476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43222</xdr:rowOff>
    </xdr:from>
    <xdr:to>
      <xdr:col>55</xdr:col>
      <xdr:colOff>88900</xdr:colOff>
      <xdr:row>33</xdr:row>
      <xdr:rowOff>43222</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5701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58099</xdr:rowOff>
    </xdr:from>
    <xdr:to>
      <xdr:col>55</xdr:col>
      <xdr:colOff>0</xdr:colOff>
      <xdr:row>37</xdr:row>
      <xdr:rowOff>136591</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9639300" y="6401749"/>
          <a:ext cx="838200" cy="78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14467</xdr:rowOff>
    </xdr:from>
    <xdr:ext cx="534377" cy="25904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60152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163040</xdr:rowOff>
    </xdr:from>
    <xdr:to>
      <xdr:col>55</xdr:col>
      <xdr:colOff>50800</xdr:colOff>
      <xdr:row>36</xdr:row>
      <xdr:rowOff>93190</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16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139773</xdr:rowOff>
    </xdr:from>
    <xdr:to>
      <xdr:col>50</xdr:col>
      <xdr:colOff>114300</xdr:colOff>
      <xdr:row>37</xdr:row>
      <xdr:rowOff>136591</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8750300" y="5454723"/>
          <a:ext cx="889000" cy="102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51903</xdr:rowOff>
    </xdr:from>
    <xdr:to>
      <xdr:col>50</xdr:col>
      <xdr:colOff>165100</xdr:colOff>
      <xdr:row>36</xdr:row>
      <xdr:rowOff>153503</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622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170030</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72111" y="5999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139773</xdr:rowOff>
    </xdr:from>
    <xdr:to>
      <xdr:col>45</xdr:col>
      <xdr:colOff>177800</xdr:colOff>
      <xdr:row>37</xdr:row>
      <xdr:rowOff>155894</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7861300" y="5454723"/>
          <a:ext cx="889000" cy="1044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119807</xdr:rowOff>
    </xdr:from>
    <xdr:to>
      <xdr:col>46</xdr:col>
      <xdr:colOff>38100</xdr:colOff>
      <xdr:row>31</xdr:row>
      <xdr:rowOff>49957</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526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66484</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50795" y="5038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155894</xdr:rowOff>
    </xdr:from>
    <xdr:to>
      <xdr:col>41</xdr:col>
      <xdr:colOff>50800</xdr:colOff>
      <xdr:row>39</xdr:row>
      <xdr:rowOff>5795</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flipV="1">
          <a:off x="6972300" y="6499544"/>
          <a:ext cx="889000" cy="19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73501</xdr:rowOff>
    </xdr:from>
    <xdr:to>
      <xdr:col>41</xdr:col>
      <xdr:colOff>101600</xdr:colOff>
      <xdr:row>37</xdr:row>
      <xdr:rowOff>3651</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6245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20178</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94111" y="6020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170949</xdr:rowOff>
    </xdr:from>
    <xdr:to>
      <xdr:col>36</xdr:col>
      <xdr:colOff>165100</xdr:colOff>
      <xdr:row>36</xdr:row>
      <xdr:rowOff>101099</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617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117626</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5111" y="594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7299</xdr:rowOff>
    </xdr:from>
    <xdr:to>
      <xdr:col>55</xdr:col>
      <xdr:colOff>50800</xdr:colOff>
      <xdr:row>37</xdr:row>
      <xdr:rowOff>108899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6350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157176</xdr:rowOff>
    </xdr:from>
    <xdr:ext cx="534377" cy="25904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632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85791</xdr:rowOff>
    </xdr:from>
    <xdr:to>
      <xdr:col>50</xdr:col>
      <xdr:colOff>165100</xdr:colOff>
      <xdr:row>38</xdr:row>
      <xdr:rowOff>15941</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6429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7068</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72111" y="6522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88973</xdr:rowOff>
    </xdr:from>
    <xdr:to>
      <xdr:col>46</xdr:col>
      <xdr:colOff>38100</xdr:colOff>
      <xdr:row>32</xdr:row>
      <xdr:rowOff>19123</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5403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10250</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50795" y="5496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105094</xdr:rowOff>
    </xdr:from>
    <xdr:to>
      <xdr:col>41</xdr:col>
      <xdr:colOff>101600</xdr:colOff>
      <xdr:row>38</xdr:row>
      <xdr:rowOff>35244</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644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26371</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94111" y="654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126445</xdr:rowOff>
    </xdr:from>
    <xdr:to>
      <xdr:col>36</xdr:col>
      <xdr:colOff>165100</xdr:colOff>
      <xdr:row>39</xdr:row>
      <xdr:rowOff>56595</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664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47722</xdr:rowOff>
    </xdr:from>
    <xdr:ext cx="534377"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705111" y="673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54</xdr:row>
      <xdr:rowOff>95192</xdr:rowOff>
    </xdr:from>
    <xdr:to>
      <xdr:col>54</xdr:col>
      <xdr:colOff>189865</xdr:colOff>
      <xdr:row>58</xdr:row>
      <xdr:rowOff>36254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75595" y="9353492"/>
          <a:ext cx="1270" cy="626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40081</xdr:rowOff>
    </xdr:from>
    <xdr:ext cx="534377" cy="259045"/>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9984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36254</xdr:rowOff>
    </xdr:from>
    <xdr:to>
      <xdr:col>55</xdr:col>
      <xdr:colOff>88900</xdr:colOff>
      <xdr:row>58</xdr:row>
      <xdr:rowOff>36254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9980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41869</xdr:rowOff>
    </xdr:from>
    <xdr:ext cx="599010" cy="259045"/>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9128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95192</xdr:rowOff>
    </xdr:from>
    <xdr:to>
      <xdr:col>55</xdr:col>
      <xdr:colOff>88900</xdr:colOff>
      <xdr:row>54</xdr:row>
      <xdr:rowOff>95192</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9353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143655</xdr:rowOff>
    </xdr:from>
    <xdr:to>
      <xdr:col>55</xdr:col>
      <xdr:colOff>0</xdr:colOff>
      <xdr:row>57</xdr:row>
      <xdr:rowOff>25267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9639300" y="9573405"/>
          <a:ext cx="838200" cy="224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73303</xdr:rowOff>
    </xdr:from>
    <xdr:ext cx="534377" cy="259045"/>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96745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94876</xdr:rowOff>
    </xdr:from>
    <xdr:to>
      <xdr:col>55</xdr:col>
      <xdr:colOff>50800</xdr:colOff>
      <xdr:row>57</xdr:row>
      <xdr:rowOff>25026</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10426700" y="9696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2001</xdr:rowOff>
    </xdr:from>
    <xdr:to>
      <xdr:col>50</xdr:col>
      <xdr:colOff>114300</xdr:colOff>
      <xdr:row>57</xdr:row>
      <xdr:rowOff>25267</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8750300" y="8917401"/>
          <a:ext cx="889000" cy="88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90875</xdr:rowOff>
    </xdr:from>
    <xdr:to>
      <xdr:col>50</xdr:col>
      <xdr:colOff>165100</xdr:colOff>
      <xdr:row>57</xdr:row>
      <xdr:rowOff>21025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588500" y="9692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37552</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72111" y="9467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2001</xdr:rowOff>
    </xdr:from>
    <xdr:to>
      <xdr:col>45</xdr:col>
      <xdr:colOff>177800</xdr:colOff>
      <xdr:row>55</xdr:row>
      <xdr:rowOff>22273</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7861300" y="8917401"/>
          <a:ext cx="889000" cy="534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45654</xdr:rowOff>
    </xdr:from>
    <xdr:to>
      <xdr:col>46</xdr:col>
      <xdr:colOff>38100</xdr:colOff>
      <xdr:row>56</xdr:row>
      <xdr:rowOff>147254</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8699500" y="964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138381</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83111" y="9739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22273</xdr:rowOff>
    </xdr:from>
    <xdr:to>
      <xdr:col>41</xdr:col>
      <xdr:colOff>50800</xdr:colOff>
      <xdr:row>55</xdr:row>
      <xdr:rowOff>144683</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flipV="1">
          <a:off x="6972300" y="9452023"/>
          <a:ext cx="889000" cy="12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51853</xdr:rowOff>
    </xdr:from>
    <xdr:to>
      <xdr:col>41</xdr:col>
      <xdr:colOff>101600</xdr:colOff>
      <xdr:row>56</xdr:row>
      <xdr:rowOff>153453</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810500" y="9653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144580</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94111" y="9745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162226</xdr:rowOff>
    </xdr:from>
    <xdr:to>
      <xdr:col>36</xdr:col>
      <xdr:colOff>165100</xdr:colOff>
      <xdr:row>56</xdr:row>
      <xdr:rowOff>92376</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921500" y="959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83503</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05111" y="9684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92855</xdr:rowOff>
    </xdr:from>
    <xdr:to>
      <xdr:col>55</xdr:col>
      <xdr:colOff>50800</xdr:colOff>
      <xdr:row>56</xdr:row>
      <xdr:rowOff>23005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10426700" y="952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115732</xdr:rowOff>
    </xdr:from>
    <xdr:ext cx="599010" cy="259045"/>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9374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145917</xdr:rowOff>
    </xdr:from>
    <xdr:to>
      <xdr:col>50</xdr:col>
      <xdr:colOff>165100</xdr:colOff>
      <xdr:row>57</xdr:row>
      <xdr:rowOff>76067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588500" y="9747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67194</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72111" y="983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51</xdr:row>
      <xdr:rowOff>122651</xdr:rowOff>
    </xdr:from>
    <xdr:to>
      <xdr:col>46</xdr:col>
      <xdr:colOff>38100</xdr:colOff>
      <xdr:row>52</xdr:row>
      <xdr:rowOff>52801</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99500" y="8866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50</xdr:row>
      <xdr:rowOff>69328</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50795" y="8641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142923</xdr:rowOff>
    </xdr:from>
    <xdr:to>
      <xdr:col>41</xdr:col>
      <xdr:colOff>101600</xdr:colOff>
      <xdr:row>55</xdr:row>
      <xdr:rowOff>73073</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10500" y="9401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89600</xdr:rowOff>
    </xdr:from>
    <xdr:ext cx="59901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61795" y="9176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93883</xdr:rowOff>
    </xdr:from>
    <xdr:to>
      <xdr:col>36</xdr:col>
      <xdr:colOff>165100</xdr:colOff>
      <xdr:row>56</xdr:row>
      <xdr:rowOff>24033</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921500" y="9523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40560</xdr:rowOff>
    </xdr:from>
    <xdr:ext cx="599010"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672795" y="9298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23685</xdr:rowOff>
    </xdr:from>
    <xdr:to>
      <xdr:col>54</xdr:col>
      <xdr:colOff>189865</xdr:colOff>
      <xdr:row>79</xdr:row>
      <xdr:rowOff>39052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196635"/>
          <a:ext cx="1270" cy="1386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42879</xdr:rowOff>
    </xdr:from>
    <xdr:ext cx="378565"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874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39052</xdr:rowOff>
    </xdr:from>
    <xdr:to>
      <xdr:col>55</xdr:col>
      <xdr:colOff>88900</xdr:colOff>
      <xdr:row>79</xdr:row>
      <xdr:rowOff>39052</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583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141812</xdr:rowOff>
    </xdr:from>
    <xdr:ext cx="599010"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1971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23685</xdr:rowOff>
    </xdr:from>
    <xdr:to>
      <xdr:col>55</xdr:col>
      <xdr:colOff>88900</xdr:colOff>
      <xdr:row>71</xdr:row>
      <xdr:rowOff>23685</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196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63221</xdr:rowOff>
    </xdr:from>
    <xdr:to>
      <xdr:col>55</xdr:col>
      <xdr:colOff>0</xdr:colOff>
      <xdr:row>78</xdr:row>
      <xdr:rowOff>72467</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9639300" y="13436321"/>
          <a:ext cx="838200" cy="9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162805</xdr:rowOff>
    </xdr:from>
    <xdr:ext cx="534377"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1930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139928</xdr:rowOff>
    </xdr:from>
    <xdr:to>
      <xdr:col>55</xdr:col>
      <xdr:colOff>50800</xdr:colOff>
      <xdr:row>78</xdr:row>
      <xdr:rowOff>70078</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341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72467</xdr:rowOff>
    </xdr:from>
    <xdr:to>
      <xdr:col>50</xdr:col>
      <xdr:colOff>114300</xdr:colOff>
      <xdr:row>78</xdr:row>
      <xdr:rowOff>111633</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8750300" y="13445567"/>
          <a:ext cx="889000" cy="39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151371</xdr:rowOff>
    </xdr:from>
    <xdr:to>
      <xdr:col>50</xdr:col>
      <xdr:colOff>165100</xdr:colOff>
      <xdr:row>78</xdr:row>
      <xdr:rowOff>81521</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353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98048</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372111" y="13128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70295</xdr:rowOff>
    </xdr:from>
    <xdr:to>
      <xdr:col>45</xdr:col>
      <xdr:colOff>177800</xdr:colOff>
      <xdr:row>78</xdr:row>
      <xdr:rowOff>111633</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7861300" y="13443395"/>
          <a:ext cx="889000" cy="41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156490</xdr:rowOff>
    </xdr:from>
    <xdr:to>
      <xdr:col>46</xdr:col>
      <xdr:colOff>38100</xdr:colOff>
      <xdr:row>78</xdr:row>
      <xdr:rowOff>86640</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35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103167</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3133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70295</xdr:rowOff>
    </xdr:from>
    <xdr:to>
      <xdr:col>41</xdr:col>
      <xdr:colOff>50800</xdr:colOff>
      <xdr:row>78</xdr:row>
      <xdr:rowOff>167233</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flipV="1">
          <a:off x="6972300" y="13443395"/>
          <a:ext cx="889000" cy="96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100051</xdr:rowOff>
    </xdr:from>
    <xdr:to>
      <xdr:col>41</xdr:col>
      <xdr:colOff>101600</xdr:colOff>
      <xdr:row>77</xdr:row>
      <xdr:rowOff>30201</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130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46727</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2905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99149</xdr:rowOff>
    </xdr:from>
    <xdr:to>
      <xdr:col>36</xdr:col>
      <xdr:colOff>165100</xdr:colOff>
      <xdr:row>76</xdr:row>
      <xdr:rowOff>29299</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295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45826</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2733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12421</xdr:rowOff>
    </xdr:from>
    <xdr:to>
      <xdr:col>55</xdr:col>
      <xdr:colOff>50800</xdr:colOff>
      <xdr:row>78</xdr:row>
      <xdr:rowOff>114021</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3385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162298</xdr:rowOff>
    </xdr:from>
    <xdr:ext cx="534377"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3363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21667</xdr:rowOff>
    </xdr:from>
    <xdr:to>
      <xdr:col>50</xdr:col>
      <xdr:colOff>165100</xdr:colOff>
      <xdr:row>78</xdr:row>
      <xdr:rowOff>123267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3394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114394</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372111" y="13487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60833</xdr:rowOff>
    </xdr:from>
    <xdr:to>
      <xdr:col>46</xdr:col>
      <xdr:colOff>38100</xdr:colOff>
      <xdr:row>78</xdr:row>
      <xdr:rowOff>162433</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3433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153560</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515428" y="13526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19495</xdr:rowOff>
    </xdr:from>
    <xdr:to>
      <xdr:col>41</xdr:col>
      <xdr:colOff>101600</xdr:colOff>
      <xdr:row>78</xdr:row>
      <xdr:rowOff>121095</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3392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112222</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594111" y="13485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116433</xdr:rowOff>
    </xdr:from>
    <xdr:to>
      <xdr:col>36</xdr:col>
      <xdr:colOff>165100</xdr:colOff>
      <xdr:row>79</xdr:row>
      <xdr:rowOff>46583</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3489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37710</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37428" y="13582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96</xdr:row>
      <xdr:rowOff>40173</xdr:rowOff>
    </xdr:from>
    <xdr:to>
      <xdr:col>54</xdr:col>
      <xdr:colOff>189865</xdr:colOff>
      <xdr:row>98</xdr:row>
      <xdr:rowOff>78445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6499373"/>
          <a:ext cx="1270" cy="381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82272</xdr:rowOff>
    </xdr:from>
    <xdr:ext cx="534377"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884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78445</xdr:rowOff>
    </xdr:from>
    <xdr:to>
      <xdr:col>55</xdr:col>
      <xdr:colOff>88900</xdr:colOff>
      <xdr:row>98</xdr:row>
      <xdr:rowOff>78445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880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158300</xdr:rowOff>
    </xdr:from>
    <xdr:ext cx="534377"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627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96</xdr:row>
      <xdr:rowOff>40173</xdr:rowOff>
    </xdr:from>
    <xdr:to>
      <xdr:col>55</xdr:col>
      <xdr:colOff>88900</xdr:colOff>
      <xdr:row>96</xdr:row>
      <xdr:rowOff>40173</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6499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40173</xdr:rowOff>
    </xdr:from>
    <xdr:to>
      <xdr:col>55</xdr:col>
      <xdr:colOff>0</xdr:colOff>
      <xdr:row>97</xdr:row>
      <xdr:rowOff>79761</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9639300" y="16499373"/>
          <a:ext cx="838200" cy="211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19349</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6499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40922</xdr:rowOff>
    </xdr:from>
    <xdr:to>
      <xdr:col>55</xdr:col>
      <xdr:colOff>50800</xdr:colOff>
      <xdr:row>97</xdr:row>
      <xdr:rowOff>142522</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67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44501</xdr:rowOff>
    </xdr:from>
    <xdr:to>
      <xdr:col>50</xdr:col>
      <xdr:colOff>114300</xdr:colOff>
      <xdr:row>97</xdr:row>
      <xdr:rowOff>79761</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8750300" y="15817901"/>
          <a:ext cx="889000" cy="892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41191</xdr:rowOff>
    </xdr:from>
    <xdr:to>
      <xdr:col>50</xdr:col>
      <xdr:colOff>165100</xdr:colOff>
      <xdr:row>97</xdr:row>
      <xdr:rowOff>142791</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671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133918</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764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44501</xdr:rowOff>
    </xdr:from>
    <xdr:to>
      <xdr:col>45</xdr:col>
      <xdr:colOff>177800</xdr:colOff>
      <xdr:row>95</xdr:row>
      <xdr:rowOff>88137</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7861300" y="15817901"/>
          <a:ext cx="889000" cy="557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164740</xdr:rowOff>
    </xdr:from>
    <xdr:to>
      <xdr:col>46</xdr:col>
      <xdr:colOff>38100</xdr:colOff>
      <xdr:row>97</xdr:row>
      <xdr:rowOff>94890</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6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86017</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716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88137</xdr:rowOff>
    </xdr:from>
    <xdr:to>
      <xdr:col>41</xdr:col>
      <xdr:colOff>50800</xdr:colOff>
      <xdr:row>95</xdr:row>
      <xdr:rowOff>171315</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6972300" y="16375887"/>
          <a:ext cx="889000" cy="83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77932</xdr:rowOff>
    </xdr:from>
    <xdr:to>
      <xdr:col>41</xdr:col>
      <xdr:colOff>101600</xdr:colOff>
      <xdr:row>98</xdr:row>
      <xdr:rowOff>8082</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708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170659</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80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96535</xdr:rowOff>
    </xdr:from>
    <xdr:to>
      <xdr:col>36</xdr:col>
      <xdr:colOff>165100</xdr:colOff>
      <xdr:row>98</xdr:row>
      <xdr:rowOff>26685</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727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17812</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819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160823</xdr:rowOff>
    </xdr:from>
    <xdr:to>
      <xdr:col>55</xdr:col>
      <xdr:colOff>50800</xdr:colOff>
      <xdr:row>96</xdr:row>
      <xdr:rowOff>90973</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448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113850</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40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28961</xdr:rowOff>
    </xdr:from>
    <xdr:to>
      <xdr:col>50</xdr:col>
      <xdr:colOff>165100</xdr:colOff>
      <xdr:row>97</xdr:row>
      <xdr:rowOff>130561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65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147088</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643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91</xdr:row>
      <xdr:rowOff>165151</xdr:rowOff>
    </xdr:from>
    <xdr:to>
      <xdr:col>46</xdr:col>
      <xdr:colOff>38100</xdr:colOff>
      <xdr:row>92</xdr:row>
      <xdr:rowOff>95301</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5767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90</xdr:row>
      <xdr:rowOff>111828</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50795" y="15542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37337</xdr:rowOff>
    </xdr:from>
    <xdr:to>
      <xdr:col>41</xdr:col>
      <xdr:colOff>101600</xdr:colOff>
      <xdr:row>95</xdr:row>
      <xdr:rowOff>138937</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325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155464</xdr:rowOff>
    </xdr:from>
    <xdr:ext cx="599010"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61795" y="16100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120515</xdr:rowOff>
    </xdr:from>
    <xdr:to>
      <xdr:col>36</xdr:col>
      <xdr:colOff>165100</xdr:colOff>
      <xdr:row>96</xdr:row>
      <xdr:rowOff>50665</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40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67192</xdr:rowOff>
    </xdr:from>
    <xdr:ext cx="599010"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672795" y="16183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3912</xdr:rowOff>
    </xdr:from>
    <xdr:to>
      <xdr:col>85</xdr:col>
      <xdr:colOff>126364</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6317595" y="5147412"/>
          <a:ext cx="1269" cy="1507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122039</xdr:rowOff>
    </xdr:from>
    <xdr:ext cx="534377"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6370300" y="4922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3912</xdr:rowOff>
    </xdr:from>
    <xdr:to>
      <xdr:col>86</xdr:col>
      <xdr:colOff>25400</xdr:colOff>
      <xdr:row>30</xdr:row>
      <xdr:rowOff>3912</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5147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5512</xdr:rowOff>
    </xdr:from>
    <xdr:to>
      <xdr:col>85</xdr:col>
      <xdr:colOff>127000</xdr:colOff>
      <xdr:row>38</xdr:row>
      <xdr:rowOff>34909</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5481300" y="6520612"/>
          <a:ext cx="838200" cy="29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31995</xdr:rowOff>
    </xdr:from>
    <xdr:ext cx="469744"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6370300" y="62041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9118</xdr:rowOff>
    </xdr:from>
    <xdr:to>
      <xdr:col>85</xdr:col>
      <xdr:colOff>177800</xdr:colOff>
      <xdr:row>37</xdr:row>
      <xdr:rowOff>110718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6268700" y="635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34909</xdr:rowOff>
    </xdr:from>
    <xdr:to>
      <xdr:col>81</xdr:col>
      <xdr:colOff>50800</xdr:colOff>
      <xdr:row>38</xdr:row>
      <xdr:rowOff>100289</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4592300" y="6550009"/>
          <a:ext cx="889000" cy="65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34493</xdr:rowOff>
    </xdr:from>
    <xdr:to>
      <xdr:col>81</xdr:col>
      <xdr:colOff>101600</xdr:colOff>
      <xdr:row>37</xdr:row>
      <xdr:rowOff>136093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5430500" y="6378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152620</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46428" y="6153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100289</xdr:rowOff>
    </xdr:from>
    <xdr:to>
      <xdr:col>76</xdr:col>
      <xdr:colOff>114300</xdr:colOff>
      <xdr:row>38</xdr:row>
      <xdr:rowOff>136134</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3703300" y="6615389"/>
          <a:ext cx="889000" cy="35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104948</xdr:rowOff>
    </xdr:from>
    <xdr:to>
      <xdr:col>76</xdr:col>
      <xdr:colOff>165100</xdr:colOff>
      <xdr:row>37</xdr:row>
      <xdr:rowOff>35098</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4541500" y="6277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51625</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57428" y="6052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131973</xdr:rowOff>
    </xdr:from>
    <xdr:to>
      <xdr:col>71</xdr:col>
      <xdr:colOff>177800</xdr:colOff>
      <xdr:row>38</xdr:row>
      <xdr:rowOff>136134</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2814300" y="6647073"/>
          <a:ext cx="889000" cy="4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21875</xdr:rowOff>
    </xdr:from>
    <xdr:to>
      <xdr:col>72</xdr:col>
      <xdr:colOff>38100</xdr:colOff>
      <xdr:row>36</xdr:row>
      <xdr:rowOff>123475</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3652500" y="619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34</xdr:row>
      <xdr:rowOff>140002</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68428" y="5969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84877</xdr:rowOff>
    </xdr:from>
    <xdr:to>
      <xdr:col>67</xdr:col>
      <xdr:colOff>101600</xdr:colOff>
      <xdr:row>37</xdr:row>
      <xdr:rowOff>15027</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763500" y="6257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31554</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79428" y="6032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126162</xdr:rowOff>
    </xdr:from>
    <xdr:to>
      <xdr:col>85</xdr:col>
      <xdr:colOff>177800</xdr:colOff>
      <xdr:row>38</xdr:row>
      <xdr:rowOff>56311</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6268700" y="646981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104589</xdr:rowOff>
    </xdr:from>
    <xdr:ext cx="469744"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6370300" y="6448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155560</xdr:rowOff>
    </xdr:from>
    <xdr:to>
      <xdr:col>81</xdr:col>
      <xdr:colOff>101600</xdr:colOff>
      <xdr:row>38</xdr:row>
      <xdr:rowOff>85709</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5430500" y="649921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76836</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46428" y="6591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49489</xdr:rowOff>
    </xdr:from>
    <xdr:to>
      <xdr:col>76</xdr:col>
      <xdr:colOff>165100</xdr:colOff>
      <xdr:row>38</xdr:row>
      <xdr:rowOff>151089</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541500" y="6564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142216</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3017" y="66573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85334</xdr:rowOff>
    </xdr:from>
    <xdr:to>
      <xdr:col>72</xdr:col>
      <xdr:colOff>38100</xdr:colOff>
      <xdr:row>39</xdr:row>
      <xdr:rowOff>15484</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652500" y="6600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6611</xdr:rowOff>
    </xdr:from>
    <xdr:ext cx="313932"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546333" y="66931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81173</xdr:rowOff>
    </xdr:from>
    <xdr:to>
      <xdr:col>67</xdr:col>
      <xdr:colOff>101600</xdr:colOff>
      <xdr:row>39</xdr:row>
      <xdr:rowOff>11323</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763500" y="6596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2450</xdr:rowOff>
    </xdr:from>
    <xdr:ext cx="378565"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25017" y="66890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24447</xdr:rowOff>
    </xdr:from>
    <xdr:to>
      <xdr:col>85</xdr:col>
      <xdr:colOff>126364</xdr:colOff>
      <xdr:row>79</xdr:row>
      <xdr:rowOff>3518</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2025947"/>
          <a:ext cx="1269" cy="1522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7345</xdr:rowOff>
    </xdr:from>
    <xdr:ext cx="469744"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551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3518</xdr:rowOff>
    </xdr:from>
    <xdr:to>
      <xdr:col>86</xdr:col>
      <xdr:colOff>25400</xdr:colOff>
      <xdr:row>79</xdr:row>
      <xdr:rowOff>3518</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548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142574</xdr:rowOff>
    </xdr:from>
    <xdr:ext cx="599010"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1801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24447</xdr:rowOff>
    </xdr:from>
    <xdr:to>
      <xdr:col>86</xdr:col>
      <xdr:colOff>25400</xdr:colOff>
      <xdr:row>70</xdr:row>
      <xdr:rowOff>24447</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2025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20802</xdr:rowOff>
    </xdr:from>
    <xdr:to>
      <xdr:col>85</xdr:col>
      <xdr:colOff>127000</xdr:colOff>
      <xdr:row>77</xdr:row>
      <xdr:rowOff>26518</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5481300" y="13222452"/>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111218</xdr:rowOff>
    </xdr:from>
    <xdr:ext cx="534377"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26270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88341</xdr:rowOff>
    </xdr:from>
    <xdr:to>
      <xdr:col>85</xdr:col>
      <xdr:colOff>177800</xdr:colOff>
      <xdr:row>75</xdr:row>
      <xdr:rowOff>18491</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277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26518</xdr:rowOff>
    </xdr:from>
    <xdr:to>
      <xdr:col>81</xdr:col>
      <xdr:colOff>50800</xdr:colOff>
      <xdr:row>77</xdr:row>
      <xdr:rowOff>45962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4592300" y="13228168"/>
          <a:ext cx="889000" cy="19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112331</xdr:rowOff>
    </xdr:from>
    <xdr:to>
      <xdr:col>81</xdr:col>
      <xdr:colOff>101600</xdr:colOff>
      <xdr:row>75</xdr:row>
      <xdr:rowOff>42481</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279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59008</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14111" y="12574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45962</xdr:rowOff>
    </xdr:from>
    <xdr:to>
      <xdr:col>76</xdr:col>
      <xdr:colOff>114300</xdr:colOff>
      <xdr:row>77</xdr:row>
      <xdr:rowOff>59640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3703300" y="13247612"/>
          <a:ext cx="889000" cy="13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139674</xdr:rowOff>
    </xdr:from>
    <xdr:to>
      <xdr:col>76</xdr:col>
      <xdr:colOff>165100</xdr:colOff>
      <xdr:row>75</xdr:row>
      <xdr:rowOff>69824</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282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86351</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260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57632</xdr:rowOff>
    </xdr:from>
    <xdr:to>
      <xdr:col>71</xdr:col>
      <xdr:colOff>177800</xdr:colOff>
      <xdr:row>77</xdr:row>
      <xdr:rowOff>59640</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2814300" y="13259282"/>
          <a:ext cx="889000" cy="2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148069</xdr:rowOff>
    </xdr:from>
    <xdr:to>
      <xdr:col>72</xdr:col>
      <xdr:colOff>38100</xdr:colOff>
      <xdr:row>75</xdr:row>
      <xdr:rowOff>78219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28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94746</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36111" y="12610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144538</xdr:rowOff>
    </xdr:from>
    <xdr:to>
      <xdr:col>67</xdr:col>
      <xdr:colOff>101600</xdr:colOff>
      <xdr:row>75</xdr:row>
      <xdr:rowOff>74688</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2831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91215</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47111" y="12607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141452</xdr:rowOff>
    </xdr:from>
    <xdr:to>
      <xdr:col>85</xdr:col>
      <xdr:colOff>177800</xdr:colOff>
      <xdr:row>77</xdr:row>
      <xdr:rowOff>71602</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317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119879</xdr:rowOff>
    </xdr:from>
    <xdr:ext cx="534377"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3150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147168</xdr:rowOff>
    </xdr:from>
    <xdr:to>
      <xdr:col>81</xdr:col>
      <xdr:colOff>101600</xdr:colOff>
      <xdr:row>77</xdr:row>
      <xdr:rowOff>77318</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317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68445</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14111" y="13270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166612</xdr:rowOff>
    </xdr:from>
    <xdr:to>
      <xdr:col>76</xdr:col>
      <xdr:colOff>165100</xdr:colOff>
      <xdr:row>77</xdr:row>
      <xdr:rowOff>96762</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319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87889</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325111" y="1328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8840</xdr:rowOff>
    </xdr:from>
    <xdr:to>
      <xdr:col>72</xdr:col>
      <xdr:colOff>38100</xdr:colOff>
      <xdr:row>77</xdr:row>
      <xdr:rowOff>110440</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321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101567</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36111" y="13303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6832</xdr:rowOff>
    </xdr:from>
    <xdr:to>
      <xdr:col>67</xdr:col>
      <xdr:colOff>101600</xdr:colOff>
      <xdr:row>77</xdr:row>
      <xdr:rowOff>108432</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320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99559</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47111" y="13301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00000000-0008-0000-06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147701</xdr:rowOff>
    </xdr:from>
    <xdr:to>
      <xdr:col>85</xdr:col>
      <xdr:colOff>126364</xdr:colOff>
      <xdr:row>99</xdr:row>
      <xdr:rowOff>48684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6317595" y="15578201"/>
          <a:ext cx="1269" cy="1444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52511</xdr:rowOff>
    </xdr:from>
    <xdr:ext cx="469744" cy="259045"/>
    <xdr:sp macro="" textlink="">
      <xdr:nvSpPr>
        <xdr:cNvPr id="681" name="積立金最小値テキスト">
          <a:extLst>
            <a:ext uri="{FF2B5EF4-FFF2-40B4-BE49-F238E27FC236}">
              <a16:creationId xmlns:a16="http://schemas.microsoft.com/office/drawing/2014/main" id="{00000000-0008-0000-0600-0000A9020000}"/>
            </a:ext>
          </a:extLst>
        </xdr:cNvPr>
        <xdr:cNvSpPr txBox="1"/>
      </xdr:nvSpPr>
      <xdr:spPr>
        <a:xfrm>
          <a:off x="16370300" y="17026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48684</xdr:rowOff>
    </xdr:from>
    <xdr:to>
      <xdr:col>86</xdr:col>
      <xdr:colOff>25400</xdr:colOff>
      <xdr:row>99</xdr:row>
      <xdr:rowOff>48684</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7022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94378</xdr:rowOff>
    </xdr:from>
    <xdr:ext cx="534377" cy="259045"/>
    <xdr:sp macro="" textlink="">
      <xdr:nvSpPr>
        <xdr:cNvPr id="683" name="積立金最大値テキスト">
          <a:extLst>
            <a:ext uri="{FF2B5EF4-FFF2-40B4-BE49-F238E27FC236}">
              <a16:creationId xmlns:a16="http://schemas.microsoft.com/office/drawing/2014/main" id="{00000000-0008-0000-0600-0000AB020000}"/>
            </a:ext>
          </a:extLst>
        </xdr:cNvPr>
        <xdr:cNvSpPr txBox="1"/>
      </xdr:nvSpPr>
      <xdr:spPr>
        <a:xfrm>
          <a:off x="16370300" y="15353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147701</xdr:rowOff>
    </xdr:from>
    <xdr:to>
      <xdr:col>86</xdr:col>
      <xdr:colOff>25400</xdr:colOff>
      <xdr:row>90</xdr:row>
      <xdr:rowOff>147701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5578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54693</xdr:rowOff>
    </xdr:from>
    <xdr:to>
      <xdr:col>85</xdr:col>
      <xdr:colOff>127000</xdr:colOff>
      <xdr:row>97</xdr:row>
      <xdr:rowOff>44929</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5481300" y="16170993"/>
          <a:ext cx="838200" cy="504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33253</xdr:rowOff>
    </xdr:from>
    <xdr:ext cx="534377" cy="259045"/>
    <xdr:sp macro="" textlink="">
      <xdr:nvSpPr>
        <xdr:cNvPr id="686" name="積立金平均値テキスト">
          <a:extLst>
            <a:ext uri="{FF2B5EF4-FFF2-40B4-BE49-F238E27FC236}">
              <a16:creationId xmlns:a16="http://schemas.microsoft.com/office/drawing/2014/main" id="{00000000-0008-0000-0600-0000AE020000}"/>
            </a:ext>
          </a:extLst>
        </xdr:cNvPr>
        <xdr:cNvSpPr txBox="1"/>
      </xdr:nvSpPr>
      <xdr:spPr>
        <a:xfrm>
          <a:off x="16370300" y="163210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10376</xdr:rowOff>
    </xdr:from>
    <xdr:to>
      <xdr:col>85</xdr:col>
      <xdr:colOff>177800</xdr:colOff>
      <xdr:row>96</xdr:row>
      <xdr:rowOff>111976</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6268700" y="16469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54693</xdr:rowOff>
    </xdr:from>
    <xdr:to>
      <xdr:col>81</xdr:col>
      <xdr:colOff>50800</xdr:colOff>
      <xdr:row>97</xdr:row>
      <xdr:rowOff>109150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4592300" y="16170993"/>
          <a:ext cx="889000" cy="568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109981</xdr:rowOff>
    </xdr:from>
    <xdr:to>
      <xdr:col>81</xdr:col>
      <xdr:colOff>101600</xdr:colOff>
      <xdr:row>96</xdr:row>
      <xdr:rowOff>40131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5430500" y="16397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31258</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14111" y="1649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109150</xdr:rowOff>
    </xdr:from>
    <xdr:to>
      <xdr:col>76</xdr:col>
      <xdr:colOff>114300</xdr:colOff>
      <xdr:row>97</xdr:row>
      <xdr:rowOff>123290</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3703300" y="16739800"/>
          <a:ext cx="889000" cy="14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79887</xdr:rowOff>
    </xdr:from>
    <xdr:to>
      <xdr:col>76</xdr:col>
      <xdr:colOff>165100</xdr:colOff>
      <xdr:row>98</xdr:row>
      <xdr:rowOff>10037</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4541500" y="16710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1164</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6803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123290</xdr:rowOff>
    </xdr:from>
    <xdr:to>
      <xdr:col>71</xdr:col>
      <xdr:colOff>177800</xdr:colOff>
      <xdr:row>98</xdr:row>
      <xdr:rowOff>1299</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2814300" y="16753940"/>
          <a:ext cx="889000" cy="49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141168</xdr:rowOff>
    </xdr:from>
    <xdr:to>
      <xdr:col>72</xdr:col>
      <xdr:colOff>38100</xdr:colOff>
      <xdr:row>98</xdr:row>
      <xdr:rowOff>71318</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3652500" y="16771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62445</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864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66596</xdr:rowOff>
    </xdr:from>
    <xdr:to>
      <xdr:col>67</xdr:col>
      <xdr:colOff>101600</xdr:colOff>
      <xdr:row>97</xdr:row>
      <xdr:rowOff>168196</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763500" y="1669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13273</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472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165579</xdr:rowOff>
    </xdr:from>
    <xdr:to>
      <xdr:col>85</xdr:col>
      <xdr:colOff>177800</xdr:colOff>
      <xdr:row>97</xdr:row>
      <xdr:rowOff>95729</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6268700" y="16624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144006</xdr:rowOff>
    </xdr:from>
    <xdr:ext cx="534377" cy="259045"/>
    <xdr:sp macro="" textlink="">
      <xdr:nvSpPr>
        <xdr:cNvPr id="705" name="積立金該当値テキスト">
          <a:extLst>
            <a:ext uri="{FF2B5EF4-FFF2-40B4-BE49-F238E27FC236}">
              <a16:creationId xmlns:a16="http://schemas.microsoft.com/office/drawing/2014/main" id="{00000000-0008-0000-0600-0000C1020000}"/>
            </a:ext>
          </a:extLst>
        </xdr:cNvPr>
        <xdr:cNvSpPr txBox="1"/>
      </xdr:nvSpPr>
      <xdr:spPr>
        <a:xfrm>
          <a:off x="16370300" y="16603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3893</xdr:rowOff>
    </xdr:from>
    <xdr:to>
      <xdr:col>81</xdr:col>
      <xdr:colOff>101600</xdr:colOff>
      <xdr:row>94</xdr:row>
      <xdr:rowOff>105493</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5430500" y="16120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122020</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14111" y="15895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58350</xdr:rowOff>
    </xdr:from>
    <xdr:to>
      <xdr:col>76</xdr:col>
      <xdr:colOff>165100</xdr:colOff>
      <xdr:row>97</xdr:row>
      <xdr:rowOff>159950</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541500" y="1668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5027</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325111" y="1646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72490</xdr:rowOff>
    </xdr:from>
    <xdr:to>
      <xdr:col>72</xdr:col>
      <xdr:colOff>38100</xdr:colOff>
      <xdr:row>98</xdr:row>
      <xdr:rowOff>2640</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652500" y="1670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19167</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436111" y="16478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121949</xdr:rowOff>
    </xdr:from>
    <xdr:to>
      <xdr:col>67</xdr:col>
      <xdr:colOff>101600</xdr:colOff>
      <xdr:row>98</xdr:row>
      <xdr:rowOff>52099</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763500" y="1675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43226</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547111" y="1684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id="{00000000-0008-0000-06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111765</xdr:rowOff>
    </xdr:from>
    <xdr:to>
      <xdr:col>116</xdr:col>
      <xdr:colOff>62864</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2159595" y="5598165"/>
          <a:ext cx="1269" cy="1056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6" name="投資及び出資金最小値テキスト">
          <a:extLst>
            <a:ext uri="{FF2B5EF4-FFF2-40B4-BE49-F238E27FC236}">
              <a16:creationId xmlns:a16="http://schemas.microsoft.com/office/drawing/2014/main" id="{00000000-0008-0000-0600-0000E0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58442</xdr:rowOff>
    </xdr:from>
    <xdr:ext cx="534377" cy="259045"/>
    <xdr:sp macro="" textlink="">
      <xdr:nvSpPr>
        <xdr:cNvPr id="738" name="投資及び出資金最大値テキスト">
          <a:extLst>
            <a:ext uri="{FF2B5EF4-FFF2-40B4-BE49-F238E27FC236}">
              <a16:creationId xmlns:a16="http://schemas.microsoft.com/office/drawing/2014/main" id="{00000000-0008-0000-0600-0000E2020000}"/>
            </a:ext>
          </a:extLst>
        </xdr:cNvPr>
        <xdr:cNvSpPr txBox="1"/>
      </xdr:nvSpPr>
      <xdr:spPr>
        <a:xfrm>
          <a:off x="22212300" y="5373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111765</xdr:rowOff>
    </xdr:from>
    <xdr:to>
      <xdr:col>116</xdr:col>
      <xdr:colOff>152400</xdr:colOff>
      <xdr:row>32</xdr:row>
      <xdr:rowOff>111765</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5598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94437</xdr:rowOff>
    </xdr:from>
    <xdr:to>
      <xdr:col>116</xdr:col>
      <xdr:colOff>63500</xdr:colOff>
      <xdr:row>36</xdr:row>
      <xdr:rowOff>135722</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1323300" y="6095187"/>
          <a:ext cx="838200" cy="212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91650</xdr:rowOff>
    </xdr:from>
    <xdr:ext cx="469744" cy="259045"/>
    <xdr:sp macro="" textlink="">
      <xdr:nvSpPr>
        <xdr:cNvPr id="741" name="投資及び出資金平均値テキスト">
          <a:extLst>
            <a:ext uri="{FF2B5EF4-FFF2-40B4-BE49-F238E27FC236}">
              <a16:creationId xmlns:a16="http://schemas.microsoft.com/office/drawing/2014/main" id="{00000000-0008-0000-0600-0000E5020000}"/>
            </a:ext>
          </a:extLst>
        </xdr:cNvPr>
        <xdr:cNvSpPr txBox="1"/>
      </xdr:nvSpPr>
      <xdr:spPr>
        <a:xfrm>
          <a:off x="22212300" y="64353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113223</xdr:rowOff>
    </xdr:from>
    <xdr:to>
      <xdr:col>116</xdr:col>
      <xdr:colOff>114300</xdr:colOff>
      <xdr:row>38</xdr:row>
      <xdr:rowOff>43373</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2110700" y="6456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94437</xdr:rowOff>
    </xdr:from>
    <xdr:to>
      <xdr:col>111</xdr:col>
      <xdr:colOff>177800</xdr:colOff>
      <xdr:row>37</xdr:row>
      <xdr:rowOff>93888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0434300" y="6095187"/>
          <a:ext cx="889000" cy="342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97953</xdr:rowOff>
    </xdr:from>
    <xdr:to>
      <xdr:col>112</xdr:col>
      <xdr:colOff>38100</xdr:colOff>
      <xdr:row>38</xdr:row>
      <xdr:rowOff>28102</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1272500" y="644160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19230</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088428" y="6534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30246</xdr:rowOff>
    </xdr:from>
    <xdr:to>
      <xdr:col>107</xdr:col>
      <xdr:colOff>50800</xdr:colOff>
      <xdr:row>37</xdr:row>
      <xdr:rowOff>93888</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9545300" y="6373896"/>
          <a:ext cx="889000" cy="63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76327</xdr:rowOff>
    </xdr:from>
    <xdr:to>
      <xdr:col>107</xdr:col>
      <xdr:colOff>101600</xdr:colOff>
      <xdr:row>38</xdr:row>
      <xdr:rowOff>6477</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0383500" y="6419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169054</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199428" y="651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30246</xdr:rowOff>
    </xdr:from>
    <xdr:to>
      <xdr:col>102</xdr:col>
      <xdr:colOff>114300</xdr:colOff>
      <xdr:row>38</xdr:row>
      <xdr:rowOff>123515</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18656300" y="6373896"/>
          <a:ext cx="889000" cy="264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130139</xdr:rowOff>
    </xdr:from>
    <xdr:to>
      <xdr:col>102</xdr:col>
      <xdr:colOff>165100</xdr:colOff>
      <xdr:row>38</xdr:row>
      <xdr:rowOff>60289</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9494500" y="647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51416</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10428" y="6566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121773</xdr:rowOff>
    </xdr:from>
    <xdr:to>
      <xdr:col>98</xdr:col>
      <xdr:colOff>38100</xdr:colOff>
      <xdr:row>38</xdr:row>
      <xdr:rowOff>51922</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8605500" y="64654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68450</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21428" y="6240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84922</xdr:rowOff>
    </xdr:from>
    <xdr:to>
      <xdr:col>116</xdr:col>
      <xdr:colOff>114300</xdr:colOff>
      <xdr:row>37</xdr:row>
      <xdr:rowOff>15072</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2110700" y="625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107799</xdr:rowOff>
    </xdr:from>
    <xdr:ext cx="469744" cy="259045"/>
    <xdr:sp macro="" textlink="">
      <xdr:nvSpPr>
        <xdr:cNvPr id="760" name="投資及び出資金該当値テキスト">
          <a:extLst>
            <a:ext uri="{FF2B5EF4-FFF2-40B4-BE49-F238E27FC236}">
              <a16:creationId xmlns:a16="http://schemas.microsoft.com/office/drawing/2014/main" id="{00000000-0008-0000-0600-0000F8020000}"/>
            </a:ext>
          </a:extLst>
        </xdr:cNvPr>
        <xdr:cNvSpPr txBox="1"/>
      </xdr:nvSpPr>
      <xdr:spPr>
        <a:xfrm>
          <a:off x="22212300" y="6108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43637</xdr:rowOff>
    </xdr:from>
    <xdr:to>
      <xdr:col>112</xdr:col>
      <xdr:colOff>38100</xdr:colOff>
      <xdr:row>35</xdr:row>
      <xdr:rowOff>145237</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1272500" y="6044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33</xdr:row>
      <xdr:rowOff>161764</xdr:rowOff>
    </xdr:from>
    <xdr:ext cx="534377"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056111" y="5819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43088</xdr:rowOff>
    </xdr:from>
    <xdr:to>
      <xdr:col>107</xdr:col>
      <xdr:colOff>101600</xdr:colOff>
      <xdr:row>37</xdr:row>
      <xdr:rowOff>144688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0383500" y="638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161215</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199428" y="6161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150896</xdr:rowOff>
    </xdr:from>
    <xdr:to>
      <xdr:col>102</xdr:col>
      <xdr:colOff>165100</xdr:colOff>
      <xdr:row>37</xdr:row>
      <xdr:rowOff>81046</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9494500" y="6323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97573</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310428" y="6098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72715</xdr:rowOff>
    </xdr:from>
    <xdr:to>
      <xdr:col>98</xdr:col>
      <xdr:colOff>38100</xdr:colOff>
      <xdr:row>39</xdr:row>
      <xdr:rowOff>2865</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8605500" y="6587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165442</xdr:rowOff>
    </xdr:from>
    <xdr:ext cx="378565"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467017" y="66805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6426</xdr:rowOff>
    </xdr:from>
    <xdr:to>
      <xdr:col>116</xdr:col>
      <xdr:colOff>62864</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921826"/>
          <a:ext cx="1269" cy="1161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124553</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697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6426</xdr:rowOff>
    </xdr:from>
    <xdr:to>
      <xdr:col>116</xdr:col>
      <xdr:colOff>152400</xdr:colOff>
      <xdr:row>52</xdr:row>
      <xdr:rowOff>6426</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921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119126</xdr:rowOff>
    </xdr:from>
    <xdr:to>
      <xdr:col>116</xdr:col>
      <xdr:colOff>63500</xdr:colOff>
      <xdr:row>58</xdr:row>
      <xdr:rowOff>119355</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10063226"/>
          <a:ext cx="8382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131985</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7331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109108</xdr:rowOff>
    </xdr:from>
    <xdr:to>
      <xdr:col>116</xdr:col>
      <xdr:colOff>114300</xdr:colOff>
      <xdr:row>58</xdr:row>
      <xdr:rowOff>39258</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9881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119355</xdr:rowOff>
    </xdr:from>
    <xdr:to>
      <xdr:col>111</xdr:col>
      <xdr:colOff>177800</xdr:colOff>
      <xdr:row>58</xdr:row>
      <xdr:rowOff>119538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10063455"/>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97587</xdr:rowOff>
    </xdr:from>
    <xdr:to>
      <xdr:col>112</xdr:col>
      <xdr:colOff>38100</xdr:colOff>
      <xdr:row>58</xdr:row>
      <xdr:rowOff>27737</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987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44264</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645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119538</xdr:rowOff>
    </xdr:from>
    <xdr:to>
      <xdr:col>107</xdr:col>
      <xdr:colOff>50800</xdr:colOff>
      <xdr:row>58</xdr:row>
      <xdr:rowOff>119766</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10063638"/>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130002</xdr:rowOff>
    </xdr:from>
    <xdr:to>
      <xdr:col>107</xdr:col>
      <xdr:colOff>101600</xdr:colOff>
      <xdr:row>58</xdr:row>
      <xdr:rowOff>60152</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9902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76679</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677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119766</xdr:rowOff>
    </xdr:from>
    <xdr:to>
      <xdr:col>102</xdr:col>
      <xdr:colOff>114300</xdr:colOff>
      <xdr:row>58</xdr:row>
      <xdr:rowOff>119812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10063866"/>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152908</xdr:rowOff>
    </xdr:from>
    <xdr:to>
      <xdr:col>102</xdr:col>
      <xdr:colOff>165100</xdr:colOff>
      <xdr:row>58</xdr:row>
      <xdr:rowOff>83058</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9925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99585</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700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113452</xdr:rowOff>
    </xdr:from>
    <xdr:to>
      <xdr:col>98</xdr:col>
      <xdr:colOff>38100</xdr:colOff>
      <xdr:row>58</xdr:row>
      <xdr:rowOff>43602</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9886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60129</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661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68326</xdr:rowOff>
    </xdr:from>
    <xdr:to>
      <xdr:col>116</xdr:col>
      <xdr:colOff>114300</xdr:colOff>
      <xdr:row>58</xdr:row>
      <xdr:rowOff>169926</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012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154703</xdr:rowOff>
    </xdr:from>
    <xdr:ext cx="378565"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99273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68555</xdr:rowOff>
    </xdr:from>
    <xdr:to>
      <xdr:col>112</xdr:col>
      <xdr:colOff>38100</xdr:colOff>
      <xdr:row>58</xdr:row>
      <xdr:rowOff>170155</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012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161282</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4017" y="101053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68738</xdr:rowOff>
    </xdr:from>
    <xdr:to>
      <xdr:col>107</xdr:col>
      <xdr:colOff>101600</xdr:colOff>
      <xdr:row>58</xdr:row>
      <xdr:rowOff>170338</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012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161465</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5017" y="10105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68966</xdr:rowOff>
    </xdr:from>
    <xdr:to>
      <xdr:col>102</xdr:col>
      <xdr:colOff>165100</xdr:colOff>
      <xdr:row>58</xdr:row>
      <xdr:rowOff>170566</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013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161693</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6017" y="101057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69012</xdr:rowOff>
    </xdr:from>
    <xdr:to>
      <xdr:col>98</xdr:col>
      <xdr:colOff>38100</xdr:colOff>
      <xdr:row>58</xdr:row>
      <xdr:rowOff>170612</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013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161739</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7017" y="101058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152273</xdr:rowOff>
    </xdr:from>
    <xdr:to>
      <xdr:col>116</xdr:col>
      <xdr:colOff>62864</xdr:colOff>
      <xdr:row>78</xdr:row>
      <xdr:rowOff>125622</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1982323"/>
          <a:ext cx="1269" cy="15163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129449</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50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125622</xdr:rowOff>
    </xdr:from>
    <xdr:to>
      <xdr:col>116</xdr:col>
      <xdr:colOff>152400</xdr:colOff>
      <xdr:row>78</xdr:row>
      <xdr:rowOff>125622</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498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98950</xdr:rowOff>
    </xdr:from>
    <xdr:ext cx="599010"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757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152273</xdr:rowOff>
    </xdr:from>
    <xdr:to>
      <xdr:col>116</xdr:col>
      <xdr:colOff>152400</xdr:colOff>
      <xdr:row>69</xdr:row>
      <xdr:rowOff>152273</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1982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168066</xdr:rowOff>
    </xdr:from>
    <xdr:to>
      <xdr:col>116</xdr:col>
      <xdr:colOff>63500</xdr:colOff>
      <xdr:row>77</xdr:row>
      <xdr:rowOff>38736</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3198266"/>
          <a:ext cx="838200" cy="42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11631</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6989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160204</xdr:rowOff>
    </xdr:from>
    <xdr:to>
      <xdr:col>116</xdr:col>
      <xdr:colOff>114300</xdr:colOff>
      <xdr:row>75</xdr:row>
      <xdr:rowOff>90354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847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38736</xdr:rowOff>
    </xdr:from>
    <xdr:to>
      <xdr:col>111</xdr:col>
      <xdr:colOff>177800</xdr:colOff>
      <xdr:row>77</xdr:row>
      <xdr:rowOff>51651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3240386"/>
          <a:ext cx="889000" cy="12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144602</xdr:rowOff>
    </xdr:from>
    <xdr:to>
      <xdr:col>112</xdr:col>
      <xdr:colOff>38100</xdr:colOff>
      <xdr:row>75</xdr:row>
      <xdr:rowOff>74752</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83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91279</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607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51651</xdr:rowOff>
    </xdr:from>
    <xdr:to>
      <xdr:col>107</xdr:col>
      <xdr:colOff>50800</xdr:colOff>
      <xdr:row>77</xdr:row>
      <xdr:rowOff>78987</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3253301"/>
          <a:ext cx="889000" cy="27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27616</xdr:rowOff>
    </xdr:from>
    <xdr:to>
      <xdr:col>107</xdr:col>
      <xdr:colOff>101600</xdr:colOff>
      <xdr:row>75</xdr:row>
      <xdr:rowOff>129216</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88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145743</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661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146196</xdr:rowOff>
    </xdr:from>
    <xdr:to>
      <xdr:col>102</xdr:col>
      <xdr:colOff>114300</xdr:colOff>
      <xdr:row>77</xdr:row>
      <xdr:rowOff>78987</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8656300" y="12833496"/>
          <a:ext cx="889000" cy="447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163843</xdr:rowOff>
    </xdr:from>
    <xdr:to>
      <xdr:col>102</xdr:col>
      <xdr:colOff>165100</xdr:colOff>
      <xdr:row>75</xdr:row>
      <xdr:rowOff>93993</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851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110520</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626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146774</xdr:rowOff>
    </xdr:from>
    <xdr:to>
      <xdr:col>98</xdr:col>
      <xdr:colOff>38100</xdr:colOff>
      <xdr:row>75</xdr:row>
      <xdr:rowOff>76924</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834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68051</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926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117266</xdr:rowOff>
    </xdr:from>
    <xdr:to>
      <xdr:col>116</xdr:col>
      <xdr:colOff>114300</xdr:colOff>
      <xdr:row>77</xdr:row>
      <xdr:rowOff>47416</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3147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95693</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312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159386</xdr:rowOff>
    </xdr:from>
    <xdr:to>
      <xdr:col>112</xdr:col>
      <xdr:colOff>38100</xdr:colOff>
      <xdr:row>77</xdr:row>
      <xdr:rowOff>89536</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318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80663</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3282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851</xdr:rowOff>
    </xdr:from>
    <xdr:to>
      <xdr:col>107</xdr:col>
      <xdr:colOff>101600</xdr:colOff>
      <xdr:row>77</xdr:row>
      <xdr:rowOff>102451</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3202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93578</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3295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28187</xdr:rowOff>
    </xdr:from>
    <xdr:to>
      <xdr:col>102</xdr:col>
      <xdr:colOff>165100</xdr:colOff>
      <xdr:row>77</xdr:row>
      <xdr:rowOff>129787</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3229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120914</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3322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95396</xdr:rowOff>
    </xdr:from>
    <xdr:to>
      <xdr:col>98</xdr:col>
      <xdr:colOff>38100</xdr:colOff>
      <xdr:row>75</xdr:row>
      <xdr:rowOff>25546</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2782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42073</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557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・本町が属する類似団体区分「</a:t>
          </a:r>
          <a:r>
            <a:rPr kumimoji="1" lang="en-US" altLang="ja-JP" sz="1300">
              <a:latin typeface="ＭＳ Ｐゴシック" panose="020B0600070205080204" pitchFamily="50" charset="-128"/>
              <a:ea typeface="ＭＳ Ｐゴシック" panose="020B0600070205080204" pitchFamily="50" charset="-128"/>
            </a:rPr>
            <a:t>Ⅳ</a:t>
          </a:r>
          <a:r>
            <a:rPr kumimoji="1" lang="ja-JP" altLang="en-US" sz="1300">
              <a:latin typeface="ＭＳ Ｐゴシック" panose="020B0600070205080204" pitchFamily="50" charset="-128"/>
              <a:ea typeface="ＭＳ Ｐゴシック" panose="020B0600070205080204" pitchFamily="50" charset="-128"/>
            </a:rPr>
            <a:t>－１」は、人口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万</a:t>
          </a:r>
          <a:r>
            <a:rPr kumimoji="1" lang="en-US" altLang="ja-JP" sz="1300">
              <a:latin typeface="ＭＳ Ｐゴシック" panose="020B0600070205080204" pitchFamily="50" charset="-128"/>
              <a:ea typeface="ＭＳ Ｐゴシック" panose="020B0600070205080204" pitchFamily="50" charset="-128"/>
            </a:rPr>
            <a:t>5,000</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万人の町村で構成されるが、本町の人口は</a:t>
          </a:r>
          <a:r>
            <a:rPr kumimoji="1" lang="en-US" altLang="ja-JP" sz="1300">
              <a:latin typeface="ＭＳ Ｐゴシック" panose="020B0600070205080204" pitchFamily="50" charset="-128"/>
              <a:ea typeface="ＭＳ Ｐゴシック" panose="020B0600070205080204" pitchFamily="50" charset="-128"/>
            </a:rPr>
            <a:t>17,775</a:t>
          </a:r>
          <a:r>
            <a:rPr kumimoji="1" lang="ja-JP" altLang="en-US" sz="1300">
              <a:latin typeface="ＭＳ Ｐゴシック" panose="020B0600070205080204" pitchFamily="50" charset="-128"/>
              <a:ea typeface="ＭＳ Ｐゴシック" panose="020B0600070205080204" pitchFamily="50" charset="-128"/>
            </a:rPr>
            <a:t>人であり、類似団体</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団体のうち、本町は比較的人口が多い自治体に位置づけられる。結果として、住民一人当たりのコストに換算すると、類似団体の中では人口が多いことにより、全体的には数値が類似団体平均を下回る傾向が強い。</a:t>
          </a:r>
        </a:p>
        <a:p>
          <a:r>
            <a:rPr kumimoji="1" lang="ja-JP" altLang="en-US" sz="1300">
              <a:latin typeface="ＭＳ Ｐゴシック" panose="020B0600070205080204" pitchFamily="50" charset="-128"/>
              <a:ea typeface="ＭＳ Ｐゴシック" panose="020B0600070205080204" pitchFamily="50" charset="-128"/>
            </a:rPr>
            <a:t>・人件費は、保育所の民営化、出先機関業務の一部民間委託などの取り組みにより、類似団体より少ない職員数で行政サービスを運営しており、結果として類似団体平均を下回っている。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・普通建設事業費（更新整備）は、亜炭鉱跡の充填に係る工事費の決算額が多くを占めるが、その事業費が前年度と比べ</a:t>
          </a:r>
          <a:r>
            <a:rPr kumimoji="1" lang="en-US" altLang="ja-JP" sz="1300">
              <a:latin typeface="ＭＳ Ｐゴシック" panose="020B0600070205080204" pitchFamily="50" charset="-128"/>
              <a:ea typeface="ＭＳ Ｐゴシック" panose="020B0600070205080204" pitchFamily="50" charset="-128"/>
            </a:rPr>
            <a:t>9.5</a:t>
          </a:r>
          <a:r>
            <a:rPr kumimoji="1" lang="ja-JP" altLang="en-US" sz="1300">
              <a:latin typeface="ＭＳ Ｐゴシック" panose="020B0600070205080204" pitchFamily="50" charset="-128"/>
              <a:ea typeface="ＭＳ Ｐゴシック" panose="020B0600070205080204" pitchFamily="50" charset="-128"/>
            </a:rPr>
            <a:t>億円増となったことにより、一人当たりのコストも大きく増となった。</a:t>
          </a:r>
        </a:p>
        <a:p>
          <a:r>
            <a:rPr kumimoji="1" lang="ja-JP" altLang="en-US" sz="1300">
              <a:latin typeface="ＭＳ Ｐゴシック" panose="020B0600070205080204" pitchFamily="50" charset="-128"/>
              <a:ea typeface="ＭＳ Ｐゴシック" panose="020B0600070205080204" pitchFamily="50" charset="-128"/>
            </a:rPr>
            <a:t>・公債費は、これまで地方債の発行抑制を行ってきたことにより、類似団体の中でも下位で推移している。しかし、今後も住民の安心安全対策を推進するために必要な事業に対する借入を予定しているため、公債費は増加傾向になると見込んでいる。</a:t>
          </a:r>
        </a:p>
        <a:p>
          <a:r>
            <a:rPr kumimoji="1" lang="ja-JP" altLang="en-US" sz="1300">
              <a:latin typeface="ＭＳ Ｐゴシック" panose="020B0600070205080204" pitchFamily="50" charset="-128"/>
              <a:ea typeface="ＭＳ Ｐゴシック" panose="020B0600070205080204" pitchFamily="50" charset="-128"/>
            </a:rPr>
            <a:t>・積立金は、庁舎整備基金が必要見込額に達したため、積立額が対前年度比約</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億円の減となったことが主な要因となり、減少した。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岐阜県御嵩町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17,775
17,139
56.69
9,182,125
8,874,568
292,093
4,822,959
5,384,211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16256</xdr:rowOff>
    </xdr:from>
    <xdr:to>
      <xdr:col>24</xdr:col>
      <xdr:colOff>62865</xdr:colOff>
      <xdr:row>39</xdr:row>
      <xdr:rowOff>73406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1206"/>
          <a:ext cx="127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77233</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6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73406</xdr:rowOff>
    </xdr:from>
    <xdr:to>
      <xdr:col>24</xdr:col>
      <xdr:colOff>152400</xdr:colOff>
      <xdr:row>39</xdr:row>
      <xdr:rowOff>73406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59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134383</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06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16256</xdr:rowOff>
    </xdr:from>
    <xdr:to>
      <xdr:col>24</xdr:col>
      <xdr:colOff>152400</xdr:colOff>
      <xdr:row>31</xdr:row>
      <xdr:rowOff>16256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1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135890</xdr:rowOff>
    </xdr:from>
    <xdr:to>
      <xdr:col>24</xdr:col>
      <xdr:colOff>63500</xdr:colOff>
      <xdr:row>38</xdr:row>
      <xdr:rowOff>153035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65099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106443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357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83566</xdr:rowOff>
    </xdr:from>
    <xdr:to>
      <xdr:col>24</xdr:col>
      <xdr:colOff>114300</xdr:colOff>
      <xdr:row>36</xdr:row>
      <xdr:rowOff>13716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55499</xdr:rowOff>
    </xdr:from>
    <xdr:to>
      <xdr:col>19</xdr:col>
      <xdr:colOff>177800</xdr:colOff>
      <xdr:row>38</xdr:row>
      <xdr:rowOff>135890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570599"/>
          <a:ext cx="889000" cy="80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129667</xdr:rowOff>
    </xdr:from>
    <xdr:to>
      <xdr:col>20</xdr:col>
      <xdr:colOff>38100</xdr:colOff>
      <xdr:row>36</xdr:row>
      <xdr:rowOff>59817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3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76344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05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49784</xdr:rowOff>
    </xdr:from>
    <xdr:to>
      <xdr:col>15</xdr:col>
      <xdr:colOff>50800</xdr:colOff>
      <xdr:row>38</xdr:row>
      <xdr:rowOff>55499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564884"/>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165100</xdr:rowOff>
    </xdr:from>
    <xdr:to>
      <xdr:col>15</xdr:col>
      <xdr:colOff>101600</xdr:colOff>
      <xdr:row>36</xdr:row>
      <xdr:rowOff>95250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111777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41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43307</xdr:rowOff>
    </xdr:from>
    <xdr:to>
      <xdr:col>10</xdr:col>
      <xdr:colOff>114300</xdr:colOff>
      <xdr:row>38</xdr:row>
      <xdr:rowOff>49784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558407"/>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5080</xdr:rowOff>
    </xdr:from>
    <xdr:to>
      <xdr:col>10</xdr:col>
      <xdr:colOff>165100</xdr:colOff>
      <xdr:row>35</xdr:row>
      <xdr:rowOff>106680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0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123207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781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148336</xdr:rowOff>
    </xdr:from>
    <xdr:to>
      <xdr:col>6</xdr:col>
      <xdr:colOff>38100</xdr:colOff>
      <xdr:row>35</xdr:row>
      <xdr:rowOff>78486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95013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75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102235</xdr:rowOff>
    </xdr:from>
    <xdr:to>
      <xdr:col>24</xdr:col>
      <xdr:colOff>114300</xdr:colOff>
      <xdr:row>39</xdr:row>
      <xdr:rowOff>32385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61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17162</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532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85090</xdr:rowOff>
    </xdr:from>
    <xdr:to>
      <xdr:col>20</xdr:col>
      <xdr:colOff>38100</xdr:colOff>
      <xdr:row>39</xdr:row>
      <xdr:rowOff>15240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60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39</xdr:row>
      <xdr:rowOff>6367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69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4699</xdr:rowOff>
    </xdr:from>
    <xdr:to>
      <xdr:col>15</xdr:col>
      <xdr:colOff>101600</xdr:colOff>
      <xdr:row>38</xdr:row>
      <xdr:rowOff>106299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519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97426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61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170434</xdr:rowOff>
    </xdr:from>
    <xdr:to>
      <xdr:col>10</xdr:col>
      <xdr:colOff>165100</xdr:colOff>
      <xdr:row>38</xdr:row>
      <xdr:rowOff>100584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51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91711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606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163957</xdr:rowOff>
    </xdr:from>
    <xdr:to>
      <xdr:col>6</xdr:col>
      <xdr:colOff>38100</xdr:colOff>
      <xdr:row>38</xdr:row>
      <xdr:rowOff>94107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507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85234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600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114124</xdr:rowOff>
    </xdr:from>
    <xdr:to>
      <xdr:col>24</xdr:col>
      <xdr:colOff>62865</xdr:colOff>
      <xdr:row>58</xdr:row>
      <xdr:rowOff>132559</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686624"/>
          <a:ext cx="1270" cy="1390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136386</xdr:rowOff>
    </xdr:from>
    <xdr:ext cx="534377"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08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132559</xdr:rowOff>
    </xdr:from>
    <xdr:to>
      <xdr:col>24</xdr:col>
      <xdr:colOff>152400</xdr:colOff>
      <xdr:row>58</xdr:row>
      <xdr:rowOff>132559</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076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60801</xdr:rowOff>
    </xdr:from>
    <xdr:ext cx="599010"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461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202,797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114124</xdr:rowOff>
    </xdr:from>
    <xdr:to>
      <xdr:col>24</xdr:col>
      <xdr:colOff>152400</xdr:colOff>
      <xdr:row>50</xdr:row>
      <xdr:rowOff>114124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686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34818</xdr:rowOff>
    </xdr:from>
    <xdr:to>
      <xdr:col>24</xdr:col>
      <xdr:colOff>63500</xdr:colOff>
      <xdr:row>56</xdr:row>
      <xdr:rowOff>116694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3797300" y="9464568"/>
          <a:ext cx="838200" cy="253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67667</xdr:rowOff>
    </xdr:from>
    <xdr:ext cx="599010"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3259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44790</xdr:rowOff>
    </xdr:from>
    <xdr:to>
      <xdr:col>24</xdr:col>
      <xdr:colOff>114300</xdr:colOff>
      <xdr:row>55</xdr:row>
      <xdr:rowOff>146390</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47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163456</xdr:rowOff>
    </xdr:from>
    <xdr:to>
      <xdr:col>19</xdr:col>
      <xdr:colOff>177800</xdr:colOff>
      <xdr:row>55</xdr:row>
      <xdr:rowOff>34818</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908300" y="8907406"/>
          <a:ext cx="889000" cy="557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14943</xdr:rowOff>
    </xdr:from>
    <xdr:to>
      <xdr:col>20</xdr:col>
      <xdr:colOff>38100</xdr:colOff>
      <xdr:row>55</xdr:row>
      <xdr:rowOff>116543</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444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107670</xdr:rowOff>
    </xdr:from>
    <xdr:ext cx="599010"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497795" y="9537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163456</xdr:rowOff>
    </xdr:from>
    <xdr:to>
      <xdr:col>15</xdr:col>
      <xdr:colOff>50800</xdr:colOff>
      <xdr:row>57</xdr:row>
      <xdr:rowOff>110330</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019300" y="8907406"/>
          <a:ext cx="889000" cy="975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50</xdr:row>
      <xdr:rowOff>131758</xdr:rowOff>
    </xdr:from>
    <xdr:to>
      <xdr:col>15</xdr:col>
      <xdr:colOff>101600</xdr:colOff>
      <xdr:row>51</xdr:row>
      <xdr:rowOff>61908</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8704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49</xdr:row>
      <xdr:rowOff>78435</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08795" y="8479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110330</xdr:rowOff>
    </xdr:from>
    <xdr:to>
      <xdr:col>10</xdr:col>
      <xdr:colOff>114300</xdr:colOff>
      <xdr:row>57</xdr:row>
      <xdr:rowOff>156077</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1130300" y="9882980"/>
          <a:ext cx="889000" cy="45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49874</xdr:rowOff>
    </xdr:from>
    <xdr:to>
      <xdr:col>10</xdr:col>
      <xdr:colOff>165100</xdr:colOff>
      <xdr:row>56</xdr:row>
      <xdr:rowOff>151474</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965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168001</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52111" y="9426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124589</xdr:rowOff>
    </xdr:from>
    <xdr:to>
      <xdr:col>6</xdr:col>
      <xdr:colOff>38100</xdr:colOff>
      <xdr:row>56</xdr:row>
      <xdr:rowOff>54739</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955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71266</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30795" y="9329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65894</xdr:rowOff>
    </xdr:from>
    <xdr:to>
      <xdr:col>24</xdr:col>
      <xdr:colOff>114300</xdr:colOff>
      <xdr:row>56</xdr:row>
      <xdr:rowOff>167494</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667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44321</xdr:rowOff>
    </xdr:from>
    <xdr:ext cx="534377"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64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155468</xdr:rowOff>
    </xdr:from>
    <xdr:to>
      <xdr:col>20</xdr:col>
      <xdr:colOff>38100</xdr:colOff>
      <xdr:row>55</xdr:row>
      <xdr:rowOff>85618</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9413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102145</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497795" y="9188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112656</xdr:rowOff>
    </xdr:from>
    <xdr:to>
      <xdr:col>15</xdr:col>
      <xdr:colOff>101600</xdr:colOff>
      <xdr:row>52</xdr:row>
      <xdr:rowOff>42806</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885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33933</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08795" y="8949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59530</xdr:rowOff>
    </xdr:from>
    <xdr:to>
      <xdr:col>10</xdr:col>
      <xdr:colOff>165100</xdr:colOff>
      <xdr:row>57</xdr:row>
      <xdr:rowOff>161130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98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152257</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52111" y="9924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105277</xdr:rowOff>
    </xdr:from>
    <xdr:to>
      <xdr:col>6</xdr:col>
      <xdr:colOff>38100</xdr:colOff>
      <xdr:row>58</xdr:row>
      <xdr:rowOff>35427</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9877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26554</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63111" y="9970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61163</xdr:rowOff>
    </xdr:from>
    <xdr:to>
      <xdr:col>24</xdr:col>
      <xdr:colOff>62865</xdr:colOff>
      <xdr:row>78</xdr:row>
      <xdr:rowOff>17056</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234113"/>
          <a:ext cx="1270" cy="11560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20883</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393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17056</xdr:rowOff>
    </xdr:from>
    <xdr:to>
      <xdr:col>24</xdr:col>
      <xdr:colOff>152400</xdr:colOff>
      <xdr:row>78</xdr:row>
      <xdr:rowOff>17056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390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7840</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2009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226,684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61163</xdr:rowOff>
    </xdr:from>
    <xdr:to>
      <xdr:col>24</xdr:col>
      <xdr:colOff>152400</xdr:colOff>
      <xdr:row>71</xdr:row>
      <xdr:rowOff>61163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23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54927</xdr:rowOff>
    </xdr:from>
    <xdr:to>
      <xdr:col>24</xdr:col>
      <xdr:colOff>63500</xdr:colOff>
      <xdr:row>78</xdr:row>
      <xdr:rowOff>17056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3797300" y="13256577"/>
          <a:ext cx="838200" cy="133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70159</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7574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47282</xdr:rowOff>
    </xdr:from>
    <xdr:to>
      <xdr:col>24</xdr:col>
      <xdr:colOff>114300</xdr:colOff>
      <xdr:row>75</xdr:row>
      <xdr:rowOff>148882</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9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54927</xdr:rowOff>
    </xdr:from>
    <xdr:to>
      <xdr:col>19</xdr:col>
      <xdr:colOff>177800</xdr:colOff>
      <xdr:row>78</xdr:row>
      <xdr:rowOff>165088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256577"/>
          <a:ext cx="889000" cy="281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118643</xdr:rowOff>
    </xdr:from>
    <xdr:to>
      <xdr:col>20</xdr:col>
      <xdr:colOff>38100</xdr:colOff>
      <xdr:row>75</xdr:row>
      <xdr:rowOff>48793</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2805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65320</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2581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165088</xdr:rowOff>
    </xdr:from>
    <xdr:to>
      <xdr:col>15</xdr:col>
      <xdr:colOff>50800</xdr:colOff>
      <xdr:row>79</xdr:row>
      <xdr:rowOff>62751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3538188"/>
          <a:ext cx="889000" cy="69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164415</xdr:rowOff>
    </xdr:from>
    <xdr:to>
      <xdr:col>15</xdr:col>
      <xdr:colOff>101600</xdr:colOff>
      <xdr:row>77</xdr:row>
      <xdr:rowOff>94565</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19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111091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2969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62751</xdr:rowOff>
    </xdr:from>
    <xdr:to>
      <xdr:col>10</xdr:col>
      <xdr:colOff>114300</xdr:colOff>
      <xdr:row>79</xdr:row>
      <xdr:rowOff>120865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607301"/>
          <a:ext cx="889000" cy="58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55829</xdr:rowOff>
    </xdr:from>
    <xdr:to>
      <xdr:col>10</xdr:col>
      <xdr:colOff>165100</xdr:colOff>
      <xdr:row>77</xdr:row>
      <xdr:rowOff>157429</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2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2506</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032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146596</xdr:rowOff>
    </xdr:from>
    <xdr:to>
      <xdr:col>6</xdr:col>
      <xdr:colOff>38100</xdr:colOff>
      <xdr:row>78</xdr:row>
      <xdr:rowOff>76746</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348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93273</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123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137706</xdr:rowOff>
    </xdr:from>
    <xdr:to>
      <xdr:col>24</xdr:col>
      <xdr:colOff>114300</xdr:colOff>
      <xdr:row>78</xdr:row>
      <xdr:rowOff>67856</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339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52633</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254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4127</xdr:rowOff>
    </xdr:from>
    <xdr:to>
      <xdr:col>20</xdr:col>
      <xdr:colOff>38100</xdr:colOff>
      <xdr:row>77</xdr:row>
      <xdr:rowOff>105727</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205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96854</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298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114288</xdr:rowOff>
    </xdr:from>
    <xdr:to>
      <xdr:col>15</xdr:col>
      <xdr:colOff>101600</xdr:colOff>
      <xdr:row>79</xdr:row>
      <xdr:rowOff>44438</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48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35565</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580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11951</xdr:rowOff>
    </xdr:from>
    <xdr:to>
      <xdr:col>10</xdr:col>
      <xdr:colOff>165100</xdr:colOff>
      <xdr:row>79</xdr:row>
      <xdr:rowOff>113551</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556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104678</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649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70065</xdr:rowOff>
    </xdr:from>
    <xdr:to>
      <xdr:col>6</xdr:col>
      <xdr:colOff>38100</xdr:colOff>
      <xdr:row>80</xdr:row>
      <xdr:rowOff>215</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61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162792</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707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43323</xdr:rowOff>
    </xdr:from>
    <xdr:to>
      <xdr:col>24</xdr:col>
      <xdr:colOff>62865</xdr:colOff>
      <xdr:row>97</xdr:row>
      <xdr:rowOff>151518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473823"/>
          <a:ext cx="1270" cy="1308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155345</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785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151518</xdr:rowOff>
    </xdr:from>
    <xdr:to>
      <xdr:col>24</xdr:col>
      <xdr:colOff>152400</xdr:colOff>
      <xdr:row>97</xdr:row>
      <xdr:rowOff>151518</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782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161450</xdr:rowOff>
    </xdr:from>
    <xdr:ext cx="534377"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249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84,216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43323</xdr:rowOff>
    </xdr:from>
    <xdr:to>
      <xdr:col>24</xdr:col>
      <xdr:colOff>152400</xdr:colOff>
      <xdr:row>90</xdr:row>
      <xdr:rowOff>43323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473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15639</xdr:rowOff>
    </xdr:from>
    <xdr:to>
      <xdr:col>24</xdr:col>
      <xdr:colOff>63500</xdr:colOff>
      <xdr:row>97</xdr:row>
      <xdr:rowOff>16005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646289"/>
          <a:ext cx="8382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74537</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0193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51660</xdr:rowOff>
    </xdr:from>
    <xdr:to>
      <xdr:col>24</xdr:col>
      <xdr:colOff>114300</xdr:colOff>
      <xdr:row>94</xdr:row>
      <xdr:rowOff>153260</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16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16005</xdr:rowOff>
    </xdr:from>
    <xdr:to>
      <xdr:col>19</xdr:col>
      <xdr:colOff>177800</xdr:colOff>
      <xdr:row>97</xdr:row>
      <xdr:rowOff>146146</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646655"/>
          <a:ext cx="889000" cy="130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20</xdr:rowOff>
    </xdr:from>
    <xdr:to>
      <xdr:col>20</xdr:col>
      <xdr:colOff>38100</xdr:colOff>
      <xdr:row>94</xdr:row>
      <xdr:rowOff>101620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116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118147</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5891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146146</xdr:rowOff>
    </xdr:from>
    <xdr:to>
      <xdr:col>15</xdr:col>
      <xdr:colOff>50800</xdr:colOff>
      <xdr:row>98</xdr:row>
      <xdr:rowOff>17948</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776796"/>
          <a:ext cx="889000" cy="43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70247</xdr:rowOff>
    </xdr:from>
    <xdr:to>
      <xdr:col>15</xdr:col>
      <xdr:colOff>101600</xdr:colOff>
      <xdr:row>95</xdr:row>
      <xdr:rowOff>397</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18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16924</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5961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8049</xdr:rowOff>
    </xdr:from>
    <xdr:to>
      <xdr:col>10</xdr:col>
      <xdr:colOff>114300</xdr:colOff>
      <xdr:row>98</xdr:row>
      <xdr:rowOff>17948</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1130300" y="16810149"/>
          <a:ext cx="889000" cy="9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70292</xdr:rowOff>
    </xdr:from>
    <xdr:to>
      <xdr:col>10</xdr:col>
      <xdr:colOff>165100</xdr:colOff>
      <xdr:row>96</xdr:row>
      <xdr:rowOff>442</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358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16969</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133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109680</xdr:rowOff>
    </xdr:from>
    <xdr:to>
      <xdr:col>6</xdr:col>
      <xdr:colOff>38100</xdr:colOff>
      <xdr:row>96</xdr:row>
      <xdr:rowOff>39830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39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56357</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17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136289</xdr:rowOff>
    </xdr:from>
    <xdr:to>
      <xdr:col>24</xdr:col>
      <xdr:colOff>114300</xdr:colOff>
      <xdr:row>97</xdr:row>
      <xdr:rowOff>66439</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59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114716</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573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136655</xdr:rowOff>
    </xdr:from>
    <xdr:to>
      <xdr:col>20</xdr:col>
      <xdr:colOff>38100</xdr:colOff>
      <xdr:row>97</xdr:row>
      <xdr:rowOff>66805</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59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57932</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688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95346</xdr:rowOff>
    </xdr:from>
    <xdr:to>
      <xdr:col>15</xdr:col>
      <xdr:colOff>101600</xdr:colOff>
      <xdr:row>98</xdr:row>
      <xdr:rowOff>25496</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72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16623</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81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138598</xdr:rowOff>
    </xdr:from>
    <xdr:to>
      <xdr:col>10</xdr:col>
      <xdr:colOff>165100</xdr:colOff>
      <xdr:row>98</xdr:row>
      <xdr:rowOff>68748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769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59875</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861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128699</xdr:rowOff>
    </xdr:from>
    <xdr:to>
      <xdr:col>6</xdr:col>
      <xdr:colOff>38100</xdr:colOff>
      <xdr:row>98</xdr:row>
      <xdr:rowOff>58849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759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49976</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852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124613</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268113"/>
          <a:ext cx="1270" cy="1386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71290</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043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124613</xdr:rowOff>
    </xdr:from>
    <xdr:to>
      <xdr:col>55</xdr:col>
      <xdr:colOff>88900</xdr:colOff>
      <xdr:row>30</xdr:row>
      <xdr:rowOff>124613</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268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130099</xdr:rowOff>
    </xdr:from>
    <xdr:to>
      <xdr:col>55</xdr:col>
      <xdr:colOff>0</xdr:colOff>
      <xdr:row>38</xdr:row>
      <xdr:rowOff>131013</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9639300" y="6645199"/>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24909</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1971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2032</xdr:rowOff>
    </xdr:from>
    <xdr:to>
      <xdr:col>55</xdr:col>
      <xdr:colOff>50800</xdr:colOff>
      <xdr:row>37</xdr:row>
      <xdr:rowOff>103632</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34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131013</xdr:rowOff>
    </xdr:from>
    <xdr:to>
      <xdr:col>50</xdr:col>
      <xdr:colOff>114300</xdr:colOff>
      <xdr:row>38</xdr:row>
      <xdr:rowOff>132842</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8750300" y="6646113"/>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77013</xdr:rowOff>
    </xdr:from>
    <xdr:to>
      <xdr:col>50</xdr:col>
      <xdr:colOff>165100</xdr:colOff>
      <xdr:row>37</xdr:row>
      <xdr:rowOff>7163</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249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23690</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024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128270</xdr:rowOff>
    </xdr:from>
    <xdr:to>
      <xdr:col>45</xdr:col>
      <xdr:colOff>177800</xdr:colOff>
      <xdr:row>38</xdr:row>
      <xdr:rowOff>132842</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64337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22149</xdr:rowOff>
    </xdr:from>
    <xdr:to>
      <xdr:col>46</xdr:col>
      <xdr:colOff>38100</xdr:colOff>
      <xdr:row>37</xdr:row>
      <xdr:rowOff>123749</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36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140276</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1410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128270</xdr:rowOff>
    </xdr:from>
    <xdr:to>
      <xdr:col>41</xdr:col>
      <xdr:colOff>50800</xdr:colOff>
      <xdr:row>38</xdr:row>
      <xdr:rowOff>128270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6433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91643</xdr:rowOff>
    </xdr:from>
    <xdr:to>
      <xdr:col>41</xdr:col>
      <xdr:colOff>101600</xdr:colOff>
      <xdr:row>38</xdr:row>
      <xdr:rowOff>21793</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435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38320</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2105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78384</xdr:rowOff>
    </xdr:from>
    <xdr:to>
      <xdr:col>36</xdr:col>
      <xdr:colOff>165100</xdr:colOff>
      <xdr:row>38</xdr:row>
      <xdr:rowOff>8534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4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25061</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197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79299</xdr:rowOff>
    </xdr:from>
    <xdr:to>
      <xdr:col>55</xdr:col>
      <xdr:colOff>50800</xdr:colOff>
      <xdr:row>39</xdr:row>
      <xdr:rowOff>9449</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594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165676</xdr:rowOff>
    </xdr:from>
    <xdr:ext cx="313932"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093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80213</xdr:rowOff>
    </xdr:from>
    <xdr:to>
      <xdr:col>50</xdr:col>
      <xdr:colOff>165100</xdr:colOff>
      <xdr:row>39</xdr:row>
      <xdr:rowOff>10363</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59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1490</xdr:rowOff>
    </xdr:from>
    <xdr:ext cx="313932"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82333" y="66880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82042</xdr:rowOff>
    </xdr:from>
    <xdr:to>
      <xdr:col>46</xdr:col>
      <xdr:colOff>38100</xdr:colOff>
      <xdr:row>39</xdr:row>
      <xdr:rowOff>12192</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597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3319</xdr:rowOff>
    </xdr:from>
    <xdr:ext cx="313932"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93333" y="66898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77470</xdr:rowOff>
    </xdr:from>
    <xdr:to>
      <xdr:col>41</xdr:col>
      <xdr:colOff>101600</xdr:colOff>
      <xdr:row>39</xdr:row>
      <xdr:rowOff>7620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59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38</xdr:row>
      <xdr:rowOff>170197</xdr:rowOff>
    </xdr:from>
    <xdr:ext cx="313932"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04333" y="66852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77470</xdr:rowOff>
    </xdr:from>
    <xdr:to>
      <xdr:col>36</xdr:col>
      <xdr:colOff>165100</xdr:colOff>
      <xdr:row>39</xdr:row>
      <xdr:rowOff>7620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59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38</xdr:row>
      <xdr:rowOff>170197</xdr:rowOff>
    </xdr:from>
    <xdr:ext cx="313932"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15333" y="66852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70155</xdr:rowOff>
    </xdr:from>
    <xdr:to>
      <xdr:col>54</xdr:col>
      <xdr:colOff>189865</xdr:colOff>
      <xdr:row>58</xdr:row>
      <xdr:rowOff>143625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14105"/>
          <a:ext cx="1270" cy="1273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147452</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091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143625</xdr:rowOff>
    </xdr:from>
    <xdr:to>
      <xdr:col>55</xdr:col>
      <xdr:colOff>88900</xdr:colOff>
      <xdr:row>58</xdr:row>
      <xdr:rowOff>143625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08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16832</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589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105,976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70155</xdr:rowOff>
    </xdr:from>
    <xdr:to>
      <xdr:col>55</xdr:col>
      <xdr:colOff>88900</xdr:colOff>
      <xdr:row>51</xdr:row>
      <xdr:rowOff>70155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14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89306</xdr:rowOff>
    </xdr:from>
    <xdr:to>
      <xdr:col>55</xdr:col>
      <xdr:colOff>0</xdr:colOff>
      <xdr:row>58</xdr:row>
      <xdr:rowOff>111557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639300" y="10033406"/>
          <a:ext cx="838200" cy="2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55732</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4854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32855</xdr:rowOff>
    </xdr:from>
    <xdr:to>
      <xdr:col>55</xdr:col>
      <xdr:colOff>50800</xdr:colOff>
      <xdr:row>56</xdr:row>
      <xdr:rowOff>134455</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634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85484</xdr:rowOff>
    </xdr:from>
    <xdr:to>
      <xdr:col>50</xdr:col>
      <xdr:colOff>114300</xdr:colOff>
      <xdr:row>58</xdr:row>
      <xdr:rowOff>89306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8750300" y="10029584"/>
          <a:ext cx="889000" cy="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61799</xdr:rowOff>
    </xdr:from>
    <xdr:to>
      <xdr:col>50</xdr:col>
      <xdr:colOff>165100</xdr:colOff>
      <xdr:row>56</xdr:row>
      <xdr:rowOff>163399</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66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8476</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438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85484</xdr:rowOff>
    </xdr:from>
    <xdr:to>
      <xdr:col>45</xdr:col>
      <xdr:colOff>177800</xdr:colOff>
      <xdr:row>58</xdr:row>
      <xdr:rowOff>98565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10029584"/>
          <a:ext cx="889000" cy="13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55169</xdr:rowOff>
    </xdr:from>
    <xdr:to>
      <xdr:col>46</xdr:col>
      <xdr:colOff>38100</xdr:colOff>
      <xdr:row>56</xdr:row>
      <xdr:rowOff>156769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656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1846</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431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65608</xdr:rowOff>
    </xdr:from>
    <xdr:to>
      <xdr:col>41</xdr:col>
      <xdr:colOff>50800</xdr:colOff>
      <xdr:row>58</xdr:row>
      <xdr:rowOff>98565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6972300" y="10009708"/>
          <a:ext cx="889000" cy="32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99454</xdr:rowOff>
    </xdr:from>
    <xdr:to>
      <xdr:col>41</xdr:col>
      <xdr:colOff>101600</xdr:colOff>
      <xdr:row>57</xdr:row>
      <xdr:rowOff>29604</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70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46131</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47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70726</xdr:rowOff>
    </xdr:from>
    <xdr:to>
      <xdr:col>36</xdr:col>
      <xdr:colOff>165100</xdr:colOff>
      <xdr:row>57</xdr:row>
      <xdr:rowOff>876</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671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17403</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447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60757</xdr:rowOff>
    </xdr:from>
    <xdr:to>
      <xdr:col>55</xdr:col>
      <xdr:colOff>50800</xdr:colOff>
      <xdr:row>58</xdr:row>
      <xdr:rowOff>162357</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1000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147134</xdr:rowOff>
    </xdr:from>
    <xdr:ext cx="469744"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919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38506</xdr:rowOff>
    </xdr:from>
    <xdr:to>
      <xdr:col>50</xdr:col>
      <xdr:colOff>165100</xdr:colOff>
      <xdr:row>58</xdr:row>
      <xdr:rowOff>140106</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982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131233</xdr:rowOff>
    </xdr:from>
    <xdr:ext cx="469744"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04428" y="10075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34684</xdr:rowOff>
    </xdr:from>
    <xdr:to>
      <xdr:col>46</xdr:col>
      <xdr:colOff>38100</xdr:colOff>
      <xdr:row>58</xdr:row>
      <xdr:rowOff>136284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978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127411</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10071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47765</xdr:rowOff>
    </xdr:from>
    <xdr:to>
      <xdr:col>41</xdr:col>
      <xdr:colOff>101600</xdr:colOff>
      <xdr:row>58</xdr:row>
      <xdr:rowOff>149365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99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140492</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26428" y="10084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14808</xdr:rowOff>
    </xdr:from>
    <xdr:to>
      <xdr:col>36</xdr:col>
      <xdr:colOff>165100</xdr:colOff>
      <xdr:row>58</xdr:row>
      <xdr:rowOff>116408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95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107535</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10051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9692</xdr:rowOff>
    </xdr:from>
    <xdr:to>
      <xdr:col>54</xdr:col>
      <xdr:colOff>189865</xdr:colOff>
      <xdr:row>78</xdr:row>
      <xdr:rowOff>154167</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82642"/>
          <a:ext cx="1270" cy="1344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157994</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31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154167</xdr:rowOff>
    </xdr:from>
    <xdr:to>
      <xdr:col>55</xdr:col>
      <xdr:colOff>88900</xdr:colOff>
      <xdr:row>78</xdr:row>
      <xdr:rowOff>154167</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27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127819</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957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9692</xdr:rowOff>
    </xdr:from>
    <xdr:to>
      <xdr:col>55</xdr:col>
      <xdr:colOff>88900</xdr:colOff>
      <xdr:row>71</xdr:row>
      <xdr:rowOff>9692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82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41532</xdr:rowOff>
    </xdr:from>
    <xdr:to>
      <xdr:col>55</xdr:col>
      <xdr:colOff>0</xdr:colOff>
      <xdr:row>79</xdr:row>
      <xdr:rowOff>17334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414632"/>
          <a:ext cx="838200" cy="147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90517</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2777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67640</xdr:rowOff>
    </xdr:from>
    <xdr:to>
      <xdr:col>55</xdr:col>
      <xdr:colOff>50800</xdr:colOff>
      <xdr:row>75</xdr:row>
      <xdr:rowOff>169239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29263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2899</xdr:rowOff>
    </xdr:from>
    <xdr:to>
      <xdr:col>50</xdr:col>
      <xdr:colOff>114300</xdr:colOff>
      <xdr:row>79</xdr:row>
      <xdr:rowOff>17334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375999"/>
          <a:ext cx="889000" cy="185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92982</xdr:rowOff>
    </xdr:from>
    <xdr:to>
      <xdr:col>50</xdr:col>
      <xdr:colOff>165100</xdr:colOff>
      <xdr:row>76</xdr:row>
      <xdr:rowOff>23132</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29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39659</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272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2899</xdr:rowOff>
    </xdr:from>
    <xdr:to>
      <xdr:col>45</xdr:col>
      <xdr:colOff>177800</xdr:colOff>
      <xdr:row>79</xdr:row>
      <xdr:rowOff>33401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375999"/>
          <a:ext cx="889000" cy="201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32665</xdr:rowOff>
    </xdr:from>
    <xdr:to>
      <xdr:col>46</xdr:col>
      <xdr:colOff>38100</xdr:colOff>
      <xdr:row>75</xdr:row>
      <xdr:rowOff>134265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28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150792</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2666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12272</xdr:rowOff>
    </xdr:from>
    <xdr:to>
      <xdr:col>41</xdr:col>
      <xdr:colOff>50800</xdr:colOff>
      <xdr:row>79</xdr:row>
      <xdr:rowOff>33401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556822"/>
          <a:ext cx="889000" cy="21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81029</xdr:rowOff>
    </xdr:from>
    <xdr:to>
      <xdr:col>41</xdr:col>
      <xdr:colOff>101600</xdr:colOff>
      <xdr:row>77</xdr:row>
      <xdr:rowOff>11179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1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27707</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288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36289</xdr:rowOff>
    </xdr:from>
    <xdr:to>
      <xdr:col>36</xdr:col>
      <xdr:colOff>165100</xdr:colOff>
      <xdr:row>76</xdr:row>
      <xdr:rowOff>137889</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066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154416</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284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162182</xdr:rowOff>
    </xdr:from>
    <xdr:to>
      <xdr:col>55</xdr:col>
      <xdr:colOff>50800</xdr:colOff>
      <xdr:row>78</xdr:row>
      <xdr:rowOff>92332</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36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77109</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278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137984</xdr:rowOff>
    </xdr:from>
    <xdr:to>
      <xdr:col>50</xdr:col>
      <xdr:colOff>165100</xdr:colOff>
      <xdr:row>79</xdr:row>
      <xdr:rowOff>68134</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51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59261</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603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123549</xdr:rowOff>
    </xdr:from>
    <xdr:to>
      <xdr:col>46</xdr:col>
      <xdr:colOff>38100</xdr:colOff>
      <xdr:row>78</xdr:row>
      <xdr:rowOff>53699</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325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44826</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417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154051</xdr:rowOff>
    </xdr:from>
    <xdr:to>
      <xdr:col>41</xdr:col>
      <xdr:colOff>101600</xdr:colOff>
      <xdr:row>79</xdr:row>
      <xdr:rowOff>84201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527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75328</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619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132922</xdr:rowOff>
    </xdr:from>
    <xdr:to>
      <xdr:col>36</xdr:col>
      <xdr:colOff>165100</xdr:colOff>
      <xdr:row>79</xdr:row>
      <xdr:rowOff>63072</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506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54199</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598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38412</xdr:rowOff>
    </xdr:from>
    <xdr:to>
      <xdr:col>54</xdr:col>
      <xdr:colOff>189865</xdr:colOff>
      <xdr:row>97</xdr:row>
      <xdr:rowOff>127164</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468912"/>
          <a:ext cx="1270" cy="1288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130991</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761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127164</xdr:rowOff>
    </xdr:from>
    <xdr:to>
      <xdr:col>55</xdr:col>
      <xdr:colOff>88900</xdr:colOff>
      <xdr:row>97</xdr:row>
      <xdr:rowOff>127164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75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156539</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244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101,317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38412</xdr:rowOff>
    </xdr:from>
    <xdr:to>
      <xdr:col>55</xdr:col>
      <xdr:colOff>88900</xdr:colOff>
      <xdr:row>90</xdr:row>
      <xdr:rowOff>38412</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468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61652</xdr:rowOff>
    </xdr:from>
    <xdr:to>
      <xdr:col>55</xdr:col>
      <xdr:colOff>0</xdr:colOff>
      <xdr:row>96</xdr:row>
      <xdr:rowOff>63309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349402"/>
          <a:ext cx="838200" cy="173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84935</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029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62058</xdr:rowOff>
    </xdr:from>
    <xdr:to>
      <xdr:col>55</xdr:col>
      <xdr:colOff>50800</xdr:colOff>
      <xdr:row>94</xdr:row>
      <xdr:rowOff>163658</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17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61652</xdr:rowOff>
    </xdr:from>
    <xdr:to>
      <xdr:col>50</xdr:col>
      <xdr:colOff>114300</xdr:colOff>
      <xdr:row>95</xdr:row>
      <xdr:rowOff>106401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349402"/>
          <a:ext cx="889000" cy="44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120962</xdr:rowOff>
    </xdr:from>
    <xdr:to>
      <xdr:col>50</xdr:col>
      <xdr:colOff>165100</xdr:colOff>
      <xdr:row>95</xdr:row>
      <xdr:rowOff>51112</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237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67639</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012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106401</xdr:rowOff>
    </xdr:from>
    <xdr:to>
      <xdr:col>45</xdr:col>
      <xdr:colOff>177800</xdr:colOff>
      <xdr:row>96</xdr:row>
      <xdr:rowOff>110362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394151"/>
          <a:ext cx="889000" cy="175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90957</xdr:rowOff>
    </xdr:from>
    <xdr:to>
      <xdr:col>46</xdr:col>
      <xdr:colOff>38100</xdr:colOff>
      <xdr:row>95</xdr:row>
      <xdr:rowOff>21107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20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37634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598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87961</xdr:rowOff>
    </xdr:from>
    <xdr:to>
      <xdr:col>41</xdr:col>
      <xdr:colOff>50800</xdr:colOff>
      <xdr:row>96</xdr:row>
      <xdr:rowOff>110362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547161"/>
          <a:ext cx="889000" cy="22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3651</xdr:rowOff>
    </xdr:from>
    <xdr:to>
      <xdr:col>41</xdr:col>
      <xdr:colOff>101600</xdr:colOff>
      <xdr:row>94</xdr:row>
      <xdr:rowOff>105251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11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121778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5895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135249</xdr:rowOff>
    </xdr:from>
    <xdr:to>
      <xdr:col>36</xdr:col>
      <xdr:colOff>165100</xdr:colOff>
      <xdr:row>92</xdr:row>
      <xdr:rowOff>65399</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5737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90</xdr:row>
      <xdr:rowOff>81926</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5512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12509</xdr:rowOff>
    </xdr:from>
    <xdr:to>
      <xdr:col>55</xdr:col>
      <xdr:colOff>50800</xdr:colOff>
      <xdr:row>96</xdr:row>
      <xdr:rowOff>114109</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471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162386</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450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10852</xdr:rowOff>
    </xdr:from>
    <xdr:to>
      <xdr:col>50</xdr:col>
      <xdr:colOff>165100</xdr:colOff>
      <xdr:row>95</xdr:row>
      <xdr:rowOff>112452</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298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103579</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39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55601</xdr:rowOff>
    </xdr:from>
    <xdr:to>
      <xdr:col>46</xdr:col>
      <xdr:colOff>38100</xdr:colOff>
      <xdr:row>95</xdr:row>
      <xdr:rowOff>157201</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343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148328</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43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59562</xdr:rowOff>
    </xdr:from>
    <xdr:to>
      <xdr:col>41</xdr:col>
      <xdr:colOff>101600</xdr:colOff>
      <xdr:row>96</xdr:row>
      <xdr:rowOff>161162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518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152289</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611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37161</xdr:rowOff>
    </xdr:from>
    <xdr:to>
      <xdr:col>36</xdr:col>
      <xdr:colOff>165100</xdr:colOff>
      <xdr:row>96</xdr:row>
      <xdr:rowOff>138761</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496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129888</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589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36</xdr:row>
      <xdr:rowOff>25528</xdr:rowOff>
    </xdr:from>
    <xdr:to>
      <xdr:col>85</xdr:col>
      <xdr:colOff>126364</xdr:colOff>
      <xdr:row>38</xdr:row>
      <xdr:rowOff>77388</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6197728"/>
          <a:ext cx="1269" cy="394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81215</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59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77388</xdr:rowOff>
    </xdr:from>
    <xdr:to>
      <xdr:col>86</xdr:col>
      <xdr:colOff>25400</xdr:colOff>
      <xdr:row>38</xdr:row>
      <xdr:rowOff>77388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592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143655</xdr:rowOff>
    </xdr:from>
    <xdr:ext cx="534377"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972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99,972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36</xdr:row>
      <xdr:rowOff>25528</xdr:rowOff>
    </xdr:from>
    <xdr:to>
      <xdr:col>86</xdr:col>
      <xdr:colOff>25400</xdr:colOff>
      <xdr:row>36</xdr:row>
      <xdr:rowOff>25528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197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25528</xdr:rowOff>
    </xdr:from>
    <xdr:to>
      <xdr:col>85</xdr:col>
      <xdr:colOff>127000</xdr:colOff>
      <xdr:row>37</xdr:row>
      <xdr:rowOff>111431</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6197728"/>
          <a:ext cx="838200" cy="25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117843</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4614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139416</xdr:rowOff>
    </xdr:from>
    <xdr:to>
      <xdr:col>85</xdr:col>
      <xdr:colOff>177800</xdr:colOff>
      <xdr:row>38</xdr:row>
      <xdr:rowOff>69566</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483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104930</xdr:rowOff>
    </xdr:from>
    <xdr:to>
      <xdr:col>81</xdr:col>
      <xdr:colOff>50800</xdr:colOff>
      <xdr:row>37</xdr:row>
      <xdr:rowOff>111431</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4592300" y="5591330"/>
          <a:ext cx="889000" cy="863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140637</xdr:rowOff>
    </xdr:from>
    <xdr:to>
      <xdr:col>81</xdr:col>
      <xdr:colOff>101600</xdr:colOff>
      <xdr:row>38</xdr:row>
      <xdr:rowOff>70786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48428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61913</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577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104930</xdr:rowOff>
    </xdr:from>
    <xdr:to>
      <xdr:col>76</xdr:col>
      <xdr:colOff>114300</xdr:colOff>
      <xdr:row>35</xdr:row>
      <xdr:rowOff>82760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3703300" y="5591330"/>
          <a:ext cx="889000" cy="492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115029</xdr:rowOff>
    </xdr:from>
    <xdr:to>
      <xdr:col>76</xdr:col>
      <xdr:colOff>165100</xdr:colOff>
      <xdr:row>38</xdr:row>
      <xdr:rowOff>45179</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45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36306</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551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82760</xdr:rowOff>
    </xdr:from>
    <xdr:to>
      <xdr:col>71</xdr:col>
      <xdr:colOff>177800</xdr:colOff>
      <xdr:row>35</xdr:row>
      <xdr:rowOff>165888</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6083510"/>
          <a:ext cx="889000" cy="83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133921</xdr:rowOff>
    </xdr:from>
    <xdr:to>
      <xdr:col>72</xdr:col>
      <xdr:colOff>38100</xdr:colOff>
      <xdr:row>38</xdr:row>
      <xdr:rowOff>64071</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47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55198</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570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139795</xdr:rowOff>
    </xdr:from>
    <xdr:to>
      <xdr:col>67</xdr:col>
      <xdr:colOff>101600</xdr:colOff>
      <xdr:row>38</xdr:row>
      <xdr:rowOff>69945</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483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61072</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576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146178</xdr:rowOff>
    </xdr:from>
    <xdr:to>
      <xdr:col>85</xdr:col>
      <xdr:colOff>177800</xdr:colOff>
      <xdr:row>36</xdr:row>
      <xdr:rowOff>76328</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14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99205</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099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60631</xdr:rowOff>
    </xdr:from>
    <xdr:to>
      <xdr:col>81</xdr:col>
      <xdr:colOff>101600</xdr:colOff>
      <xdr:row>37</xdr:row>
      <xdr:rowOff>162231</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404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7308</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179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54130</xdr:rowOff>
    </xdr:from>
    <xdr:to>
      <xdr:col>76</xdr:col>
      <xdr:colOff>165100</xdr:colOff>
      <xdr:row>32</xdr:row>
      <xdr:rowOff>155730</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554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31</xdr:row>
      <xdr:rowOff>807</xdr:rowOff>
    </xdr:from>
    <xdr:ext cx="59901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292795" y="5315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31960</xdr:rowOff>
    </xdr:from>
    <xdr:to>
      <xdr:col>72</xdr:col>
      <xdr:colOff>38100</xdr:colOff>
      <xdr:row>35</xdr:row>
      <xdr:rowOff>133560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03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33</xdr:row>
      <xdr:rowOff>150087</xdr:rowOff>
    </xdr:from>
    <xdr:ext cx="59901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03795" y="5807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115088</xdr:rowOff>
    </xdr:from>
    <xdr:to>
      <xdr:col>67</xdr:col>
      <xdr:colOff>101600</xdr:colOff>
      <xdr:row>36</xdr:row>
      <xdr:rowOff>45238</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11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34</xdr:row>
      <xdr:rowOff>61765</xdr:rowOff>
    </xdr:from>
    <xdr:ext cx="59901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14795" y="5891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50</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48</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127727</xdr:rowOff>
    </xdr:from>
    <xdr:to>
      <xdr:col>85</xdr:col>
      <xdr:colOff>126364</xdr:colOff>
      <xdr:row>58</xdr:row>
      <xdr:rowOff>101938</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700227"/>
          <a:ext cx="1269" cy="1345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105765</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10049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101938</xdr:rowOff>
    </xdr:from>
    <xdr:to>
      <xdr:col>86</xdr:col>
      <xdr:colOff>25400</xdr:colOff>
      <xdr:row>58</xdr:row>
      <xdr:rowOff>101938</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10046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74404</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475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128,838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127727</xdr:rowOff>
    </xdr:from>
    <xdr:to>
      <xdr:col>86</xdr:col>
      <xdr:colOff>25400</xdr:colOff>
      <xdr:row>50</xdr:row>
      <xdr:rowOff>127727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700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147086</xdr:rowOff>
    </xdr:from>
    <xdr:to>
      <xdr:col>85</xdr:col>
      <xdr:colOff>127000</xdr:colOff>
      <xdr:row>57</xdr:row>
      <xdr:rowOff>159988</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919736"/>
          <a:ext cx="838200" cy="12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121693</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379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98816</xdr:rowOff>
    </xdr:from>
    <xdr:to>
      <xdr:col>85</xdr:col>
      <xdr:colOff>177800</xdr:colOff>
      <xdr:row>56</xdr:row>
      <xdr:rowOff>28966</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52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128598</xdr:rowOff>
    </xdr:from>
    <xdr:to>
      <xdr:col>81</xdr:col>
      <xdr:colOff>50800</xdr:colOff>
      <xdr:row>57</xdr:row>
      <xdr:rowOff>159988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592300" y="9729798"/>
          <a:ext cx="889000" cy="202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127333</xdr:rowOff>
    </xdr:from>
    <xdr:to>
      <xdr:col>81</xdr:col>
      <xdr:colOff>101600</xdr:colOff>
      <xdr:row>56</xdr:row>
      <xdr:rowOff>57483</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557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74010</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332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128598</xdr:rowOff>
    </xdr:from>
    <xdr:to>
      <xdr:col>76</xdr:col>
      <xdr:colOff>114300</xdr:colOff>
      <xdr:row>57</xdr:row>
      <xdr:rowOff>82121</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729798"/>
          <a:ext cx="889000" cy="124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97958</xdr:rowOff>
    </xdr:from>
    <xdr:to>
      <xdr:col>76</xdr:col>
      <xdr:colOff>165100</xdr:colOff>
      <xdr:row>56</xdr:row>
      <xdr:rowOff>28108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52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44635</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302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82121</xdr:rowOff>
    </xdr:from>
    <xdr:to>
      <xdr:col>71</xdr:col>
      <xdr:colOff>177800</xdr:colOff>
      <xdr:row>58</xdr:row>
      <xdr:rowOff>60633</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2814300" y="9854771"/>
          <a:ext cx="889000" cy="149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148907</xdr:rowOff>
    </xdr:from>
    <xdr:to>
      <xdr:col>72</xdr:col>
      <xdr:colOff>38100</xdr:colOff>
      <xdr:row>56</xdr:row>
      <xdr:rowOff>79057</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57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95584</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353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46609</xdr:rowOff>
    </xdr:from>
    <xdr:to>
      <xdr:col>67</xdr:col>
      <xdr:colOff>101600</xdr:colOff>
      <xdr:row>56</xdr:row>
      <xdr:rowOff>148209</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647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164736</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423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96286</xdr:rowOff>
    </xdr:from>
    <xdr:to>
      <xdr:col>85</xdr:col>
      <xdr:colOff>177800</xdr:colOff>
      <xdr:row>58</xdr:row>
      <xdr:rowOff>26436</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868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11213</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783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109188</xdr:rowOff>
    </xdr:from>
    <xdr:to>
      <xdr:col>81</xdr:col>
      <xdr:colOff>101600</xdr:colOff>
      <xdr:row>58</xdr:row>
      <xdr:rowOff>39338</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881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30465</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974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77798</xdr:rowOff>
    </xdr:from>
    <xdr:to>
      <xdr:col>76</xdr:col>
      <xdr:colOff>165100</xdr:colOff>
      <xdr:row>57</xdr:row>
      <xdr:rowOff>7948</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678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170525</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771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31321</xdr:rowOff>
    </xdr:from>
    <xdr:to>
      <xdr:col>72</xdr:col>
      <xdr:colOff>38100</xdr:colOff>
      <xdr:row>57</xdr:row>
      <xdr:rowOff>132921</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803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124048</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896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9833</xdr:rowOff>
    </xdr:from>
    <xdr:to>
      <xdr:col>67</xdr:col>
      <xdr:colOff>101600</xdr:colOff>
      <xdr:row>58</xdr:row>
      <xdr:rowOff>111433</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953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102560</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10046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3911</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005411"/>
          <a:ext cx="1269" cy="1507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122038</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1780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32,970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3911</xdr:rowOff>
    </xdr:from>
    <xdr:to>
      <xdr:col>86</xdr:col>
      <xdr:colOff>25400</xdr:colOff>
      <xdr:row>70</xdr:row>
      <xdr:rowOff>3911</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005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5511</xdr:rowOff>
    </xdr:from>
    <xdr:to>
      <xdr:col>85</xdr:col>
      <xdr:colOff>127000</xdr:colOff>
      <xdr:row>78</xdr:row>
      <xdr:rowOff>34909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5481300" y="13378611"/>
          <a:ext cx="838200" cy="29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31996</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0621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9119</xdr:rowOff>
    </xdr:from>
    <xdr:to>
      <xdr:col>85</xdr:col>
      <xdr:colOff>177800</xdr:colOff>
      <xdr:row>77</xdr:row>
      <xdr:rowOff>110719</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210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34909</xdr:rowOff>
    </xdr:from>
    <xdr:to>
      <xdr:col>81</xdr:col>
      <xdr:colOff>50800</xdr:colOff>
      <xdr:row>78</xdr:row>
      <xdr:rowOff>100290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4592300" y="13408009"/>
          <a:ext cx="889000" cy="65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31750</xdr:rowOff>
    </xdr:from>
    <xdr:to>
      <xdr:col>81</xdr:col>
      <xdr:colOff>101600</xdr:colOff>
      <xdr:row>77</xdr:row>
      <xdr:rowOff>133350</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23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149877</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00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100290</xdr:rowOff>
    </xdr:from>
    <xdr:to>
      <xdr:col>76</xdr:col>
      <xdr:colOff>114300</xdr:colOff>
      <xdr:row>78</xdr:row>
      <xdr:rowOff>136134</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3703300" y="13473390"/>
          <a:ext cx="889000" cy="35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104947</xdr:rowOff>
    </xdr:from>
    <xdr:to>
      <xdr:col>76</xdr:col>
      <xdr:colOff>165100</xdr:colOff>
      <xdr:row>77</xdr:row>
      <xdr:rowOff>35097</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135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51625</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2910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131973</xdr:rowOff>
    </xdr:from>
    <xdr:to>
      <xdr:col>71</xdr:col>
      <xdr:colOff>177800</xdr:colOff>
      <xdr:row>78</xdr:row>
      <xdr:rowOff>136134</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505073"/>
          <a:ext cx="889000" cy="4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18080</xdr:rowOff>
    </xdr:from>
    <xdr:to>
      <xdr:col>72</xdr:col>
      <xdr:colOff>38100</xdr:colOff>
      <xdr:row>76</xdr:row>
      <xdr:rowOff>119680</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04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136207</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2823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84830</xdr:rowOff>
    </xdr:from>
    <xdr:to>
      <xdr:col>67</xdr:col>
      <xdr:colOff>101600</xdr:colOff>
      <xdr:row>77</xdr:row>
      <xdr:rowOff>14980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11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31508</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2890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126161</xdr:rowOff>
    </xdr:from>
    <xdr:to>
      <xdr:col>85</xdr:col>
      <xdr:colOff>177800</xdr:colOff>
      <xdr:row>78</xdr:row>
      <xdr:rowOff>56311</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32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104588</xdr:rowOff>
    </xdr:from>
    <xdr:ext cx="469744"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306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155559</xdr:rowOff>
    </xdr:from>
    <xdr:to>
      <xdr:col>81</xdr:col>
      <xdr:colOff>101600</xdr:colOff>
      <xdr:row>78</xdr:row>
      <xdr:rowOff>85709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357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76836</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46428" y="13449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49490</xdr:rowOff>
    </xdr:from>
    <xdr:to>
      <xdr:col>76</xdr:col>
      <xdr:colOff>165100</xdr:colOff>
      <xdr:row>78</xdr:row>
      <xdr:rowOff>151090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2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142217</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3017" y="135153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85334</xdr:rowOff>
    </xdr:from>
    <xdr:to>
      <xdr:col>72</xdr:col>
      <xdr:colOff>38100</xdr:colOff>
      <xdr:row>79</xdr:row>
      <xdr:rowOff>15484</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58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6611</xdr:rowOff>
    </xdr:from>
    <xdr:ext cx="313932"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46333" y="135511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81173</xdr:rowOff>
    </xdr:from>
    <xdr:to>
      <xdr:col>67</xdr:col>
      <xdr:colOff>101600</xdr:colOff>
      <xdr:row>79</xdr:row>
      <xdr:rowOff>11323</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454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2450</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5017" y="135470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24448</xdr:rowOff>
    </xdr:from>
    <xdr:to>
      <xdr:col>85</xdr:col>
      <xdr:colOff>126364</xdr:colOff>
      <xdr:row>99</xdr:row>
      <xdr:rowOff>3518</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454948"/>
          <a:ext cx="1269" cy="1522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7345</xdr:rowOff>
    </xdr:from>
    <xdr:ext cx="469744"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980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3518</xdr:rowOff>
    </xdr:from>
    <xdr:to>
      <xdr:col>86</xdr:col>
      <xdr:colOff>25400</xdr:colOff>
      <xdr:row>99</xdr:row>
      <xdr:rowOff>3518</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977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142575</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23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123,075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24448</xdr:rowOff>
    </xdr:from>
    <xdr:to>
      <xdr:col>86</xdr:col>
      <xdr:colOff>25400</xdr:colOff>
      <xdr:row>90</xdr:row>
      <xdr:rowOff>24448</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45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20802</xdr:rowOff>
    </xdr:from>
    <xdr:to>
      <xdr:col>85</xdr:col>
      <xdr:colOff>127000</xdr:colOff>
      <xdr:row>97</xdr:row>
      <xdr:rowOff>26518</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6651452"/>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111193</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056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88316</xdr:rowOff>
    </xdr:from>
    <xdr:to>
      <xdr:col>85</xdr:col>
      <xdr:colOff>177800</xdr:colOff>
      <xdr:row>95</xdr:row>
      <xdr:rowOff>18466</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204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26518</xdr:rowOff>
    </xdr:from>
    <xdr:to>
      <xdr:col>81</xdr:col>
      <xdr:colOff>50800</xdr:colOff>
      <xdr:row>97</xdr:row>
      <xdr:rowOff>45962</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657168"/>
          <a:ext cx="889000" cy="19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112319</xdr:rowOff>
    </xdr:from>
    <xdr:to>
      <xdr:col>81</xdr:col>
      <xdr:colOff>101600</xdr:colOff>
      <xdr:row>95</xdr:row>
      <xdr:rowOff>42469</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22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58996</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00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45962</xdr:rowOff>
    </xdr:from>
    <xdr:to>
      <xdr:col>76</xdr:col>
      <xdr:colOff>114300</xdr:colOff>
      <xdr:row>97</xdr:row>
      <xdr:rowOff>59640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676612"/>
          <a:ext cx="889000" cy="13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139661</xdr:rowOff>
    </xdr:from>
    <xdr:to>
      <xdr:col>76</xdr:col>
      <xdr:colOff>165100</xdr:colOff>
      <xdr:row>95</xdr:row>
      <xdr:rowOff>69811</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25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86338</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03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57632</xdr:rowOff>
    </xdr:from>
    <xdr:to>
      <xdr:col>71</xdr:col>
      <xdr:colOff>177800</xdr:colOff>
      <xdr:row>97</xdr:row>
      <xdr:rowOff>59640</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2814300" y="16688282"/>
          <a:ext cx="889000" cy="2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148019</xdr:rowOff>
    </xdr:from>
    <xdr:to>
      <xdr:col>72</xdr:col>
      <xdr:colOff>38100</xdr:colOff>
      <xdr:row>95</xdr:row>
      <xdr:rowOff>78169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264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94696</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039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144387</xdr:rowOff>
    </xdr:from>
    <xdr:to>
      <xdr:col>67</xdr:col>
      <xdr:colOff>101600</xdr:colOff>
      <xdr:row>95</xdr:row>
      <xdr:rowOff>74537</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260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91064</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035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141452</xdr:rowOff>
    </xdr:from>
    <xdr:to>
      <xdr:col>85</xdr:col>
      <xdr:colOff>177800</xdr:colOff>
      <xdr:row>97</xdr:row>
      <xdr:rowOff>71602</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600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119879</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579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147168</xdr:rowOff>
    </xdr:from>
    <xdr:to>
      <xdr:col>81</xdr:col>
      <xdr:colOff>101600</xdr:colOff>
      <xdr:row>97</xdr:row>
      <xdr:rowOff>77318</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606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68445</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699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166612</xdr:rowOff>
    </xdr:from>
    <xdr:to>
      <xdr:col>76</xdr:col>
      <xdr:colOff>165100</xdr:colOff>
      <xdr:row>97</xdr:row>
      <xdr:rowOff>96762</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62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87889</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718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8840</xdr:rowOff>
    </xdr:from>
    <xdr:to>
      <xdr:col>72</xdr:col>
      <xdr:colOff>38100</xdr:colOff>
      <xdr:row>97</xdr:row>
      <xdr:rowOff>110440</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63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101567</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732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6832</xdr:rowOff>
    </xdr:from>
    <xdr:to>
      <xdr:col>67</xdr:col>
      <xdr:colOff>101600</xdr:colOff>
      <xdr:row>97</xdr:row>
      <xdr:rowOff>108432</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637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99559</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730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112268</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427218"/>
          <a:ext cx="1269" cy="1227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153179</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682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58945</xdr:rowOff>
    </xdr:from>
    <xdr:ext cx="378565"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202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112268</xdr:rowOff>
    </xdr:from>
    <xdr:to>
      <xdr:col>116</xdr:col>
      <xdr:colOff>152400</xdr:colOff>
      <xdr:row>31</xdr:row>
      <xdr:rowOff>112268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427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70629</xdr:rowOff>
    </xdr:from>
    <xdr:ext cx="313932"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1427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47752</xdr:rowOff>
    </xdr:from>
    <xdr:to>
      <xdr:col>116</xdr:col>
      <xdr:colOff>114300</xdr:colOff>
      <xdr:row>38</xdr:row>
      <xdr:rowOff>149352</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47752</xdr:rowOff>
    </xdr:from>
    <xdr:to>
      <xdr:col>112</xdr:col>
      <xdr:colOff>38100</xdr:colOff>
      <xdr:row>38</xdr:row>
      <xdr:rowOff>149352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165879</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633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155194</xdr:rowOff>
    </xdr:from>
    <xdr:to>
      <xdr:col>107</xdr:col>
      <xdr:colOff>101600</xdr:colOff>
      <xdr:row>37</xdr:row>
      <xdr:rowOff>85344</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327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101871</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102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132334</xdr:rowOff>
    </xdr:from>
    <xdr:to>
      <xdr:col>102</xdr:col>
      <xdr:colOff>165100</xdr:colOff>
      <xdr:row>36</xdr:row>
      <xdr:rowOff>62484</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13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34</xdr:row>
      <xdr:rowOff>79011</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6017" y="5908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11176</xdr:rowOff>
    </xdr:from>
    <xdr:to>
      <xdr:col>98</xdr:col>
      <xdr:colOff>38100</xdr:colOff>
      <xdr:row>34</xdr:row>
      <xdr:rowOff>112776</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5840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32</xdr:row>
      <xdr:rowOff>129303</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7017" y="5615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26179</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412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本町が属する類似団体区分「</a:t>
          </a:r>
          <a:r>
            <a:rPr kumimoji="1" lang="en-US" altLang="ja-JP" sz="1300">
              <a:latin typeface="ＭＳ Ｐゴシック" panose="020B0600070205080204" pitchFamily="50" charset="-128"/>
              <a:ea typeface="ＭＳ Ｐゴシック" panose="020B0600070205080204" pitchFamily="50" charset="-128"/>
            </a:rPr>
            <a:t>Ⅳ</a:t>
          </a:r>
          <a:r>
            <a:rPr kumimoji="1" lang="ja-JP" altLang="en-US" sz="1300">
              <a:latin typeface="ＭＳ Ｐゴシック" panose="020B0600070205080204" pitchFamily="50" charset="-128"/>
              <a:ea typeface="ＭＳ Ｐゴシック" panose="020B0600070205080204" pitchFamily="50" charset="-128"/>
            </a:rPr>
            <a:t>－１」は、人口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万</a:t>
          </a:r>
          <a:r>
            <a:rPr kumimoji="1" lang="en-US" altLang="ja-JP" sz="1300">
              <a:latin typeface="ＭＳ Ｐゴシック" panose="020B0600070205080204" pitchFamily="50" charset="-128"/>
              <a:ea typeface="ＭＳ Ｐゴシック" panose="020B0600070205080204" pitchFamily="50" charset="-128"/>
            </a:rPr>
            <a:t>5,000</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万人の町村で構成されるが、本町の人口は</a:t>
          </a:r>
          <a:r>
            <a:rPr kumimoji="1" lang="en-US" altLang="ja-JP" sz="1300">
              <a:latin typeface="ＭＳ Ｐゴシック" panose="020B0600070205080204" pitchFamily="50" charset="-128"/>
              <a:ea typeface="ＭＳ Ｐゴシック" panose="020B0600070205080204" pitchFamily="50" charset="-128"/>
            </a:rPr>
            <a:t>17,775</a:t>
          </a:r>
          <a:r>
            <a:rPr kumimoji="1" lang="ja-JP" altLang="en-US" sz="1300">
              <a:latin typeface="ＭＳ Ｐゴシック" panose="020B0600070205080204" pitchFamily="50" charset="-128"/>
              <a:ea typeface="ＭＳ Ｐゴシック" panose="020B0600070205080204" pitchFamily="50" charset="-128"/>
            </a:rPr>
            <a:t>人であり、類似団体</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団体のうち、本町は比較的人口が多い自治体に位置づけられる。</a:t>
          </a:r>
        </a:p>
        <a:p>
          <a:r>
            <a:rPr kumimoji="1" lang="ja-JP" altLang="en-US" sz="1300">
              <a:latin typeface="ＭＳ Ｐゴシック" panose="020B0600070205080204" pitchFamily="50" charset="-128"/>
              <a:ea typeface="ＭＳ Ｐゴシック" panose="020B0600070205080204" pitchFamily="50" charset="-128"/>
            </a:rPr>
            <a:t>結果として、住民一人当たりのコストに換算すると、類似団体の中では人口が多いことにより、全体的には数値が類似団体平均を下回る傾向が強い。</a:t>
          </a:r>
        </a:p>
        <a:p>
          <a:r>
            <a:rPr kumimoji="1" lang="ja-JP" altLang="en-US" sz="1300">
              <a:latin typeface="ＭＳ Ｐゴシック" panose="020B0600070205080204" pitchFamily="50" charset="-128"/>
              <a:ea typeface="ＭＳ Ｐゴシック" panose="020B0600070205080204" pitchFamily="50" charset="-128"/>
            </a:rPr>
            <a:t>経年的に類似団体平均値を上回っている目的別歳出は、消防費である。</a:t>
          </a:r>
        </a:p>
        <a:p>
          <a:r>
            <a:rPr kumimoji="1" lang="ja-JP" altLang="en-US" sz="1300">
              <a:latin typeface="ＭＳ Ｐゴシック" panose="020B0600070205080204" pitchFamily="50" charset="-128"/>
              <a:ea typeface="ＭＳ Ｐゴシック" panose="020B0600070205080204" pitchFamily="50" charset="-128"/>
            </a:rPr>
            <a:t>本町では、地下の亜炭廃坑に起因する落盤を防止するため、亜炭廃坑の充填事業を継続しており、当該事業に必要な予算は、防災対策事業の一環として消防費に計上している。</a:t>
          </a:r>
        </a:p>
        <a:p>
          <a:r>
            <a:rPr kumimoji="1" lang="ja-JP" altLang="en-US" sz="1300">
              <a:latin typeface="ＭＳ Ｐゴシック" panose="020B0600070205080204" pitchFamily="50" charset="-128"/>
              <a:ea typeface="ＭＳ Ｐゴシック" panose="020B0600070205080204" pitchFamily="50" charset="-128"/>
            </a:rPr>
            <a:t>当該事業の直接的な財源は国と県が造成する基金からの補助であり、町費の負担なく実施しているが、事業費が大きいため、消防費が類似団体平均を大きく上回っている。令和４年においては、前年度と比べ当該事業費が約</a:t>
          </a:r>
          <a:r>
            <a:rPr kumimoji="1" lang="en-US" altLang="ja-JP" sz="1300">
              <a:latin typeface="ＭＳ Ｐゴシック" panose="020B0600070205080204" pitchFamily="50" charset="-128"/>
              <a:ea typeface="ＭＳ Ｐゴシック" panose="020B0600070205080204" pitchFamily="50" charset="-128"/>
            </a:rPr>
            <a:t>9.5</a:t>
          </a:r>
          <a:r>
            <a:rPr kumimoji="1" lang="ja-JP" altLang="en-US" sz="1300">
              <a:latin typeface="ＭＳ Ｐゴシック" panose="020B0600070205080204" pitchFamily="50" charset="-128"/>
              <a:ea typeface="ＭＳ Ｐゴシック" panose="020B0600070205080204" pitchFamily="50" charset="-128"/>
            </a:rPr>
            <a:t>億円増となったことにより、一人当たりのコストも増となった。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岐阜県御嵩町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実質収支額は継続的に黒字を確保している。実質単年度収支についても、年度によって増減はあるものの平成</a:t>
          </a:r>
          <a:r>
            <a:rPr kumimoji="1" lang="en-US" altLang="ja-JP" sz="1300">
              <a:latin typeface="ＭＳ ゴシック" pitchFamily="49" charset="-128"/>
              <a:ea typeface="ＭＳ ゴシック" pitchFamily="49" charset="-128"/>
            </a:rPr>
            <a:t>30</a:t>
          </a:r>
          <a:r>
            <a:rPr kumimoji="1" lang="ja-JP" altLang="en-US" sz="1300">
              <a:latin typeface="ＭＳ ゴシック" pitchFamily="49" charset="-128"/>
              <a:ea typeface="ＭＳ ゴシック" pitchFamily="49" charset="-128"/>
            </a:rPr>
            <a:t>年度から黒字を確保している。財政調整基金の残高は</a:t>
          </a:r>
          <a:r>
            <a:rPr kumimoji="1" lang="en-US" altLang="ja-JP" sz="1300">
              <a:latin typeface="ＭＳ ゴシック" pitchFamily="49" charset="-128"/>
              <a:ea typeface="ＭＳ ゴシック" pitchFamily="49" charset="-128"/>
            </a:rPr>
            <a:t>2,013</a:t>
          </a:r>
          <a:r>
            <a:rPr kumimoji="1" lang="ja-JP" altLang="en-US" sz="1300">
              <a:latin typeface="ＭＳ ゴシック" pitchFamily="49" charset="-128"/>
              <a:ea typeface="ＭＳ ゴシック" pitchFamily="49" charset="-128"/>
            </a:rPr>
            <a:t>百万円で、前年度比</a:t>
          </a:r>
          <a:r>
            <a:rPr kumimoji="1" lang="en-US" altLang="ja-JP" sz="1300">
              <a:latin typeface="ＭＳ ゴシック" pitchFamily="49" charset="-128"/>
              <a:ea typeface="ＭＳ ゴシック" pitchFamily="49" charset="-128"/>
            </a:rPr>
            <a:t>110</a:t>
          </a:r>
          <a:r>
            <a:rPr kumimoji="1" lang="ja-JP" altLang="en-US" sz="1300">
              <a:latin typeface="ＭＳ ゴシック" pitchFamily="49" charset="-128"/>
              <a:ea typeface="ＭＳ ゴシック" pitchFamily="49" charset="-128"/>
            </a:rPr>
            <a:t>百万円の増となり、標準財政規模に占める比率は、前年度と比べ</a:t>
          </a:r>
          <a:r>
            <a:rPr kumimoji="1" lang="en-US" altLang="ja-JP" sz="1300">
              <a:latin typeface="ＭＳ ゴシック" pitchFamily="49" charset="-128"/>
              <a:ea typeface="ＭＳ ゴシック" pitchFamily="49" charset="-128"/>
            </a:rPr>
            <a:t>3.5pt</a:t>
          </a:r>
          <a:r>
            <a:rPr kumimoji="1" lang="ja-JP" altLang="en-US" sz="1300">
              <a:latin typeface="ＭＳ ゴシック" pitchFamily="49" charset="-128"/>
              <a:ea typeface="ＭＳ ゴシック" pitchFamily="49" charset="-128"/>
            </a:rPr>
            <a:t>の増となった。今後、新庁舎等整備事業の進捗により大きな財政需要が見込まれることから、引き続き事務事業の見直し、歳出の合理化等行財政改革を推進し、健全な行財政運営に努めていく。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岐阜県御嵩町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一般会計をはじめ、全ての会計で赤字は生じていない。今後とも赤字が発生しないよう経費の節減に取り組んでいく。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p97228\Box\11108_10_&#24193;&#20869;&#29992;\&#36001;&#25919;&#20418;\&#36001;&#25919;&#20418;\06_&#36001;&#25919;&#20418;&#12381;&#12398;&#20182;\08_&#36001;&#25919;&#29366;&#27841;&#36039;&#26009;&#38598;\R5\22_&#24066;&#30010;&#26449;&#22238;&#31572;&#65288;&#65298;&#22238;&#30446;&#65289;\41_&#24481;&#23913;&#30010;&#9679;&#9675;\&#12304;&#36001;&#25919;&#29366;&#27841;&#36039;&#26009;&#38598;&#12305;_215210_&#24481;&#23913;&#30010;_2022(2&#22238;&#30446;).xlsx" TargetMode="External"/><Relationship Id="rId1" Type="http://schemas.openxmlformats.org/officeDocument/2006/relationships/externalLinkPath" Target="/Users/p97228/Box/11108_10_&#24193;&#20869;&#29992;/&#36001;&#25919;&#20418;/&#36001;&#25919;&#20418;/06_&#36001;&#25919;&#20418;&#12381;&#12398;&#20182;/08_&#36001;&#25919;&#29366;&#27841;&#36039;&#26009;&#38598;/R5/22_&#24066;&#30010;&#26449;&#22238;&#31572;&#65288;&#65298;&#22238;&#30446;&#65289;/41_&#24481;&#23913;&#30010;&#9679;&#9675;/&#12304;&#36001;&#25919;&#29366;&#27841;&#36039;&#26009;&#38598;&#12305;_215210_&#24481;&#23913;&#30010;_2022(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H30</v>
          </cell>
          <cell r="BX50" t="str">
            <v>R01</v>
          </cell>
          <cell r="CF50" t="str">
            <v>R02</v>
          </cell>
          <cell r="CN50" t="str">
            <v>R03</v>
          </cell>
          <cell r="CV50" t="str">
            <v>R04</v>
          </cell>
        </row>
        <row r="51">
          <cell r="AN51" t="str">
            <v>当該団体値</v>
          </cell>
        </row>
        <row r="53">
          <cell r="BP53">
            <v>66.8</v>
          </cell>
          <cell r="BX53">
            <v>68.3</v>
          </cell>
          <cell r="CF53">
            <v>69.599999999999994</v>
          </cell>
          <cell r="CN53">
            <v>71.3</v>
          </cell>
          <cell r="CV53">
            <v>73.099999999999994</v>
          </cell>
        </row>
        <row r="55">
          <cell r="AN55" t="str">
            <v>類似団体内平均値</v>
          </cell>
          <cell r="BP55">
            <v>38.5</v>
          </cell>
          <cell r="BX55">
            <v>35.5</v>
          </cell>
          <cell r="CF55">
            <v>13.5</v>
          </cell>
          <cell r="CN55">
            <v>0</v>
          </cell>
          <cell r="CV55">
            <v>0</v>
          </cell>
        </row>
        <row r="57">
          <cell r="BP57">
            <v>65.3</v>
          </cell>
          <cell r="BX57">
            <v>66</v>
          </cell>
          <cell r="CF57">
            <v>65.099999999999994</v>
          </cell>
          <cell r="CN57">
            <v>64.3</v>
          </cell>
          <cell r="CV57">
            <v>65.7</v>
          </cell>
        </row>
        <row r="72">
          <cell r="BP72" t="str">
            <v>H30</v>
          </cell>
          <cell r="BX72" t="str">
            <v>R01</v>
          </cell>
          <cell r="CF72" t="str">
            <v>R02</v>
          </cell>
          <cell r="CN72" t="str">
            <v>R03</v>
          </cell>
          <cell r="CV72" t="str">
            <v>R04</v>
          </cell>
        </row>
        <row r="73">
          <cell r="AN73" t="str">
            <v>当該団体値</v>
          </cell>
        </row>
        <row r="75">
          <cell r="BP75">
            <v>7.1</v>
          </cell>
          <cell r="BX75">
            <v>6.8</v>
          </cell>
          <cell r="CF75">
            <v>6.3</v>
          </cell>
          <cell r="CN75">
            <v>6.6</v>
          </cell>
          <cell r="CV75">
            <v>6.9</v>
          </cell>
        </row>
        <row r="77">
          <cell r="AN77" t="str">
            <v>類似団体内平均値</v>
          </cell>
          <cell r="BP77">
            <v>38.5</v>
          </cell>
          <cell r="BX77">
            <v>35.5</v>
          </cell>
          <cell r="CF77">
            <v>13.5</v>
          </cell>
          <cell r="CN77">
            <v>0</v>
          </cell>
          <cell r="CV77">
            <v>0</v>
          </cell>
        </row>
        <row r="79">
          <cell r="BP79">
            <v>8.9</v>
          </cell>
          <cell r="BX79">
            <v>8.8000000000000007</v>
          </cell>
          <cell r="CF79">
            <v>8.3000000000000007</v>
          </cell>
          <cell r="CN79">
            <v>8</v>
          </cell>
          <cell r="CV79">
            <v>8.1</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76" customWidth="1"/>
    <col min="12" max="12" width="2.21875" style="176" customWidth="1"/>
    <col min="13" max="17" width="2.33203125" style="176" customWidth="1"/>
    <col min="18" max="119" width="2.109375" style="176" customWidth="1"/>
    <col min="120" max="16384" width="0" style="176" hidden="1"/>
  </cols>
  <sheetData>
    <row r="1" spans="1:119" ht="33" customHeight="1" x14ac:dyDescent="0.2">
      <c r="B1" s="379" t="s">
        <v>82</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77"/>
      <c r="DK1" s="177"/>
      <c r="DL1" s="177"/>
      <c r="DM1" s="177"/>
      <c r="DN1" s="177"/>
      <c r="DO1" s="177"/>
    </row>
    <row r="2" spans="1:119" ht="24" thickBot="1" x14ac:dyDescent="0.25">
      <c r="B2" s="178" t="s">
        <v>83</v>
      </c>
      <c r="C2" s="178"/>
      <c r="D2" s="179"/>
    </row>
    <row r="3" spans="1:119" ht="18.75" customHeight="1" thickBot="1" x14ac:dyDescent="0.25">
      <c r="A3" s="177"/>
      <c r="B3" s="380" t="s">
        <v>84</v>
      </c>
      <c r="C3" s="381"/>
      <c r="D3" s="381"/>
      <c r="E3" s="382"/>
      <c r="F3" s="382"/>
      <c r="G3" s="382"/>
      <c r="H3" s="382"/>
      <c r="I3" s="382"/>
      <c r="J3" s="382"/>
      <c r="K3" s="382"/>
      <c r="L3" s="382" t="s">
        <v>85</v>
      </c>
      <c r="M3" s="382"/>
      <c r="N3" s="382"/>
      <c r="O3" s="382"/>
      <c r="P3" s="382"/>
      <c r="Q3" s="382"/>
      <c r="R3" s="389"/>
      <c r="S3" s="389"/>
      <c r="T3" s="389"/>
      <c r="U3" s="389"/>
      <c r="V3" s="390"/>
      <c r="W3" s="364" t="s">
        <v>86</v>
      </c>
      <c r="X3" s="365"/>
      <c r="Y3" s="365"/>
      <c r="Z3" s="365"/>
      <c r="AA3" s="365"/>
      <c r="AB3" s="381"/>
      <c r="AC3" s="389" t="s">
        <v>87</v>
      </c>
      <c r="AD3" s="365"/>
      <c r="AE3" s="365"/>
      <c r="AF3" s="365"/>
      <c r="AG3" s="365"/>
      <c r="AH3" s="365"/>
      <c r="AI3" s="365"/>
      <c r="AJ3" s="365"/>
      <c r="AK3" s="365"/>
      <c r="AL3" s="366"/>
      <c r="AM3" s="364" t="s">
        <v>88</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89</v>
      </c>
      <c r="BO3" s="365"/>
      <c r="BP3" s="365"/>
      <c r="BQ3" s="365"/>
      <c r="BR3" s="365"/>
      <c r="BS3" s="365"/>
      <c r="BT3" s="365"/>
      <c r="BU3" s="366"/>
      <c r="BV3" s="364" t="s">
        <v>90</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91</v>
      </c>
      <c r="CU3" s="365"/>
      <c r="CV3" s="365"/>
      <c r="CW3" s="365"/>
      <c r="CX3" s="365"/>
      <c r="CY3" s="365"/>
      <c r="CZ3" s="365"/>
      <c r="DA3" s="366"/>
      <c r="DB3" s="364" t="s">
        <v>92</v>
      </c>
      <c r="DC3" s="365"/>
      <c r="DD3" s="365"/>
      <c r="DE3" s="365"/>
      <c r="DF3" s="365"/>
      <c r="DG3" s="365"/>
      <c r="DH3" s="365"/>
      <c r="DI3" s="366"/>
    </row>
    <row r="4" spans="1:119" ht="18.75" customHeight="1" x14ac:dyDescent="0.2">
      <c r="A4" s="177"/>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93</v>
      </c>
      <c r="AZ4" s="368"/>
      <c r="BA4" s="368"/>
      <c r="BB4" s="368"/>
      <c r="BC4" s="368"/>
      <c r="BD4" s="368"/>
      <c r="BE4" s="368"/>
      <c r="BF4" s="368"/>
      <c r="BG4" s="368"/>
      <c r="BH4" s="368"/>
      <c r="BI4" s="368"/>
      <c r="BJ4" s="368"/>
      <c r="BK4" s="368"/>
      <c r="BL4" s="368"/>
      <c r="BM4" s="369"/>
      <c r="BN4" s="370">
        <v>9182125</v>
      </c>
      <c r="BO4" s="371"/>
      <c r="BP4" s="371"/>
      <c r="BQ4" s="371"/>
      <c r="BR4" s="371"/>
      <c r="BS4" s="371"/>
      <c r="BT4" s="371"/>
      <c r="BU4" s="372"/>
      <c r="BV4" s="370">
        <v>8993156</v>
      </c>
      <c r="BW4" s="371"/>
      <c r="BX4" s="371"/>
      <c r="BY4" s="371"/>
      <c r="BZ4" s="371"/>
      <c r="CA4" s="371"/>
      <c r="CB4" s="371"/>
      <c r="CC4" s="372"/>
      <c r="CD4" s="373" t="s">
        <v>94</v>
      </c>
      <c r="CE4" s="374"/>
      <c r="CF4" s="374"/>
      <c r="CG4" s="374"/>
      <c r="CH4" s="374"/>
      <c r="CI4" s="374"/>
      <c r="CJ4" s="374"/>
      <c r="CK4" s="374"/>
      <c r="CL4" s="374"/>
      <c r="CM4" s="374"/>
      <c r="CN4" s="374"/>
      <c r="CO4" s="374"/>
      <c r="CP4" s="374"/>
      <c r="CQ4" s="374"/>
      <c r="CR4" s="374"/>
      <c r="CS4" s="375"/>
      <c r="CT4" s="376">
        <v>6.1</v>
      </c>
      <c r="CU4" s="377"/>
      <c r="CV4" s="377"/>
      <c r="CW4" s="377"/>
      <c r="CX4" s="377"/>
      <c r="CY4" s="377"/>
      <c r="CZ4" s="377"/>
      <c r="DA4" s="378"/>
      <c r="DB4" s="376">
        <v>3</v>
      </c>
      <c r="DC4" s="377"/>
      <c r="DD4" s="377"/>
      <c r="DE4" s="377"/>
      <c r="DF4" s="377"/>
      <c r="DG4" s="377"/>
      <c r="DH4" s="377"/>
      <c r="DI4" s="378"/>
    </row>
    <row r="5" spans="1:119" ht="18.75" customHeight="1" x14ac:dyDescent="0.2">
      <c r="A5" s="177"/>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95</v>
      </c>
      <c r="AN5" s="437"/>
      <c r="AO5" s="437"/>
      <c r="AP5" s="437"/>
      <c r="AQ5" s="437"/>
      <c r="AR5" s="437"/>
      <c r="AS5" s="437"/>
      <c r="AT5" s="438"/>
      <c r="AU5" s="439" t="s">
        <v>96</v>
      </c>
      <c r="AV5" s="440"/>
      <c r="AW5" s="440"/>
      <c r="AX5" s="440"/>
      <c r="AY5" s="441" t="s">
        <v>97</v>
      </c>
      <c r="AZ5" s="442"/>
      <c r="BA5" s="442"/>
      <c r="BB5" s="442"/>
      <c r="BC5" s="442"/>
      <c r="BD5" s="442"/>
      <c r="BE5" s="442"/>
      <c r="BF5" s="442"/>
      <c r="BG5" s="442"/>
      <c r="BH5" s="442"/>
      <c r="BI5" s="442"/>
      <c r="BJ5" s="442"/>
      <c r="BK5" s="442"/>
      <c r="BL5" s="442"/>
      <c r="BM5" s="443"/>
      <c r="BN5" s="407">
        <v>8874568</v>
      </c>
      <c r="BO5" s="408"/>
      <c r="BP5" s="408"/>
      <c r="BQ5" s="408"/>
      <c r="BR5" s="408"/>
      <c r="BS5" s="408"/>
      <c r="BT5" s="408"/>
      <c r="BU5" s="409"/>
      <c r="BV5" s="407">
        <v>8724611</v>
      </c>
      <c r="BW5" s="408"/>
      <c r="BX5" s="408"/>
      <c r="BY5" s="408"/>
      <c r="BZ5" s="408"/>
      <c r="CA5" s="408"/>
      <c r="CB5" s="408"/>
      <c r="CC5" s="409"/>
      <c r="CD5" s="410" t="s">
        <v>98</v>
      </c>
      <c r="CE5" s="411"/>
      <c r="CF5" s="411"/>
      <c r="CG5" s="411"/>
      <c r="CH5" s="411"/>
      <c r="CI5" s="411"/>
      <c r="CJ5" s="411"/>
      <c r="CK5" s="411"/>
      <c r="CL5" s="411"/>
      <c r="CM5" s="411"/>
      <c r="CN5" s="411"/>
      <c r="CO5" s="411"/>
      <c r="CP5" s="411"/>
      <c r="CQ5" s="411"/>
      <c r="CR5" s="411"/>
      <c r="CS5" s="412"/>
      <c r="CT5" s="404">
        <v>83.6</v>
      </c>
      <c r="CU5" s="405"/>
      <c r="CV5" s="405"/>
      <c r="CW5" s="405"/>
      <c r="CX5" s="405"/>
      <c r="CY5" s="405"/>
      <c r="CZ5" s="405"/>
      <c r="DA5" s="406"/>
      <c r="DB5" s="404">
        <v>82.2</v>
      </c>
      <c r="DC5" s="405"/>
      <c r="DD5" s="405"/>
      <c r="DE5" s="405"/>
      <c r="DF5" s="405"/>
      <c r="DG5" s="405"/>
      <c r="DH5" s="405"/>
      <c r="DI5" s="406"/>
    </row>
    <row r="6" spans="1:119" ht="18.75" customHeight="1" x14ac:dyDescent="0.2">
      <c r="A6" s="177"/>
      <c r="B6" s="413" t="s">
        <v>99</v>
      </c>
      <c r="C6" s="414"/>
      <c r="D6" s="414"/>
      <c r="E6" s="415"/>
      <c r="F6" s="415"/>
      <c r="G6" s="415"/>
      <c r="H6" s="415"/>
      <c r="I6" s="415"/>
      <c r="J6" s="415"/>
      <c r="K6" s="415"/>
      <c r="L6" s="415" t="s">
        <v>100</v>
      </c>
      <c r="M6" s="415"/>
      <c r="N6" s="415"/>
      <c r="O6" s="415"/>
      <c r="P6" s="415"/>
      <c r="Q6" s="415"/>
      <c r="R6" s="419"/>
      <c r="S6" s="419"/>
      <c r="T6" s="419"/>
      <c r="U6" s="419"/>
      <c r="V6" s="420"/>
      <c r="W6" s="423" t="s">
        <v>101</v>
      </c>
      <c r="X6" s="424"/>
      <c r="Y6" s="424"/>
      <c r="Z6" s="424"/>
      <c r="AA6" s="424"/>
      <c r="AB6" s="414"/>
      <c r="AC6" s="427" t="s">
        <v>102</v>
      </c>
      <c r="AD6" s="428"/>
      <c r="AE6" s="428"/>
      <c r="AF6" s="428"/>
      <c r="AG6" s="428"/>
      <c r="AH6" s="428"/>
      <c r="AI6" s="428"/>
      <c r="AJ6" s="428"/>
      <c r="AK6" s="428"/>
      <c r="AL6" s="429"/>
      <c r="AM6" s="436" t="s">
        <v>103</v>
      </c>
      <c r="AN6" s="437"/>
      <c r="AO6" s="437"/>
      <c r="AP6" s="437"/>
      <c r="AQ6" s="437"/>
      <c r="AR6" s="437"/>
      <c r="AS6" s="437"/>
      <c r="AT6" s="438"/>
      <c r="AU6" s="439" t="s">
        <v>96</v>
      </c>
      <c r="AV6" s="440"/>
      <c r="AW6" s="440"/>
      <c r="AX6" s="440"/>
      <c r="AY6" s="441" t="s">
        <v>104</v>
      </c>
      <c r="AZ6" s="442"/>
      <c r="BA6" s="442"/>
      <c r="BB6" s="442"/>
      <c r="BC6" s="442"/>
      <c r="BD6" s="442"/>
      <c r="BE6" s="442"/>
      <c r="BF6" s="442"/>
      <c r="BG6" s="442"/>
      <c r="BH6" s="442"/>
      <c r="BI6" s="442"/>
      <c r="BJ6" s="442"/>
      <c r="BK6" s="442"/>
      <c r="BL6" s="442"/>
      <c r="BM6" s="443"/>
      <c r="BN6" s="407">
        <v>307557</v>
      </c>
      <c r="BO6" s="408"/>
      <c r="BP6" s="408"/>
      <c r="BQ6" s="408"/>
      <c r="BR6" s="408"/>
      <c r="BS6" s="408"/>
      <c r="BT6" s="408"/>
      <c r="BU6" s="409"/>
      <c r="BV6" s="407">
        <v>268545</v>
      </c>
      <c r="BW6" s="408"/>
      <c r="BX6" s="408"/>
      <c r="BY6" s="408"/>
      <c r="BZ6" s="408"/>
      <c r="CA6" s="408"/>
      <c r="CB6" s="408"/>
      <c r="CC6" s="409"/>
      <c r="CD6" s="410" t="s">
        <v>105</v>
      </c>
      <c r="CE6" s="411"/>
      <c r="CF6" s="411"/>
      <c r="CG6" s="411"/>
      <c r="CH6" s="411"/>
      <c r="CI6" s="411"/>
      <c r="CJ6" s="411"/>
      <c r="CK6" s="411"/>
      <c r="CL6" s="411"/>
      <c r="CM6" s="411"/>
      <c r="CN6" s="411"/>
      <c r="CO6" s="411"/>
      <c r="CP6" s="411"/>
      <c r="CQ6" s="411"/>
      <c r="CR6" s="411"/>
      <c r="CS6" s="412"/>
      <c r="CT6" s="444">
        <v>85.3</v>
      </c>
      <c r="CU6" s="445"/>
      <c r="CV6" s="445"/>
      <c r="CW6" s="445"/>
      <c r="CX6" s="445"/>
      <c r="CY6" s="445"/>
      <c r="CZ6" s="445"/>
      <c r="DA6" s="446"/>
      <c r="DB6" s="444">
        <v>88</v>
      </c>
      <c r="DC6" s="445"/>
      <c r="DD6" s="445"/>
      <c r="DE6" s="445"/>
      <c r="DF6" s="445"/>
      <c r="DG6" s="445"/>
      <c r="DH6" s="445"/>
      <c r="DI6" s="446"/>
    </row>
    <row r="7" spans="1:119" ht="18.75" customHeight="1" x14ac:dyDescent="0.2">
      <c r="A7" s="177"/>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106</v>
      </c>
      <c r="AN7" s="437"/>
      <c r="AO7" s="437"/>
      <c r="AP7" s="437"/>
      <c r="AQ7" s="437"/>
      <c r="AR7" s="437"/>
      <c r="AS7" s="437"/>
      <c r="AT7" s="438"/>
      <c r="AU7" s="439" t="s">
        <v>107</v>
      </c>
      <c r="AV7" s="440"/>
      <c r="AW7" s="440"/>
      <c r="AX7" s="440"/>
      <c r="AY7" s="441" t="s">
        <v>108</v>
      </c>
      <c r="AZ7" s="442"/>
      <c r="BA7" s="442"/>
      <c r="BB7" s="442"/>
      <c r="BC7" s="442"/>
      <c r="BD7" s="442"/>
      <c r="BE7" s="442"/>
      <c r="BF7" s="442"/>
      <c r="BG7" s="442"/>
      <c r="BH7" s="442"/>
      <c r="BI7" s="442"/>
      <c r="BJ7" s="442"/>
      <c r="BK7" s="442"/>
      <c r="BL7" s="442"/>
      <c r="BM7" s="443"/>
      <c r="BN7" s="407">
        <v>15464</v>
      </c>
      <c r="BO7" s="408"/>
      <c r="BP7" s="408"/>
      <c r="BQ7" s="408"/>
      <c r="BR7" s="408"/>
      <c r="BS7" s="408"/>
      <c r="BT7" s="408"/>
      <c r="BU7" s="409"/>
      <c r="BV7" s="407">
        <v>119728</v>
      </c>
      <c r="BW7" s="408"/>
      <c r="BX7" s="408"/>
      <c r="BY7" s="408"/>
      <c r="BZ7" s="408"/>
      <c r="CA7" s="408"/>
      <c r="CB7" s="408"/>
      <c r="CC7" s="409"/>
      <c r="CD7" s="410" t="s">
        <v>109</v>
      </c>
      <c r="CE7" s="411"/>
      <c r="CF7" s="411"/>
      <c r="CG7" s="411"/>
      <c r="CH7" s="411"/>
      <c r="CI7" s="411"/>
      <c r="CJ7" s="411"/>
      <c r="CK7" s="411"/>
      <c r="CL7" s="411"/>
      <c r="CM7" s="411"/>
      <c r="CN7" s="411"/>
      <c r="CO7" s="411"/>
      <c r="CP7" s="411"/>
      <c r="CQ7" s="411"/>
      <c r="CR7" s="411"/>
      <c r="CS7" s="412"/>
      <c r="CT7" s="407">
        <v>4822959</v>
      </c>
      <c r="CU7" s="408"/>
      <c r="CV7" s="408"/>
      <c r="CW7" s="408"/>
      <c r="CX7" s="408"/>
      <c r="CY7" s="408"/>
      <c r="CZ7" s="408"/>
      <c r="DA7" s="409"/>
      <c r="DB7" s="407">
        <v>4977909</v>
      </c>
      <c r="DC7" s="408"/>
      <c r="DD7" s="408"/>
      <c r="DE7" s="408"/>
      <c r="DF7" s="408"/>
      <c r="DG7" s="408"/>
      <c r="DH7" s="408"/>
      <c r="DI7" s="409"/>
    </row>
    <row r="8" spans="1:119" ht="18.75" customHeight="1" thickBot="1" x14ac:dyDescent="0.25">
      <c r="A8" s="177"/>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110</v>
      </c>
      <c r="AN8" s="437"/>
      <c r="AO8" s="437"/>
      <c r="AP8" s="437"/>
      <c r="AQ8" s="437"/>
      <c r="AR8" s="437"/>
      <c r="AS8" s="437"/>
      <c r="AT8" s="438"/>
      <c r="AU8" s="439" t="s">
        <v>111</v>
      </c>
      <c r="AV8" s="440"/>
      <c r="AW8" s="440"/>
      <c r="AX8" s="440"/>
      <c r="AY8" s="441" t="s">
        <v>112</v>
      </c>
      <c r="AZ8" s="442"/>
      <c r="BA8" s="442"/>
      <c r="BB8" s="442"/>
      <c r="BC8" s="442"/>
      <c r="BD8" s="442"/>
      <c r="BE8" s="442"/>
      <c r="BF8" s="442"/>
      <c r="BG8" s="442"/>
      <c r="BH8" s="442"/>
      <c r="BI8" s="442"/>
      <c r="BJ8" s="442"/>
      <c r="BK8" s="442"/>
      <c r="BL8" s="442"/>
      <c r="BM8" s="443"/>
      <c r="BN8" s="407">
        <v>292093</v>
      </c>
      <c r="BO8" s="408"/>
      <c r="BP8" s="408"/>
      <c r="BQ8" s="408"/>
      <c r="BR8" s="408"/>
      <c r="BS8" s="408"/>
      <c r="BT8" s="408"/>
      <c r="BU8" s="409"/>
      <c r="BV8" s="407">
        <v>148817</v>
      </c>
      <c r="BW8" s="408"/>
      <c r="BX8" s="408"/>
      <c r="BY8" s="408"/>
      <c r="BZ8" s="408"/>
      <c r="CA8" s="408"/>
      <c r="CB8" s="408"/>
      <c r="CC8" s="409"/>
      <c r="CD8" s="410" t="s">
        <v>113</v>
      </c>
      <c r="CE8" s="411"/>
      <c r="CF8" s="411"/>
      <c r="CG8" s="411"/>
      <c r="CH8" s="411"/>
      <c r="CI8" s="411"/>
      <c r="CJ8" s="411"/>
      <c r="CK8" s="411"/>
      <c r="CL8" s="411"/>
      <c r="CM8" s="411"/>
      <c r="CN8" s="411"/>
      <c r="CO8" s="411"/>
      <c r="CP8" s="411"/>
      <c r="CQ8" s="411"/>
      <c r="CR8" s="411"/>
      <c r="CS8" s="412"/>
      <c r="CT8" s="447">
        <v>0.61</v>
      </c>
      <c r="CU8" s="448"/>
      <c r="CV8" s="448"/>
      <c r="CW8" s="448"/>
      <c r="CX8" s="448"/>
      <c r="CY8" s="448"/>
      <c r="CZ8" s="448"/>
      <c r="DA8" s="449"/>
      <c r="DB8" s="447">
        <v>0.63</v>
      </c>
      <c r="DC8" s="448"/>
      <c r="DD8" s="448"/>
      <c r="DE8" s="448"/>
      <c r="DF8" s="448"/>
      <c r="DG8" s="448"/>
      <c r="DH8" s="448"/>
      <c r="DI8" s="449"/>
    </row>
    <row r="9" spans="1:119" ht="18.75" customHeight="1" thickBot="1" x14ac:dyDescent="0.25">
      <c r="A9" s="177"/>
      <c r="B9" s="401" t="s">
        <v>114</v>
      </c>
      <c r="C9" s="402"/>
      <c r="D9" s="402"/>
      <c r="E9" s="402"/>
      <c r="F9" s="402"/>
      <c r="G9" s="402"/>
      <c r="H9" s="402"/>
      <c r="I9" s="402"/>
      <c r="J9" s="402"/>
      <c r="K9" s="450"/>
      <c r="L9" s="451" t="s">
        <v>115</v>
      </c>
      <c r="M9" s="452"/>
      <c r="N9" s="452"/>
      <c r="O9" s="452"/>
      <c r="P9" s="452"/>
      <c r="Q9" s="453"/>
      <c r="R9" s="454">
        <v>17516</v>
      </c>
      <c r="S9" s="455"/>
      <c r="T9" s="455"/>
      <c r="U9" s="455"/>
      <c r="V9" s="456"/>
      <c r="W9" s="364" t="s">
        <v>116</v>
      </c>
      <c r="X9" s="365"/>
      <c r="Y9" s="365"/>
      <c r="Z9" s="365"/>
      <c r="AA9" s="365"/>
      <c r="AB9" s="365"/>
      <c r="AC9" s="365"/>
      <c r="AD9" s="365"/>
      <c r="AE9" s="365"/>
      <c r="AF9" s="365"/>
      <c r="AG9" s="365"/>
      <c r="AH9" s="365"/>
      <c r="AI9" s="365"/>
      <c r="AJ9" s="365"/>
      <c r="AK9" s="365"/>
      <c r="AL9" s="366"/>
      <c r="AM9" s="436" t="s">
        <v>117</v>
      </c>
      <c r="AN9" s="437"/>
      <c r="AO9" s="437"/>
      <c r="AP9" s="437"/>
      <c r="AQ9" s="437"/>
      <c r="AR9" s="437"/>
      <c r="AS9" s="437"/>
      <c r="AT9" s="438"/>
      <c r="AU9" s="439" t="s">
        <v>118</v>
      </c>
      <c r="AV9" s="440"/>
      <c r="AW9" s="440"/>
      <c r="AX9" s="440"/>
      <c r="AY9" s="441" t="s">
        <v>119</v>
      </c>
      <c r="AZ9" s="442"/>
      <c r="BA9" s="442"/>
      <c r="BB9" s="442"/>
      <c r="BC9" s="442"/>
      <c r="BD9" s="442"/>
      <c r="BE9" s="442"/>
      <c r="BF9" s="442"/>
      <c r="BG9" s="442"/>
      <c r="BH9" s="442"/>
      <c r="BI9" s="442"/>
      <c r="BJ9" s="442"/>
      <c r="BK9" s="442"/>
      <c r="BL9" s="442"/>
      <c r="BM9" s="443"/>
      <c r="BN9" s="407">
        <v>143276</v>
      </c>
      <c r="BO9" s="408"/>
      <c r="BP9" s="408"/>
      <c r="BQ9" s="408"/>
      <c r="BR9" s="408"/>
      <c r="BS9" s="408"/>
      <c r="BT9" s="408"/>
      <c r="BU9" s="409"/>
      <c r="BV9" s="407">
        <v>-120473</v>
      </c>
      <c r="BW9" s="408"/>
      <c r="BX9" s="408"/>
      <c r="BY9" s="408"/>
      <c r="BZ9" s="408"/>
      <c r="CA9" s="408"/>
      <c r="CB9" s="408"/>
      <c r="CC9" s="409"/>
      <c r="CD9" s="410" t="s">
        <v>120</v>
      </c>
      <c r="CE9" s="411"/>
      <c r="CF9" s="411"/>
      <c r="CG9" s="411"/>
      <c r="CH9" s="411"/>
      <c r="CI9" s="411"/>
      <c r="CJ9" s="411"/>
      <c r="CK9" s="411"/>
      <c r="CL9" s="411"/>
      <c r="CM9" s="411"/>
      <c r="CN9" s="411"/>
      <c r="CO9" s="411"/>
      <c r="CP9" s="411"/>
      <c r="CQ9" s="411"/>
      <c r="CR9" s="411"/>
      <c r="CS9" s="412"/>
      <c r="CT9" s="404">
        <v>8.6</v>
      </c>
      <c r="CU9" s="405"/>
      <c r="CV9" s="405"/>
      <c r="CW9" s="405"/>
      <c r="CX9" s="405"/>
      <c r="CY9" s="405"/>
      <c r="CZ9" s="405"/>
      <c r="DA9" s="406"/>
      <c r="DB9" s="404">
        <v>8.1</v>
      </c>
      <c r="DC9" s="405"/>
      <c r="DD9" s="405"/>
      <c r="DE9" s="405"/>
      <c r="DF9" s="405"/>
      <c r="DG9" s="405"/>
      <c r="DH9" s="405"/>
      <c r="DI9" s="406"/>
    </row>
    <row r="10" spans="1:119" ht="18.75" customHeight="1" thickBot="1" x14ac:dyDescent="0.25">
      <c r="A10" s="177"/>
      <c r="B10" s="401"/>
      <c r="C10" s="402"/>
      <c r="D10" s="402"/>
      <c r="E10" s="402"/>
      <c r="F10" s="402"/>
      <c r="G10" s="402"/>
      <c r="H10" s="402"/>
      <c r="I10" s="402"/>
      <c r="J10" s="402"/>
      <c r="K10" s="450"/>
      <c r="L10" s="457" t="s">
        <v>121</v>
      </c>
      <c r="M10" s="437"/>
      <c r="N10" s="437"/>
      <c r="O10" s="437"/>
      <c r="P10" s="437"/>
      <c r="Q10" s="438"/>
      <c r="R10" s="458">
        <v>18111</v>
      </c>
      <c r="S10" s="459"/>
      <c r="T10" s="459"/>
      <c r="U10" s="459"/>
      <c r="V10" s="460"/>
      <c r="W10" s="395"/>
      <c r="X10" s="396"/>
      <c r="Y10" s="396"/>
      <c r="Z10" s="396"/>
      <c r="AA10" s="396"/>
      <c r="AB10" s="396"/>
      <c r="AC10" s="396"/>
      <c r="AD10" s="396"/>
      <c r="AE10" s="396"/>
      <c r="AF10" s="396"/>
      <c r="AG10" s="396"/>
      <c r="AH10" s="396"/>
      <c r="AI10" s="396"/>
      <c r="AJ10" s="396"/>
      <c r="AK10" s="396"/>
      <c r="AL10" s="399"/>
      <c r="AM10" s="436" t="s">
        <v>122</v>
      </c>
      <c r="AN10" s="437"/>
      <c r="AO10" s="437"/>
      <c r="AP10" s="437"/>
      <c r="AQ10" s="437"/>
      <c r="AR10" s="437"/>
      <c r="AS10" s="437"/>
      <c r="AT10" s="438"/>
      <c r="AU10" s="439" t="s">
        <v>123</v>
      </c>
      <c r="AV10" s="440"/>
      <c r="AW10" s="440"/>
      <c r="AX10" s="440"/>
      <c r="AY10" s="441" t="s">
        <v>124</v>
      </c>
      <c r="AZ10" s="442"/>
      <c r="BA10" s="442"/>
      <c r="BB10" s="442"/>
      <c r="BC10" s="442"/>
      <c r="BD10" s="442"/>
      <c r="BE10" s="442"/>
      <c r="BF10" s="442"/>
      <c r="BG10" s="442"/>
      <c r="BH10" s="442"/>
      <c r="BI10" s="442"/>
      <c r="BJ10" s="442"/>
      <c r="BK10" s="442"/>
      <c r="BL10" s="442"/>
      <c r="BM10" s="443"/>
      <c r="BN10" s="407">
        <v>109532</v>
      </c>
      <c r="BO10" s="408"/>
      <c r="BP10" s="408"/>
      <c r="BQ10" s="408"/>
      <c r="BR10" s="408"/>
      <c r="BS10" s="408"/>
      <c r="BT10" s="408"/>
      <c r="BU10" s="409"/>
      <c r="BV10" s="407">
        <v>135320</v>
      </c>
      <c r="BW10" s="408"/>
      <c r="BX10" s="408"/>
      <c r="BY10" s="408"/>
      <c r="BZ10" s="408"/>
      <c r="CA10" s="408"/>
      <c r="CB10" s="408"/>
      <c r="CC10" s="409"/>
      <c r="CD10" s="180" t="s">
        <v>125</v>
      </c>
      <c r="CE10" s="181"/>
      <c r="CF10" s="181"/>
      <c r="CG10" s="181"/>
      <c r="CH10" s="181"/>
      <c r="CI10" s="181"/>
      <c r="CJ10" s="181"/>
      <c r="CK10" s="181"/>
      <c r="CL10" s="181"/>
      <c r="CM10" s="181"/>
      <c r="CN10" s="181"/>
      <c r="CO10" s="181"/>
      <c r="CP10" s="181"/>
      <c r="CQ10" s="181"/>
      <c r="CR10" s="181"/>
      <c r="CS10" s="182"/>
      <c r="CT10" s="183"/>
      <c r="CU10" s="184"/>
      <c r="CV10" s="184"/>
      <c r="CW10" s="184"/>
      <c r="CX10" s="184"/>
      <c r="CY10" s="184"/>
      <c r="CZ10" s="184"/>
      <c r="DA10" s="185"/>
      <c r="DB10" s="183"/>
      <c r="DC10" s="184"/>
      <c r="DD10" s="184"/>
      <c r="DE10" s="184"/>
      <c r="DF10" s="184"/>
      <c r="DG10" s="184"/>
      <c r="DH10" s="184"/>
      <c r="DI10" s="185"/>
    </row>
    <row r="11" spans="1:119" ht="18.75" customHeight="1" thickBot="1" x14ac:dyDescent="0.25">
      <c r="A11" s="177"/>
      <c r="B11" s="401"/>
      <c r="C11" s="402"/>
      <c r="D11" s="402"/>
      <c r="E11" s="402"/>
      <c r="F11" s="402"/>
      <c r="G11" s="402"/>
      <c r="H11" s="402"/>
      <c r="I11" s="402"/>
      <c r="J11" s="402"/>
      <c r="K11" s="450"/>
      <c r="L11" s="461" t="s">
        <v>126</v>
      </c>
      <c r="M11" s="462"/>
      <c r="N11" s="462"/>
      <c r="O11" s="462"/>
      <c r="P11" s="462"/>
      <c r="Q11" s="463"/>
      <c r="R11" s="464" t="s">
        <v>127</v>
      </c>
      <c r="S11" s="465"/>
      <c r="T11" s="465"/>
      <c r="U11" s="465"/>
      <c r="V11" s="466"/>
      <c r="W11" s="395"/>
      <c r="X11" s="396"/>
      <c r="Y11" s="396"/>
      <c r="Z11" s="396"/>
      <c r="AA11" s="396"/>
      <c r="AB11" s="396"/>
      <c r="AC11" s="396"/>
      <c r="AD11" s="396"/>
      <c r="AE11" s="396"/>
      <c r="AF11" s="396"/>
      <c r="AG11" s="396"/>
      <c r="AH11" s="396"/>
      <c r="AI11" s="396"/>
      <c r="AJ11" s="396"/>
      <c r="AK11" s="396"/>
      <c r="AL11" s="399"/>
      <c r="AM11" s="436" t="s">
        <v>128</v>
      </c>
      <c r="AN11" s="437"/>
      <c r="AO11" s="437"/>
      <c r="AP11" s="437"/>
      <c r="AQ11" s="437"/>
      <c r="AR11" s="437"/>
      <c r="AS11" s="437"/>
      <c r="AT11" s="438"/>
      <c r="AU11" s="439" t="s">
        <v>123</v>
      </c>
      <c r="AV11" s="440"/>
      <c r="AW11" s="440"/>
      <c r="AX11" s="440"/>
      <c r="AY11" s="441" t="s">
        <v>129</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130</v>
      </c>
      <c r="CE11" s="411"/>
      <c r="CF11" s="411"/>
      <c r="CG11" s="411"/>
      <c r="CH11" s="411"/>
      <c r="CI11" s="411"/>
      <c r="CJ11" s="411"/>
      <c r="CK11" s="411"/>
      <c r="CL11" s="411"/>
      <c r="CM11" s="411"/>
      <c r="CN11" s="411"/>
      <c r="CO11" s="411"/>
      <c r="CP11" s="411"/>
      <c r="CQ11" s="411"/>
      <c r="CR11" s="411"/>
      <c r="CS11" s="412"/>
      <c r="CT11" s="447" t="s">
        <v>131</v>
      </c>
      <c r="CU11" s="448"/>
      <c r="CV11" s="448"/>
      <c r="CW11" s="448"/>
      <c r="CX11" s="448"/>
      <c r="CY11" s="448"/>
      <c r="CZ11" s="448"/>
      <c r="DA11" s="449"/>
      <c r="DB11" s="447" t="s">
        <v>132</v>
      </c>
      <c r="DC11" s="448"/>
      <c r="DD11" s="448"/>
      <c r="DE11" s="448"/>
      <c r="DF11" s="448"/>
      <c r="DG11" s="448"/>
      <c r="DH11" s="448"/>
      <c r="DI11" s="449"/>
    </row>
    <row r="12" spans="1:119" ht="18.75" customHeight="1" x14ac:dyDescent="0.2">
      <c r="A12" s="177"/>
      <c r="B12" s="467" t="s">
        <v>133</v>
      </c>
      <c r="C12" s="468"/>
      <c r="D12" s="468"/>
      <c r="E12" s="468"/>
      <c r="F12" s="468"/>
      <c r="G12" s="468"/>
      <c r="H12" s="468"/>
      <c r="I12" s="468"/>
      <c r="J12" s="468"/>
      <c r="K12" s="469"/>
      <c r="L12" s="476" t="s">
        <v>134</v>
      </c>
      <c r="M12" s="477"/>
      <c r="N12" s="477"/>
      <c r="O12" s="477"/>
      <c r="P12" s="477"/>
      <c r="Q12" s="478"/>
      <c r="R12" s="479">
        <v>17775</v>
      </c>
      <c r="S12" s="480"/>
      <c r="T12" s="480"/>
      <c r="U12" s="480"/>
      <c r="V12" s="481"/>
      <c r="W12" s="482" t="s">
        <v>1</v>
      </c>
      <c r="X12" s="440"/>
      <c r="Y12" s="440"/>
      <c r="Z12" s="440"/>
      <c r="AA12" s="440"/>
      <c r="AB12" s="483"/>
      <c r="AC12" s="484" t="s">
        <v>135</v>
      </c>
      <c r="AD12" s="485"/>
      <c r="AE12" s="485"/>
      <c r="AF12" s="485"/>
      <c r="AG12" s="486"/>
      <c r="AH12" s="484" t="s">
        <v>136</v>
      </c>
      <c r="AI12" s="485"/>
      <c r="AJ12" s="485"/>
      <c r="AK12" s="485"/>
      <c r="AL12" s="487"/>
      <c r="AM12" s="436" t="s">
        <v>137</v>
      </c>
      <c r="AN12" s="437"/>
      <c r="AO12" s="437"/>
      <c r="AP12" s="437"/>
      <c r="AQ12" s="437"/>
      <c r="AR12" s="437"/>
      <c r="AS12" s="437"/>
      <c r="AT12" s="438"/>
      <c r="AU12" s="439" t="s">
        <v>123</v>
      </c>
      <c r="AV12" s="440"/>
      <c r="AW12" s="440"/>
      <c r="AX12" s="440"/>
      <c r="AY12" s="441" t="s">
        <v>138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139</v>
      </c>
      <c r="CE12" s="411"/>
      <c r="CF12" s="411"/>
      <c r="CG12" s="411"/>
      <c r="CH12" s="411"/>
      <c r="CI12" s="411"/>
      <c r="CJ12" s="411"/>
      <c r="CK12" s="411"/>
      <c r="CL12" s="411"/>
      <c r="CM12" s="411"/>
      <c r="CN12" s="411"/>
      <c r="CO12" s="411"/>
      <c r="CP12" s="411"/>
      <c r="CQ12" s="411"/>
      <c r="CR12" s="411"/>
      <c r="CS12" s="412"/>
      <c r="CT12" s="447" t="s">
        <v>140</v>
      </c>
      <c r="CU12" s="448"/>
      <c r="CV12" s="448"/>
      <c r="CW12" s="448"/>
      <c r="CX12" s="448"/>
      <c r="CY12" s="448"/>
      <c r="CZ12" s="448"/>
      <c r="DA12" s="449"/>
      <c r="DB12" s="447" t="s">
        <v>140</v>
      </c>
      <c r="DC12" s="448"/>
      <c r="DD12" s="448"/>
      <c r="DE12" s="448"/>
      <c r="DF12" s="448"/>
      <c r="DG12" s="448"/>
      <c r="DH12" s="448"/>
      <c r="DI12" s="449"/>
    </row>
    <row r="13" spans="1:119" ht="18.75" customHeight="1" x14ac:dyDescent="0.2">
      <c r="A13" s="177"/>
      <c r="B13" s="470"/>
      <c r="C13" s="471"/>
      <c r="D13" s="471"/>
      <c r="E13" s="471"/>
      <c r="F13" s="471"/>
      <c r="G13" s="471"/>
      <c r="H13" s="471"/>
      <c r="I13" s="471"/>
      <c r="J13" s="471"/>
      <c r="K13" s="472"/>
      <c r="L13" s="186"/>
      <c r="M13" s="498" t="s">
        <v>141</v>
      </c>
      <c r="N13" s="499"/>
      <c r="O13" s="499"/>
      <c r="P13" s="499"/>
      <c r="Q13" s="500"/>
      <c r="R13" s="491">
        <v>17139</v>
      </c>
      <c r="S13" s="492"/>
      <c r="T13" s="492"/>
      <c r="U13" s="492"/>
      <c r="V13" s="493"/>
      <c r="W13" s="423" t="s">
        <v>142</v>
      </c>
      <c r="X13" s="424"/>
      <c r="Y13" s="424"/>
      <c r="Z13" s="424"/>
      <c r="AA13" s="424"/>
      <c r="AB13" s="414"/>
      <c r="AC13" s="458">
        <v>177</v>
      </c>
      <c r="AD13" s="459"/>
      <c r="AE13" s="459"/>
      <c r="AF13" s="459"/>
      <c r="AG13" s="501"/>
      <c r="AH13" s="458">
        <v>205</v>
      </c>
      <c r="AI13" s="459"/>
      <c r="AJ13" s="459"/>
      <c r="AK13" s="459"/>
      <c r="AL13" s="460"/>
      <c r="AM13" s="436" t="s">
        <v>143</v>
      </c>
      <c r="AN13" s="437"/>
      <c r="AO13" s="437"/>
      <c r="AP13" s="437"/>
      <c r="AQ13" s="437"/>
      <c r="AR13" s="437"/>
      <c r="AS13" s="437"/>
      <c r="AT13" s="438"/>
      <c r="AU13" s="439" t="s">
        <v>144</v>
      </c>
      <c r="AV13" s="440"/>
      <c r="AW13" s="440"/>
      <c r="AX13" s="440"/>
      <c r="AY13" s="441" t="s">
        <v>145</v>
      </c>
      <c r="AZ13" s="442"/>
      <c r="BA13" s="442"/>
      <c r="BB13" s="442"/>
      <c r="BC13" s="442"/>
      <c r="BD13" s="442"/>
      <c r="BE13" s="442"/>
      <c r="BF13" s="442"/>
      <c r="BG13" s="442"/>
      <c r="BH13" s="442"/>
      <c r="BI13" s="442"/>
      <c r="BJ13" s="442"/>
      <c r="BK13" s="442"/>
      <c r="BL13" s="442"/>
      <c r="BM13" s="443"/>
      <c r="BN13" s="407">
        <v>252808</v>
      </c>
      <c r="BO13" s="408"/>
      <c r="BP13" s="408"/>
      <c r="BQ13" s="408"/>
      <c r="BR13" s="408"/>
      <c r="BS13" s="408"/>
      <c r="BT13" s="408"/>
      <c r="BU13" s="409"/>
      <c r="BV13" s="407">
        <v>14847</v>
      </c>
      <c r="BW13" s="408"/>
      <c r="BX13" s="408"/>
      <c r="BY13" s="408"/>
      <c r="BZ13" s="408"/>
      <c r="CA13" s="408"/>
      <c r="CB13" s="408"/>
      <c r="CC13" s="409"/>
      <c r="CD13" s="410" t="s">
        <v>146</v>
      </c>
      <c r="CE13" s="411"/>
      <c r="CF13" s="411"/>
      <c r="CG13" s="411"/>
      <c r="CH13" s="411"/>
      <c r="CI13" s="411"/>
      <c r="CJ13" s="411"/>
      <c r="CK13" s="411"/>
      <c r="CL13" s="411"/>
      <c r="CM13" s="411"/>
      <c r="CN13" s="411"/>
      <c r="CO13" s="411"/>
      <c r="CP13" s="411"/>
      <c r="CQ13" s="411"/>
      <c r="CR13" s="411"/>
      <c r="CS13" s="412"/>
      <c r="CT13" s="404">
        <v>6.9</v>
      </c>
      <c r="CU13" s="405"/>
      <c r="CV13" s="405"/>
      <c r="CW13" s="405"/>
      <c r="CX13" s="405"/>
      <c r="CY13" s="405"/>
      <c r="CZ13" s="405"/>
      <c r="DA13" s="406"/>
      <c r="DB13" s="404">
        <v>6.6</v>
      </c>
      <c r="DC13" s="405"/>
      <c r="DD13" s="405"/>
      <c r="DE13" s="405"/>
      <c r="DF13" s="405"/>
      <c r="DG13" s="405"/>
      <c r="DH13" s="405"/>
      <c r="DI13" s="406"/>
    </row>
    <row r="14" spans="1:119" ht="18.75" customHeight="1" thickBot="1" x14ac:dyDescent="0.25">
      <c r="A14" s="177"/>
      <c r="B14" s="470"/>
      <c r="C14" s="471"/>
      <c r="D14" s="471"/>
      <c r="E14" s="471"/>
      <c r="F14" s="471"/>
      <c r="G14" s="471"/>
      <c r="H14" s="471"/>
      <c r="I14" s="471"/>
      <c r="J14" s="471"/>
      <c r="K14" s="472"/>
      <c r="L14" s="488" t="s">
        <v>147</v>
      </c>
      <c r="M14" s="489"/>
      <c r="N14" s="489"/>
      <c r="O14" s="489"/>
      <c r="P14" s="489"/>
      <c r="Q14" s="490"/>
      <c r="R14" s="491">
        <v>17968</v>
      </c>
      <c r="S14" s="492"/>
      <c r="T14" s="492"/>
      <c r="U14" s="492"/>
      <c r="V14" s="493"/>
      <c r="W14" s="397"/>
      <c r="X14" s="398"/>
      <c r="Y14" s="398"/>
      <c r="Z14" s="398"/>
      <c r="AA14" s="398"/>
      <c r="AB14" s="387"/>
      <c r="AC14" s="494">
        <v>2</v>
      </c>
      <c r="AD14" s="495"/>
      <c r="AE14" s="495"/>
      <c r="AF14" s="495"/>
      <c r="AG14" s="496"/>
      <c r="AH14" s="494">
        <v>2.2999999999999998</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148</v>
      </c>
      <c r="CE14" s="503"/>
      <c r="CF14" s="503"/>
      <c r="CG14" s="503"/>
      <c r="CH14" s="503"/>
      <c r="CI14" s="503"/>
      <c r="CJ14" s="503"/>
      <c r="CK14" s="503"/>
      <c r="CL14" s="503"/>
      <c r="CM14" s="503"/>
      <c r="CN14" s="503"/>
      <c r="CO14" s="503"/>
      <c r="CP14" s="503"/>
      <c r="CQ14" s="503"/>
      <c r="CR14" s="503"/>
      <c r="CS14" s="504"/>
      <c r="CT14" s="505" t="s">
        <v>149</v>
      </c>
      <c r="CU14" s="506"/>
      <c r="CV14" s="506"/>
      <c r="CW14" s="506"/>
      <c r="CX14" s="506"/>
      <c r="CY14" s="506"/>
      <c r="CZ14" s="506"/>
      <c r="DA14" s="507"/>
      <c r="DB14" s="505" t="s">
        <v>140</v>
      </c>
      <c r="DC14" s="506"/>
      <c r="DD14" s="506"/>
      <c r="DE14" s="506"/>
      <c r="DF14" s="506"/>
      <c r="DG14" s="506"/>
      <c r="DH14" s="506"/>
      <c r="DI14" s="507"/>
    </row>
    <row r="15" spans="1:119" ht="18.75" customHeight="1" x14ac:dyDescent="0.2">
      <c r="A15" s="177"/>
      <c r="B15" s="470"/>
      <c r="C15" s="471"/>
      <c r="D15" s="471"/>
      <c r="E15" s="471"/>
      <c r="F15" s="471"/>
      <c r="G15" s="471"/>
      <c r="H15" s="471"/>
      <c r="I15" s="471"/>
      <c r="J15" s="471"/>
      <c r="K15" s="472"/>
      <c r="L15" s="186"/>
      <c r="M15" s="498" t="s">
        <v>150</v>
      </c>
      <c r="N15" s="499"/>
      <c r="O15" s="499"/>
      <c r="P15" s="499"/>
      <c r="Q15" s="500"/>
      <c r="R15" s="491">
        <v>17355</v>
      </c>
      <c r="S15" s="492"/>
      <c r="T15" s="492"/>
      <c r="U15" s="492"/>
      <c r="V15" s="493"/>
      <c r="W15" s="423" t="s">
        <v>151</v>
      </c>
      <c r="X15" s="424"/>
      <c r="Y15" s="424"/>
      <c r="Z15" s="424"/>
      <c r="AA15" s="424"/>
      <c r="AB15" s="414"/>
      <c r="AC15" s="458">
        <v>3542</v>
      </c>
      <c r="AD15" s="459"/>
      <c r="AE15" s="459"/>
      <c r="AF15" s="459"/>
      <c r="AG15" s="501"/>
      <c r="AH15" s="458">
        <v>3628</v>
      </c>
      <c r="AI15" s="459"/>
      <c r="AJ15" s="459"/>
      <c r="AK15" s="459"/>
      <c r="AL15" s="460"/>
      <c r="AM15" s="436"/>
      <c r="AN15" s="437"/>
      <c r="AO15" s="437"/>
      <c r="AP15" s="437"/>
      <c r="AQ15" s="437"/>
      <c r="AR15" s="437"/>
      <c r="AS15" s="437"/>
      <c r="AT15" s="438"/>
      <c r="AU15" s="439"/>
      <c r="AV15" s="440"/>
      <c r="AW15" s="440"/>
      <c r="AX15" s="440"/>
      <c r="AY15" s="367" t="s">
        <v>152</v>
      </c>
      <c r="AZ15" s="368"/>
      <c r="BA15" s="368"/>
      <c r="BB15" s="368"/>
      <c r="BC15" s="368"/>
      <c r="BD15" s="368"/>
      <c r="BE15" s="368"/>
      <c r="BF15" s="368"/>
      <c r="BG15" s="368"/>
      <c r="BH15" s="368"/>
      <c r="BI15" s="368"/>
      <c r="BJ15" s="368"/>
      <c r="BK15" s="368"/>
      <c r="BL15" s="368"/>
      <c r="BM15" s="369"/>
      <c r="BN15" s="370">
        <v>2407258</v>
      </c>
      <c r="BO15" s="371"/>
      <c r="BP15" s="371"/>
      <c r="BQ15" s="371"/>
      <c r="BR15" s="371"/>
      <c r="BS15" s="371"/>
      <c r="BT15" s="371"/>
      <c r="BU15" s="372"/>
      <c r="BV15" s="370">
        <v>2367835</v>
      </c>
      <c r="BW15" s="371"/>
      <c r="BX15" s="371"/>
      <c r="BY15" s="371"/>
      <c r="BZ15" s="371"/>
      <c r="CA15" s="371"/>
      <c r="CB15" s="371"/>
      <c r="CC15" s="372"/>
      <c r="CD15" s="508" t="s">
        <v>153</v>
      </c>
      <c r="CE15" s="509"/>
      <c r="CF15" s="509"/>
      <c r="CG15" s="509"/>
      <c r="CH15" s="509"/>
      <c r="CI15" s="509"/>
      <c r="CJ15" s="509"/>
      <c r="CK15" s="509"/>
      <c r="CL15" s="509"/>
      <c r="CM15" s="509"/>
      <c r="CN15" s="509"/>
      <c r="CO15" s="509"/>
      <c r="CP15" s="509"/>
      <c r="CQ15" s="509"/>
      <c r="CR15" s="509"/>
      <c r="CS15" s="510"/>
      <c r="CT15" s="187"/>
      <c r="CU15" s="188"/>
      <c r="CV15" s="188"/>
      <c r="CW15" s="188"/>
      <c r="CX15" s="188"/>
      <c r="CY15" s="188"/>
      <c r="CZ15" s="188"/>
      <c r="DA15" s="189"/>
      <c r="DB15" s="187"/>
      <c r="DC15" s="188"/>
      <c r="DD15" s="188"/>
      <c r="DE15" s="188"/>
      <c r="DF15" s="188"/>
      <c r="DG15" s="188"/>
      <c r="DH15" s="188"/>
      <c r="DI15" s="189"/>
    </row>
    <row r="16" spans="1:119" ht="18.75" customHeight="1" x14ac:dyDescent="0.2">
      <c r="A16" s="177"/>
      <c r="B16" s="470"/>
      <c r="C16" s="471"/>
      <c r="D16" s="471"/>
      <c r="E16" s="471"/>
      <c r="F16" s="471"/>
      <c r="G16" s="471"/>
      <c r="H16" s="471"/>
      <c r="I16" s="471"/>
      <c r="J16" s="471"/>
      <c r="K16" s="472"/>
      <c r="L16" s="488" t="s">
        <v>154</v>
      </c>
      <c r="M16" s="511"/>
      <c r="N16" s="511"/>
      <c r="O16" s="511"/>
      <c r="P16" s="511"/>
      <c r="Q16" s="512"/>
      <c r="R16" s="513" t="s">
        <v>155</v>
      </c>
      <c r="S16" s="514"/>
      <c r="T16" s="514"/>
      <c r="U16" s="514"/>
      <c r="V16" s="515"/>
      <c r="W16" s="397"/>
      <c r="X16" s="398"/>
      <c r="Y16" s="398"/>
      <c r="Z16" s="398"/>
      <c r="AA16" s="398"/>
      <c r="AB16" s="387"/>
      <c r="AC16" s="494">
        <v>40.6</v>
      </c>
      <c r="AD16" s="495"/>
      <c r="AE16" s="495"/>
      <c r="AF16" s="495"/>
      <c r="AG16" s="496"/>
      <c r="AH16" s="494">
        <v>40.1</v>
      </c>
      <c r="AI16" s="495"/>
      <c r="AJ16" s="495"/>
      <c r="AK16" s="495"/>
      <c r="AL16" s="497"/>
      <c r="AM16" s="436"/>
      <c r="AN16" s="437"/>
      <c r="AO16" s="437"/>
      <c r="AP16" s="437"/>
      <c r="AQ16" s="437"/>
      <c r="AR16" s="437"/>
      <c r="AS16" s="437"/>
      <c r="AT16" s="438"/>
      <c r="AU16" s="439"/>
      <c r="AV16" s="440"/>
      <c r="AW16" s="440"/>
      <c r="AX16" s="440"/>
      <c r="AY16" s="441" t="s">
        <v>156</v>
      </c>
      <c r="AZ16" s="442"/>
      <c r="BA16" s="442"/>
      <c r="BB16" s="442"/>
      <c r="BC16" s="442"/>
      <c r="BD16" s="442"/>
      <c r="BE16" s="442"/>
      <c r="BF16" s="442"/>
      <c r="BG16" s="442"/>
      <c r="BH16" s="442"/>
      <c r="BI16" s="442"/>
      <c r="BJ16" s="442"/>
      <c r="BK16" s="442"/>
      <c r="BL16" s="442"/>
      <c r="BM16" s="443"/>
      <c r="BN16" s="407">
        <v>4076425</v>
      </c>
      <c r="BO16" s="408"/>
      <c r="BP16" s="408"/>
      <c r="BQ16" s="408"/>
      <c r="BR16" s="408"/>
      <c r="BS16" s="408"/>
      <c r="BT16" s="408"/>
      <c r="BU16" s="409"/>
      <c r="BV16" s="407">
        <v>4012030</v>
      </c>
      <c r="BW16" s="408"/>
      <c r="BX16" s="408"/>
      <c r="BY16" s="408"/>
      <c r="BZ16" s="408"/>
      <c r="CA16" s="408"/>
      <c r="CB16" s="408"/>
      <c r="CC16" s="409"/>
      <c r="CD16" s="190"/>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77"/>
      <c r="B17" s="473"/>
      <c r="C17" s="474"/>
      <c r="D17" s="474"/>
      <c r="E17" s="474"/>
      <c r="F17" s="474"/>
      <c r="G17" s="474"/>
      <c r="H17" s="474"/>
      <c r="I17" s="474"/>
      <c r="J17" s="474"/>
      <c r="K17" s="475"/>
      <c r="L17" s="191"/>
      <c r="M17" s="518" t="s">
        <v>157</v>
      </c>
      <c r="N17" s="519"/>
      <c r="O17" s="519"/>
      <c r="P17" s="519"/>
      <c r="Q17" s="520"/>
      <c r="R17" s="513" t="s">
        <v>158</v>
      </c>
      <c r="S17" s="514"/>
      <c r="T17" s="514"/>
      <c r="U17" s="514"/>
      <c r="V17" s="515"/>
      <c r="W17" s="423" t="s">
        <v>159</v>
      </c>
      <c r="X17" s="424"/>
      <c r="Y17" s="424"/>
      <c r="Z17" s="424"/>
      <c r="AA17" s="424"/>
      <c r="AB17" s="414"/>
      <c r="AC17" s="458">
        <v>4996</v>
      </c>
      <c r="AD17" s="459"/>
      <c r="AE17" s="459"/>
      <c r="AF17" s="459"/>
      <c r="AG17" s="501"/>
      <c r="AH17" s="458">
        <v>5209</v>
      </c>
      <c r="AI17" s="459"/>
      <c r="AJ17" s="459"/>
      <c r="AK17" s="459"/>
      <c r="AL17" s="460"/>
      <c r="AM17" s="436"/>
      <c r="AN17" s="437"/>
      <c r="AO17" s="437"/>
      <c r="AP17" s="437"/>
      <c r="AQ17" s="437"/>
      <c r="AR17" s="437"/>
      <c r="AS17" s="437"/>
      <c r="AT17" s="438"/>
      <c r="AU17" s="439"/>
      <c r="AV17" s="440"/>
      <c r="AW17" s="440"/>
      <c r="AX17" s="440"/>
      <c r="AY17" s="441" t="s">
        <v>160</v>
      </c>
      <c r="AZ17" s="442"/>
      <c r="BA17" s="442"/>
      <c r="BB17" s="442"/>
      <c r="BC17" s="442"/>
      <c r="BD17" s="442"/>
      <c r="BE17" s="442"/>
      <c r="BF17" s="442"/>
      <c r="BG17" s="442"/>
      <c r="BH17" s="442"/>
      <c r="BI17" s="442"/>
      <c r="BJ17" s="442"/>
      <c r="BK17" s="442"/>
      <c r="BL17" s="442"/>
      <c r="BM17" s="443"/>
      <c r="BN17" s="407">
        <v>3026871</v>
      </c>
      <c r="BO17" s="408"/>
      <c r="BP17" s="408"/>
      <c r="BQ17" s="408"/>
      <c r="BR17" s="408"/>
      <c r="BS17" s="408"/>
      <c r="BT17" s="408"/>
      <c r="BU17" s="409"/>
      <c r="BV17" s="407">
        <v>2986310</v>
      </c>
      <c r="BW17" s="408"/>
      <c r="BX17" s="408"/>
      <c r="BY17" s="408"/>
      <c r="BZ17" s="408"/>
      <c r="CA17" s="408"/>
      <c r="CB17" s="408"/>
      <c r="CC17" s="409"/>
      <c r="CD17" s="190"/>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77"/>
      <c r="B18" s="532" t="s">
        <v>161</v>
      </c>
      <c r="C18" s="450"/>
      <c r="D18" s="450"/>
      <c r="E18" s="533"/>
      <c r="F18" s="533"/>
      <c r="G18" s="533"/>
      <c r="H18" s="533"/>
      <c r="I18" s="533"/>
      <c r="J18" s="533"/>
      <c r="K18" s="533"/>
      <c r="L18" s="534">
        <v>56.69</v>
      </c>
      <c r="M18" s="534"/>
      <c r="N18" s="534"/>
      <c r="O18" s="534"/>
      <c r="P18" s="534"/>
      <c r="Q18" s="534"/>
      <c r="R18" s="535"/>
      <c r="S18" s="535"/>
      <c r="T18" s="535"/>
      <c r="U18" s="535"/>
      <c r="V18" s="536"/>
      <c r="W18" s="425"/>
      <c r="X18" s="426"/>
      <c r="Y18" s="426"/>
      <c r="Z18" s="426"/>
      <c r="AA18" s="426"/>
      <c r="AB18" s="417"/>
      <c r="AC18" s="537">
        <v>57.3</v>
      </c>
      <c r="AD18" s="538"/>
      <c r="AE18" s="538"/>
      <c r="AF18" s="538"/>
      <c r="AG18" s="539"/>
      <c r="AH18" s="537">
        <v>57.6</v>
      </c>
      <c r="AI18" s="538"/>
      <c r="AJ18" s="538"/>
      <c r="AK18" s="538"/>
      <c r="AL18" s="540"/>
      <c r="AM18" s="436"/>
      <c r="AN18" s="437"/>
      <c r="AO18" s="437"/>
      <c r="AP18" s="437"/>
      <c r="AQ18" s="437"/>
      <c r="AR18" s="437"/>
      <c r="AS18" s="437"/>
      <c r="AT18" s="438"/>
      <c r="AU18" s="439"/>
      <c r="AV18" s="440"/>
      <c r="AW18" s="440"/>
      <c r="AX18" s="440"/>
      <c r="AY18" s="441" t="s">
        <v>162</v>
      </c>
      <c r="AZ18" s="442"/>
      <c r="BA18" s="442"/>
      <c r="BB18" s="442"/>
      <c r="BC18" s="442"/>
      <c r="BD18" s="442"/>
      <c r="BE18" s="442"/>
      <c r="BF18" s="442"/>
      <c r="BG18" s="442"/>
      <c r="BH18" s="442"/>
      <c r="BI18" s="442"/>
      <c r="BJ18" s="442"/>
      <c r="BK18" s="442"/>
      <c r="BL18" s="442"/>
      <c r="BM18" s="443"/>
      <c r="BN18" s="407">
        <v>4281787</v>
      </c>
      <c r="BO18" s="408"/>
      <c r="BP18" s="408"/>
      <c r="BQ18" s="408"/>
      <c r="BR18" s="408"/>
      <c r="BS18" s="408"/>
      <c r="BT18" s="408"/>
      <c r="BU18" s="409"/>
      <c r="BV18" s="407">
        <v>4339846</v>
      </c>
      <c r="BW18" s="408"/>
      <c r="BX18" s="408"/>
      <c r="BY18" s="408"/>
      <c r="BZ18" s="408"/>
      <c r="CA18" s="408"/>
      <c r="CB18" s="408"/>
      <c r="CC18" s="409"/>
      <c r="CD18" s="190"/>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77"/>
      <c r="B19" s="532" t="s">
        <v>163</v>
      </c>
      <c r="C19" s="450"/>
      <c r="D19" s="450"/>
      <c r="E19" s="533"/>
      <c r="F19" s="533"/>
      <c r="G19" s="533"/>
      <c r="H19" s="533"/>
      <c r="I19" s="533"/>
      <c r="J19" s="533"/>
      <c r="K19" s="533"/>
      <c r="L19" s="541">
        <v>309</v>
      </c>
      <c r="M19" s="541"/>
      <c r="N19" s="541"/>
      <c r="O19" s="541"/>
      <c r="P19" s="541"/>
      <c r="Q19" s="541"/>
      <c r="R19" s="542"/>
      <c r="S19" s="542"/>
      <c r="T19" s="542"/>
      <c r="U19" s="542"/>
      <c r="V19" s="543"/>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164</v>
      </c>
      <c r="AZ19" s="442"/>
      <c r="BA19" s="442"/>
      <c r="BB19" s="442"/>
      <c r="BC19" s="442"/>
      <c r="BD19" s="442"/>
      <c r="BE19" s="442"/>
      <c r="BF19" s="442"/>
      <c r="BG19" s="442"/>
      <c r="BH19" s="442"/>
      <c r="BI19" s="442"/>
      <c r="BJ19" s="442"/>
      <c r="BK19" s="442"/>
      <c r="BL19" s="442"/>
      <c r="BM19" s="443"/>
      <c r="BN19" s="407">
        <v>5951692</v>
      </c>
      <c r="BO19" s="408"/>
      <c r="BP19" s="408"/>
      <c r="BQ19" s="408"/>
      <c r="BR19" s="408"/>
      <c r="BS19" s="408"/>
      <c r="BT19" s="408"/>
      <c r="BU19" s="409"/>
      <c r="BV19" s="407">
        <v>6298764</v>
      </c>
      <c r="BW19" s="408"/>
      <c r="BX19" s="408"/>
      <c r="BY19" s="408"/>
      <c r="BZ19" s="408"/>
      <c r="CA19" s="408"/>
      <c r="CB19" s="408"/>
      <c r="CC19" s="409"/>
      <c r="CD19" s="190"/>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77"/>
      <c r="B20" s="532" t="s">
        <v>165</v>
      </c>
      <c r="C20" s="450"/>
      <c r="D20" s="450"/>
      <c r="E20" s="533"/>
      <c r="F20" s="533"/>
      <c r="G20" s="533"/>
      <c r="H20" s="533"/>
      <c r="I20" s="533"/>
      <c r="J20" s="533"/>
      <c r="K20" s="533"/>
      <c r="L20" s="541">
        <v>6768</v>
      </c>
      <c r="M20" s="541"/>
      <c r="N20" s="541"/>
      <c r="O20" s="541"/>
      <c r="P20" s="541"/>
      <c r="Q20" s="541"/>
      <c r="R20" s="542"/>
      <c r="S20" s="542"/>
      <c r="T20" s="542"/>
      <c r="U20" s="542"/>
      <c r="V20" s="543"/>
      <c r="W20" s="425"/>
      <c r="X20" s="426"/>
      <c r="Y20" s="426"/>
      <c r="Z20" s="426"/>
      <c r="AA20" s="426"/>
      <c r="AB20" s="426"/>
      <c r="AC20" s="544"/>
      <c r="AD20" s="544"/>
      <c r="AE20" s="544"/>
      <c r="AF20" s="544"/>
      <c r="AG20" s="544"/>
      <c r="AH20" s="544"/>
      <c r="AI20" s="544"/>
      <c r="AJ20" s="544"/>
      <c r="AK20" s="544"/>
      <c r="AL20" s="545"/>
      <c r="AM20" s="546"/>
      <c r="AN20" s="462"/>
      <c r="AO20" s="462"/>
      <c r="AP20" s="462"/>
      <c r="AQ20" s="462"/>
      <c r="AR20" s="462"/>
      <c r="AS20" s="462"/>
      <c r="AT20" s="463"/>
      <c r="AU20" s="547"/>
      <c r="AV20" s="548"/>
      <c r="AW20" s="548"/>
      <c r="AX20" s="549"/>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0"/>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77"/>
      <c r="B21" s="523" t="s">
        <v>166</v>
      </c>
      <c r="C21" s="524"/>
      <c r="D21" s="524"/>
      <c r="E21" s="524"/>
      <c r="F21" s="524"/>
      <c r="G21" s="524"/>
      <c r="H21" s="524"/>
      <c r="I21" s="524"/>
      <c r="J21" s="524"/>
      <c r="K21" s="524"/>
      <c r="L21" s="524"/>
      <c r="M21" s="524"/>
      <c r="N21" s="524"/>
      <c r="O21" s="524"/>
      <c r="P21" s="524"/>
      <c r="Q21" s="524"/>
      <c r="R21" s="524"/>
      <c r="S21" s="524"/>
      <c r="T21" s="524"/>
      <c r="U21" s="524"/>
      <c r="V21" s="524"/>
      <c r="W21" s="524"/>
      <c r="X21" s="524"/>
      <c r="Y21" s="524"/>
      <c r="Z21" s="524"/>
      <c r="AA21" s="524"/>
      <c r="AB21" s="524"/>
      <c r="AC21" s="524"/>
      <c r="AD21" s="524"/>
      <c r="AE21" s="524"/>
      <c r="AF21" s="524"/>
      <c r="AG21" s="524"/>
      <c r="AH21" s="524"/>
      <c r="AI21" s="524"/>
      <c r="AJ21" s="524"/>
      <c r="AK21" s="524"/>
      <c r="AL21" s="524"/>
      <c r="AM21" s="524"/>
      <c r="AN21" s="524"/>
      <c r="AO21" s="524"/>
      <c r="AP21" s="524"/>
      <c r="AQ21" s="524"/>
      <c r="AR21" s="524"/>
      <c r="AS21" s="524"/>
      <c r="AT21" s="524"/>
      <c r="AU21" s="524"/>
      <c r="AV21" s="524"/>
      <c r="AW21" s="524"/>
      <c r="AX21" s="525"/>
      <c r="AY21" s="526"/>
      <c r="AZ21" s="527"/>
      <c r="BA21" s="527"/>
      <c r="BB21" s="527"/>
      <c r="BC21" s="527"/>
      <c r="BD21" s="527"/>
      <c r="BE21" s="527"/>
      <c r="BF21" s="527"/>
      <c r="BG21" s="527"/>
      <c r="BH21" s="527"/>
      <c r="BI21" s="527"/>
      <c r="BJ21" s="527"/>
      <c r="BK21" s="527"/>
      <c r="BL21" s="527"/>
      <c r="BM21" s="528"/>
      <c r="BN21" s="529"/>
      <c r="BO21" s="530"/>
      <c r="BP21" s="530"/>
      <c r="BQ21" s="530"/>
      <c r="BR21" s="530"/>
      <c r="BS21" s="530"/>
      <c r="BT21" s="530"/>
      <c r="BU21" s="531"/>
      <c r="BV21" s="529"/>
      <c r="BW21" s="530"/>
      <c r="BX21" s="530"/>
      <c r="BY21" s="530"/>
      <c r="BZ21" s="530"/>
      <c r="CA21" s="530"/>
      <c r="CB21" s="530"/>
      <c r="CC21" s="531"/>
      <c r="CD21" s="190"/>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77"/>
      <c r="B22" s="577" t="s">
        <v>167</v>
      </c>
      <c r="C22" s="551"/>
      <c r="D22" s="552"/>
      <c r="E22" s="419" t="s">
        <v>1</v>
      </c>
      <c r="F22" s="424"/>
      <c r="G22" s="424"/>
      <c r="H22" s="424"/>
      <c r="I22" s="424"/>
      <c r="J22" s="424"/>
      <c r="K22" s="414"/>
      <c r="L22" s="419" t="s">
        <v>168</v>
      </c>
      <c r="M22" s="424"/>
      <c r="N22" s="424"/>
      <c r="O22" s="424"/>
      <c r="P22" s="414"/>
      <c r="Q22" s="582" t="s">
        <v>169</v>
      </c>
      <c r="R22" s="583"/>
      <c r="S22" s="583"/>
      <c r="T22" s="583"/>
      <c r="U22" s="583"/>
      <c r="V22" s="584"/>
      <c r="W22" s="550" t="s">
        <v>170</v>
      </c>
      <c r="X22" s="551"/>
      <c r="Y22" s="552"/>
      <c r="Z22" s="419" t="s">
        <v>1</v>
      </c>
      <c r="AA22" s="424"/>
      <c r="AB22" s="424"/>
      <c r="AC22" s="424"/>
      <c r="AD22" s="424"/>
      <c r="AE22" s="424"/>
      <c r="AF22" s="424"/>
      <c r="AG22" s="414"/>
      <c r="AH22" s="588" t="s">
        <v>171</v>
      </c>
      <c r="AI22" s="424"/>
      <c r="AJ22" s="424"/>
      <c r="AK22" s="424"/>
      <c r="AL22" s="414"/>
      <c r="AM22" s="588" t="s">
        <v>172</v>
      </c>
      <c r="AN22" s="589"/>
      <c r="AO22" s="589"/>
      <c r="AP22" s="589"/>
      <c r="AQ22" s="589"/>
      <c r="AR22" s="590"/>
      <c r="AS22" s="582" t="s">
        <v>169</v>
      </c>
      <c r="AT22" s="583"/>
      <c r="AU22" s="583"/>
      <c r="AV22" s="583"/>
      <c r="AW22" s="583"/>
      <c r="AX22" s="594"/>
      <c r="AY22" s="367" t="s">
        <v>173</v>
      </c>
      <c r="AZ22" s="368"/>
      <c r="BA22" s="368"/>
      <c r="BB22" s="368"/>
      <c r="BC22" s="368"/>
      <c r="BD22" s="368"/>
      <c r="BE22" s="368"/>
      <c r="BF22" s="368"/>
      <c r="BG22" s="368"/>
      <c r="BH22" s="368"/>
      <c r="BI22" s="368"/>
      <c r="BJ22" s="368"/>
      <c r="BK22" s="368"/>
      <c r="BL22" s="368"/>
      <c r="BM22" s="369"/>
      <c r="BN22" s="370">
        <v>5384211</v>
      </c>
      <c r="BO22" s="371"/>
      <c r="BP22" s="371"/>
      <c r="BQ22" s="371"/>
      <c r="BR22" s="371"/>
      <c r="BS22" s="371"/>
      <c r="BT22" s="371"/>
      <c r="BU22" s="372"/>
      <c r="BV22" s="370">
        <v>5575295</v>
      </c>
      <c r="BW22" s="371"/>
      <c r="BX22" s="371"/>
      <c r="BY22" s="371"/>
      <c r="BZ22" s="371"/>
      <c r="CA22" s="371"/>
      <c r="CB22" s="371"/>
      <c r="CC22" s="372"/>
      <c r="CD22" s="190"/>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77"/>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174</v>
      </c>
      <c r="AZ23" s="442"/>
      <c r="BA23" s="442"/>
      <c r="BB23" s="442"/>
      <c r="BC23" s="442"/>
      <c r="BD23" s="442"/>
      <c r="BE23" s="442"/>
      <c r="BF23" s="442"/>
      <c r="BG23" s="442"/>
      <c r="BH23" s="442"/>
      <c r="BI23" s="442"/>
      <c r="BJ23" s="442"/>
      <c r="BK23" s="442"/>
      <c r="BL23" s="442"/>
      <c r="BM23" s="443"/>
      <c r="BN23" s="407">
        <v>4675522</v>
      </c>
      <c r="BO23" s="408"/>
      <c r="BP23" s="408"/>
      <c r="BQ23" s="408"/>
      <c r="BR23" s="408"/>
      <c r="BS23" s="408"/>
      <c r="BT23" s="408"/>
      <c r="BU23" s="409"/>
      <c r="BV23" s="407">
        <v>4829834</v>
      </c>
      <c r="BW23" s="408"/>
      <c r="BX23" s="408"/>
      <c r="BY23" s="408"/>
      <c r="BZ23" s="408"/>
      <c r="CA23" s="408"/>
      <c r="CB23" s="408"/>
      <c r="CC23" s="409"/>
      <c r="CD23" s="190"/>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77"/>
      <c r="B24" s="578"/>
      <c r="C24" s="554"/>
      <c r="D24" s="555"/>
      <c r="E24" s="457" t="s">
        <v>175</v>
      </c>
      <c r="F24" s="437"/>
      <c r="G24" s="437"/>
      <c r="H24" s="437"/>
      <c r="I24" s="437"/>
      <c r="J24" s="437"/>
      <c r="K24" s="438"/>
      <c r="L24" s="458">
        <v>1</v>
      </c>
      <c r="M24" s="459"/>
      <c r="N24" s="459"/>
      <c r="O24" s="459"/>
      <c r="P24" s="501"/>
      <c r="Q24" s="458">
        <v>7080</v>
      </c>
      <c r="R24" s="459"/>
      <c r="S24" s="459"/>
      <c r="T24" s="459"/>
      <c r="U24" s="459"/>
      <c r="V24" s="501"/>
      <c r="W24" s="553"/>
      <c r="X24" s="554"/>
      <c r="Y24" s="555"/>
      <c r="Z24" s="457" t="s">
        <v>176</v>
      </c>
      <c r="AA24" s="437"/>
      <c r="AB24" s="437"/>
      <c r="AC24" s="437"/>
      <c r="AD24" s="437"/>
      <c r="AE24" s="437"/>
      <c r="AF24" s="437"/>
      <c r="AG24" s="438"/>
      <c r="AH24" s="458">
        <v>135</v>
      </c>
      <c r="AI24" s="459"/>
      <c r="AJ24" s="459"/>
      <c r="AK24" s="459"/>
      <c r="AL24" s="501"/>
      <c r="AM24" s="458">
        <v>390420</v>
      </c>
      <c r="AN24" s="459"/>
      <c r="AO24" s="459"/>
      <c r="AP24" s="459"/>
      <c r="AQ24" s="459"/>
      <c r="AR24" s="501"/>
      <c r="AS24" s="458">
        <v>2892</v>
      </c>
      <c r="AT24" s="459"/>
      <c r="AU24" s="459"/>
      <c r="AV24" s="459"/>
      <c r="AW24" s="459"/>
      <c r="AX24" s="460"/>
      <c r="AY24" s="526" t="s">
        <v>177</v>
      </c>
      <c r="AZ24" s="527"/>
      <c r="BA24" s="527"/>
      <c r="BB24" s="527"/>
      <c r="BC24" s="527"/>
      <c r="BD24" s="527"/>
      <c r="BE24" s="527"/>
      <c r="BF24" s="527"/>
      <c r="BG24" s="527"/>
      <c r="BH24" s="527"/>
      <c r="BI24" s="527"/>
      <c r="BJ24" s="527"/>
      <c r="BK24" s="527"/>
      <c r="BL24" s="527"/>
      <c r="BM24" s="528"/>
      <c r="BN24" s="407">
        <v>2054255</v>
      </c>
      <c r="BO24" s="408"/>
      <c r="BP24" s="408"/>
      <c r="BQ24" s="408"/>
      <c r="BR24" s="408"/>
      <c r="BS24" s="408"/>
      <c r="BT24" s="408"/>
      <c r="BU24" s="409"/>
      <c r="BV24" s="407">
        <v>2049160</v>
      </c>
      <c r="BW24" s="408"/>
      <c r="BX24" s="408"/>
      <c r="BY24" s="408"/>
      <c r="BZ24" s="408"/>
      <c r="CA24" s="408"/>
      <c r="CB24" s="408"/>
      <c r="CC24" s="409"/>
      <c r="CD24" s="190"/>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77"/>
      <c r="B25" s="578"/>
      <c r="C25" s="554"/>
      <c r="D25" s="555"/>
      <c r="E25" s="457" t="s">
        <v>178</v>
      </c>
      <c r="F25" s="437"/>
      <c r="G25" s="437"/>
      <c r="H25" s="437"/>
      <c r="I25" s="437"/>
      <c r="J25" s="437"/>
      <c r="K25" s="438"/>
      <c r="L25" s="458">
        <v>1</v>
      </c>
      <c r="M25" s="459"/>
      <c r="N25" s="459"/>
      <c r="O25" s="459"/>
      <c r="P25" s="501"/>
      <c r="Q25" s="458">
        <v>5940</v>
      </c>
      <c r="R25" s="459"/>
      <c r="S25" s="459"/>
      <c r="T25" s="459"/>
      <c r="U25" s="459"/>
      <c r="V25" s="501"/>
      <c r="W25" s="553"/>
      <c r="X25" s="554"/>
      <c r="Y25" s="555"/>
      <c r="Z25" s="457" t="s">
        <v>179</v>
      </c>
      <c r="AA25" s="437"/>
      <c r="AB25" s="437"/>
      <c r="AC25" s="437"/>
      <c r="AD25" s="437"/>
      <c r="AE25" s="437"/>
      <c r="AF25" s="437"/>
      <c r="AG25" s="438"/>
      <c r="AH25" s="458" t="s">
        <v>149</v>
      </c>
      <c r="AI25" s="459"/>
      <c r="AJ25" s="459"/>
      <c r="AK25" s="459"/>
      <c r="AL25" s="501"/>
      <c r="AM25" s="458" t="s">
        <v>180</v>
      </c>
      <c r="AN25" s="459"/>
      <c r="AO25" s="459"/>
      <c r="AP25" s="459"/>
      <c r="AQ25" s="459"/>
      <c r="AR25" s="501"/>
      <c r="AS25" s="458" t="s">
        <v>132</v>
      </c>
      <c r="AT25" s="459"/>
      <c r="AU25" s="459"/>
      <c r="AV25" s="459"/>
      <c r="AW25" s="459"/>
      <c r="AX25" s="460"/>
      <c r="AY25" s="367" t="s">
        <v>181</v>
      </c>
      <c r="AZ25" s="368"/>
      <c r="BA25" s="368"/>
      <c r="BB25" s="368"/>
      <c r="BC25" s="368"/>
      <c r="BD25" s="368"/>
      <c r="BE25" s="368"/>
      <c r="BF25" s="368"/>
      <c r="BG25" s="368"/>
      <c r="BH25" s="368"/>
      <c r="BI25" s="368"/>
      <c r="BJ25" s="368"/>
      <c r="BK25" s="368"/>
      <c r="BL25" s="368"/>
      <c r="BM25" s="369"/>
      <c r="BN25" s="370">
        <v>6165284</v>
      </c>
      <c r="BO25" s="371"/>
      <c r="BP25" s="371"/>
      <c r="BQ25" s="371"/>
      <c r="BR25" s="371"/>
      <c r="BS25" s="371"/>
      <c r="BT25" s="371"/>
      <c r="BU25" s="372"/>
      <c r="BV25" s="370">
        <v>1513282</v>
      </c>
      <c r="BW25" s="371"/>
      <c r="BX25" s="371"/>
      <c r="BY25" s="371"/>
      <c r="BZ25" s="371"/>
      <c r="CA25" s="371"/>
      <c r="CB25" s="371"/>
      <c r="CC25" s="372"/>
      <c r="CD25" s="190"/>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77"/>
      <c r="B26" s="578"/>
      <c r="C26" s="554"/>
      <c r="D26" s="555"/>
      <c r="E26" s="457" t="s">
        <v>182</v>
      </c>
      <c r="F26" s="437"/>
      <c r="G26" s="437"/>
      <c r="H26" s="437"/>
      <c r="I26" s="437"/>
      <c r="J26" s="437"/>
      <c r="K26" s="438"/>
      <c r="L26" s="458">
        <v>1</v>
      </c>
      <c r="M26" s="459"/>
      <c r="N26" s="459"/>
      <c r="O26" s="459"/>
      <c r="P26" s="501"/>
      <c r="Q26" s="458">
        <v>5520</v>
      </c>
      <c r="R26" s="459"/>
      <c r="S26" s="459"/>
      <c r="T26" s="459"/>
      <c r="U26" s="459"/>
      <c r="V26" s="501"/>
      <c r="W26" s="553"/>
      <c r="X26" s="554"/>
      <c r="Y26" s="555"/>
      <c r="Z26" s="457" t="s">
        <v>183</v>
      </c>
      <c r="AA26" s="559"/>
      <c r="AB26" s="559"/>
      <c r="AC26" s="559"/>
      <c r="AD26" s="559"/>
      <c r="AE26" s="559"/>
      <c r="AF26" s="559"/>
      <c r="AG26" s="560"/>
      <c r="AH26" s="458" t="s">
        <v>140</v>
      </c>
      <c r="AI26" s="459"/>
      <c r="AJ26" s="459"/>
      <c r="AK26" s="459"/>
      <c r="AL26" s="501"/>
      <c r="AM26" s="458" t="s">
        <v>180</v>
      </c>
      <c r="AN26" s="459"/>
      <c r="AO26" s="459"/>
      <c r="AP26" s="459"/>
      <c r="AQ26" s="459"/>
      <c r="AR26" s="501"/>
      <c r="AS26" s="458" t="s">
        <v>140</v>
      </c>
      <c r="AT26" s="459"/>
      <c r="AU26" s="459"/>
      <c r="AV26" s="459"/>
      <c r="AW26" s="459"/>
      <c r="AX26" s="460"/>
      <c r="AY26" s="410" t="s">
        <v>184</v>
      </c>
      <c r="AZ26" s="411"/>
      <c r="BA26" s="411"/>
      <c r="BB26" s="411"/>
      <c r="BC26" s="411"/>
      <c r="BD26" s="411"/>
      <c r="BE26" s="411"/>
      <c r="BF26" s="411"/>
      <c r="BG26" s="411"/>
      <c r="BH26" s="411"/>
      <c r="BI26" s="411"/>
      <c r="BJ26" s="411"/>
      <c r="BK26" s="411"/>
      <c r="BL26" s="411"/>
      <c r="BM26" s="412"/>
      <c r="BN26" s="407" t="s">
        <v>180</v>
      </c>
      <c r="BO26" s="408"/>
      <c r="BP26" s="408"/>
      <c r="BQ26" s="408"/>
      <c r="BR26" s="408"/>
      <c r="BS26" s="408"/>
      <c r="BT26" s="408"/>
      <c r="BU26" s="409"/>
      <c r="BV26" s="407" t="s">
        <v>132</v>
      </c>
      <c r="BW26" s="408"/>
      <c r="BX26" s="408"/>
      <c r="BY26" s="408"/>
      <c r="BZ26" s="408"/>
      <c r="CA26" s="408"/>
      <c r="CB26" s="408"/>
      <c r="CC26" s="409"/>
      <c r="CD26" s="190"/>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77"/>
      <c r="B27" s="578"/>
      <c r="C27" s="554"/>
      <c r="D27" s="555"/>
      <c r="E27" s="457" t="s">
        <v>185</v>
      </c>
      <c r="F27" s="437"/>
      <c r="G27" s="437"/>
      <c r="H27" s="437"/>
      <c r="I27" s="437"/>
      <c r="J27" s="437"/>
      <c r="K27" s="438"/>
      <c r="L27" s="458">
        <v>1</v>
      </c>
      <c r="M27" s="459"/>
      <c r="N27" s="459"/>
      <c r="O27" s="459"/>
      <c r="P27" s="501"/>
      <c r="Q27" s="458">
        <v>3000</v>
      </c>
      <c r="R27" s="459"/>
      <c r="S27" s="459"/>
      <c r="T27" s="459"/>
      <c r="U27" s="459"/>
      <c r="V27" s="501"/>
      <c r="W27" s="553"/>
      <c r="X27" s="554"/>
      <c r="Y27" s="555"/>
      <c r="Z27" s="457" t="s">
        <v>186</v>
      </c>
      <c r="AA27" s="437"/>
      <c r="AB27" s="437"/>
      <c r="AC27" s="437"/>
      <c r="AD27" s="437"/>
      <c r="AE27" s="437"/>
      <c r="AF27" s="437"/>
      <c r="AG27" s="438"/>
      <c r="AH27" s="458" t="s">
        <v>140</v>
      </c>
      <c r="AI27" s="459"/>
      <c r="AJ27" s="459"/>
      <c r="AK27" s="459"/>
      <c r="AL27" s="501"/>
      <c r="AM27" s="458" t="s">
        <v>140</v>
      </c>
      <c r="AN27" s="459"/>
      <c r="AO27" s="459"/>
      <c r="AP27" s="459"/>
      <c r="AQ27" s="459"/>
      <c r="AR27" s="501"/>
      <c r="AS27" s="458" t="s">
        <v>180</v>
      </c>
      <c r="AT27" s="459"/>
      <c r="AU27" s="459"/>
      <c r="AV27" s="459"/>
      <c r="AW27" s="459"/>
      <c r="AX27" s="460"/>
      <c r="AY27" s="502" t="s">
        <v>187</v>
      </c>
      <c r="AZ27" s="503"/>
      <c r="BA27" s="503"/>
      <c r="BB27" s="503"/>
      <c r="BC27" s="503"/>
      <c r="BD27" s="503"/>
      <c r="BE27" s="503"/>
      <c r="BF27" s="503"/>
      <c r="BG27" s="503"/>
      <c r="BH27" s="503"/>
      <c r="BI27" s="503"/>
      <c r="BJ27" s="503"/>
      <c r="BK27" s="503"/>
      <c r="BL27" s="503"/>
      <c r="BM27" s="504"/>
      <c r="BN27" s="529" t="s">
        <v>132</v>
      </c>
      <c r="BO27" s="530"/>
      <c r="BP27" s="530"/>
      <c r="BQ27" s="530"/>
      <c r="BR27" s="530"/>
      <c r="BS27" s="530"/>
      <c r="BT27" s="530"/>
      <c r="BU27" s="531"/>
      <c r="BV27" s="529" t="s">
        <v>131</v>
      </c>
      <c r="BW27" s="530"/>
      <c r="BX27" s="530"/>
      <c r="BY27" s="530"/>
      <c r="BZ27" s="530"/>
      <c r="CA27" s="530"/>
      <c r="CB27" s="530"/>
      <c r="CC27" s="531"/>
      <c r="CD27" s="192"/>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77"/>
      <c r="B28" s="578"/>
      <c r="C28" s="554"/>
      <c r="D28" s="555"/>
      <c r="E28" s="457" t="s">
        <v>188</v>
      </c>
      <c r="F28" s="437"/>
      <c r="G28" s="437"/>
      <c r="H28" s="437"/>
      <c r="I28" s="437"/>
      <c r="J28" s="437"/>
      <c r="K28" s="438"/>
      <c r="L28" s="458">
        <v>1</v>
      </c>
      <c r="M28" s="459"/>
      <c r="N28" s="459"/>
      <c r="O28" s="459"/>
      <c r="P28" s="501"/>
      <c r="Q28" s="458">
        <v>2450</v>
      </c>
      <c r="R28" s="459"/>
      <c r="S28" s="459"/>
      <c r="T28" s="459"/>
      <c r="U28" s="459"/>
      <c r="V28" s="501"/>
      <c r="W28" s="553"/>
      <c r="X28" s="554"/>
      <c r="Y28" s="555"/>
      <c r="Z28" s="457" t="s">
        <v>189</v>
      </c>
      <c r="AA28" s="437"/>
      <c r="AB28" s="437"/>
      <c r="AC28" s="437"/>
      <c r="AD28" s="437"/>
      <c r="AE28" s="437"/>
      <c r="AF28" s="437"/>
      <c r="AG28" s="438"/>
      <c r="AH28" s="458" t="s">
        <v>140</v>
      </c>
      <c r="AI28" s="459"/>
      <c r="AJ28" s="459"/>
      <c r="AK28" s="459"/>
      <c r="AL28" s="501"/>
      <c r="AM28" s="458" t="s">
        <v>140</v>
      </c>
      <c r="AN28" s="459"/>
      <c r="AO28" s="459"/>
      <c r="AP28" s="459"/>
      <c r="AQ28" s="459"/>
      <c r="AR28" s="501"/>
      <c r="AS28" s="458" t="s">
        <v>132</v>
      </c>
      <c r="AT28" s="459"/>
      <c r="AU28" s="459"/>
      <c r="AV28" s="459"/>
      <c r="AW28" s="459"/>
      <c r="AX28" s="460"/>
      <c r="AY28" s="561" t="s">
        <v>190</v>
      </c>
      <c r="AZ28" s="562"/>
      <c r="BA28" s="562"/>
      <c r="BB28" s="563"/>
      <c r="BC28" s="367" t="s">
        <v>50</v>
      </c>
      <c r="BD28" s="368"/>
      <c r="BE28" s="368"/>
      <c r="BF28" s="368"/>
      <c r="BG28" s="368"/>
      <c r="BH28" s="368"/>
      <c r="BI28" s="368"/>
      <c r="BJ28" s="368"/>
      <c r="BK28" s="368"/>
      <c r="BL28" s="368"/>
      <c r="BM28" s="369"/>
      <c r="BN28" s="370">
        <v>2013050</v>
      </c>
      <c r="BO28" s="371"/>
      <c r="BP28" s="371"/>
      <c r="BQ28" s="371"/>
      <c r="BR28" s="371"/>
      <c r="BS28" s="371"/>
      <c r="BT28" s="371"/>
      <c r="BU28" s="372"/>
      <c r="BV28" s="370">
        <v>1903518</v>
      </c>
      <c r="BW28" s="371"/>
      <c r="BX28" s="371"/>
      <c r="BY28" s="371"/>
      <c r="BZ28" s="371"/>
      <c r="CA28" s="371"/>
      <c r="CB28" s="371"/>
      <c r="CC28" s="372"/>
      <c r="CD28" s="190"/>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77"/>
      <c r="B29" s="578"/>
      <c r="C29" s="554"/>
      <c r="D29" s="555"/>
      <c r="E29" s="457" t="s">
        <v>191</v>
      </c>
      <c r="F29" s="437"/>
      <c r="G29" s="437"/>
      <c r="H29" s="437"/>
      <c r="I29" s="437"/>
      <c r="J29" s="437"/>
      <c r="K29" s="438"/>
      <c r="L29" s="458">
        <v>10</v>
      </c>
      <c r="M29" s="459"/>
      <c r="N29" s="459"/>
      <c r="O29" s="459"/>
      <c r="P29" s="501"/>
      <c r="Q29" s="458">
        <v>2200</v>
      </c>
      <c r="R29" s="459"/>
      <c r="S29" s="459"/>
      <c r="T29" s="459"/>
      <c r="U29" s="459"/>
      <c r="V29" s="501"/>
      <c r="W29" s="556"/>
      <c r="X29" s="557"/>
      <c r="Y29" s="558"/>
      <c r="Z29" s="457" t="s">
        <v>192</v>
      </c>
      <c r="AA29" s="437"/>
      <c r="AB29" s="437"/>
      <c r="AC29" s="437"/>
      <c r="AD29" s="437"/>
      <c r="AE29" s="437"/>
      <c r="AF29" s="437"/>
      <c r="AG29" s="438"/>
      <c r="AH29" s="458">
        <v>135</v>
      </c>
      <c r="AI29" s="459"/>
      <c r="AJ29" s="459"/>
      <c r="AK29" s="459"/>
      <c r="AL29" s="501"/>
      <c r="AM29" s="458">
        <v>390420</v>
      </c>
      <c r="AN29" s="459"/>
      <c r="AO29" s="459"/>
      <c r="AP29" s="459"/>
      <c r="AQ29" s="459"/>
      <c r="AR29" s="501"/>
      <c r="AS29" s="458">
        <v>2892</v>
      </c>
      <c r="AT29" s="459"/>
      <c r="AU29" s="459"/>
      <c r="AV29" s="459"/>
      <c r="AW29" s="459"/>
      <c r="AX29" s="460"/>
      <c r="AY29" s="564"/>
      <c r="AZ29" s="565"/>
      <c r="BA29" s="565"/>
      <c r="BB29" s="566"/>
      <c r="BC29" s="441" t="s">
        <v>193</v>
      </c>
      <c r="BD29" s="442"/>
      <c r="BE29" s="442"/>
      <c r="BF29" s="442"/>
      <c r="BG29" s="442"/>
      <c r="BH29" s="442"/>
      <c r="BI29" s="442"/>
      <c r="BJ29" s="442"/>
      <c r="BK29" s="442"/>
      <c r="BL29" s="442"/>
      <c r="BM29" s="443"/>
      <c r="BN29" s="407">
        <v>599999</v>
      </c>
      <c r="BO29" s="408"/>
      <c r="BP29" s="408"/>
      <c r="BQ29" s="408"/>
      <c r="BR29" s="408"/>
      <c r="BS29" s="408"/>
      <c r="BT29" s="408"/>
      <c r="BU29" s="409"/>
      <c r="BV29" s="407">
        <v>504774</v>
      </c>
      <c r="BW29" s="408"/>
      <c r="BX29" s="408"/>
      <c r="BY29" s="408"/>
      <c r="BZ29" s="408"/>
      <c r="CA29" s="408"/>
      <c r="CB29" s="408"/>
      <c r="CC29" s="409"/>
      <c r="CD29" s="192"/>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77"/>
      <c r="B30" s="579"/>
      <c r="C30" s="580"/>
      <c r="D30" s="581"/>
      <c r="E30" s="461"/>
      <c r="F30" s="462"/>
      <c r="G30" s="462"/>
      <c r="H30" s="462"/>
      <c r="I30" s="462"/>
      <c r="J30" s="462"/>
      <c r="K30" s="463"/>
      <c r="L30" s="571"/>
      <c r="M30" s="572"/>
      <c r="N30" s="572"/>
      <c r="O30" s="572"/>
      <c r="P30" s="573"/>
      <c r="Q30" s="571"/>
      <c r="R30" s="572"/>
      <c r="S30" s="572"/>
      <c r="T30" s="572"/>
      <c r="U30" s="572"/>
      <c r="V30" s="573"/>
      <c r="W30" s="574" t="s">
        <v>194</v>
      </c>
      <c r="X30" s="575"/>
      <c r="Y30" s="575"/>
      <c r="Z30" s="575"/>
      <c r="AA30" s="575"/>
      <c r="AB30" s="575"/>
      <c r="AC30" s="575"/>
      <c r="AD30" s="575"/>
      <c r="AE30" s="575"/>
      <c r="AF30" s="575"/>
      <c r="AG30" s="576"/>
      <c r="AH30" s="537">
        <v>97</v>
      </c>
      <c r="AI30" s="538"/>
      <c r="AJ30" s="538"/>
      <c r="AK30" s="538"/>
      <c r="AL30" s="538"/>
      <c r="AM30" s="538"/>
      <c r="AN30" s="538"/>
      <c r="AO30" s="538"/>
      <c r="AP30" s="538"/>
      <c r="AQ30" s="538"/>
      <c r="AR30" s="538"/>
      <c r="AS30" s="538"/>
      <c r="AT30" s="538"/>
      <c r="AU30" s="538"/>
      <c r="AV30" s="538"/>
      <c r="AW30" s="538"/>
      <c r="AX30" s="540"/>
      <c r="AY30" s="567"/>
      <c r="AZ30" s="568"/>
      <c r="BA30" s="568"/>
      <c r="BB30" s="569"/>
      <c r="BC30" s="526" t="s">
        <v>52</v>
      </c>
      <c r="BD30" s="527"/>
      <c r="BE30" s="527"/>
      <c r="BF30" s="527"/>
      <c r="BG30" s="527"/>
      <c r="BH30" s="527"/>
      <c r="BI30" s="527"/>
      <c r="BJ30" s="527"/>
      <c r="BK30" s="527"/>
      <c r="BL30" s="527"/>
      <c r="BM30" s="528"/>
      <c r="BN30" s="529">
        <v>3274051</v>
      </c>
      <c r="BO30" s="530"/>
      <c r="BP30" s="530"/>
      <c r="BQ30" s="530"/>
      <c r="BR30" s="530"/>
      <c r="BS30" s="530"/>
      <c r="BT30" s="530"/>
      <c r="BU30" s="531"/>
      <c r="BV30" s="529">
        <v>3137470</v>
      </c>
      <c r="BW30" s="530"/>
      <c r="BX30" s="530"/>
      <c r="BY30" s="530"/>
      <c r="BZ30" s="530"/>
      <c r="CA30" s="530"/>
      <c r="CB30" s="530"/>
      <c r="CC30" s="531"/>
      <c r="CD30" s="193"/>
      <c r="CE30" s="194"/>
      <c r="CF30" s="194"/>
      <c r="CG30" s="194"/>
      <c r="CH30" s="194"/>
      <c r="CI30" s="194"/>
      <c r="CJ30" s="194"/>
      <c r="CK30" s="194"/>
      <c r="CL30" s="194"/>
      <c r="CM30" s="194"/>
      <c r="CN30" s="194"/>
      <c r="CO30" s="194"/>
      <c r="CP30" s="194"/>
      <c r="CQ30" s="194"/>
      <c r="CR30" s="194"/>
      <c r="CS30" s="195"/>
      <c r="CT30" s="196"/>
      <c r="CU30" s="197"/>
      <c r="CV30" s="197"/>
      <c r="CW30" s="197"/>
      <c r="CX30" s="197"/>
      <c r="CY30" s="197"/>
      <c r="CZ30" s="197"/>
      <c r="DA30" s="198"/>
      <c r="DB30" s="196"/>
      <c r="DC30" s="197"/>
      <c r="DD30" s="197"/>
      <c r="DE30" s="197"/>
      <c r="DF30" s="197"/>
      <c r="DG30" s="197"/>
      <c r="DH30" s="197"/>
      <c r="DI30" s="198"/>
    </row>
    <row r="31" spans="1:113" ht="13.5" customHeight="1" x14ac:dyDescent="0.2">
      <c r="A31" s="177"/>
      <c r="B31" s="199"/>
      <c r="DI31" s="200"/>
    </row>
    <row r="32" spans="1:113" ht="13.5" customHeight="1" x14ac:dyDescent="0.2">
      <c r="A32" s="177"/>
      <c r="B32" s="201"/>
      <c r="C32" s="570" t="s">
        <v>195</v>
      </c>
      <c r="D32" s="570"/>
      <c r="E32" s="570"/>
      <c r="F32" s="570"/>
      <c r="G32" s="570"/>
      <c r="H32" s="570"/>
      <c r="I32" s="570"/>
      <c r="J32" s="570"/>
      <c r="K32" s="570"/>
      <c r="L32" s="570"/>
      <c r="M32" s="570"/>
      <c r="N32" s="570"/>
      <c r="O32" s="570"/>
      <c r="P32" s="570"/>
      <c r="Q32" s="570"/>
      <c r="R32" s="570"/>
      <c r="S32" s="570"/>
      <c r="U32" s="411" t="s">
        <v>196</v>
      </c>
      <c r="V32" s="411"/>
      <c r="W32" s="411"/>
      <c r="X32" s="411"/>
      <c r="Y32" s="411"/>
      <c r="Z32" s="411"/>
      <c r="AA32" s="411"/>
      <c r="AB32" s="411"/>
      <c r="AC32" s="411"/>
      <c r="AD32" s="411"/>
      <c r="AE32" s="411"/>
      <c r="AF32" s="411"/>
      <c r="AG32" s="411"/>
      <c r="AH32" s="411"/>
      <c r="AI32" s="411"/>
      <c r="AJ32" s="411"/>
      <c r="AK32" s="411"/>
      <c r="AM32" s="411" t="s">
        <v>197</v>
      </c>
      <c r="AN32" s="411"/>
      <c r="AO32" s="411"/>
      <c r="AP32" s="411"/>
      <c r="AQ32" s="411"/>
      <c r="AR32" s="411"/>
      <c r="AS32" s="411"/>
      <c r="AT32" s="411"/>
      <c r="AU32" s="411"/>
      <c r="AV32" s="411"/>
      <c r="AW32" s="411"/>
      <c r="AX32" s="411"/>
      <c r="AY32" s="411"/>
      <c r="AZ32" s="411"/>
      <c r="BA32" s="411"/>
      <c r="BB32" s="411"/>
      <c r="BC32" s="411"/>
      <c r="BE32" s="411" t="s">
        <v>198</v>
      </c>
      <c r="BF32" s="411"/>
      <c r="BG32" s="411"/>
      <c r="BH32" s="411"/>
      <c r="BI32" s="411"/>
      <c r="BJ32" s="411"/>
      <c r="BK32" s="411"/>
      <c r="BL32" s="411"/>
      <c r="BM32" s="411"/>
      <c r="BN32" s="411"/>
      <c r="BO32" s="411"/>
      <c r="BP32" s="411"/>
      <c r="BQ32" s="411"/>
      <c r="BR32" s="411"/>
      <c r="BS32" s="411"/>
      <c r="BT32" s="411"/>
      <c r="BU32" s="411"/>
      <c r="BW32" s="411" t="s">
        <v>199</v>
      </c>
      <c r="BX32" s="411"/>
      <c r="BY32" s="411"/>
      <c r="BZ32" s="411"/>
      <c r="CA32" s="411"/>
      <c r="CB32" s="411"/>
      <c r="CC32" s="411"/>
      <c r="CD32" s="411"/>
      <c r="CE32" s="411"/>
      <c r="CF32" s="411"/>
      <c r="CG32" s="411"/>
      <c r="CH32" s="411"/>
      <c r="CI32" s="411"/>
      <c r="CJ32" s="411"/>
      <c r="CK32" s="411"/>
      <c r="CL32" s="411"/>
      <c r="CM32" s="411"/>
      <c r="CO32" s="411" t="s">
        <v>200</v>
      </c>
      <c r="CP32" s="411"/>
      <c r="CQ32" s="411"/>
      <c r="CR32" s="411"/>
      <c r="CS32" s="411"/>
      <c r="CT32" s="411"/>
      <c r="CU32" s="411"/>
      <c r="CV32" s="411"/>
      <c r="CW32" s="411"/>
      <c r="CX32" s="411"/>
      <c r="CY32" s="411"/>
      <c r="CZ32" s="411"/>
      <c r="DA32" s="411"/>
      <c r="DB32" s="411"/>
      <c r="DC32" s="411"/>
      <c r="DD32" s="411"/>
      <c r="DE32" s="411"/>
      <c r="DI32" s="200"/>
    </row>
    <row r="33" spans="1:113" ht="13.5" customHeight="1" x14ac:dyDescent="0.2">
      <c r="A33" s="177"/>
      <c r="B33" s="201"/>
      <c r="C33" s="431" t="s">
        <v>201</v>
      </c>
      <c r="D33" s="431"/>
      <c r="E33" s="396" t="s">
        <v>202</v>
      </c>
      <c r="F33" s="396"/>
      <c r="G33" s="396"/>
      <c r="H33" s="396"/>
      <c r="I33" s="396"/>
      <c r="J33" s="396"/>
      <c r="K33" s="396"/>
      <c r="L33" s="396"/>
      <c r="M33" s="396"/>
      <c r="N33" s="396"/>
      <c r="O33" s="396"/>
      <c r="P33" s="396"/>
      <c r="Q33" s="396"/>
      <c r="R33" s="396"/>
      <c r="S33" s="396"/>
      <c r="T33" s="202"/>
      <c r="U33" s="431" t="s">
        <v>203</v>
      </c>
      <c r="V33" s="431"/>
      <c r="W33" s="396" t="s">
        <v>202</v>
      </c>
      <c r="X33" s="396"/>
      <c r="Y33" s="396"/>
      <c r="Z33" s="396"/>
      <c r="AA33" s="396"/>
      <c r="AB33" s="396"/>
      <c r="AC33" s="396"/>
      <c r="AD33" s="396"/>
      <c r="AE33" s="396"/>
      <c r="AF33" s="396"/>
      <c r="AG33" s="396"/>
      <c r="AH33" s="396"/>
      <c r="AI33" s="396"/>
      <c r="AJ33" s="396"/>
      <c r="AK33" s="396"/>
      <c r="AL33" s="202"/>
      <c r="AM33" s="431" t="s">
        <v>204</v>
      </c>
      <c r="AN33" s="431"/>
      <c r="AO33" s="396" t="s">
        <v>202</v>
      </c>
      <c r="AP33" s="396"/>
      <c r="AQ33" s="396"/>
      <c r="AR33" s="396"/>
      <c r="AS33" s="396"/>
      <c r="AT33" s="396"/>
      <c r="AU33" s="396"/>
      <c r="AV33" s="396"/>
      <c r="AW33" s="396"/>
      <c r="AX33" s="396"/>
      <c r="AY33" s="396"/>
      <c r="AZ33" s="396"/>
      <c r="BA33" s="396"/>
      <c r="BB33" s="396"/>
      <c r="BC33" s="396"/>
      <c r="BD33" s="203"/>
      <c r="BE33" s="396" t="s">
        <v>205</v>
      </c>
      <c r="BF33" s="396"/>
      <c r="BG33" s="396" t="s">
        <v>206</v>
      </c>
      <c r="BH33" s="396"/>
      <c r="BI33" s="396"/>
      <c r="BJ33" s="396"/>
      <c r="BK33" s="396"/>
      <c r="BL33" s="396"/>
      <c r="BM33" s="396"/>
      <c r="BN33" s="396"/>
      <c r="BO33" s="396"/>
      <c r="BP33" s="396"/>
      <c r="BQ33" s="396"/>
      <c r="BR33" s="396"/>
      <c r="BS33" s="396"/>
      <c r="BT33" s="396"/>
      <c r="BU33" s="396"/>
      <c r="BV33" s="203"/>
      <c r="BW33" s="431" t="s">
        <v>205</v>
      </c>
      <c r="BX33" s="431"/>
      <c r="BY33" s="396" t="s">
        <v>207</v>
      </c>
      <c r="BZ33" s="396"/>
      <c r="CA33" s="396"/>
      <c r="CB33" s="396"/>
      <c r="CC33" s="396"/>
      <c r="CD33" s="396"/>
      <c r="CE33" s="396"/>
      <c r="CF33" s="396"/>
      <c r="CG33" s="396"/>
      <c r="CH33" s="396"/>
      <c r="CI33" s="396"/>
      <c r="CJ33" s="396"/>
      <c r="CK33" s="396"/>
      <c r="CL33" s="396"/>
      <c r="CM33" s="396"/>
      <c r="CN33" s="202"/>
      <c r="CO33" s="431" t="s">
        <v>203</v>
      </c>
      <c r="CP33" s="431"/>
      <c r="CQ33" s="396" t="s">
        <v>208</v>
      </c>
      <c r="CR33" s="396"/>
      <c r="CS33" s="396"/>
      <c r="CT33" s="396"/>
      <c r="CU33" s="396"/>
      <c r="CV33" s="396"/>
      <c r="CW33" s="396"/>
      <c r="CX33" s="396"/>
      <c r="CY33" s="396"/>
      <c r="CZ33" s="396"/>
      <c r="DA33" s="396"/>
      <c r="DB33" s="396"/>
      <c r="DC33" s="396"/>
      <c r="DD33" s="396"/>
      <c r="DE33" s="396"/>
      <c r="DF33" s="202"/>
      <c r="DG33" s="596" t="s">
        <v>209</v>
      </c>
      <c r="DH33" s="596"/>
      <c r="DI33" s="204"/>
    </row>
    <row r="34" spans="1:113" ht="32.25" customHeight="1" x14ac:dyDescent="0.2">
      <c r="A34" s="177"/>
      <c r="B34" s="201"/>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77"/>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77"/>
      <c r="AM34" s="597">
        <f>IF(AO34="","",MAX(C34:D43,U34:V43)+1)</f>
        <v>6</v>
      </c>
      <c r="AN34" s="597"/>
      <c r="AO34" s="598" t="str">
        <f>IF('各会計、関係団体の財政状況及び健全化判断比率'!B32="","",'各会計、関係団体の財政状況及び健全化判断比率'!B32)</f>
        <v>水道事業会計</v>
      </c>
      <c r="AP34" s="598"/>
      <c r="AQ34" s="598"/>
      <c r="AR34" s="598"/>
      <c r="AS34" s="598"/>
      <c r="AT34" s="598"/>
      <c r="AU34" s="598"/>
      <c r="AV34" s="598"/>
      <c r="AW34" s="598"/>
      <c r="AX34" s="598"/>
      <c r="AY34" s="598"/>
      <c r="AZ34" s="598"/>
      <c r="BA34" s="598"/>
      <c r="BB34" s="598"/>
      <c r="BC34" s="598"/>
      <c r="BD34" s="177"/>
      <c r="BE34" s="597" t="str">
        <f>IF(BG34="","",MAX(C34:D43,U34:V43,AM34:AN43)+1)</f>
        <v/>
      </c>
      <c r="BF34" s="597"/>
      <c r="BG34" s="598"/>
      <c r="BH34" s="598"/>
      <c r="BI34" s="598"/>
      <c r="BJ34" s="598"/>
      <c r="BK34" s="598"/>
      <c r="BL34" s="598"/>
      <c r="BM34" s="598"/>
      <c r="BN34" s="598"/>
      <c r="BO34" s="598"/>
      <c r="BP34" s="598"/>
      <c r="BQ34" s="598"/>
      <c r="BR34" s="598"/>
      <c r="BS34" s="598"/>
      <c r="BT34" s="598"/>
      <c r="BU34" s="598"/>
      <c r="BV34" s="177"/>
      <c r="BW34" s="597">
        <f>IF(BY34="","",MAX(C34:D43,U34:V43,AM34:AN43,BE34:BF43)+1)</f>
        <v>8</v>
      </c>
      <c r="BX34" s="597"/>
      <c r="BY34" s="598" t="str">
        <f>IF('各会計、関係団体の財政状況及び健全化判断比率'!B68="","",'各会計、関係団体の財政状況及び健全化判断比率'!B68)</f>
        <v>可茂衛生施設利用組合</v>
      </c>
      <c r="BZ34" s="598"/>
      <c r="CA34" s="598"/>
      <c r="CB34" s="598"/>
      <c r="CC34" s="598"/>
      <c r="CD34" s="598"/>
      <c r="CE34" s="598"/>
      <c r="CF34" s="598"/>
      <c r="CG34" s="598"/>
      <c r="CH34" s="598"/>
      <c r="CI34" s="598"/>
      <c r="CJ34" s="598"/>
      <c r="CK34" s="598"/>
      <c r="CL34" s="598"/>
      <c r="CM34" s="598"/>
      <c r="CN34" s="177"/>
      <c r="CO34" s="597">
        <f>IF(CQ34="","",MAX(C34:D43,U34:V43,AM34:AN43,BE34:BF43,BW34:BX43)+1)</f>
        <v>17</v>
      </c>
      <c r="CP34" s="597"/>
      <c r="CQ34" s="598" t="str">
        <f>IF('各会計、関係団体の財政状況及び健全化判断比率'!BS7="","",'各会計、関係団体の財政状況及び健全化判断比率'!BS7)</f>
        <v>御嵩町土地開発公社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v>
      </c>
      <c r="DH34" s="599"/>
      <c r="DI34" s="204"/>
    </row>
    <row r="35" spans="1:113" ht="32.25" customHeight="1" x14ac:dyDescent="0.2">
      <c r="A35" s="177"/>
      <c r="B35" s="201"/>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77"/>
      <c r="U35" s="597">
        <f>IF(W35="","",U34+1)</f>
        <v>3</v>
      </c>
      <c r="V35" s="597"/>
      <c r="W35" s="598" t="str">
        <f>IF('各会計、関係団体の財政状況及び健全化判断比率'!B29="","",'各会計、関係団体の財政状況及び健全化判断比率'!B29)</f>
        <v>後期高齢者医療特別会計</v>
      </c>
      <c r="X35" s="598"/>
      <c r="Y35" s="598"/>
      <c r="Z35" s="598"/>
      <c r="AA35" s="598"/>
      <c r="AB35" s="598"/>
      <c r="AC35" s="598"/>
      <c r="AD35" s="598"/>
      <c r="AE35" s="598"/>
      <c r="AF35" s="598"/>
      <c r="AG35" s="598"/>
      <c r="AH35" s="598"/>
      <c r="AI35" s="598"/>
      <c r="AJ35" s="598"/>
      <c r="AK35" s="598"/>
      <c r="AL35" s="177"/>
      <c r="AM35" s="597">
        <f t="shared" ref="AM35:AM43" si="0">IF(AO35="","",AM34+1)</f>
        <v>7</v>
      </c>
      <c r="AN35" s="597"/>
      <c r="AO35" s="598" t="str">
        <f>IF('各会計、関係団体の財政状況及び健全化判断比率'!B33="","",'各会計、関係団体の財政状況及び健全化判断比率'!B33)</f>
        <v>下水道事業会計</v>
      </c>
      <c r="AP35" s="598"/>
      <c r="AQ35" s="598"/>
      <c r="AR35" s="598"/>
      <c r="AS35" s="598"/>
      <c r="AT35" s="598"/>
      <c r="AU35" s="598"/>
      <c r="AV35" s="598"/>
      <c r="AW35" s="598"/>
      <c r="AX35" s="598"/>
      <c r="AY35" s="598"/>
      <c r="AZ35" s="598"/>
      <c r="BA35" s="598"/>
      <c r="BB35" s="598"/>
      <c r="BC35" s="598"/>
      <c r="BD35" s="177"/>
      <c r="BE35" s="597" t="str">
        <f t="shared" ref="BE35:BE43" si="1">IF(BG35="","",BE34+1)</f>
        <v/>
      </c>
      <c r="BF35" s="597"/>
      <c r="BG35" s="598"/>
      <c r="BH35" s="598"/>
      <c r="BI35" s="598"/>
      <c r="BJ35" s="598"/>
      <c r="BK35" s="598"/>
      <c r="BL35" s="598"/>
      <c r="BM35" s="598"/>
      <c r="BN35" s="598"/>
      <c r="BO35" s="598"/>
      <c r="BP35" s="598"/>
      <c r="BQ35" s="598"/>
      <c r="BR35" s="598"/>
      <c r="BS35" s="598"/>
      <c r="BT35" s="598"/>
      <c r="BU35" s="598"/>
      <c r="BV35" s="177"/>
      <c r="BW35" s="597">
        <f t="shared" ref="BW35:BW43" si="2">IF(BY35="","",BW34+1)</f>
        <v>9</v>
      </c>
      <c r="BX35" s="597"/>
      <c r="BY35" s="598" t="str">
        <f>IF('各会計、関係団体の財政状況及び健全化判断比率'!B69="","",'各会計、関係団体の財政状況及び健全化判断比率'!B69)</f>
        <v>可児川防災等ため池組合</v>
      </c>
      <c r="BZ35" s="598"/>
      <c r="CA35" s="598"/>
      <c r="CB35" s="598"/>
      <c r="CC35" s="598"/>
      <c r="CD35" s="598"/>
      <c r="CE35" s="598"/>
      <c r="CF35" s="598"/>
      <c r="CG35" s="598"/>
      <c r="CH35" s="598"/>
      <c r="CI35" s="598"/>
      <c r="CJ35" s="598"/>
      <c r="CK35" s="598"/>
      <c r="CL35" s="598"/>
      <c r="CM35" s="598"/>
      <c r="CN35" s="177"/>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4"/>
    </row>
    <row r="36" spans="1:113" ht="32.25" customHeight="1" x14ac:dyDescent="0.2">
      <c r="A36" s="177"/>
      <c r="B36" s="201"/>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77"/>
      <c r="U36" s="597">
        <f t="shared" ref="U36:U43" si="4">IF(W36="","",U35+1)</f>
        <v>4</v>
      </c>
      <c r="V36" s="597"/>
      <c r="W36" s="598" t="str">
        <f>IF('各会計、関係団体の財政状況及び健全化判断比率'!B30="","",'各会計、関係団体の財政状況及び健全化判断比率'!B30)</f>
        <v>介護保険特別会計（保険事業勘定）</v>
      </c>
      <c r="X36" s="598"/>
      <c r="Y36" s="598"/>
      <c r="Z36" s="598"/>
      <c r="AA36" s="598"/>
      <c r="AB36" s="598"/>
      <c r="AC36" s="598"/>
      <c r="AD36" s="598"/>
      <c r="AE36" s="598"/>
      <c r="AF36" s="598"/>
      <c r="AG36" s="598"/>
      <c r="AH36" s="598"/>
      <c r="AI36" s="598"/>
      <c r="AJ36" s="598"/>
      <c r="AK36" s="598"/>
      <c r="AL36" s="177"/>
      <c r="AM36" s="597" t="str">
        <f t="shared" si="0"/>
        <v/>
      </c>
      <c r="AN36" s="597"/>
      <c r="AO36" s="598"/>
      <c r="AP36" s="598"/>
      <c r="AQ36" s="598"/>
      <c r="AR36" s="598"/>
      <c r="AS36" s="598"/>
      <c r="AT36" s="598"/>
      <c r="AU36" s="598"/>
      <c r="AV36" s="598"/>
      <c r="AW36" s="598"/>
      <c r="AX36" s="598"/>
      <c r="AY36" s="598"/>
      <c r="AZ36" s="598"/>
      <c r="BA36" s="598"/>
      <c r="BB36" s="598"/>
      <c r="BC36" s="598"/>
      <c r="BD36" s="177"/>
      <c r="BE36" s="597" t="str">
        <f t="shared" si="1"/>
        <v/>
      </c>
      <c r="BF36" s="597"/>
      <c r="BG36" s="598"/>
      <c r="BH36" s="598"/>
      <c r="BI36" s="598"/>
      <c r="BJ36" s="598"/>
      <c r="BK36" s="598"/>
      <c r="BL36" s="598"/>
      <c r="BM36" s="598"/>
      <c r="BN36" s="598"/>
      <c r="BO36" s="598"/>
      <c r="BP36" s="598"/>
      <c r="BQ36" s="598"/>
      <c r="BR36" s="598"/>
      <c r="BS36" s="598"/>
      <c r="BT36" s="598"/>
      <c r="BU36" s="598"/>
      <c r="BV36" s="177"/>
      <c r="BW36" s="597">
        <f t="shared" si="2"/>
        <v>10</v>
      </c>
      <c r="BX36" s="597"/>
      <c r="BY36" s="598" t="str">
        <f>IF('各会計、関係団体の財政状況及び健全化判断比率'!B70="","",'各会計、関係団体の財政状況及び健全化判断比率'!B70)</f>
        <v>可児市・御嵩町中学校組合</v>
      </c>
      <c r="BZ36" s="598"/>
      <c r="CA36" s="598"/>
      <c r="CB36" s="598"/>
      <c r="CC36" s="598"/>
      <c r="CD36" s="598"/>
      <c r="CE36" s="598"/>
      <c r="CF36" s="598"/>
      <c r="CG36" s="598"/>
      <c r="CH36" s="598"/>
      <c r="CI36" s="598"/>
      <c r="CJ36" s="598"/>
      <c r="CK36" s="598"/>
      <c r="CL36" s="598"/>
      <c r="CM36" s="598"/>
      <c r="CN36" s="177"/>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4"/>
    </row>
    <row r="37" spans="1:113" ht="32.25" customHeight="1" x14ac:dyDescent="0.2">
      <c r="A37" s="177"/>
      <c r="B37" s="201"/>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77"/>
      <c r="U37" s="597">
        <f t="shared" si="4"/>
        <v>5</v>
      </c>
      <c r="V37" s="597"/>
      <c r="W37" s="598" t="str">
        <f>IF('各会計、関係団体の財政状況及び健全化判断比率'!B31="","",'各会計、関係団体の財政状況及び健全化判断比率'!B31)</f>
        <v>介護保険特別会計（介護サービス事業勘定）</v>
      </c>
      <c r="X37" s="598"/>
      <c r="Y37" s="598"/>
      <c r="Z37" s="598"/>
      <c r="AA37" s="598"/>
      <c r="AB37" s="598"/>
      <c r="AC37" s="598"/>
      <c r="AD37" s="598"/>
      <c r="AE37" s="598"/>
      <c r="AF37" s="598"/>
      <c r="AG37" s="598"/>
      <c r="AH37" s="598"/>
      <c r="AI37" s="598"/>
      <c r="AJ37" s="598"/>
      <c r="AK37" s="598"/>
      <c r="AL37" s="177"/>
      <c r="AM37" s="597" t="str">
        <f t="shared" si="0"/>
        <v/>
      </c>
      <c r="AN37" s="597"/>
      <c r="AO37" s="598"/>
      <c r="AP37" s="598"/>
      <c r="AQ37" s="598"/>
      <c r="AR37" s="598"/>
      <c r="AS37" s="598"/>
      <c r="AT37" s="598"/>
      <c r="AU37" s="598"/>
      <c r="AV37" s="598"/>
      <c r="AW37" s="598"/>
      <c r="AX37" s="598"/>
      <c r="AY37" s="598"/>
      <c r="AZ37" s="598"/>
      <c r="BA37" s="598"/>
      <c r="BB37" s="598"/>
      <c r="BC37" s="598"/>
      <c r="BD37" s="177"/>
      <c r="BE37" s="597" t="str">
        <f t="shared" si="1"/>
        <v/>
      </c>
      <c r="BF37" s="597"/>
      <c r="BG37" s="598"/>
      <c r="BH37" s="598"/>
      <c r="BI37" s="598"/>
      <c r="BJ37" s="598"/>
      <c r="BK37" s="598"/>
      <c r="BL37" s="598"/>
      <c r="BM37" s="598"/>
      <c r="BN37" s="598"/>
      <c r="BO37" s="598"/>
      <c r="BP37" s="598"/>
      <c r="BQ37" s="598"/>
      <c r="BR37" s="598"/>
      <c r="BS37" s="598"/>
      <c r="BT37" s="598"/>
      <c r="BU37" s="598"/>
      <c r="BV37" s="177"/>
      <c r="BW37" s="597">
        <f t="shared" si="2"/>
        <v>11</v>
      </c>
      <c r="BX37" s="597"/>
      <c r="BY37" s="598" t="str">
        <f>IF('各会計、関係団体の財政状況及び健全化判断比率'!B71="","",'各会計、関係団体の財政状況及び健全化判断比率'!B71)</f>
        <v>岐阜県市町村会館組合</v>
      </c>
      <c r="BZ37" s="598"/>
      <c r="CA37" s="598"/>
      <c r="CB37" s="598"/>
      <c r="CC37" s="598"/>
      <c r="CD37" s="598"/>
      <c r="CE37" s="598"/>
      <c r="CF37" s="598"/>
      <c r="CG37" s="598"/>
      <c r="CH37" s="598"/>
      <c r="CI37" s="598"/>
      <c r="CJ37" s="598"/>
      <c r="CK37" s="598"/>
      <c r="CL37" s="598"/>
      <c r="CM37" s="598"/>
      <c r="CN37" s="177"/>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4"/>
    </row>
    <row r="38" spans="1:113" ht="32.25" customHeight="1" x14ac:dyDescent="0.2">
      <c r="A38" s="177"/>
      <c r="B38" s="201"/>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77"/>
      <c r="U38" s="597" t="str">
        <f t="shared" si="4"/>
        <v/>
      </c>
      <c r="V38" s="597"/>
      <c r="W38" s="598"/>
      <c r="X38" s="598"/>
      <c r="Y38" s="598"/>
      <c r="Z38" s="598"/>
      <c r="AA38" s="598"/>
      <c r="AB38" s="598"/>
      <c r="AC38" s="598"/>
      <c r="AD38" s="598"/>
      <c r="AE38" s="598"/>
      <c r="AF38" s="598"/>
      <c r="AG38" s="598"/>
      <c r="AH38" s="598"/>
      <c r="AI38" s="598"/>
      <c r="AJ38" s="598"/>
      <c r="AK38" s="598"/>
      <c r="AL38" s="177"/>
      <c r="AM38" s="597" t="str">
        <f t="shared" si="0"/>
        <v/>
      </c>
      <c r="AN38" s="597"/>
      <c r="AO38" s="598"/>
      <c r="AP38" s="598"/>
      <c r="AQ38" s="598"/>
      <c r="AR38" s="598"/>
      <c r="AS38" s="598"/>
      <c r="AT38" s="598"/>
      <c r="AU38" s="598"/>
      <c r="AV38" s="598"/>
      <c r="AW38" s="598"/>
      <c r="AX38" s="598"/>
      <c r="AY38" s="598"/>
      <c r="AZ38" s="598"/>
      <c r="BA38" s="598"/>
      <c r="BB38" s="598"/>
      <c r="BC38" s="598"/>
      <c r="BD38" s="177"/>
      <c r="BE38" s="597" t="str">
        <f t="shared" si="1"/>
        <v/>
      </c>
      <c r="BF38" s="597"/>
      <c r="BG38" s="598"/>
      <c r="BH38" s="598"/>
      <c r="BI38" s="598"/>
      <c r="BJ38" s="598"/>
      <c r="BK38" s="598"/>
      <c r="BL38" s="598"/>
      <c r="BM38" s="598"/>
      <c r="BN38" s="598"/>
      <c r="BO38" s="598"/>
      <c r="BP38" s="598"/>
      <c r="BQ38" s="598"/>
      <c r="BR38" s="598"/>
      <c r="BS38" s="598"/>
      <c r="BT38" s="598"/>
      <c r="BU38" s="598"/>
      <c r="BV38" s="177"/>
      <c r="BW38" s="597">
        <f t="shared" si="2"/>
        <v>12</v>
      </c>
      <c r="BX38" s="597"/>
      <c r="BY38" s="598" t="str">
        <f>IF('各会計、関係団体の財政状況及び健全化判断比率'!B72="","",'各会計、関係団体の財政状況及び健全化判断比率'!B72)</f>
        <v>岐阜県市町村職員退職手当組合</v>
      </c>
      <c r="BZ38" s="598"/>
      <c r="CA38" s="598"/>
      <c r="CB38" s="598"/>
      <c r="CC38" s="598"/>
      <c r="CD38" s="598"/>
      <c r="CE38" s="598"/>
      <c r="CF38" s="598"/>
      <c r="CG38" s="598"/>
      <c r="CH38" s="598"/>
      <c r="CI38" s="598"/>
      <c r="CJ38" s="598"/>
      <c r="CK38" s="598"/>
      <c r="CL38" s="598"/>
      <c r="CM38" s="598"/>
      <c r="CN38" s="177"/>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4"/>
    </row>
    <row r="39" spans="1:113" ht="32.25" customHeight="1" x14ac:dyDescent="0.2">
      <c r="A39" s="177"/>
      <c r="B39" s="201"/>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77"/>
      <c r="U39" s="597" t="str">
        <f t="shared" si="4"/>
        <v/>
      </c>
      <c r="V39" s="597"/>
      <c r="W39" s="598"/>
      <c r="X39" s="598"/>
      <c r="Y39" s="598"/>
      <c r="Z39" s="598"/>
      <c r="AA39" s="598"/>
      <c r="AB39" s="598"/>
      <c r="AC39" s="598"/>
      <c r="AD39" s="598"/>
      <c r="AE39" s="598"/>
      <c r="AF39" s="598"/>
      <c r="AG39" s="598"/>
      <c r="AH39" s="598"/>
      <c r="AI39" s="598"/>
      <c r="AJ39" s="598"/>
      <c r="AK39" s="598"/>
      <c r="AL39" s="177"/>
      <c r="AM39" s="597" t="str">
        <f t="shared" si="0"/>
        <v/>
      </c>
      <c r="AN39" s="597"/>
      <c r="AO39" s="598"/>
      <c r="AP39" s="598"/>
      <c r="AQ39" s="598"/>
      <c r="AR39" s="598"/>
      <c r="AS39" s="598"/>
      <c r="AT39" s="598"/>
      <c r="AU39" s="598"/>
      <c r="AV39" s="598"/>
      <c r="AW39" s="598"/>
      <c r="AX39" s="598"/>
      <c r="AY39" s="598"/>
      <c r="AZ39" s="598"/>
      <c r="BA39" s="598"/>
      <c r="BB39" s="598"/>
      <c r="BC39" s="598"/>
      <c r="BD39" s="177"/>
      <c r="BE39" s="597" t="str">
        <f t="shared" si="1"/>
        <v/>
      </c>
      <c r="BF39" s="597"/>
      <c r="BG39" s="598"/>
      <c r="BH39" s="598"/>
      <c r="BI39" s="598"/>
      <c r="BJ39" s="598"/>
      <c r="BK39" s="598"/>
      <c r="BL39" s="598"/>
      <c r="BM39" s="598"/>
      <c r="BN39" s="598"/>
      <c r="BO39" s="598"/>
      <c r="BP39" s="598"/>
      <c r="BQ39" s="598"/>
      <c r="BR39" s="598"/>
      <c r="BS39" s="598"/>
      <c r="BT39" s="598"/>
      <c r="BU39" s="598"/>
      <c r="BV39" s="177"/>
      <c r="BW39" s="597">
        <f t="shared" si="2"/>
        <v>13</v>
      </c>
      <c r="BX39" s="597"/>
      <c r="BY39" s="598" t="str">
        <f>IF('各会計、関係団体の財政状況及び健全化判断比率'!B73="","",'各会計、関係団体の財政状況及び健全化判断比率'!B73)</f>
        <v>可茂消防事務組合</v>
      </c>
      <c r="BZ39" s="598"/>
      <c r="CA39" s="598"/>
      <c r="CB39" s="598"/>
      <c r="CC39" s="598"/>
      <c r="CD39" s="598"/>
      <c r="CE39" s="598"/>
      <c r="CF39" s="598"/>
      <c r="CG39" s="598"/>
      <c r="CH39" s="598"/>
      <c r="CI39" s="598"/>
      <c r="CJ39" s="598"/>
      <c r="CK39" s="598"/>
      <c r="CL39" s="598"/>
      <c r="CM39" s="598"/>
      <c r="CN39" s="177"/>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4"/>
    </row>
    <row r="40" spans="1:113" ht="32.25" customHeight="1" x14ac:dyDescent="0.2">
      <c r="A40" s="177"/>
      <c r="B40" s="201"/>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77"/>
      <c r="U40" s="597" t="str">
        <f t="shared" si="4"/>
        <v/>
      </c>
      <c r="V40" s="597"/>
      <c r="W40" s="598"/>
      <c r="X40" s="598"/>
      <c r="Y40" s="598"/>
      <c r="Z40" s="598"/>
      <c r="AA40" s="598"/>
      <c r="AB40" s="598"/>
      <c r="AC40" s="598"/>
      <c r="AD40" s="598"/>
      <c r="AE40" s="598"/>
      <c r="AF40" s="598"/>
      <c r="AG40" s="598"/>
      <c r="AH40" s="598"/>
      <c r="AI40" s="598"/>
      <c r="AJ40" s="598"/>
      <c r="AK40" s="598"/>
      <c r="AL40" s="177"/>
      <c r="AM40" s="597" t="str">
        <f t="shared" si="0"/>
        <v/>
      </c>
      <c r="AN40" s="597"/>
      <c r="AO40" s="598"/>
      <c r="AP40" s="598"/>
      <c r="AQ40" s="598"/>
      <c r="AR40" s="598"/>
      <c r="AS40" s="598"/>
      <c r="AT40" s="598"/>
      <c r="AU40" s="598"/>
      <c r="AV40" s="598"/>
      <c r="AW40" s="598"/>
      <c r="AX40" s="598"/>
      <c r="AY40" s="598"/>
      <c r="AZ40" s="598"/>
      <c r="BA40" s="598"/>
      <c r="BB40" s="598"/>
      <c r="BC40" s="598"/>
      <c r="BD40" s="177"/>
      <c r="BE40" s="597" t="str">
        <f t="shared" si="1"/>
        <v/>
      </c>
      <c r="BF40" s="597"/>
      <c r="BG40" s="598"/>
      <c r="BH40" s="598"/>
      <c r="BI40" s="598"/>
      <c r="BJ40" s="598"/>
      <c r="BK40" s="598"/>
      <c r="BL40" s="598"/>
      <c r="BM40" s="598"/>
      <c r="BN40" s="598"/>
      <c r="BO40" s="598"/>
      <c r="BP40" s="598"/>
      <c r="BQ40" s="598"/>
      <c r="BR40" s="598"/>
      <c r="BS40" s="598"/>
      <c r="BT40" s="598"/>
      <c r="BU40" s="598"/>
      <c r="BV40" s="177"/>
      <c r="BW40" s="597">
        <f t="shared" si="2"/>
        <v>14</v>
      </c>
      <c r="BX40" s="597"/>
      <c r="BY40" s="598" t="str">
        <f>IF('各会計、関係団体の財政状況及び健全化判断比率'!B74="","",'各会計、関係団体の財政状況及び健全化判断比率'!B74)</f>
        <v>後期高齢者医療連合(一般会計分)</v>
      </c>
      <c r="BZ40" s="598"/>
      <c r="CA40" s="598"/>
      <c r="CB40" s="598"/>
      <c r="CC40" s="598"/>
      <c r="CD40" s="598"/>
      <c r="CE40" s="598"/>
      <c r="CF40" s="598"/>
      <c r="CG40" s="598"/>
      <c r="CH40" s="598"/>
      <c r="CI40" s="598"/>
      <c r="CJ40" s="598"/>
      <c r="CK40" s="598"/>
      <c r="CL40" s="598"/>
      <c r="CM40" s="598"/>
      <c r="CN40" s="177"/>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4"/>
    </row>
    <row r="41" spans="1:113" ht="32.25" customHeight="1" x14ac:dyDescent="0.2">
      <c r="A41" s="177"/>
      <c r="B41" s="201"/>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77"/>
      <c r="U41" s="597" t="str">
        <f t="shared" si="4"/>
        <v/>
      </c>
      <c r="V41" s="597"/>
      <c r="W41" s="598"/>
      <c r="X41" s="598"/>
      <c r="Y41" s="598"/>
      <c r="Z41" s="598"/>
      <c r="AA41" s="598"/>
      <c r="AB41" s="598"/>
      <c r="AC41" s="598"/>
      <c r="AD41" s="598"/>
      <c r="AE41" s="598"/>
      <c r="AF41" s="598"/>
      <c r="AG41" s="598"/>
      <c r="AH41" s="598"/>
      <c r="AI41" s="598"/>
      <c r="AJ41" s="598"/>
      <c r="AK41" s="598"/>
      <c r="AL41" s="177"/>
      <c r="AM41" s="597" t="str">
        <f t="shared" si="0"/>
        <v/>
      </c>
      <c r="AN41" s="597"/>
      <c r="AO41" s="598"/>
      <c r="AP41" s="598"/>
      <c r="AQ41" s="598"/>
      <c r="AR41" s="598"/>
      <c r="AS41" s="598"/>
      <c r="AT41" s="598"/>
      <c r="AU41" s="598"/>
      <c r="AV41" s="598"/>
      <c r="AW41" s="598"/>
      <c r="AX41" s="598"/>
      <c r="AY41" s="598"/>
      <c r="AZ41" s="598"/>
      <c r="BA41" s="598"/>
      <c r="BB41" s="598"/>
      <c r="BC41" s="598"/>
      <c r="BD41" s="177"/>
      <c r="BE41" s="597" t="str">
        <f t="shared" si="1"/>
        <v/>
      </c>
      <c r="BF41" s="597"/>
      <c r="BG41" s="598"/>
      <c r="BH41" s="598"/>
      <c r="BI41" s="598"/>
      <c r="BJ41" s="598"/>
      <c r="BK41" s="598"/>
      <c r="BL41" s="598"/>
      <c r="BM41" s="598"/>
      <c r="BN41" s="598"/>
      <c r="BO41" s="598"/>
      <c r="BP41" s="598"/>
      <c r="BQ41" s="598"/>
      <c r="BR41" s="598"/>
      <c r="BS41" s="598"/>
      <c r="BT41" s="598"/>
      <c r="BU41" s="598"/>
      <c r="BV41" s="177"/>
      <c r="BW41" s="597">
        <f t="shared" si="2"/>
        <v>15</v>
      </c>
      <c r="BX41" s="597"/>
      <c r="BY41" s="598" t="str">
        <f>IF('各会計、関係団体の財政状況及び健全化判断比率'!B75="","",'各会計、関係団体の財政状況及び健全化判断比率'!B75)</f>
        <v>後期高齢者医療連合(特別会計分)</v>
      </c>
      <c r="BZ41" s="598"/>
      <c r="CA41" s="598"/>
      <c r="CB41" s="598"/>
      <c r="CC41" s="598"/>
      <c r="CD41" s="598"/>
      <c r="CE41" s="598"/>
      <c r="CF41" s="598"/>
      <c r="CG41" s="598"/>
      <c r="CH41" s="598"/>
      <c r="CI41" s="598"/>
      <c r="CJ41" s="598"/>
      <c r="CK41" s="598"/>
      <c r="CL41" s="598"/>
      <c r="CM41" s="598"/>
      <c r="CN41" s="177"/>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4"/>
    </row>
    <row r="42" spans="1:113" ht="32.25" customHeight="1" x14ac:dyDescent="0.2">
      <c r="B42" s="201"/>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77"/>
      <c r="U42" s="597" t="str">
        <f t="shared" si="4"/>
        <v/>
      </c>
      <c r="V42" s="597"/>
      <c r="W42" s="598"/>
      <c r="X42" s="598"/>
      <c r="Y42" s="598"/>
      <c r="Z42" s="598"/>
      <c r="AA42" s="598"/>
      <c r="AB42" s="598"/>
      <c r="AC42" s="598"/>
      <c r="AD42" s="598"/>
      <c r="AE42" s="598"/>
      <c r="AF42" s="598"/>
      <c r="AG42" s="598"/>
      <c r="AH42" s="598"/>
      <c r="AI42" s="598"/>
      <c r="AJ42" s="598"/>
      <c r="AK42" s="598"/>
      <c r="AL42" s="177"/>
      <c r="AM42" s="597" t="str">
        <f t="shared" si="0"/>
        <v/>
      </c>
      <c r="AN42" s="597"/>
      <c r="AO42" s="598"/>
      <c r="AP42" s="598"/>
      <c r="AQ42" s="598"/>
      <c r="AR42" s="598"/>
      <c r="AS42" s="598"/>
      <c r="AT42" s="598"/>
      <c r="AU42" s="598"/>
      <c r="AV42" s="598"/>
      <c r="AW42" s="598"/>
      <c r="AX42" s="598"/>
      <c r="AY42" s="598"/>
      <c r="AZ42" s="598"/>
      <c r="BA42" s="598"/>
      <c r="BB42" s="598"/>
      <c r="BC42" s="598"/>
      <c r="BD42" s="177"/>
      <c r="BE42" s="597" t="str">
        <f t="shared" si="1"/>
        <v/>
      </c>
      <c r="BF42" s="597"/>
      <c r="BG42" s="598"/>
      <c r="BH42" s="598"/>
      <c r="BI42" s="598"/>
      <c r="BJ42" s="598"/>
      <c r="BK42" s="598"/>
      <c r="BL42" s="598"/>
      <c r="BM42" s="598"/>
      <c r="BN42" s="598"/>
      <c r="BO42" s="598"/>
      <c r="BP42" s="598"/>
      <c r="BQ42" s="598"/>
      <c r="BR42" s="598"/>
      <c r="BS42" s="598"/>
      <c r="BT42" s="598"/>
      <c r="BU42" s="598"/>
      <c r="BV42" s="177"/>
      <c r="BW42" s="597">
        <f t="shared" si="2"/>
        <v>16</v>
      </c>
      <c r="BX42" s="597"/>
      <c r="BY42" s="598" t="str">
        <f>IF('各会計、関係団体の財政状況及び健全化判断比率'!B76="","",'各会計、関係団体の財政状況及び健全化判断比率'!B76)</f>
        <v>可茂公設地方卸売市場組合</v>
      </c>
      <c r="BZ42" s="598"/>
      <c r="CA42" s="598"/>
      <c r="CB42" s="598"/>
      <c r="CC42" s="598"/>
      <c r="CD42" s="598"/>
      <c r="CE42" s="598"/>
      <c r="CF42" s="598"/>
      <c r="CG42" s="598"/>
      <c r="CH42" s="598"/>
      <c r="CI42" s="598"/>
      <c r="CJ42" s="598"/>
      <c r="CK42" s="598"/>
      <c r="CL42" s="598"/>
      <c r="CM42" s="598"/>
      <c r="CN42" s="177"/>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4"/>
    </row>
    <row r="43" spans="1:113" ht="32.25" customHeight="1" x14ac:dyDescent="0.2">
      <c r="B43" s="201"/>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77"/>
      <c r="U43" s="597" t="str">
        <f t="shared" si="4"/>
        <v/>
      </c>
      <c r="V43" s="597"/>
      <c r="W43" s="598"/>
      <c r="X43" s="598"/>
      <c r="Y43" s="598"/>
      <c r="Z43" s="598"/>
      <c r="AA43" s="598"/>
      <c r="AB43" s="598"/>
      <c r="AC43" s="598"/>
      <c r="AD43" s="598"/>
      <c r="AE43" s="598"/>
      <c r="AF43" s="598"/>
      <c r="AG43" s="598"/>
      <c r="AH43" s="598"/>
      <c r="AI43" s="598"/>
      <c r="AJ43" s="598"/>
      <c r="AK43" s="598"/>
      <c r="AL43" s="177"/>
      <c r="AM43" s="597" t="str">
        <f t="shared" si="0"/>
        <v/>
      </c>
      <c r="AN43" s="597"/>
      <c r="AO43" s="598"/>
      <c r="AP43" s="598"/>
      <c r="AQ43" s="598"/>
      <c r="AR43" s="598"/>
      <c r="AS43" s="598"/>
      <c r="AT43" s="598"/>
      <c r="AU43" s="598"/>
      <c r="AV43" s="598"/>
      <c r="AW43" s="598"/>
      <c r="AX43" s="598"/>
      <c r="AY43" s="598"/>
      <c r="AZ43" s="598"/>
      <c r="BA43" s="598"/>
      <c r="BB43" s="598"/>
      <c r="BC43" s="598"/>
      <c r="BD43" s="177"/>
      <c r="BE43" s="597" t="str">
        <f t="shared" si="1"/>
        <v/>
      </c>
      <c r="BF43" s="597"/>
      <c r="BG43" s="598"/>
      <c r="BH43" s="598"/>
      <c r="BI43" s="598"/>
      <c r="BJ43" s="598"/>
      <c r="BK43" s="598"/>
      <c r="BL43" s="598"/>
      <c r="BM43" s="598"/>
      <c r="BN43" s="598"/>
      <c r="BO43" s="598"/>
      <c r="BP43" s="598"/>
      <c r="BQ43" s="598"/>
      <c r="BR43" s="598"/>
      <c r="BS43" s="598"/>
      <c r="BT43" s="598"/>
      <c r="BU43" s="598"/>
      <c r="BV43" s="177"/>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77"/>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4"/>
    </row>
    <row r="44" spans="1:113" ht="13.5" customHeight="1" thickBot="1" x14ac:dyDescent="0.25">
      <c r="B44" s="205"/>
      <c r="C44" s="206"/>
      <c r="D44" s="206"/>
      <c r="E44" s="206"/>
      <c r="F44" s="206"/>
      <c r="G44" s="206"/>
      <c r="H44" s="206"/>
      <c r="I44" s="206"/>
      <c r="J44" s="206"/>
      <c r="K44" s="206"/>
      <c r="L44" s="206"/>
      <c r="M44" s="206"/>
      <c r="N44" s="206"/>
      <c r="O44" s="206"/>
      <c r="P44" s="206"/>
      <c r="Q44" s="206"/>
      <c r="R44" s="206"/>
      <c r="S44" s="206"/>
      <c r="T44" s="206"/>
      <c r="U44" s="206"/>
      <c r="V44" s="206"/>
      <c r="W44" s="206"/>
      <c r="X44" s="206"/>
      <c r="Y44" s="206"/>
      <c r="Z44" s="206"/>
      <c r="AA44" s="206"/>
      <c r="AB44" s="206"/>
      <c r="AC44" s="206"/>
      <c r="AD44" s="206"/>
      <c r="AE44" s="206"/>
      <c r="AF44" s="206"/>
      <c r="AG44" s="206"/>
      <c r="AH44" s="206"/>
      <c r="AI44" s="206"/>
      <c r="AJ44" s="206"/>
      <c r="AK44" s="206"/>
      <c r="AL44" s="206"/>
      <c r="AM44" s="206"/>
      <c r="AN44" s="206"/>
      <c r="AO44" s="206"/>
      <c r="AP44" s="206"/>
      <c r="AQ44" s="206"/>
      <c r="AR44" s="206"/>
      <c r="AS44" s="206"/>
      <c r="AT44" s="206"/>
      <c r="AU44" s="206"/>
      <c r="AV44" s="206"/>
      <c r="AW44" s="206"/>
      <c r="AX44" s="206"/>
      <c r="AY44" s="206"/>
      <c r="AZ44" s="206"/>
      <c r="BA44" s="206"/>
      <c r="BB44" s="206"/>
      <c r="BC44" s="206"/>
      <c r="BD44" s="206"/>
      <c r="BE44" s="206"/>
      <c r="BF44" s="206"/>
      <c r="BG44" s="206"/>
      <c r="BH44" s="206"/>
      <c r="BI44" s="206"/>
      <c r="BJ44" s="206"/>
      <c r="BK44" s="206"/>
      <c r="BL44" s="206"/>
      <c r="BM44" s="206"/>
      <c r="BN44" s="206"/>
      <c r="BO44" s="206"/>
      <c r="BP44" s="206"/>
      <c r="BQ44" s="206"/>
      <c r="BR44" s="206"/>
      <c r="BS44" s="206"/>
      <c r="BT44" s="206"/>
      <c r="BU44" s="206"/>
      <c r="BV44" s="206"/>
      <c r="BW44" s="206"/>
      <c r="BX44" s="206"/>
      <c r="BY44" s="206"/>
      <c r="BZ44" s="206"/>
      <c r="CA44" s="206"/>
      <c r="CB44" s="206"/>
      <c r="CC44" s="206"/>
      <c r="CD44" s="206"/>
      <c r="CE44" s="206"/>
      <c r="CF44" s="206"/>
      <c r="CG44" s="206"/>
      <c r="CH44" s="206"/>
      <c r="CI44" s="206"/>
      <c r="CJ44" s="206"/>
      <c r="CK44" s="206"/>
      <c r="CL44" s="206"/>
      <c r="CM44" s="206"/>
      <c r="CN44" s="206"/>
      <c r="CO44" s="206"/>
      <c r="CP44" s="206"/>
      <c r="CQ44" s="206"/>
      <c r="CR44" s="206"/>
      <c r="CS44" s="206"/>
      <c r="CT44" s="206"/>
      <c r="CU44" s="206"/>
      <c r="CV44" s="206"/>
      <c r="CW44" s="206"/>
      <c r="CX44" s="206"/>
      <c r="CY44" s="206"/>
      <c r="CZ44" s="206"/>
      <c r="DA44" s="206"/>
      <c r="DB44" s="206"/>
      <c r="DC44" s="206"/>
      <c r="DD44" s="206"/>
      <c r="DE44" s="206"/>
      <c r="DF44" s="206"/>
      <c r="DG44" s="206"/>
      <c r="DH44" s="206"/>
      <c r="DI44" s="207"/>
    </row>
    <row r="45" spans="1:113" x14ac:dyDescent="0.2"/>
    <row r="46" spans="1:113" x14ac:dyDescent="0.2">
      <c r="B46" s="176" t="s">
        <v>210</v>
      </c>
      <c r="E46" s="600" t="s">
        <v>211</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212</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213</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214</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215</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216</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217</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218</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xYbrhhIbaolB9C2bOTnQ6YejMqQ5SbWmWBkokQ0Bp+wWm8qkzhJi0EW22VvxUMhQmnu559Qm9RTh+7gyRKKbDQ==" saltValue="aFQQIuEFop5QjbULtUDRa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563</v>
      </c>
      <c r="G33" s="29" t="s">
        <v>564</v>
      </c>
      <c r="H33" s="29" t="s">
        <v>565</v>
      </c>
      <c r="I33" s="29" t="s">
        <v>566</v>
      </c>
      <c r="J33" s="30" t="s">
        <v>567</v>
      </c>
      <c r="K33" s="22"/>
      <c r="L33" s="22"/>
      <c r="M33" s="22"/>
      <c r="N33" s="22"/>
      <c r="O33" s="22"/>
      <c r="P33" s="22"/>
    </row>
    <row r="34" spans="1:16" ht="39" customHeight="1" x14ac:dyDescent="0.2">
      <c r="A34" s="22"/>
      <c r="B34" s="31"/>
      <c r="C34" s="1151" t="s">
        <v>568</v>
      </c>
      <c r="D34" s="1151"/>
      <c r="E34" s="1152"/>
      <c r="F34" s="32">
        <v>7.44</v>
      </c>
      <c r="G34" s="33">
        <v>8.64</v>
      </c>
      <c r="H34" s="33">
        <v>9.08</v>
      </c>
      <c r="I34" s="33">
        <v>9.91</v>
      </c>
      <c r="J34" s="34">
        <v>9.81</v>
      </c>
      <c r="K34" s="22"/>
      <c r="L34" s="22"/>
      <c r="M34" s="22"/>
      <c r="N34" s="22"/>
      <c r="O34" s="22"/>
      <c r="P34" s="22"/>
    </row>
    <row r="35" spans="1:16" ht="39" customHeight="1" x14ac:dyDescent="0.2">
      <c r="A35" s="22"/>
      <c r="B35" s="35"/>
      <c r="C35" s="1145" t="s">
        <v>569</v>
      </c>
      <c r="D35" s="1146"/>
      <c r="E35" s="1147"/>
      <c r="F35" s="36">
        <v>3.94</v>
      </c>
      <c r="G35" s="37">
        <v>4.3499999999999996</v>
      </c>
      <c r="H35" s="37">
        <v>5.7</v>
      </c>
      <c r="I35" s="37">
        <v>2.98</v>
      </c>
      <c r="J35" s="38">
        <v>6.05</v>
      </c>
      <c r="K35" s="22"/>
      <c r="L35" s="22"/>
      <c r="M35" s="22"/>
      <c r="N35" s="22"/>
      <c r="O35" s="22"/>
      <c r="P35" s="22"/>
    </row>
    <row r="36" spans="1:16" ht="39" customHeight="1" x14ac:dyDescent="0.2">
      <c r="A36" s="22"/>
      <c r="B36" s="35"/>
      <c r="C36" s="1145" t="s">
        <v>570</v>
      </c>
      <c r="D36" s="1146"/>
      <c r="E36" s="1147"/>
      <c r="F36" s="36">
        <v>1.41</v>
      </c>
      <c r="G36" s="37">
        <v>2.61</v>
      </c>
      <c r="H36" s="37">
        <v>3.4</v>
      </c>
      <c r="I36" s="37">
        <v>2.56</v>
      </c>
      <c r="J36" s="38">
        <v>2.4500000000000002</v>
      </c>
      <c r="K36" s="22"/>
      <c r="L36" s="22"/>
      <c r="M36" s="22"/>
      <c r="N36" s="22"/>
      <c r="O36" s="22"/>
      <c r="P36" s="22"/>
    </row>
    <row r="37" spans="1:16" ht="39" customHeight="1" x14ac:dyDescent="0.2">
      <c r="A37" s="22"/>
      <c r="B37" s="35"/>
      <c r="C37" s="1145" t="s">
        <v>571</v>
      </c>
      <c r="D37" s="1146"/>
      <c r="E37" s="1147"/>
      <c r="F37" s="36">
        <v>4.1399999999999997</v>
      </c>
      <c r="G37" s="37">
        <v>2.0699999999999998</v>
      </c>
      <c r="H37" s="37">
        <v>1.85</v>
      </c>
      <c r="I37" s="37">
        <v>2.02</v>
      </c>
      <c r="J37" s="38">
        <v>2.23</v>
      </c>
      <c r="K37" s="22"/>
      <c r="L37" s="22"/>
      <c r="M37" s="22"/>
      <c r="N37" s="22"/>
      <c r="O37" s="22"/>
      <c r="P37" s="22"/>
    </row>
    <row r="38" spans="1:16" ht="39" customHeight="1" x14ac:dyDescent="0.2">
      <c r="A38" s="22"/>
      <c r="B38" s="35"/>
      <c r="C38" s="1145" t="s">
        <v>572</v>
      </c>
      <c r="D38" s="1146"/>
      <c r="E38" s="1147"/>
      <c r="F38" s="36">
        <v>1.1299999999999999</v>
      </c>
      <c r="G38" s="37">
        <v>0.55000000000000004</v>
      </c>
      <c r="H38" s="37">
        <v>1.33</v>
      </c>
      <c r="I38" s="37">
        <v>1.41</v>
      </c>
      <c r="J38" s="38">
        <v>0.8</v>
      </c>
      <c r="K38" s="22"/>
      <c r="L38" s="22"/>
      <c r="M38" s="22"/>
      <c r="N38" s="22"/>
      <c r="O38" s="22"/>
      <c r="P38" s="22"/>
    </row>
    <row r="39" spans="1:16" ht="39" customHeight="1" x14ac:dyDescent="0.2">
      <c r="A39" s="22"/>
      <c r="B39" s="35"/>
      <c r="C39" s="1145" t="s">
        <v>573</v>
      </c>
      <c r="D39" s="1146"/>
      <c r="E39" s="1147"/>
      <c r="F39" s="36">
        <v>0.14000000000000001</v>
      </c>
      <c r="G39" s="37">
        <v>0.12</v>
      </c>
      <c r="H39" s="37">
        <v>0.13</v>
      </c>
      <c r="I39" s="37">
        <v>0.12</v>
      </c>
      <c r="J39" s="38">
        <v>0.16</v>
      </c>
      <c r="K39" s="22"/>
      <c r="L39" s="22"/>
      <c r="M39" s="22"/>
      <c r="N39" s="22"/>
      <c r="O39" s="22"/>
      <c r="P39" s="22"/>
    </row>
    <row r="40" spans="1:16" ht="39" customHeight="1" x14ac:dyDescent="0.2">
      <c r="A40" s="22"/>
      <c r="B40" s="35"/>
      <c r="C40" s="1145" t="s">
        <v>574</v>
      </c>
      <c r="D40" s="1146"/>
      <c r="E40" s="1147"/>
      <c r="F40" s="36">
        <v>0</v>
      </c>
      <c r="G40" s="37">
        <v>0.03</v>
      </c>
      <c r="H40" s="37">
        <v>0</v>
      </c>
      <c r="I40" s="37">
        <v>0.05</v>
      </c>
      <c r="J40" s="38">
        <v>0.01</v>
      </c>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575</v>
      </c>
      <c r="D42" s="1146"/>
      <c r="E42" s="1147"/>
      <c r="F42" s="36" t="s">
        <v>521</v>
      </c>
      <c r="G42" s="37" t="s">
        <v>521</v>
      </c>
      <c r="H42" s="37" t="s">
        <v>521</v>
      </c>
      <c r="I42" s="37" t="s">
        <v>521</v>
      </c>
      <c r="J42" s="38" t="s">
        <v>521</v>
      </c>
      <c r="K42" s="22"/>
      <c r="L42" s="22"/>
      <c r="M42" s="22"/>
      <c r="N42" s="22"/>
      <c r="O42" s="22"/>
      <c r="P42" s="22"/>
    </row>
    <row r="43" spans="1:16" ht="39" customHeight="1" thickBot="1" x14ac:dyDescent="0.25">
      <c r="A43" s="22"/>
      <c r="B43" s="40"/>
      <c r="C43" s="1148" t="s">
        <v>576</v>
      </c>
      <c r="D43" s="1149"/>
      <c r="E43" s="1150"/>
      <c r="F43" s="41" t="s">
        <v>521</v>
      </c>
      <c r="G43" s="42" t="s">
        <v>521</v>
      </c>
      <c r="H43" s="42" t="s">
        <v>521</v>
      </c>
      <c r="I43" s="42" t="s">
        <v>521</v>
      </c>
      <c r="J43" s="43" t="s">
        <v>521</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OLRSzSAzGtsU2AF3Kgb8uRhvctUVXfnGtWJUkAhmaZvX/8nx1DLuAwQXQpp4Pb/W3dYmfxPhESCJRAJEyb3A2A==" saltValue="/cFiEiizBipicPbVG1IrM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563</v>
      </c>
      <c r="L44" s="56" t="s">
        <v>564</v>
      </c>
      <c r="M44" s="56" t="s">
        <v>565</v>
      </c>
      <c r="N44" s="56" t="s">
        <v>566</v>
      </c>
      <c r="O44" s="57" t="s">
        <v>567</v>
      </c>
      <c r="P44" s="48"/>
      <c r="Q44" s="48"/>
      <c r="R44" s="48"/>
      <c r="S44" s="48"/>
      <c r="T44" s="48"/>
      <c r="U44" s="48"/>
    </row>
    <row r="45" spans="1:21" ht="30.75" customHeight="1" x14ac:dyDescent="0.2">
      <c r="A45" s="48"/>
      <c r="B45" s="1153" t="s">
        <v>11</v>
      </c>
      <c r="C45" s="1154"/>
      <c r="D45" s="58"/>
      <c r="E45" s="1159" t="s">
        <v>12</v>
      </c>
      <c r="F45" s="1159"/>
      <c r="G45" s="1159"/>
      <c r="H45" s="1159"/>
      <c r="I45" s="1159"/>
      <c r="J45" s="1160"/>
      <c r="K45" s="59">
        <v>477</v>
      </c>
      <c r="L45" s="60">
        <v>473</v>
      </c>
      <c r="M45" s="60">
        <v>487</v>
      </c>
      <c r="N45" s="60">
        <v>511</v>
      </c>
      <c r="O45" s="61">
        <v>513</v>
      </c>
      <c r="P45" s="48"/>
      <c r="Q45" s="48"/>
      <c r="R45" s="48"/>
      <c r="S45" s="48"/>
      <c r="T45" s="48"/>
      <c r="U45" s="48"/>
    </row>
    <row r="46" spans="1:21" ht="30.75" customHeight="1" x14ac:dyDescent="0.2">
      <c r="A46" s="48"/>
      <c r="B46" s="1155"/>
      <c r="C46" s="1156"/>
      <c r="D46" s="62"/>
      <c r="E46" s="1161" t="s">
        <v>13</v>
      </c>
      <c r="F46" s="1161"/>
      <c r="G46" s="1161"/>
      <c r="H46" s="1161"/>
      <c r="I46" s="1161"/>
      <c r="J46" s="1162"/>
      <c r="K46" s="63" t="s">
        <v>521</v>
      </c>
      <c r="L46" s="64" t="s">
        <v>521</v>
      </c>
      <c r="M46" s="64" t="s">
        <v>521</v>
      </c>
      <c r="N46" s="64" t="s">
        <v>521</v>
      </c>
      <c r="O46" s="65" t="s">
        <v>521</v>
      </c>
      <c r="P46" s="48"/>
      <c r="Q46" s="48"/>
      <c r="R46" s="48"/>
      <c r="S46" s="48"/>
      <c r="T46" s="48"/>
      <c r="U46" s="48"/>
    </row>
    <row r="47" spans="1:21" ht="30.75" customHeight="1" x14ac:dyDescent="0.2">
      <c r="A47" s="48"/>
      <c r="B47" s="1155"/>
      <c r="C47" s="1156"/>
      <c r="D47" s="62"/>
      <c r="E47" s="1161" t="s">
        <v>14</v>
      </c>
      <c r="F47" s="1161"/>
      <c r="G47" s="1161"/>
      <c r="H47" s="1161"/>
      <c r="I47" s="1161"/>
      <c r="J47" s="1162"/>
      <c r="K47" s="63" t="s">
        <v>521</v>
      </c>
      <c r="L47" s="64" t="s">
        <v>521</v>
      </c>
      <c r="M47" s="64" t="s">
        <v>521</v>
      </c>
      <c r="N47" s="64" t="s">
        <v>521</v>
      </c>
      <c r="O47" s="65" t="s">
        <v>521</v>
      </c>
      <c r="P47" s="48"/>
      <c r="Q47" s="48"/>
      <c r="R47" s="48"/>
      <c r="S47" s="48"/>
      <c r="T47" s="48"/>
      <c r="U47" s="48"/>
    </row>
    <row r="48" spans="1:21" ht="30.75" customHeight="1" x14ac:dyDescent="0.2">
      <c r="A48" s="48"/>
      <c r="B48" s="1155"/>
      <c r="C48" s="1156"/>
      <c r="D48" s="62"/>
      <c r="E48" s="1161" t="s">
        <v>15</v>
      </c>
      <c r="F48" s="1161"/>
      <c r="G48" s="1161"/>
      <c r="H48" s="1161"/>
      <c r="I48" s="1161"/>
      <c r="J48" s="1162"/>
      <c r="K48" s="63">
        <v>355</v>
      </c>
      <c r="L48" s="64">
        <v>361</v>
      </c>
      <c r="M48" s="64">
        <v>383</v>
      </c>
      <c r="N48" s="64">
        <v>350</v>
      </c>
      <c r="O48" s="65">
        <v>341</v>
      </c>
      <c r="P48" s="48"/>
      <c r="Q48" s="48"/>
      <c r="R48" s="48"/>
      <c r="S48" s="48"/>
      <c r="T48" s="48"/>
      <c r="U48" s="48"/>
    </row>
    <row r="49" spans="1:21" ht="30.75" customHeight="1" x14ac:dyDescent="0.2">
      <c r="A49" s="48"/>
      <c r="B49" s="1155"/>
      <c r="C49" s="1156"/>
      <c r="D49" s="62"/>
      <c r="E49" s="1161" t="s">
        <v>16</v>
      </c>
      <c r="F49" s="1161"/>
      <c r="G49" s="1161"/>
      <c r="H49" s="1161"/>
      <c r="I49" s="1161"/>
      <c r="J49" s="1162"/>
      <c r="K49" s="63">
        <v>37</v>
      </c>
      <c r="L49" s="64">
        <v>48</v>
      </c>
      <c r="M49" s="64">
        <v>58</v>
      </c>
      <c r="N49" s="64">
        <v>68</v>
      </c>
      <c r="O49" s="65">
        <v>68</v>
      </c>
      <c r="P49" s="48"/>
      <c r="Q49" s="48"/>
      <c r="R49" s="48"/>
      <c r="S49" s="48"/>
      <c r="T49" s="48"/>
      <c r="U49" s="48"/>
    </row>
    <row r="50" spans="1:21" ht="30.75" customHeight="1" x14ac:dyDescent="0.2">
      <c r="A50" s="48"/>
      <c r="B50" s="1155"/>
      <c r="C50" s="1156"/>
      <c r="D50" s="62"/>
      <c r="E50" s="1161" t="s">
        <v>17</v>
      </c>
      <c r="F50" s="1161"/>
      <c r="G50" s="1161"/>
      <c r="H50" s="1161"/>
      <c r="I50" s="1161"/>
      <c r="J50" s="1162"/>
      <c r="K50" s="63">
        <v>9</v>
      </c>
      <c r="L50" s="64">
        <v>9</v>
      </c>
      <c r="M50" s="64">
        <v>9</v>
      </c>
      <c r="N50" s="64">
        <v>9</v>
      </c>
      <c r="O50" s="65" t="s">
        <v>521</v>
      </c>
      <c r="P50" s="48"/>
      <c r="Q50" s="48"/>
      <c r="R50" s="48"/>
      <c r="S50" s="48"/>
      <c r="T50" s="48"/>
      <c r="U50" s="48"/>
    </row>
    <row r="51" spans="1:21" ht="30.75" customHeight="1" x14ac:dyDescent="0.2">
      <c r="A51" s="48"/>
      <c r="B51" s="1157"/>
      <c r="C51" s="1158"/>
      <c r="D51" s="66"/>
      <c r="E51" s="1161" t="s">
        <v>18</v>
      </c>
      <c r="F51" s="1161"/>
      <c r="G51" s="1161"/>
      <c r="H51" s="1161"/>
      <c r="I51" s="1161"/>
      <c r="J51" s="1162"/>
      <c r="K51" s="63" t="s">
        <v>521</v>
      </c>
      <c r="L51" s="64" t="s">
        <v>521</v>
      </c>
      <c r="M51" s="64" t="s">
        <v>521</v>
      </c>
      <c r="N51" s="64" t="s">
        <v>521</v>
      </c>
      <c r="O51" s="65">
        <v>0</v>
      </c>
      <c r="P51" s="48"/>
      <c r="Q51" s="48"/>
      <c r="R51" s="48"/>
      <c r="S51" s="48"/>
      <c r="T51" s="48"/>
      <c r="U51" s="48"/>
    </row>
    <row r="52" spans="1:21" ht="30.75" customHeight="1" x14ac:dyDescent="0.2">
      <c r="A52" s="48"/>
      <c r="B52" s="1163" t="s">
        <v>19</v>
      </c>
      <c r="C52" s="1164"/>
      <c r="D52" s="66"/>
      <c r="E52" s="1161" t="s">
        <v>20</v>
      </c>
      <c r="F52" s="1161"/>
      <c r="G52" s="1161"/>
      <c r="H52" s="1161"/>
      <c r="I52" s="1161"/>
      <c r="J52" s="1162"/>
      <c r="K52" s="63">
        <v>654</v>
      </c>
      <c r="L52" s="64">
        <v>652</v>
      </c>
      <c r="M52" s="64">
        <v>637</v>
      </c>
      <c r="N52" s="64">
        <v>649</v>
      </c>
      <c r="O52" s="65">
        <v>632</v>
      </c>
      <c r="P52" s="48"/>
      <c r="Q52" s="48"/>
      <c r="R52" s="48"/>
      <c r="S52" s="48"/>
      <c r="T52" s="48"/>
      <c r="U52" s="48"/>
    </row>
    <row r="53" spans="1:21" ht="30.75" customHeight="1" thickBot="1" x14ac:dyDescent="0.25">
      <c r="A53" s="48"/>
      <c r="B53" s="1165" t="s">
        <v>21</v>
      </c>
      <c r="C53" s="1166"/>
      <c r="D53" s="67"/>
      <c r="E53" s="1167" t="s">
        <v>22</v>
      </c>
      <c r="F53" s="1167"/>
      <c r="G53" s="1167"/>
      <c r="H53" s="1167"/>
      <c r="I53" s="1167"/>
      <c r="J53" s="1168"/>
      <c r="K53" s="68">
        <v>224</v>
      </c>
      <c r="L53" s="69">
        <v>239</v>
      </c>
      <c r="M53" s="69">
        <v>300</v>
      </c>
      <c r="N53" s="69">
        <v>289</v>
      </c>
      <c r="O53" s="70">
        <v>290</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25</v>
      </c>
      <c r="C56" s="73"/>
      <c r="D56" s="73"/>
      <c r="E56" s="73"/>
      <c r="F56" s="73"/>
      <c r="G56" s="73"/>
      <c r="H56" s="73"/>
      <c r="I56" s="73"/>
      <c r="J56" s="73"/>
      <c r="K56" s="74"/>
      <c r="L56" s="74"/>
      <c r="M56" s="74"/>
      <c r="N56" s="74"/>
      <c r="O56" s="75" t="s">
        <v>577</v>
      </c>
      <c r="P56" s="48"/>
      <c r="Q56" s="48"/>
      <c r="R56" s="48"/>
      <c r="S56" s="48"/>
      <c r="T56" s="48"/>
      <c r="U56" s="48"/>
    </row>
    <row r="57" spans="1:21" ht="31.5" customHeight="1" thickBot="1" x14ac:dyDescent="0.25">
      <c r="A57" s="48"/>
      <c r="B57" s="76"/>
      <c r="C57" s="77"/>
      <c r="D57" s="77"/>
      <c r="E57" s="78"/>
      <c r="F57" s="78"/>
      <c r="G57" s="78"/>
      <c r="H57" s="78"/>
      <c r="I57" s="78"/>
      <c r="J57" s="79" t="s">
        <v>2</v>
      </c>
      <c r="K57" s="80" t="s">
        <v>578</v>
      </c>
      <c r="L57" s="81" t="s">
        <v>579</v>
      </c>
      <c r="M57" s="81" t="s">
        <v>580</v>
      </c>
      <c r="N57" s="81" t="s">
        <v>581</v>
      </c>
      <c r="O57" s="82" t="s">
        <v>582</v>
      </c>
      <c r="P57" s="48"/>
      <c r="Q57" s="48"/>
      <c r="R57" s="48"/>
      <c r="S57" s="48"/>
      <c r="T57" s="48"/>
      <c r="U57" s="48"/>
    </row>
    <row r="58" spans="1:21" ht="31.5" customHeight="1" x14ac:dyDescent="0.2">
      <c r="B58" s="1169" t="s">
        <v>26</v>
      </c>
      <c r="C58" s="1170"/>
      <c r="D58" s="1175" t="s">
        <v>27</v>
      </c>
      <c r="E58" s="1176"/>
      <c r="F58" s="1176"/>
      <c r="G58" s="1176"/>
      <c r="H58" s="1176"/>
      <c r="I58" s="1176"/>
      <c r="J58" s="1177"/>
      <c r="K58" s="83" t="s">
        <v>586</v>
      </c>
      <c r="L58" s="84" t="s">
        <v>521</v>
      </c>
      <c r="M58" s="84" t="s">
        <v>521</v>
      </c>
      <c r="N58" s="84" t="s">
        <v>521</v>
      </c>
      <c r="O58" s="85" t="s">
        <v>521</v>
      </c>
    </row>
    <row r="59" spans="1:21" ht="31.5" customHeight="1" x14ac:dyDescent="0.2">
      <c r="B59" s="1171"/>
      <c r="C59" s="1172"/>
      <c r="D59" s="1178" t="s">
        <v>28</v>
      </c>
      <c r="E59" s="1179"/>
      <c r="F59" s="1179"/>
      <c r="G59" s="1179"/>
      <c r="H59" s="1179"/>
      <c r="I59" s="1179"/>
      <c r="J59" s="1180"/>
      <c r="K59" s="86" t="s">
        <v>521</v>
      </c>
      <c r="L59" s="87" t="s">
        <v>521</v>
      </c>
      <c r="M59" s="87" t="s">
        <v>521</v>
      </c>
      <c r="N59" s="87" t="s">
        <v>521</v>
      </c>
      <c r="O59" s="88" t="s">
        <v>521</v>
      </c>
    </row>
    <row r="60" spans="1:21" ht="31.5" customHeight="1" thickBot="1" x14ac:dyDescent="0.25">
      <c r="B60" s="1173"/>
      <c r="C60" s="1174"/>
      <c r="D60" s="1181" t="s">
        <v>29</v>
      </c>
      <c r="E60" s="1182"/>
      <c r="F60" s="1182"/>
      <c r="G60" s="1182"/>
      <c r="H60" s="1182"/>
      <c r="I60" s="1182"/>
      <c r="J60" s="1183"/>
      <c r="K60" s="89" t="s">
        <v>521</v>
      </c>
      <c r="L60" s="90" t="s">
        <v>521</v>
      </c>
      <c r="M60" s="90" t="s">
        <v>521</v>
      </c>
      <c r="N60" s="90" t="s">
        <v>521</v>
      </c>
      <c r="O60" s="91" t="s">
        <v>521</v>
      </c>
    </row>
    <row r="61" spans="1:21" ht="24" customHeight="1" x14ac:dyDescent="0.2">
      <c r="B61" s="92"/>
      <c r="C61" s="92"/>
      <c r="D61" s="93" t="s">
        <v>30</v>
      </c>
      <c r="E61" s="94"/>
      <c r="F61" s="94"/>
      <c r="G61" s="94"/>
      <c r="H61" s="94"/>
      <c r="I61" s="94"/>
      <c r="J61" s="94"/>
      <c r="K61" s="94"/>
      <c r="L61" s="94"/>
      <c r="M61" s="94"/>
      <c r="N61" s="94"/>
      <c r="O61" s="94"/>
    </row>
    <row r="62" spans="1:21" ht="24" customHeight="1" x14ac:dyDescent="0.2">
      <c r="B62" s="95"/>
      <c r="C62" s="95"/>
      <c r="D62" s="93" t="s">
        <v>31</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ZsevdQpVsHBw/Z8X9XSLRyxTPkPDAhITnClSG79NbAmNxgj8WVC0U5tLaFb2Mb5PvjOMs2JpMDhZNID354SYwA==" saltValue="iblYMR/c/bv7HyBceMsrE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9</v>
      </c>
    </row>
    <row r="40" spans="2:13" ht="27.75" customHeight="1" thickBot="1" x14ac:dyDescent="0.25">
      <c r="B40" s="98" t="s">
        <v>10</v>
      </c>
      <c r="C40" s="99"/>
      <c r="D40" s="99"/>
      <c r="E40" s="100"/>
      <c r="F40" s="100"/>
      <c r="G40" s="100"/>
      <c r="H40" s="101" t="s">
        <v>2</v>
      </c>
      <c r="I40" s="102" t="s">
        <v>563</v>
      </c>
      <c r="J40" s="103" t="s">
        <v>564</v>
      </c>
      <c r="K40" s="103" t="s">
        <v>565</v>
      </c>
      <c r="L40" s="103" t="s">
        <v>566</v>
      </c>
      <c r="M40" s="104" t="s">
        <v>567</v>
      </c>
    </row>
    <row r="41" spans="2:13" ht="27.75" customHeight="1" x14ac:dyDescent="0.2">
      <c r="B41" s="1184" t="s">
        <v>32</v>
      </c>
      <c r="C41" s="1185"/>
      <c r="D41" s="105"/>
      <c r="E41" s="1190" t="s">
        <v>33</v>
      </c>
      <c r="F41" s="1190"/>
      <c r="G41" s="1190"/>
      <c r="H41" s="1191"/>
      <c r="I41" s="351">
        <v>5160</v>
      </c>
      <c r="J41" s="352">
        <v>5322</v>
      </c>
      <c r="K41" s="352">
        <v>5553</v>
      </c>
      <c r="L41" s="352">
        <v>5575</v>
      </c>
      <c r="M41" s="353">
        <v>5384</v>
      </c>
    </row>
    <row r="42" spans="2:13" ht="27.75" customHeight="1" x14ac:dyDescent="0.2">
      <c r="B42" s="1186"/>
      <c r="C42" s="1187"/>
      <c r="D42" s="106"/>
      <c r="E42" s="1192" t="s">
        <v>34</v>
      </c>
      <c r="F42" s="1192"/>
      <c r="G42" s="1192"/>
      <c r="H42" s="1193"/>
      <c r="I42" s="354">
        <v>26</v>
      </c>
      <c r="J42" s="355">
        <v>17</v>
      </c>
      <c r="K42" s="355">
        <v>9</v>
      </c>
      <c r="L42" s="355" t="s">
        <v>521</v>
      </c>
      <c r="M42" s="356" t="s">
        <v>521</v>
      </c>
    </row>
    <row r="43" spans="2:13" ht="27.75" customHeight="1" x14ac:dyDescent="0.2">
      <c r="B43" s="1186"/>
      <c r="C43" s="1187"/>
      <c r="D43" s="106"/>
      <c r="E43" s="1192" t="s">
        <v>35</v>
      </c>
      <c r="F43" s="1192"/>
      <c r="G43" s="1192"/>
      <c r="H43" s="1193"/>
      <c r="I43" s="354">
        <v>4679</v>
      </c>
      <c r="J43" s="355">
        <v>4012</v>
      </c>
      <c r="K43" s="355">
        <v>3527</v>
      </c>
      <c r="L43" s="355">
        <v>2897</v>
      </c>
      <c r="M43" s="356">
        <v>2579</v>
      </c>
    </row>
    <row r="44" spans="2:13" ht="27.75" customHeight="1" x14ac:dyDescent="0.2">
      <c r="B44" s="1186"/>
      <c r="C44" s="1187"/>
      <c r="D44" s="106"/>
      <c r="E44" s="1192" t="s">
        <v>36</v>
      </c>
      <c r="F44" s="1192"/>
      <c r="G44" s="1192"/>
      <c r="H44" s="1193"/>
      <c r="I44" s="354">
        <v>375</v>
      </c>
      <c r="J44" s="355">
        <v>396</v>
      </c>
      <c r="K44" s="355">
        <v>393</v>
      </c>
      <c r="L44" s="355">
        <v>374</v>
      </c>
      <c r="M44" s="356">
        <v>355</v>
      </c>
    </row>
    <row r="45" spans="2:13" ht="27.75" customHeight="1" x14ac:dyDescent="0.2">
      <c r="B45" s="1186"/>
      <c r="C45" s="1187"/>
      <c r="D45" s="106"/>
      <c r="E45" s="1192" t="s">
        <v>37</v>
      </c>
      <c r="F45" s="1192"/>
      <c r="G45" s="1192"/>
      <c r="H45" s="1193"/>
      <c r="I45" s="354">
        <v>998</v>
      </c>
      <c r="J45" s="355">
        <v>1015</v>
      </c>
      <c r="K45" s="355">
        <v>999</v>
      </c>
      <c r="L45" s="355">
        <v>971</v>
      </c>
      <c r="M45" s="356">
        <v>953</v>
      </c>
    </row>
    <row r="46" spans="2:13" ht="27.75" customHeight="1" x14ac:dyDescent="0.2">
      <c r="B46" s="1186"/>
      <c r="C46" s="1187"/>
      <c r="D46" s="107"/>
      <c r="E46" s="1192" t="s">
        <v>38</v>
      </c>
      <c r="F46" s="1192"/>
      <c r="G46" s="1192"/>
      <c r="H46" s="1193"/>
      <c r="I46" s="354" t="s">
        <v>521</v>
      </c>
      <c r="J46" s="355" t="s">
        <v>521</v>
      </c>
      <c r="K46" s="355" t="s">
        <v>521</v>
      </c>
      <c r="L46" s="355" t="s">
        <v>521</v>
      </c>
      <c r="M46" s="356" t="s">
        <v>521</v>
      </c>
    </row>
    <row r="47" spans="2:13" ht="27.75" customHeight="1" x14ac:dyDescent="0.2">
      <c r="B47" s="1186"/>
      <c r="C47" s="1187"/>
      <c r="D47" s="108"/>
      <c r="E47" s="1194" t="s">
        <v>39</v>
      </c>
      <c r="F47" s="1195"/>
      <c r="G47" s="1195"/>
      <c r="H47" s="1196"/>
      <c r="I47" s="354" t="s">
        <v>521</v>
      </c>
      <c r="J47" s="355" t="s">
        <v>521</v>
      </c>
      <c r="K47" s="355" t="s">
        <v>521</v>
      </c>
      <c r="L47" s="355" t="s">
        <v>521</v>
      </c>
      <c r="M47" s="356" t="s">
        <v>521</v>
      </c>
    </row>
    <row r="48" spans="2:13" ht="27.75" customHeight="1" x14ac:dyDescent="0.2">
      <c r="B48" s="1186"/>
      <c r="C48" s="1187"/>
      <c r="D48" s="106"/>
      <c r="E48" s="1192" t="s">
        <v>40</v>
      </c>
      <c r="F48" s="1192"/>
      <c r="G48" s="1192"/>
      <c r="H48" s="1193"/>
      <c r="I48" s="354" t="s">
        <v>521</v>
      </c>
      <c r="J48" s="355" t="s">
        <v>521</v>
      </c>
      <c r="K48" s="355" t="s">
        <v>521</v>
      </c>
      <c r="L48" s="355" t="s">
        <v>521</v>
      </c>
      <c r="M48" s="356" t="s">
        <v>521</v>
      </c>
    </row>
    <row r="49" spans="2:13" ht="27.75" customHeight="1" x14ac:dyDescent="0.2">
      <c r="B49" s="1188"/>
      <c r="C49" s="1189"/>
      <c r="D49" s="106"/>
      <c r="E49" s="1192" t="s">
        <v>41</v>
      </c>
      <c r="F49" s="1192"/>
      <c r="G49" s="1192"/>
      <c r="H49" s="1193"/>
      <c r="I49" s="354" t="s">
        <v>521</v>
      </c>
      <c r="J49" s="355" t="s">
        <v>521</v>
      </c>
      <c r="K49" s="355" t="s">
        <v>521</v>
      </c>
      <c r="L49" s="355" t="s">
        <v>521</v>
      </c>
      <c r="M49" s="356" t="s">
        <v>521</v>
      </c>
    </row>
    <row r="50" spans="2:13" ht="27.75" customHeight="1" x14ac:dyDescent="0.2">
      <c r="B50" s="1197" t="s">
        <v>42</v>
      </c>
      <c r="C50" s="1198"/>
      <c r="D50" s="109"/>
      <c r="E50" s="1192" t="s">
        <v>43</v>
      </c>
      <c r="F50" s="1192"/>
      <c r="G50" s="1192"/>
      <c r="H50" s="1193"/>
      <c r="I50" s="354">
        <v>4561</v>
      </c>
      <c r="J50" s="355">
        <v>4827</v>
      </c>
      <c r="K50" s="355">
        <v>5173</v>
      </c>
      <c r="L50" s="355">
        <v>5966</v>
      </c>
      <c r="M50" s="356">
        <v>6361</v>
      </c>
    </row>
    <row r="51" spans="2:13" ht="27.75" customHeight="1" x14ac:dyDescent="0.2">
      <c r="B51" s="1186"/>
      <c r="C51" s="1187"/>
      <c r="D51" s="106"/>
      <c r="E51" s="1192" t="s">
        <v>44</v>
      </c>
      <c r="F51" s="1192"/>
      <c r="G51" s="1192"/>
      <c r="H51" s="1193"/>
      <c r="I51" s="354" t="s">
        <v>521</v>
      </c>
      <c r="J51" s="355" t="s">
        <v>521</v>
      </c>
      <c r="K51" s="355" t="s">
        <v>521</v>
      </c>
      <c r="L51" s="355" t="s">
        <v>521</v>
      </c>
      <c r="M51" s="356" t="s">
        <v>521</v>
      </c>
    </row>
    <row r="52" spans="2:13" ht="27.75" customHeight="1" x14ac:dyDescent="0.2">
      <c r="B52" s="1188"/>
      <c r="C52" s="1189"/>
      <c r="D52" s="106"/>
      <c r="E52" s="1192" t="s">
        <v>45</v>
      </c>
      <c r="F52" s="1192"/>
      <c r="G52" s="1192"/>
      <c r="H52" s="1193"/>
      <c r="I52" s="354">
        <v>7474</v>
      </c>
      <c r="J52" s="355">
        <v>7321</v>
      </c>
      <c r="K52" s="355">
        <v>7202</v>
      </c>
      <c r="L52" s="355">
        <v>7358</v>
      </c>
      <c r="M52" s="356">
        <v>6746</v>
      </c>
    </row>
    <row r="53" spans="2:13" ht="27.75" customHeight="1" thickBot="1" x14ac:dyDescent="0.25">
      <c r="B53" s="1199" t="s">
        <v>46</v>
      </c>
      <c r="C53" s="1200"/>
      <c r="D53" s="110"/>
      <c r="E53" s="1201" t="s">
        <v>47</v>
      </c>
      <c r="F53" s="1201"/>
      <c r="G53" s="1201"/>
      <c r="H53" s="1202"/>
      <c r="I53" s="357">
        <v>-798</v>
      </c>
      <c r="J53" s="358">
        <v>-1386</v>
      </c>
      <c r="K53" s="358">
        <v>-1895</v>
      </c>
      <c r="L53" s="358">
        <v>-3507</v>
      </c>
      <c r="M53" s="359">
        <v>-3836</v>
      </c>
    </row>
    <row r="54" spans="2:13" ht="27.75" customHeight="1" x14ac:dyDescent="0.2">
      <c r="B54" s="111" t="s">
        <v>48</v>
      </c>
      <c r="C54" s="112"/>
      <c r="D54" s="112"/>
      <c r="E54" s="113"/>
      <c r="F54" s="113"/>
      <c r="G54" s="113"/>
      <c r="H54" s="113"/>
      <c r="I54" s="114"/>
      <c r="J54" s="114"/>
      <c r="K54" s="114"/>
      <c r="L54" s="114"/>
      <c r="M54" s="114"/>
    </row>
    <row r="55" spans="2:13" ht="13.2" x14ac:dyDescent="0.2"/>
  </sheetData>
  <sheetProtection algorithmName="SHA-512" hashValue="wJ43sAM1Iy6c87gChcA6pP3v3xO55Yawp2fjo0z9blWFbUcMi8HJp4OSIjRZ5dwxPXkj6SFCC/xjzAcVSmO5ag==" saltValue="NU3B5B2l9bENBI8r9ILyf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49</v>
      </c>
    </row>
    <row r="54" spans="2:8" ht="29.25" customHeight="1" thickBot="1" x14ac:dyDescent="0.3">
      <c r="B54" s="116" t="s">
        <v>1</v>
      </c>
      <c r="C54" s="117"/>
      <c r="D54" s="117"/>
      <c r="E54" s="118" t="s">
        <v>2</v>
      </c>
      <c r="F54" s="119" t="s">
        <v>565</v>
      </c>
      <c r="G54" s="119" t="s">
        <v>566</v>
      </c>
      <c r="H54" s="120" t="s">
        <v>567</v>
      </c>
    </row>
    <row r="55" spans="2:8" ht="52.5" customHeight="1" x14ac:dyDescent="0.2">
      <c r="B55" s="121"/>
      <c r="C55" s="1211" t="s">
        <v>50</v>
      </c>
      <c r="D55" s="1211"/>
      <c r="E55" s="1212"/>
      <c r="F55" s="122">
        <v>1768</v>
      </c>
      <c r="G55" s="122">
        <v>1904</v>
      </c>
      <c r="H55" s="123">
        <v>2013</v>
      </c>
    </row>
    <row r="56" spans="2:8" ht="52.5" customHeight="1" x14ac:dyDescent="0.2">
      <c r="B56" s="124"/>
      <c r="C56" s="1213" t="s">
        <v>51</v>
      </c>
      <c r="D56" s="1213"/>
      <c r="E56" s="1214"/>
      <c r="F56" s="125">
        <v>505</v>
      </c>
      <c r="G56" s="125">
        <v>505</v>
      </c>
      <c r="H56" s="126">
        <v>600</v>
      </c>
    </row>
    <row r="57" spans="2:8" ht="53.25" customHeight="1" x14ac:dyDescent="0.2">
      <c r="B57" s="124"/>
      <c r="C57" s="1215" t="s">
        <v>52</v>
      </c>
      <c r="D57" s="1215"/>
      <c r="E57" s="1216"/>
      <c r="F57" s="127">
        <v>2354</v>
      </c>
      <c r="G57" s="127">
        <v>3137</v>
      </c>
      <c r="H57" s="128">
        <v>3274</v>
      </c>
    </row>
    <row r="58" spans="2:8" ht="45.75" customHeight="1" x14ac:dyDescent="0.2">
      <c r="B58" s="129"/>
      <c r="C58" s="1203" t="s">
        <v>600</v>
      </c>
      <c r="D58" s="1204"/>
      <c r="E58" s="1205"/>
      <c r="F58" s="360">
        <v>1928</v>
      </c>
      <c r="G58" s="360">
        <v>2635</v>
      </c>
      <c r="H58" s="361">
        <v>2736</v>
      </c>
    </row>
    <row r="59" spans="2:8" ht="45.75" customHeight="1" x14ac:dyDescent="0.2">
      <c r="B59" s="129"/>
      <c r="C59" s="1203" t="s">
        <v>601</v>
      </c>
      <c r="D59" s="1204"/>
      <c r="E59" s="1205"/>
      <c r="F59" s="360">
        <v>124</v>
      </c>
      <c r="G59" s="360">
        <v>151</v>
      </c>
      <c r="H59" s="361">
        <v>203</v>
      </c>
    </row>
    <row r="60" spans="2:8" ht="45.75" customHeight="1" x14ac:dyDescent="0.2">
      <c r="B60" s="129"/>
      <c r="C60" s="1203" t="s">
        <v>602</v>
      </c>
      <c r="D60" s="1204"/>
      <c r="E60" s="1205"/>
      <c r="F60" s="360">
        <v>132</v>
      </c>
      <c r="G60" s="360">
        <v>183</v>
      </c>
      <c r="H60" s="361">
        <v>156</v>
      </c>
    </row>
    <row r="61" spans="2:8" ht="45.75" customHeight="1" x14ac:dyDescent="0.2">
      <c r="B61" s="129"/>
      <c r="C61" s="1203" t="s">
        <v>603</v>
      </c>
      <c r="D61" s="1204"/>
      <c r="E61" s="1205"/>
      <c r="F61" s="360">
        <v>110</v>
      </c>
      <c r="G61" s="360">
        <v>110</v>
      </c>
      <c r="H61" s="361">
        <v>110</v>
      </c>
    </row>
    <row r="62" spans="2:8" ht="45.75" customHeight="1" thickBot="1" x14ac:dyDescent="0.25">
      <c r="B62" s="130"/>
      <c r="C62" s="1206" t="s">
        <v>604</v>
      </c>
      <c r="D62" s="1207"/>
      <c r="E62" s="1208"/>
      <c r="F62" s="362">
        <v>9</v>
      </c>
      <c r="G62" s="362">
        <v>13</v>
      </c>
      <c r="H62" s="363">
        <v>32</v>
      </c>
    </row>
    <row r="63" spans="2:8" ht="52.5" customHeight="1" thickBot="1" x14ac:dyDescent="0.25">
      <c r="B63" s="131"/>
      <c r="C63" s="1209" t="s">
        <v>53</v>
      </c>
      <c r="D63" s="1209"/>
      <c r="E63" s="1210"/>
      <c r="F63" s="132">
        <v>4627</v>
      </c>
      <c r="G63" s="132">
        <v>5546</v>
      </c>
      <c r="H63" s="133">
        <v>5887</v>
      </c>
    </row>
    <row r="64" spans="2:8" ht="13.2" x14ac:dyDescent="0.2"/>
  </sheetData>
  <sheetProtection algorithmName="SHA-512" hashValue="EH0UFgOz18IYKqamm/a/s0VcqL62r+zocs1J1yo32AbRDmwsmUj7rZaDxGLbIhP6p6/WZv6i6Pxf0lWyv2mSxw==" saltValue="lTF9sf9ctDpDq8tA2EYw2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40CA74-5224-4CAB-A823-3741C7A08FC8}">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3203125" style="1219" customWidth="1"/>
    <col min="2" max="107" width="2.44140625" style="1219" customWidth="1"/>
    <col min="108" max="108" width="6.109375" style="1226" customWidth="1"/>
    <col min="109" max="109" width="5.88671875" style="1225" customWidth="1"/>
    <col min="110" max="16384" width="8.6640625" style="1219" hidden="1"/>
  </cols>
  <sheetData>
    <row r="1" spans="1:109" ht="42.75" customHeight="1" x14ac:dyDescent="0.2">
      <c r="A1" s="1217"/>
      <c r="B1" s="1218"/>
      <c r="DD1" s="1219"/>
      <c r="DE1" s="1219"/>
    </row>
    <row r="2" spans="1:109" ht="25.5" customHeight="1" x14ac:dyDescent="0.2">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2">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5" customFormat="1" ht="13.2" x14ac:dyDescent="0.2">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5" customFormat="1" ht="13.2" x14ac:dyDescent="0.2">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5" customFormat="1" ht="13.2" x14ac:dyDescent="0.2">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5" customFormat="1" ht="13.2" x14ac:dyDescent="0.2">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5" customFormat="1" ht="13.2" x14ac:dyDescent="0.2">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5" customFormat="1" ht="13.2" x14ac:dyDescent="0.2">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5" customFormat="1" ht="13.2" x14ac:dyDescent="0.2">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5" customFormat="1" ht="13.2" x14ac:dyDescent="0.2">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5" customFormat="1" ht="13.2" x14ac:dyDescent="0.2">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5" customFormat="1" ht="13.2" x14ac:dyDescent="0.2">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5" customFormat="1" ht="13.2" x14ac:dyDescent="0.2">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5" customFormat="1" ht="13.2" x14ac:dyDescent="0.2">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5" customFormat="1" ht="13.2" x14ac:dyDescent="0.2">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5" customFormat="1" ht="13.2" x14ac:dyDescent="0.2">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5" customFormat="1" ht="13.2" x14ac:dyDescent="0.2">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ht="13.2" x14ac:dyDescent="0.2">
      <c r="DD19" s="1219"/>
      <c r="DE19" s="1219"/>
    </row>
    <row r="20" spans="1:109" ht="13.2" x14ac:dyDescent="0.2">
      <c r="DD20" s="1219"/>
      <c r="DE20" s="1219"/>
    </row>
    <row r="21" spans="1:109" ht="17.25" customHeight="1" x14ac:dyDescent="0.2">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2">
      <c r="B22" s="1225"/>
    </row>
    <row r="23" spans="1:109" ht="13.2" x14ac:dyDescent="0.2">
      <c r="B23" s="1225"/>
    </row>
    <row r="24" spans="1:109" ht="13.2" x14ac:dyDescent="0.2">
      <c r="B24" s="1225"/>
    </row>
    <row r="25" spans="1:109" ht="13.2" x14ac:dyDescent="0.2">
      <c r="B25" s="1225"/>
    </row>
    <row r="26" spans="1:109" ht="13.2" x14ac:dyDescent="0.2">
      <c r="B26" s="1225"/>
    </row>
    <row r="27" spans="1:109" ht="13.2" x14ac:dyDescent="0.2">
      <c r="B27" s="1225"/>
    </row>
    <row r="28" spans="1:109" ht="13.2" x14ac:dyDescent="0.2">
      <c r="B28" s="1225"/>
    </row>
    <row r="29" spans="1:109" ht="13.2" x14ac:dyDescent="0.2">
      <c r="B29" s="1225"/>
    </row>
    <row r="30" spans="1:109" ht="13.2" x14ac:dyDescent="0.2">
      <c r="B30" s="1225"/>
    </row>
    <row r="31" spans="1:109" ht="13.2" x14ac:dyDescent="0.2">
      <c r="B31" s="1225"/>
    </row>
    <row r="32" spans="1:109" ht="13.2" x14ac:dyDescent="0.2">
      <c r="B32" s="1225"/>
    </row>
    <row r="33" spans="2:109" ht="13.2" x14ac:dyDescent="0.2">
      <c r="B33" s="1225"/>
    </row>
    <row r="34" spans="2:109" ht="13.2" x14ac:dyDescent="0.2">
      <c r="B34" s="1225"/>
    </row>
    <row r="35" spans="2:109" ht="13.2" x14ac:dyDescent="0.2">
      <c r="B35" s="1225"/>
    </row>
    <row r="36" spans="2:109" ht="13.2" x14ac:dyDescent="0.2">
      <c r="B36" s="1225"/>
    </row>
    <row r="37" spans="2:109" ht="13.2" x14ac:dyDescent="0.2">
      <c r="B37" s="1225"/>
    </row>
    <row r="38" spans="2:109" ht="13.2" x14ac:dyDescent="0.2">
      <c r="B38" s="1225"/>
    </row>
    <row r="39" spans="2:109" ht="13.2" x14ac:dyDescent="0.2">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ht="13.2" x14ac:dyDescent="0.2">
      <c r="B40" s="1230"/>
      <c r="DD40" s="1230"/>
      <c r="DE40" s="1219"/>
    </row>
    <row r="41" spans="2:109" ht="16.2" x14ac:dyDescent="0.2">
      <c r="B41" s="1231" t="s">
        <v>605</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ht="13.2" x14ac:dyDescent="0.2">
      <c r="B42" s="1225"/>
      <c r="G42" s="1232"/>
      <c r="I42" s="1233"/>
      <c r="J42" s="1233"/>
      <c r="K42" s="1233"/>
      <c r="AM42" s="1232"/>
      <c r="AN42" s="1232" t="s">
        <v>606</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2">
      <c r="B43" s="1225"/>
      <c r="AN43" s="1234" t="s">
        <v>607</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ht="13.2" x14ac:dyDescent="0.2">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ht="13.2" x14ac:dyDescent="0.2">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ht="13.2" x14ac:dyDescent="0.2">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ht="13.2" x14ac:dyDescent="0.2">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ht="13.2" x14ac:dyDescent="0.2">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ht="13.2" x14ac:dyDescent="0.2">
      <c r="B49" s="1225"/>
      <c r="AN49" s="1219" t="s">
        <v>608</v>
      </c>
    </row>
    <row r="50" spans="1:109" ht="13.2" x14ac:dyDescent="0.2">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563</v>
      </c>
      <c r="BQ50" s="1250"/>
      <c r="BR50" s="1250"/>
      <c r="BS50" s="1250"/>
      <c r="BT50" s="1250"/>
      <c r="BU50" s="1250"/>
      <c r="BV50" s="1250"/>
      <c r="BW50" s="1250"/>
      <c r="BX50" s="1250" t="s">
        <v>564</v>
      </c>
      <c r="BY50" s="1250"/>
      <c r="BZ50" s="1250"/>
      <c r="CA50" s="1250"/>
      <c r="CB50" s="1250"/>
      <c r="CC50" s="1250"/>
      <c r="CD50" s="1250"/>
      <c r="CE50" s="1250"/>
      <c r="CF50" s="1250" t="s">
        <v>565</v>
      </c>
      <c r="CG50" s="1250"/>
      <c r="CH50" s="1250"/>
      <c r="CI50" s="1250"/>
      <c r="CJ50" s="1250"/>
      <c r="CK50" s="1250"/>
      <c r="CL50" s="1250"/>
      <c r="CM50" s="1250"/>
      <c r="CN50" s="1250" t="s">
        <v>566</v>
      </c>
      <c r="CO50" s="1250"/>
      <c r="CP50" s="1250"/>
      <c r="CQ50" s="1250"/>
      <c r="CR50" s="1250"/>
      <c r="CS50" s="1250"/>
      <c r="CT50" s="1250"/>
      <c r="CU50" s="1250"/>
      <c r="CV50" s="1250" t="s">
        <v>567</v>
      </c>
      <c r="CW50" s="1250"/>
      <c r="CX50" s="1250"/>
      <c r="CY50" s="1250"/>
      <c r="CZ50" s="1250"/>
      <c r="DA50" s="1250"/>
      <c r="DB50" s="1250"/>
      <c r="DC50" s="1250"/>
    </row>
    <row r="51" spans="1:109" ht="13.5" customHeight="1" x14ac:dyDescent="0.2">
      <c r="B51" s="1225"/>
      <c r="G51" s="1251"/>
      <c r="H51" s="1251"/>
      <c r="I51" s="1252"/>
      <c r="J51" s="1252"/>
      <c r="K51" s="1253"/>
      <c r="L51" s="1253"/>
      <c r="M51" s="1253"/>
      <c r="N51" s="1253"/>
      <c r="AM51" s="1243"/>
      <c r="AN51" s="1254" t="s">
        <v>609</v>
      </c>
      <c r="AO51" s="1254"/>
      <c r="AP51" s="1254"/>
      <c r="AQ51" s="1254"/>
      <c r="AR51" s="1254"/>
      <c r="AS51" s="1254"/>
      <c r="AT51" s="1254"/>
      <c r="AU51" s="1254"/>
      <c r="AV51" s="1254"/>
      <c r="AW51" s="1254"/>
      <c r="AX51" s="1254"/>
      <c r="AY51" s="1254"/>
      <c r="AZ51" s="1254"/>
      <c r="BA51" s="1254"/>
      <c r="BB51" s="1254" t="s">
        <v>610</v>
      </c>
      <c r="BC51" s="1254"/>
      <c r="BD51" s="1254"/>
      <c r="BE51" s="1254"/>
      <c r="BF51" s="1254"/>
      <c r="BG51" s="1254"/>
      <c r="BH51" s="1254"/>
      <c r="BI51" s="1254"/>
      <c r="BJ51" s="1254"/>
      <c r="BK51" s="1254"/>
      <c r="BL51" s="1254"/>
      <c r="BM51" s="1254"/>
      <c r="BN51" s="1254"/>
      <c r="BO51" s="1254"/>
      <c r="BP51" s="1255"/>
      <c r="BQ51" s="1255"/>
      <c r="BR51" s="1255"/>
      <c r="BS51" s="1255"/>
      <c r="BT51" s="1255"/>
      <c r="BU51" s="1255"/>
      <c r="BV51" s="1255"/>
      <c r="BW51" s="1255"/>
      <c r="BX51" s="1255"/>
      <c r="BY51" s="1255"/>
      <c r="BZ51" s="1255"/>
      <c r="CA51" s="1255"/>
      <c r="CB51" s="1255"/>
      <c r="CC51" s="1255"/>
      <c r="CD51" s="1255"/>
      <c r="CE51" s="1255"/>
      <c r="CF51" s="1255"/>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ht="13.2" x14ac:dyDescent="0.2">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ht="13.2" x14ac:dyDescent="0.2">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611</v>
      </c>
      <c r="BC53" s="1254"/>
      <c r="BD53" s="1254"/>
      <c r="BE53" s="1254"/>
      <c r="BF53" s="1254"/>
      <c r="BG53" s="1254"/>
      <c r="BH53" s="1254"/>
      <c r="BI53" s="1254"/>
      <c r="BJ53" s="1254"/>
      <c r="BK53" s="1254"/>
      <c r="BL53" s="1254"/>
      <c r="BM53" s="1254"/>
      <c r="BN53" s="1254"/>
      <c r="BO53" s="1254"/>
      <c r="BP53" s="1255">
        <v>66.8</v>
      </c>
      <c r="BQ53" s="1255"/>
      <c r="BR53" s="1255"/>
      <c r="BS53" s="1255"/>
      <c r="BT53" s="1255"/>
      <c r="BU53" s="1255"/>
      <c r="BV53" s="1255"/>
      <c r="BW53" s="1255"/>
      <c r="BX53" s="1255">
        <v>68.3</v>
      </c>
      <c r="BY53" s="1255"/>
      <c r="BZ53" s="1255"/>
      <c r="CA53" s="1255"/>
      <c r="CB53" s="1255"/>
      <c r="CC53" s="1255"/>
      <c r="CD53" s="1255"/>
      <c r="CE53" s="1255"/>
      <c r="CF53" s="1255">
        <v>69.599999999999994</v>
      </c>
      <c r="CG53" s="1255"/>
      <c r="CH53" s="1255"/>
      <c r="CI53" s="1255"/>
      <c r="CJ53" s="1255"/>
      <c r="CK53" s="1255"/>
      <c r="CL53" s="1255"/>
      <c r="CM53" s="1255"/>
      <c r="CN53" s="1255">
        <v>71.3</v>
      </c>
      <c r="CO53" s="1255"/>
      <c r="CP53" s="1255"/>
      <c r="CQ53" s="1255"/>
      <c r="CR53" s="1255"/>
      <c r="CS53" s="1255"/>
      <c r="CT53" s="1255"/>
      <c r="CU53" s="1255"/>
      <c r="CV53" s="1255">
        <v>73.099999999999994</v>
      </c>
      <c r="CW53" s="1255"/>
      <c r="CX53" s="1255"/>
      <c r="CY53" s="1255"/>
      <c r="CZ53" s="1255"/>
      <c r="DA53" s="1255"/>
      <c r="DB53" s="1255"/>
      <c r="DC53" s="1255"/>
    </row>
    <row r="54" spans="1:109" ht="13.2" x14ac:dyDescent="0.2">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ht="13.2" x14ac:dyDescent="0.2">
      <c r="A55" s="1233"/>
      <c r="B55" s="1225"/>
      <c r="G55" s="1244"/>
      <c r="H55" s="1244"/>
      <c r="I55" s="1244"/>
      <c r="J55" s="1244"/>
      <c r="K55" s="1253"/>
      <c r="L55" s="1253"/>
      <c r="M55" s="1253"/>
      <c r="N55" s="1253"/>
      <c r="AN55" s="1250" t="s">
        <v>612</v>
      </c>
      <c r="AO55" s="1250"/>
      <c r="AP55" s="1250"/>
      <c r="AQ55" s="1250"/>
      <c r="AR55" s="1250"/>
      <c r="AS55" s="1250"/>
      <c r="AT55" s="1250"/>
      <c r="AU55" s="1250"/>
      <c r="AV55" s="1250"/>
      <c r="AW55" s="1250"/>
      <c r="AX55" s="1250"/>
      <c r="AY55" s="1250"/>
      <c r="AZ55" s="1250"/>
      <c r="BA55" s="1250"/>
      <c r="BB55" s="1254" t="s">
        <v>610</v>
      </c>
      <c r="BC55" s="1254"/>
      <c r="BD55" s="1254"/>
      <c r="BE55" s="1254"/>
      <c r="BF55" s="1254"/>
      <c r="BG55" s="1254"/>
      <c r="BH55" s="1254"/>
      <c r="BI55" s="1254"/>
      <c r="BJ55" s="1254"/>
      <c r="BK55" s="1254"/>
      <c r="BL55" s="1254"/>
      <c r="BM55" s="1254"/>
      <c r="BN55" s="1254"/>
      <c r="BO55" s="1254"/>
      <c r="BP55" s="1255">
        <v>38.5</v>
      </c>
      <c r="BQ55" s="1255"/>
      <c r="BR55" s="1255"/>
      <c r="BS55" s="1255"/>
      <c r="BT55" s="1255"/>
      <c r="BU55" s="1255"/>
      <c r="BV55" s="1255"/>
      <c r="BW55" s="1255"/>
      <c r="BX55" s="1255">
        <v>35.5</v>
      </c>
      <c r="BY55" s="1255"/>
      <c r="BZ55" s="1255"/>
      <c r="CA55" s="1255"/>
      <c r="CB55" s="1255"/>
      <c r="CC55" s="1255"/>
      <c r="CD55" s="1255"/>
      <c r="CE55" s="1255"/>
      <c r="CF55" s="1255">
        <v>13.5</v>
      </c>
      <c r="CG55" s="1255"/>
      <c r="CH55" s="1255"/>
      <c r="CI55" s="1255"/>
      <c r="CJ55" s="1255"/>
      <c r="CK55" s="1255"/>
      <c r="CL55" s="1255"/>
      <c r="CM55" s="1255"/>
      <c r="CN55" s="1255">
        <v>0</v>
      </c>
      <c r="CO55" s="1255"/>
      <c r="CP55" s="1255"/>
      <c r="CQ55" s="1255"/>
      <c r="CR55" s="1255"/>
      <c r="CS55" s="1255"/>
      <c r="CT55" s="1255"/>
      <c r="CU55" s="1255"/>
      <c r="CV55" s="1255">
        <v>0</v>
      </c>
      <c r="CW55" s="1255"/>
      <c r="CX55" s="1255"/>
      <c r="CY55" s="1255"/>
      <c r="CZ55" s="1255"/>
      <c r="DA55" s="1255"/>
      <c r="DB55" s="1255"/>
      <c r="DC55" s="1255"/>
    </row>
    <row r="56" spans="1:109" ht="13.2" x14ac:dyDescent="0.2">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ht="13.2" x14ac:dyDescent="0.2">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611</v>
      </c>
      <c r="BC57" s="1254"/>
      <c r="BD57" s="1254"/>
      <c r="BE57" s="1254"/>
      <c r="BF57" s="1254"/>
      <c r="BG57" s="1254"/>
      <c r="BH57" s="1254"/>
      <c r="BI57" s="1254"/>
      <c r="BJ57" s="1254"/>
      <c r="BK57" s="1254"/>
      <c r="BL57" s="1254"/>
      <c r="BM57" s="1254"/>
      <c r="BN57" s="1254"/>
      <c r="BO57" s="1254"/>
      <c r="BP57" s="1255">
        <v>65.3</v>
      </c>
      <c r="BQ57" s="1255"/>
      <c r="BR57" s="1255"/>
      <c r="BS57" s="1255"/>
      <c r="BT57" s="1255"/>
      <c r="BU57" s="1255"/>
      <c r="BV57" s="1255"/>
      <c r="BW57" s="1255"/>
      <c r="BX57" s="1255">
        <v>66</v>
      </c>
      <c r="BY57" s="1255"/>
      <c r="BZ57" s="1255"/>
      <c r="CA57" s="1255"/>
      <c r="CB57" s="1255"/>
      <c r="CC57" s="1255"/>
      <c r="CD57" s="1255"/>
      <c r="CE57" s="1255"/>
      <c r="CF57" s="1255">
        <v>65.099999999999994</v>
      </c>
      <c r="CG57" s="1255"/>
      <c r="CH57" s="1255"/>
      <c r="CI57" s="1255"/>
      <c r="CJ57" s="1255"/>
      <c r="CK57" s="1255"/>
      <c r="CL57" s="1255"/>
      <c r="CM57" s="1255"/>
      <c r="CN57" s="1255">
        <v>64.3</v>
      </c>
      <c r="CO57" s="1255"/>
      <c r="CP57" s="1255"/>
      <c r="CQ57" s="1255"/>
      <c r="CR57" s="1255"/>
      <c r="CS57" s="1255"/>
      <c r="CT57" s="1255"/>
      <c r="CU57" s="1255"/>
      <c r="CV57" s="1255">
        <v>65.7</v>
      </c>
      <c r="CW57" s="1255"/>
      <c r="CX57" s="1255"/>
      <c r="CY57" s="1255"/>
      <c r="CZ57" s="1255"/>
      <c r="DA57" s="1255"/>
      <c r="DB57" s="1255"/>
      <c r="DC57" s="1255"/>
      <c r="DD57" s="1258"/>
      <c r="DE57" s="1256"/>
    </row>
    <row r="58" spans="1:109" s="1233" customFormat="1" ht="13.2" x14ac:dyDescent="0.2">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ht="13.2" x14ac:dyDescent="0.2">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ht="13.2" x14ac:dyDescent="0.2">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ht="13.2" x14ac:dyDescent="0.2">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ht="13.2" x14ac:dyDescent="0.2">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6.2" x14ac:dyDescent="0.2">
      <c r="B63" s="1264" t="s">
        <v>613</v>
      </c>
    </row>
    <row r="64" spans="1:109" ht="13.2" x14ac:dyDescent="0.2">
      <c r="B64" s="1225"/>
      <c r="G64" s="1232"/>
      <c r="I64" s="1265"/>
      <c r="J64" s="1265"/>
      <c r="K64" s="1265"/>
      <c r="L64" s="1265"/>
      <c r="M64" s="1265"/>
      <c r="N64" s="1266"/>
      <c r="AM64" s="1232"/>
      <c r="AN64" s="1232" t="s">
        <v>606</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ht="13.2" x14ac:dyDescent="0.2">
      <c r="B65" s="1225"/>
      <c r="AN65" s="1234" t="s">
        <v>614</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ht="13.2" x14ac:dyDescent="0.2">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ht="13.2" x14ac:dyDescent="0.2">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ht="13.2" x14ac:dyDescent="0.2">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ht="13.2" x14ac:dyDescent="0.2">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ht="13.2" x14ac:dyDescent="0.2">
      <c r="B70" s="1225"/>
      <c r="H70" s="1267"/>
      <c r="I70" s="1267"/>
      <c r="J70" s="1268"/>
      <c r="K70" s="1268"/>
      <c r="L70" s="1269"/>
      <c r="M70" s="1268"/>
      <c r="N70" s="1269"/>
      <c r="AN70" s="1243"/>
      <c r="AO70" s="1243"/>
      <c r="AP70" s="1243"/>
      <c r="AZ70" s="1243"/>
      <c r="BA70" s="1243"/>
      <c r="BB70" s="1243"/>
      <c r="BL70" s="1243"/>
      <c r="BM70" s="1243"/>
      <c r="BN70" s="1243"/>
      <c r="BX70" s="1243"/>
      <c r="BY70" s="1243"/>
      <c r="BZ70" s="1243"/>
      <c r="CJ70" s="1243"/>
      <c r="CK70" s="1243"/>
      <c r="CL70" s="1243"/>
      <c r="CV70" s="1243"/>
      <c r="CW70" s="1243"/>
      <c r="CX70" s="1243"/>
    </row>
    <row r="71" spans="2:107" ht="13.2" x14ac:dyDescent="0.2">
      <c r="B71" s="1225"/>
      <c r="G71" s="1270"/>
      <c r="I71" s="1271"/>
      <c r="J71" s="1268"/>
      <c r="K71" s="1268"/>
      <c r="L71" s="1269"/>
      <c r="M71" s="1268"/>
      <c r="N71" s="1269"/>
      <c r="AM71" s="1270"/>
      <c r="AN71" s="1219" t="s">
        <v>608</v>
      </c>
    </row>
    <row r="72" spans="2:107" ht="13.2" x14ac:dyDescent="0.2">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563</v>
      </c>
      <c r="BQ72" s="1250"/>
      <c r="BR72" s="1250"/>
      <c r="BS72" s="1250"/>
      <c r="BT72" s="1250"/>
      <c r="BU72" s="1250"/>
      <c r="BV72" s="1250"/>
      <c r="BW72" s="1250"/>
      <c r="BX72" s="1250" t="s">
        <v>564</v>
      </c>
      <c r="BY72" s="1250"/>
      <c r="BZ72" s="1250"/>
      <c r="CA72" s="1250"/>
      <c r="CB72" s="1250"/>
      <c r="CC72" s="1250"/>
      <c r="CD72" s="1250"/>
      <c r="CE72" s="1250"/>
      <c r="CF72" s="1250" t="s">
        <v>565</v>
      </c>
      <c r="CG72" s="1250"/>
      <c r="CH72" s="1250"/>
      <c r="CI72" s="1250"/>
      <c r="CJ72" s="1250"/>
      <c r="CK72" s="1250"/>
      <c r="CL72" s="1250"/>
      <c r="CM72" s="1250"/>
      <c r="CN72" s="1250" t="s">
        <v>566</v>
      </c>
      <c r="CO72" s="1250"/>
      <c r="CP72" s="1250"/>
      <c r="CQ72" s="1250"/>
      <c r="CR72" s="1250"/>
      <c r="CS72" s="1250"/>
      <c r="CT72" s="1250"/>
      <c r="CU72" s="1250"/>
      <c r="CV72" s="1250" t="s">
        <v>567</v>
      </c>
      <c r="CW72" s="1250"/>
      <c r="CX72" s="1250"/>
      <c r="CY72" s="1250"/>
      <c r="CZ72" s="1250"/>
      <c r="DA72" s="1250"/>
      <c r="DB72" s="1250"/>
      <c r="DC72" s="1250"/>
    </row>
    <row r="73" spans="2:107" ht="13.2" x14ac:dyDescent="0.2">
      <c r="B73" s="1225"/>
      <c r="G73" s="1251"/>
      <c r="H73" s="1251"/>
      <c r="I73" s="1251"/>
      <c r="J73" s="1251"/>
      <c r="K73" s="1272"/>
      <c r="L73" s="1272"/>
      <c r="M73" s="1272"/>
      <c r="N73" s="1272"/>
      <c r="AM73" s="1243"/>
      <c r="AN73" s="1254" t="s">
        <v>609</v>
      </c>
      <c r="AO73" s="1254"/>
      <c r="AP73" s="1254"/>
      <c r="AQ73" s="1254"/>
      <c r="AR73" s="1254"/>
      <c r="AS73" s="1254"/>
      <c r="AT73" s="1254"/>
      <c r="AU73" s="1254"/>
      <c r="AV73" s="1254"/>
      <c r="AW73" s="1254"/>
      <c r="AX73" s="1254"/>
      <c r="AY73" s="1254"/>
      <c r="AZ73" s="1254"/>
      <c r="BA73" s="1254"/>
      <c r="BB73" s="1254" t="s">
        <v>610</v>
      </c>
      <c r="BC73" s="1254"/>
      <c r="BD73" s="1254"/>
      <c r="BE73" s="1254"/>
      <c r="BF73" s="1254"/>
      <c r="BG73" s="1254"/>
      <c r="BH73" s="1254"/>
      <c r="BI73" s="1254"/>
      <c r="BJ73" s="1254"/>
      <c r="BK73" s="1254"/>
      <c r="BL73" s="1254"/>
      <c r="BM73" s="1254"/>
      <c r="BN73" s="1254"/>
      <c r="BO73" s="1254"/>
      <c r="BP73" s="1255"/>
      <c r="BQ73" s="1255"/>
      <c r="BR73" s="1255"/>
      <c r="BS73" s="1255"/>
      <c r="BT73" s="1255"/>
      <c r="BU73" s="1255"/>
      <c r="BV73" s="1255"/>
      <c r="BW73" s="1255"/>
      <c r="BX73" s="1255"/>
      <c r="BY73" s="1255"/>
      <c r="BZ73" s="1255"/>
      <c r="CA73" s="1255"/>
      <c r="CB73" s="1255"/>
      <c r="CC73" s="1255"/>
      <c r="CD73" s="1255"/>
      <c r="CE73" s="1255"/>
      <c r="CF73" s="1255"/>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ht="13.2" x14ac:dyDescent="0.2">
      <c r="B74" s="1225"/>
      <c r="G74" s="1251"/>
      <c r="H74" s="1251"/>
      <c r="I74" s="1251"/>
      <c r="J74" s="1251"/>
      <c r="K74" s="1272"/>
      <c r="L74" s="1272"/>
      <c r="M74" s="1272"/>
      <c r="N74" s="1272"/>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ht="13.2" x14ac:dyDescent="0.2">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615</v>
      </c>
      <c r="BC75" s="1254"/>
      <c r="BD75" s="1254"/>
      <c r="BE75" s="1254"/>
      <c r="BF75" s="1254"/>
      <c r="BG75" s="1254"/>
      <c r="BH75" s="1254"/>
      <c r="BI75" s="1254"/>
      <c r="BJ75" s="1254"/>
      <c r="BK75" s="1254"/>
      <c r="BL75" s="1254"/>
      <c r="BM75" s="1254"/>
      <c r="BN75" s="1254"/>
      <c r="BO75" s="1254"/>
      <c r="BP75" s="1255">
        <v>7.1</v>
      </c>
      <c r="BQ75" s="1255"/>
      <c r="BR75" s="1255"/>
      <c r="BS75" s="1255"/>
      <c r="BT75" s="1255"/>
      <c r="BU75" s="1255"/>
      <c r="BV75" s="1255"/>
      <c r="BW75" s="1255"/>
      <c r="BX75" s="1255">
        <v>6.8</v>
      </c>
      <c r="BY75" s="1255"/>
      <c r="BZ75" s="1255"/>
      <c r="CA75" s="1255"/>
      <c r="CB75" s="1255"/>
      <c r="CC75" s="1255"/>
      <c r="CD75" s="1255"/>
      <c r="CE75" s="1255"/>
      <c r="CF75" s="1255">
        <v>6.3</v>
      </c>
      <c r="CG75" s="1255"/>
      <c r="CH75" s="1255"/>
      <c r="CI75" s="1255"/>
      <c r="CJ75" s="1255"/>
      <c r="CK75" s="1255"/>
      <c r="CL75" s="1255"/>
      <c r="CM75" s="1255"/>
      <c r="CN75" s="1255">
        <v>6.6</v>
      </c>
      <c r="CO75" s="1255"/>
      <c r="CP75" s="1255"/>
      <c r="CQ75" s="1255"/>
      <c r="CR75" s="1255"/>
      <c r="CS75" s="1255"/>
      <c r="CT75" s="1255"/>
      <c r="CU75" s="1255"/>
      <c r="CV75" s="1255">
        <v>6.9</v>
      </c>
      <c r="CW75" s="1255"/>
      <c r="CX75" s="1255"/>
      <c r="CY75" s="1255"/>
      <c r="CZ75" s="1255"/>
      <c r="DA75" s="1255"/>
      <c r="DB75" s="1255"/>
      <c r="DC75" s="1255"/>
    </row>
    <row r="76" spans="2:107" ht="13.2" x14ac:dyDescent="0.2">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ht="13.2" x14ac:dyDescent="0.2">
      <c r="B77" s="1225"/>
      <c r="G77" s="1244"/>
      <c r="H77" s="1244"/>
      <c r="I77" s="1244"/>
      <c r="J77" s="1244"/>
      <c r="K77" s="1272"/>
      <c r="L77" s="1272"/>
      <c r="M77" s="1272"/>
      <c r="N77" s="1272"/>
      <c r="AN77" s="1250" t="s">
        <v>612</v>
      </c>
      <c r="AO77" s="1250"/>
      <c r="AP77" s="1250"/>
      <c r="AQ77" s="1250"/>
      <c r="AR77" s="1250"/>
      <c r="AS77" s="1250"/>
      <c r="AT77" s="1250"/>
      <c r="AU77" s="1250"/>
      <c r="AV77" s="1250"/>
      <c r="AW77" s="1250"/>
      <c r="AX77" s="1250"/>
      <c r="AY77" s="1250"/>
      <c r="AZ77" s="1250"/>
      <c r="BA77" s="1250"/>
      <c r="BB77" s="1254" t="s">
        <v>610</v>
      </c>
      <c r="BC77" s="1254"/>
      <c r="BD77" s="1254"/>
      <c r="BE77" s="1254"/>
      <c r="BF77" s="1254"/>
      <c r="BG77" s="1254"/>
      <c r="BH77" s="1254"/>
      <c r="BI77" s="1254"/>
      <c r="BJ77" s="1254"/>
      <c r="BK77" s="1254"/>
      <c r="BL77" s="1254"/>
      <c r="BM77" s="1254"/>
      <c r="BN77" s="1254"/>
      <c r="BO77" s="1254"/>
      <c r="BP77" s="1255">
        <v>38.5</v>
      </c>
      <c r="BQ77" s="1255"/>
      <c r="BR77" s="1255"/>
      <c r="BS77" s="1255"/>
      <c r="BT77" s="1255"/>
      <c r="BU77" s="1255"/>
      <c r="BV77" s="1255"/>
      <c r="BW77" s="1255"/>
      <c r="BX77" s="1255">
        <v>35.5</v>
      </c>
      <c r="BY77" s="1255"/>
      <c r="BZ77" s="1255"/>
      <c r="CA77" s="1255"/>
      <c r="CB77" s="1255"/>
      <c r="CC77" s="1255"/>
      <c r="CD77" s="1255"/>
      <c r="CE77" s="1255"/>
      <c r="CF77" s="1255">
        <v>13.5</v>
      </c>
      <c r="CG77" s="1255"/>
      <c r="CH77" s="1255"/>
      <c r="CI77" s="1255"/>
      <c r="CJ77" s="1255"/>
      <c r="CK77" s="1255"/>
      <c r="CL77" s="1255"/>
      <c r="CM77" s="1255"/>
      <c r="CN77" s="1255">
        <v>0</v>
      </c>
      <c r="CO77" s="1255"/>
      <c r="CP77" s="1255"/>
      <c r="CQ77" s="1255"/>
      <c r="CR77" s="1255"/>
      <c r="CS77" s="1255"/>
      <c r="CT77" s="1255"/>
      <c r="CU77" s="1255"/>
      <c r="CV77" s="1255">
        <v>0</v>
      </c>
      <c r="CW77" s="1255"/>
      <c r="CX77" s="1255"/>
      <c r="CY77" s="1255"/>
      <c r="CZ77" s="1255"/>
      <c r="DA77" s="1255"/>
      <c r="DB77" s="1255"/>
      <c r="DC77" s="1255"/>
    </row>
    <row r="78" spans="2:107" ht="13.2" x14ac:dyDescent="0.2">
      <c r="B78" s="1225"/>
      <c r="G78" s="1244"/>
      <c r="H78" s="1244"/>
      <c r="I78" s="1244"/>
      <c r="J78" s="1244"/>
      <c r="K78" s="1272"/>
      <c r="L78" s="1272"/>
      <c r="M78" s="1272"/>
      <c r="N78" s="1272"/>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ht="13.2" x14ac:dyDescent="0.2">
      <c r="B79" s="1225"/>
      <c r="G79" s="1244"/>
      <c r="H79" s="1244"/>
      <c r="I79" s="1257"/>
      <c r="J79" s="1257"/>
      <c r="K79" s="1273"/>
      <c r="L79" s="1273"/>
      <c r="M79" s="1273"/>
      <c r="N79" s="1273"/>
      <c r="AN79" s="1250"/>
      <c r="AO79" s="1250"/>
      <c r="AP79" s="1250"/>
      <c r="AQ79" s="1250"/>
      <c r="AR79" s="1250"/>
      <c r="AS79" s="1250"/>
      <c r="AT79" s="1250"/>
      <c r="AU79" s="1250"/>
      <c r="AV79" s="1250"/>
      <c r="AW79" s="1250"/>
      <c r="AX79" s="1250"/>
      <c r="AY79" s="1250"/>
      <c r="AZ79" s="1250"/>
      <c r="BA79" s="1250"/>
      <c r="BB79" s="1254" t="s">
        <v>615</v>
      </c>
      <c r="BC79" s="1254"/>
      <c r="BD79" s="1254"/>
      <c r="BE79" s="1254"/>
      <c r="BF79" s="1254"/>
      <c r="BG79" s="1254"/>
      <c r="BH79" s="1254"/>
      <c r="BI79" s="1254"/>
      <c r="BJ79" s="1254"/>
      <c r="BK79" s="1254"/>
      <c r="BL79" s="1254"/>
      <c r="BM79" s="1254"/>
      <c r="BN79" s="1254"/>
      <c r="BO79" s="1254"/>
      <c r="BP79" s="1255">
        <v>8.9</v>
      </c>
      <c r="BQ79" s="1255"/>
      <c r="BR79" s="1255"/>
      <c r="BS79" s="1255"/>
      <c r="BT79" s="1255"/>
      <c r="BU79" s="1255"/>
      <c r="BV79" s="1255"/>
      <c r="BW79" s="1255"/>
      <c r="BX79" s="1255">
        <v>8.8000000000000007</v>
      </c>
      <c r="BY79" s="1255"/>
      <c r="BZ79" s="1255"/>
      <c r="CA79" s="1255"/>
      <c r="CB79" s="1255"/>
      <c r="CC79" s="1255"/>
      <c r="CD79" s="1255"/>
      <c r="CE79" s="1255"/>
      <c r="CF79" s="1255">
        <v>8.3000000000000007</v>
      </c>
      <c r="CG79" s="1255"/>
      <c r="CH79" s="1255"/>
      <c r="CI79" s="1255"/>
      <c r="CJ79" s="1255"/>
      <c r="CK79" s="1255"/>
      <c r="CL79" s="1255"/>
      <c r="CM79" s="1255"/>
      <c r="CN79" s="1255">
        <v>8</v>
      </c>
      <c r="CO79" s="1255"/>
      <c r="CP79" s="1255"/>
      <c r="CQ79" s="1255"/>
      <c r="CR79" s="1255"/>
      <c r="CS79" s="1255"/>
      <c r="CT79" s="1255"/>
      <c r="CU79" s="1255"/>
      <c r="CV79" s="1255">
        <v>8.1</v>
      </c>
      <c r="CW79" s="1255"/>
      <c r="CX79" s="1255"/>
      <c r="CY79" s="1255"/>
      <c r="CZ79" s="1255"/>
      <c r="DA79" s="1255"/>
      <c r="DB79" s="1255"/>
      <c r="DC79" s="1255"/>
    </row>
    <row r="80" spans="2:107" ht="13.2" x14ac:dyDescent="0.2">
      <c r="B80" s="1225"/>
      <c r="G80" s="1244"/>
      <c r="H80" s="1244"/>
      <c r="I80" s="1257"/>
      <c r="J80" s="1257"/>
      <c r="K80" s="1273"/>
      <c r="L80" s="1273"/>
      <c r="M80" s="1273"/>
      <c r="N80" s="1273"/>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ht="13.2" x14ac:dyDescent="0.2">
      <c r="B81" s="1225"/>
    </row>
    <row r="82" spans="2:109" ht="16.2" x14ac:dyDescent="0.2">
      <c r="B82" s="1225"/>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ht="13.2" x14ac:dyDescent="0.2">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ht="13.2" x14ac:dyDescent="0.2">
      <c r="DD84" s="1219"/>
      <c r="DE84" s="1219"/>
    </row>
    <row r="85" spans="2:109" ht="13.2" x14ac:dyDescent="0.2">
      <c r="DD85" s="1219"/>
      <c r="DE85" s="1219"/>
    </row>
  </sheetData>
  <sheetProtection algorithmName="SHA-512" hashValue="EZIrtmDq3GVfbx8GtmTMtaUzqTzwXUtqqyYN410JrRHDW/tMeLJzr7vGXcaACUvh9TJl026I8YmU38kzQuD5Tw==" saltValue="rU+xLJl0yoJVXlIvHtpZ0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2F680A-3F83-4F31-8527-6E2BE8E6A79B}">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1:34"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ht="13.2" x14ac:dyDescent="0.2">
      <c r="S2" s="255"/>
      <c r="AH2" s="255"/>
    </row>
    <row r="3" spans="1: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ht="13.2" x14ac:dyDescent="0.2"/>
    <row r="5" spans="1:34" ht="13.2" x14ac:dyDescent="0.2"/>
    <row r="6" spans="1:34" ht="13.2" x14ac:dyDescent="0.2"/>
    <row r="7" spans="1:34" ht="13.2" x14ac:dyDescent="0.2"/>
    <row r="8" spans="1:34" ht="13.2" x14ac:dyDescent="0.2"/>
    <row r="9" spans="1:34" ht="13.2" x14ac:dyDescent="0.2">
      <c r="AH9" s="255"/>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510</v>
      </c>
    </row>
  </sheetData>
  <sheetProtection algorithmName="SHA-512" hashValue="dJ6in2MdOaR4EUYMJXoDySXzRWVfb0Cj/ttCfD7E0UuarYrB9r8AmWe1KD3co+regH4Ybhqv6LcT8BqOr8XUYw==" saltValue="OMGapOXNt4HGsTqdvBKMa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079C63-077C-482B-8C98-CB558EFFD5B7}">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2:34"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ht="13.2" x14ac:dyDescent="0.2">
      <c r="S2" s="255"/>
      <c r="AH2" s="255"/>
    </row>
    <row r="3" spans="2: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ht="13.2" x14ac:dyDescent="0.2"/>
    <row r="5" spans="2:34" ht="13.2" x14ac:dyDescent="0.2"/>
    <row r="6" spans="2:34" ht="13.2" x14ac:dyDescent="0.2"/>
    <row r="7" spans="2:34" ht="13.2" x14ac:dyDescent="0.2"/>
    <row r="8" spans="2:34" ht="13.2" x14ac:dyDescent="0.2"/>
    <row r="9" spans="2:34" ht="13.2" x14ac:dyDescent="0.2">
      <c r="AH9" s="255"/>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c r="AG59" s="255"/>
      <c r="AH59" s="255"/>
    </row>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510</v>
      </c>
    </row>
  </sheetData>
  <sheetProtection algorithmName="SHA-512" hashValue="nY+b2SqX3vji5fE4bRNlUKdi5dpvV7PRM7I/2qFqCRGr3W+Q7BAg/QyUQd3biwlLBG1lHiJV9/XajSAfmZZd+A==" saltValue="yOU+Lxeo4WJGhafVeMsbw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0" customWidth="1"/>
    <col min="2" max="8" width="13.33203125" style="140" customWidth="1"/>
    <col min="9" max="16384" width="11.109375" style="140"/>
  </cols>
  <sheetData>
    <row r="1" spans="1:8" x14ac:dyDescent="0.2">
      <c r="A1" s="134"/>
      <c r="B1" s="135"/>
      <c r="C1" s="136"/>
      <c r="D1" s="137"/>
      <c r="E1" s="138"/>
      <c r="F1" s="138"/>
      <c r="G1" s="138"/>
      <c r="H1" s="139"/>
    </row>
    <row r="2" spans="1:8" x14ac:dyDescent="0.2">
      <c r="A2" s="141"/>
      <c r="B2" s="142"/>
      <c r="C2" s="143"/>
      <c r="D2" s="144" t="s">
        <v>54</v>
      </c>
      <c r="E2" s="145"/>
      <c r="F2" s="146" t="s">
        <v>560</v>
      </c>
      <c r="G2" s="147"/>
      <c r="H2" s="148"/>
    </row>
    <row r="3" spans="1:8" x14ac:dyDescent="0.2">
      <c r="A3" s="144" t="s">
        <v>553</v>
      </c>
      <c r="B3" s="149"/>
      <c r="C3" s="150"/>
      <c r="D3" s="151">
        <v>111410</v>
      </c>
      <c r="E3" s="152"/>
      <c r="F3" s="153">
        <v>96462</v>
      </c>
      <c r="G3" s="154"/>
      <c r="H3" s="155"/>
    </row>
    <row r="4" spans="1:8" x14ac:dyDescent="0.2">
      <c r="A4" s="156"/>
      <c r="B4" s="157"/>
      <c r="C4" s="158"/>
      <c r="D4" s="159">
        <v>104892</v>
      </c>
      <c r="E4" s="160"/>
      <c r="F4" s="161">
        <v>39886</v>
      </c>
      <c r="G4" s="162"/>
      <c r="H4" s="163"/>
    </row>
    <row r="5" spans="1:8" x14ac:dyDescent="0.2">
      <c r="A5" s="144" t="s">
        <v>555</v>
      </c>
      <c r="B5" s="149"/>
      <c r="C5" s="150"/>
      <c r="D5" s="151">
        <v>138184</v>
      </c>
      <c r="E5" s="152"/>
      <c r="F5" s="153">
        <v>83103</v>
      </c>
      <c r="G5" s="154"/>
      <c r="H5" s="155"/>
    </row>
    <row r="6" spans="1:8" x14ac:dyDescent="0.2">
      <c r="A6" s="156"/>
      <c r="B6" s="157"/>
      <c r="C6" s="158"/>
      <c r="D6" s="159">
        <v>135020</v>
      </c>
      <c r="E6" s="160"/>
      <c r="F6" s="161">
        <v>41378</v>
      </c>
      <c r="G6" s="162"/>
      <c r="H6" s="163"/>
    </row>
    <row r="7" spans="1:8" x14ac:dyDescent="0.2">
      <c r="A7" s="144" t="s">
        <v>556</v>
      </c>
      <c r="B7" s="149"/>
      <c r="C7" s="150"/>
      <c r="D7" s="151">
        <v>255118</v>
      </c>
      <c r="E7" s="152"/>
      <c r="F7" s="153">
        <v>84459</v>
      </c>
      <c r="G7" s="154"/>
      <c r="H7" s="155"/>
    </row>
    <row r="8" spans="1:8" x14ac:dyDescent="0.2">
      <c r="A8" s="156"/>
      <c r="B8" s="157"/>
      <c r="C8" s="158"/>
      <c r="D8" s="159">
        <v>240048</v>
      </c>
      <c r="E8" s="160"/>
      <c r="F8" s="161">
        <v>47314</v>
      </c>
      <c r="G8" s="162"/>
      <c r="H8" s="163"/>
    </row>
    <row r="9" spans="1:8" x14ac:dyDescent="0.2">
      <c r="A9" s="144" t="s">
        <v>557</v>
      </c>
      <c r="B9" s="149"/>
      <c r="C9" s="150"/>
      <c r="D9" s="151">
        <v>62529</v>
      </c>
      <c r="E9" s="152"/>
      <c r="F9" s="153">
        <v>74568</v>
      </c>
      <c r="G9" s="154"/>
      <c r="H9" s="155"/>
    </row>
    <row r="10" spans="1:8" x14ac:dyDescent="0.2">
      <c r="A10" s="156"/>
      <c r="B10" s="157"/>
      <c r="C10" s="158"/>
      <c r="D10" s="159">
        <v>53884</v>
      </c>
      <c r="E10" s="160"/>
      <c r="F10" s="161">
        <v>42558</v>
      </c>
      <c r="G10" s="162"/>
      <c r="H10" s="163"/>
    </row>
    <row r="11" spans="1:8" x14ac:dyDescent="0.2">
      <c r="A11" s="144" t="s">
        <v>558</v>
      </c>
      <c r="B11" s="149"/>
      <c r="C11" s="150"/>
      <c r="D11" s="151">
        <v>111635</v>
      </c>
      <c r="E11" s="152"/>
      <c r="F11" s="153">
        <v>73693</v>
      </c>
      <c r="G11" s="154"/>
      <c r="H11" s="155"/>
    </row>
    <row r="12" spans="1:8" x14ac:dyDescent="0.2">
      <c r="A12" s="156"/>
      <c r="B12" s="157"/>
      <c r="C12" s="164"/>
      <c r="D12" s="159">
        <v>106369</v>
      </c>
      <c r="E12" s="160"/>
      <c r="F12" s="161">
        <v>44203</v>
      </c>
      <c r="G12" s="162"/>
      <c r="H12" s="163"/>
    </row>
    <row r="13" spans="1:8" x14ac:dyDescent="0.2">
      <c r="A13" s="144"/>
      <c r="B13" s="149"/>
      <c r="C13" s="165"/>
      <c r="D13" s="166">
        <v>135775</v>
      </c>
      <c r="E13" s="167"/>
      <c r="F13" s="168">
        <v>82457</v>
      </c>
      <c r="G13" s="169"/>
      <c r="H13" s="155"/>
    </row>
    <row r="14" spans="1:8" x14ac:dyDescent="0.2">
      <c r="A14" s="156"/>
      <c r="B14" s="157"/>
      <c r="C14" s="158"/>
      <c r="D14" s="159">
        <v>128043</v>
      </c>
      <c r="E14" s="160"/>
      <c r="F14" s="161">
        <v>43068</v>
      </c>
      <c r="G14" s="162"/>
      <c r="H14" s="163"/>
    </row>
    <row r="17" spans="1:11" x14ac:dyDescent="0.2">
      <c r="A17" s="140" t="s">
        <v>55</v>
      </c>
    </row>
    <row r="18" spans="1:11" x14ac:dyDescent="0.2">
      <c r="A18" s="170"/>
      <c r="B18" s="170" t="str">
        <f>実質収支比率等に係る経年分析!F$46</f>
        <v>H30</v>
      </c>
      <c r="C18" s="170" t="str">
        <f>実質収支比率等に係る経年分析!G$46</f>
        <v>R01</v>
      </c>
      <c r="D18" s="170" t="str">
        <f>実質収支比率等に係る経年分析!H$46</f>
        <v>R02</v>
      </c>
      <c r="E18" s="170" t="str">
        <f>実質収支比率等に係る経年分析!I$46</f>
        <v>R03</v>
      </c>
      <c r="F18" s="170" t="str">
        <f>実質収支比率等に係る経年分析!J$46</f>
        <v>R04</v>
      </c>
    </row>
    <row r="19" spans="1:11" x14ac:dyDescent="0.2">
      <c r="A19" s="170" t="s">
        <v>56</v>
      </c>
      <c r="B19" s="170">
        <f>ROUND(VALUE(SUBSTITUTE(実質収支比率等に係る経年分析!F$48,"▲","-")),2)</f>
        <v>3.95</v>
      </c>
      <c r="C19" s="170">
        <f>ROUND(VALUE(SUBSTITUTE(実質収支比率等に係る経年分析!G$48,"▲","-")),2)</f>
        <v>4.3499999999999996</v>
      </c>
      <c r="D19" s="170">
        <f>ROUND(VALUE(SUBSTITUTE(実質収支比率等に係る経年分析!H$48,"▲","-")),2)</f>
        <v>5.7</v>
      </c>
      <c r="E19" s="170">
        <f>ROUND(VALUE(SUBSTITUTE(実質収支比率等に係る経年分析!I$48,"▲","-")),2)</f>
        <v>2.99</v>
      </c>
      <c r="F19" s="170">
        <f>ROUND(VALUE(SUBSTITUTE(実質収支比率等に係る経年分析!J$48,"▲","-")),2)</f>
        <v>6.06</v>
      </c>
    </row>
    <row r="20" spans="1:11" x14ac:dyDescent="0.2">
      <c r="A20" s="170" t="s">
        <v>57</v>
      </c>
      <c r="B20" s="170">
        <f>ROUND(VALUE(SUBSTITUTE(実質収支比率等に係る経年分析!F$47,"▲","-")),2)</f>
        <v>37.549999999999997</v>
      </c>
      <c r="C20" s="170">
        <f>ROUND(VALUE(SUBSTITUTE(実質収支比率等に係る経年分析!G$47,"▲","-")),2)</f>
        <v>37.39</v>
      </c>
      <c r="D20" s="170">
        <f>ROUND(VALUE(SUBSTITUTE(実質収支比率等に係る経年分析!H$47,"▲","-")),2)</f>
        <v>37.44</v>
      </c>
      <c r="E20" s="170">
        <f>ROUND(VALUE(SUBSTITUTE(実質収支比率等に係る経年分析!I$47,"▲","-")),2)</f>
        <v>38.24</v>
      </c>
      <c r="F20" s="170">
        <f>ROUND(VALUE(SUBSTITUTE(実質収支比率等に係る経年分析!J$47,"▲","-")),2)</f>
        <v>41.74</v>
      </c>
    </row>
    <row r="21" spans="1:11" x14ac:dyDescent="0.2">
      <c r="A21" s="170" t="s">
        <v>58</v>
      </c>
      <c r="B21" s="170">
        <f>IF(ISNUMBER(VALUE(SUBSTITUTE(実質収支比率等に係る経年分析!F$49,"▲","-"))),ROUND(VALUE(SUBSTITUTE(実質収支比率等に係る経年分析!F$49,"▲","-")),2),NA())</f>
        <v>0.68</v>
      </c>
      <c r="C21" s="170">
        <f>IF(ISNUMBER(VALUE(SUBSTITUTE(実質収支比率等に係る経年分析!G$49,"▲","-"))),ROUND(VALUE(SUBSTITUTE(実質収支比率等に係る経年分析!G$49,"▲","-")),2),NA())</f>
        <v>0.55000000000000004</v>
      </c>
      <c r="D21" s="170">
        <f>IF(ISNUMBER(VALUE(SUBSTITUTE(実質収支比率等に係る経年分析!H$49,"▲","-"))),ROUND(VALUE(SUBSTITUTE(実質収支比率等に係る経年分析!H$49,"▲","-")),2),NA())</f>
        <v>2.5499999999999998</v>
      </c>
      <c r="E21" s="170">
        <f>IF(ISNUMBER(VALUE(SUBSTITUTE(実質収支比率等に係る経年分析!I$49,"▲","-"))),ROUND(VALUE(SUBSTITUTE(実質収支比率等に係る経年分析!I$49,"▲","-")),2),NA())</f>
        <v>0.3</v>
      </c>
      <c r="F21" s="170">
        <f>IF(ISNUMBER(VALUE(SUBSTITUTE(実質収支比率等に係る経年分析!J$49,"▲","-"))),ROUND(VALUE(SUBSTITUTE(実質収支比率等に係る経年分析!J$49,"▲","-")),2),NA())</f>
        <v>5.24</v>
      </c>
    </row>
    <row r="24" spans="1:11" x14ac:dyDescent="0.2">
      <c r="A24" s="140" t="s">
        <v>59</v>
      </c>
    </row>
    <row r="25" spans="1:11" x14ac:dyDescent="0.2">
      <c r="A25" s="171"/>
      <c r="B25" s="171" t="str">
        <f>連結実質赤字比率に係る赤字・黒字の構成分析!F$33</f>
        <v>H30</v>
      </c>
      <c r="C25" s="171"/>
      <c r="D25" s="171" t="str">
        <f>連結実質赤字比率に係る赤字・黒字の構成分析!G$33</f>
        <v>R01</v>
      </c>
      <c r="E25" s="171"/>
      <c r="F25" s="171" t="str">
        <f>連結実質赤字比率に係る赤字・黒字の構成分析!H$33</f>
        <v>R02</v>
      </c>
      <c r="G25" s="171"/>
      <c r="H25" s="171" t="str">
        <f>連結実質赤字比率に係る赤字・黒字の構成分析!I$33</f>
        <v>R03</v>
      </c>
      <c r="I25" s="171"/>
      <c r="J25" s="171" t="str">
        <f>連結実質赤字比率に係る赤字・黒字の構成分析!J$33</f>
        <v>R04</v>
      </c>
      <c r="K25" s="171"/>
    </row>
    <row r="26" spans="1:11" x14ac:dyDescent="0.2">
      <c r="A26" s="171"/>
      <c r="B26" s="171" t="s">
        <v>60</v>
      </c>
      <c r="C26" s="171" t="s">
        <v>61</v>
      </c>
      <c r="D26" s="171" t="s">
        <v>60</v>
      </c>
      <c r="E26" s="171" t="s">
        <v>61</v>
      </c>
      <c r="F26" s="171" t="s">
        <v>60</v>
      </c>
      <c r="G26" s="171" t="s">
        <v>61</v>
      </c>
      <c r="H26" s="171" t="s">
        <v>60</v>
      </c>
      <c r="I26" s="171" t="s">
        <v>61</v>
      </c>
      <c r="J26" s="171" t="s">
        <v>60</v>
      </c>
      <c r="K26" s="171" t="s">
        <v>61</v>
      </c>
    </row>
    <row r="27" spans="1:11" x14ac:dyDescent="0.2">
      <c r="A27" s="171" t="str">
        <f>IF(連結実質赤字比率に係る赤字・黒字の構成分析!C$43="",NA(),連結実質赤字比率に係る赤字・黒字の構成分析!C$43)</f>
        <v>その他会計（黒字）</v>
      </c>
      <c r="B27" s="171" t="e">
        <f>IF(ROUND(VALUE(SUBSTITUTE(連結実質赤字比率に係る赤字・黒字の構成分析!F$43,"▲", "-")), 2) &lt; 0, ABS(ROUND(VALUE(SUBSTITUTE(連結実質赤字比率に係る赤字・黒字の構成分析!F$43,"▲", "-")), 2)), NA())</f>
        <v>#VALUE!</v>
      </c>
      <c r="C27" s="171" t="e">
        <f>IF(ROUND(VALUE(SUBSTITUTE(連結実質赤字比率に係る赤字・黒字の構成分析!F$43,"▲", "-")), 2) &gt;= 0, ABS(ROUND(VALUE(SUBSTITUTE(連結実質赤字比率に係る赤字・黒字の構成分析!F$43,"▲", "-")), 2)), NA())</f>
        <v>#VALUE!</v>
      </c>
      <c r="D27" s="171" t="e">
        <f>IF(ROUND(VALUE(SUBSTITUTE(連結実質赤字比率に係る赤字・黒字の構成分析!G$43,"▲", "-")), 2) &lt; 0, ABS(ROUND(VALUE(SUBSTITUTE(連結実質赤字比率に係る赤字・黒字の構成分析!G$43,"▲", "-")), 2)), NA())</f>
        <v>#VALUE!</v>
      </c>
      <c r="E27" s="171" t="e">
        <f>IF(ROUND(VALUE(SUBSTITUTE(連結実質赤字比率に係る赤字・黒字の構成分析!G$43,"▲", "-")), 2) &gt;= 0, ABS(ROUND(VALUE(SUBSTITUTE(連結実質赤字比率に係る赤字・黒字の構成分析!G$43,"▲", "-")), 2)), NA())</f>
        <v>#VALUE!</v>
      </c>
      <c r="F27" s="171" t="e">
        <f>IF(ROUND(VALUE(SUBSTITUTE(連結実質赤字比率に係る赤字・黒字の構成分析!H$43,"▲", "-")), 2) &lt; 0, ABS(ROUND(VALUE(SUBSTITUTE(連結実質赤字比率に係る赤字・黒字の構成分析!H$43,"▲", "-")), 2)), NA())</f>
        <v>#VALUE!</v>
      </c>
      <c r="G27" s="171" t="e">
        <f>IF(ROUND(VALUE(SUBSTITUTE(連結実質赤字比率に係る赤字・黒字の構成分析!H$43,"▲", "-")), 2) &gt;= 0, ABS(ROUND(VALUE(SUBSTITUTE(連結実質赤字比率に係る赤字・黒字の構成分析!H$43,"▲", "-")), 2)), NA())</f>
        <v>#VALUE!</v>
      </c>
      <c r="H27" s="171" t="e">
        <f>IF(ROUND(VALUE(SUBSTITUTE(連結実質赤字比率に係る赤字・黒字の構成分析!I$43,"▲", "-")), 2) &lt; 0, ABS(ROUND(VALUE(SUBSTITUTE(連結実質赤字比率に係る赤字・黒字の構成分析!I$43,"▲", "-")), 2)), NA())</f>
        <v>#VALUE!</v>
      </c>
      <c r="I27" s="171" t="e">
        <f>IF(ROUND(VALUE(SUBSTITUTE(連結実質赤字比率に係る赤字・黒字の構成分析!I$43,"▲", "-")), 2) &gt;= 0, ABS(ROUND(VALUE(SUBSTITUTE(連結実質赤字比率に係る赤字・黒字の構成分析!I$43,"▲", "-")), 2)), NA())</f>
        <v>#VALUE!</v>
      </c>
      <c r="J27" s="171" t="e">
        <f>IF(ROUND(VALUE(SUBSTITUTE(連結実質赤字比率に係る赤字・黒字の構成分析!J$43,"▲", "-")), 2) &lt; 0, ABS(ROUND(VALUE(SUBSTITUTE(連結実質赤字比率に係る赤字・黒字の構成分析!J$43,"▲", "-")), 2)), NA())</f>
        <v>#VALUE!</v>
      </c>
      <c r="K27" s="171" t="e">
        <f>IF(ROUND(VALUE(SUBSTITUTE(連結実質赤字比率に係る赤字・黒字の構成分析!J$43,"▲", "-")), 2) &gt;= 0, ABS(ROUND(VALUE(SUBSTITUTE(連結実質赤字比率に係る赤字・黒字の構成分析!J$43,"▲", "-")), 2)), NA())</f>
        <v>#VALUE!</v>
      </c>
    </row>
    <row r="28" spans="1:11" x14ac:dyDescent="0.2">
      <c r="A28" s="171" t="str">
        <f>IF(連結実質赤字比率に係る赤字・黒字の構成分析!C$42="",NA(),連結実質赤字比率に係る赤字・黒字の構成分析!C$42)</f>
        <v>その他会計（赤字）</v>
      </c>
      <c r="B28" s="171" t="e">
        <f>IF(ROUND(VALUE(SUBSTITUTE(連結実質赤字比率に係る赤字・黒字の構成分析!F$42,"▲", "-")), 2) &lt; 0, ABS(ROUND(VALUE(SUBSTITUTE(連結実質赤字比率に係る赤字・黒字の構成分析!F$42,"▲", "-")), 2)), NA())</f>
        <v>#VALUE!</v>
      </c>
      <c r="C28" s="171" t="e">
        <f>IF(ROUND(VALUE(SUBSTITUTE(連結実質赤字比率に係る赤字・黒字の構成分析!F$42,"▲", "-")), 2) &gt;= 0, ABS(ROUND(VALUE(SUBSTITUTE(連結実質赤字比率に係る赤字・黒字の構成分析!F$42,"▲", "-")), 2)), NA())</f>
        <v>#VALUE!</v>
      </c>
      <c r="D28" s="171" t="e">
        <f>IF(ROUND(VALUE(SUBSTITUTE(連結実質赤字比率に係る赤字・黒字の構成分析!G$42,"▲", "-")), 2) &lt; 0, ABS(ROUND(VALUE(SUBSTITUTE(連結実質赤字比率に係る赤字・黒字の構成分析!G$42,"▲", "-")), 2)), NA())</f>
        <v>#VALUE!</v>
      </c>
      <c r="E28" s="171" t="e">
        <f>IF(ROUND(VALUE(SUBSTITUTE(連結実質赤字比率に係る赤字・黒字の構成分析!G$42,"▲", "-")), 2) &gt;= 0, ABS(ROUND(VALUE(SUBSTITUTE(連結実質赤字比率に係る赤字・黒字の構成分析!G$42,"▲", "-")), 2)), NA())</f>
        <v>#VALUE!</v>
      </c>
      <c r="F28" s="171" t="e">
        <f>IF(ROUND(VALUE(SUBSTITUTE(連結実質赤字比率に係る赤字・黒字の構成分析!H$42,"▲", "-")), 2) &lt; 0, ABS(ROUND(VALUE(SUBSTITUTE(連結実質赤字比率に係る赤字・黒字の構成分析!H$42,"▲", "-")), 2)), NA())</f>
        <v>#VALUE!</v>
      </c>
      <c r="G28" s="171" t="e">
        <f>IF(ROUND(VALUE(SUBSTITUTE(連結実質赤字比率に係る赤字・黒字の構成分析!H$42,"▲", "-")), 2) &gt;= 0, ABS(ROUND(VALUE(SUBSTITUTE(連結実質赤字比率に係る赤字・黒字の構成分析!H$42,"▲", "-")), 2)), NA())</f>
        <v>#VALUE!</v>
      </c>
      <c r="H28" s="171" t="e">
        <f>IF(ROUND(VALUE(SUBSTITUTE(連結実質赤字比率に係る赤字・黒字の構成分析!I$42,"▲", "-")), 2) &lt; 0, ABS(ROUND(VALUE(SUBSTITUTE(連結実質赤字比率に係る赤字・黒字の構成分析!I$42,"▲", "-")), 2)), NA())</f>
        <v>#VALUE!</v>
      </c>
      <c r="I28" s="171" t="e">
        <f>IF(ROUND(VALUE(SUBSTITUTE(連結実質赤字比率に係る赤字・黒字の構成分析!I$42,"▲", "-")), 2) &gt;= 0, ABS(ROUND(VALUE(SUBSTITUTE(連結実質赤字比率に係る赤字・黒字の構成分析!I$42,"▲", "-")), 2)), NA())</f>
        <v>#VALUE!</v>
      </c>
      <c r="J28" s="171" t="e">
        <f>IF(ROUND(VALUE(SUBSTITUTE(連結実質赤字比率に係る赤字・黒字の構成分析!J$42,"▲", "-")), 2) &lt; 0, ABS(ROUND(VALUE(SUBSTITUTE(連結実質赤字比率に係る赤字・黒字の構成分析!J$42,"▲", "-")), 2)), NA())</f>
        <v>#VALUE!</v>
      </c>
      <c r="K28" s="171" t="e">
        <f>IF(ROUND(VALUE(SUBSTITUTE(連結実質赤字比率に係る赤字・黒字の構成分析!J$42,"▲", "-")), 2) &gt;= 0, ABS(ROUND(VALUE(SUBSTITUTE(連結実質赤字比率に係る赤字・黒字の構成分析!J$42,"▲", "-")), 2)), NA())</f>
        <v>#VALUE!</v>
      </c>
    </row>
    <row r="29" spans="1:11" x14ac:dyDescent="0.2">
      <c r="A29" s="171" t="e">
        <f>IF(連結実質赤字比率に係る赤字・黒字の構成分析!C$41="",NA(),連結実質赤字比率に係る赤字・黒字の構成分析!C$41)</f>
        <v>#N/A</v>
      </c>
      <c r="B29" s="171" t="e">
        <f>IF(ROUND(VALUE(SUBSTITUTE(連結実質赤字比率に係る赤字・黒字の構成分析!F$41,"▲", "-")), 2) &lt; 0, ABS(ROUND(VALUE(SUBSTITUTE(連結実質赤字比率に係る赤字・黒字の構成分析!F$41,"▲", "-")), 2)), NA())</f>
        <v>#VALUE!</v>
      </c>
      <c r="C29" s="171" t="e">
        <f>IF(ROUND(VALUE(SUBSTITUTE(連結実質赤字比率に係る赤字・黒字の構成分析!F$41,"▲", "-")), 2) &gt;= 0, ABS(ROUND(VALUE(SUBSTITUTE(連結実質赤字比率に係る赤字・黒字の構成分析!F$41,"▲", "-")), 2)), NA())</f>
        <v>#VALUE!</v>
      </c>
      <c r="D29" s="171" t="e">
        <f>IF(ROUND(VALUE(SUBSTITUTE(連結実質赤字比率に係る赤字・黒字の構成分析!G$41,"▲", "-")), 2) &lt; 0, ABS(ROUND(VALUE(SUBSTITUTE(連結実質赤字比率に係る赤字・黒字の構成分析!G$41,"▲", "-")), 2)), NA())</f>
        <v>#VALUE!</v>
      </c>
      <c r="E29" s="171" t="e">
        <f>IF(ROUND(VALUE(SUBSTITUTE(連結実質赤字比率に係る赤字・黒字の構成分析!G$41,"▲", "-")), 2) &gt;= 0, ABS(ROUND(VALUE(SUBSTITUTE(連結実質赤字比率に係る赤字・黒字の構成分析!G$41,"▲", "-")), 2)), NA())</f>
        <v>#VALUE!</v>
      </c>
      <c r="F29" s="171" t="e">
        <f>IF(ROUND(VALUE(SUBSTITUTE(連結実質赤字比率に係る赤字・黒字の構成分析!H$41,"▲", "-")), 2) &lt; 0, ABS(ROUND(VALUE(SUBSTITUTE(連結実質赤字比率に係る赤字・黒字の構成分析!H$41,"▲", "-")), 2)), NA())</f>
        <v>#VALUE!</v>
      </c>
      <c r="G29" s="171" t="e">
        <f>IF(ROUND(VALUE(SUBSTITUTE(連結実質赤字比率に係る赤字・黒字の構成分析!H$41,"▲", "-")), 2) &gt;= 0, ABS(ROUND(VALUE(SUBSTITUTE(連結実質赤字比率に係る赤字・黒字の構成分析!H$41,"▲", "-")), 2)), NA())</f>
        <v>#VALUE!</v>
      </c>
      <c r="H29" s="171" t="e">
        <f>IF(ROUND(VALUE(SUBSTITUTE(連結実質赤字比率に係る赤字・黒字の構成分析!I$41,"▲", "-")), 2) &lt; 0, ABS(ROUND(VALUE(SUBSTITUTE(連結実質赤字比率に係る赤字・黒字の構成分析!I$41,"▲", "-")), 2)), NA())</f>
        <v>#VALUE!</v>
      </c>
      <c r="I29" s="171" t="e">
        <f>IF(ROUND(VALUE(SUBSTITUTE(連結実質赤字比率に係る赤字・黒字の構成分析!I$41,"▲", "-")), 2) &gt;= 0, ABS(ROUND(VALUE(SUBSTITUTE(連結実質赤字比率に係る赤字・黒字の構成分析!I$41,"▲", "-")), 2)), NA())</f>
        <v>#VALUE!</v>
      </c>
      <c r="J29" s="171" t="e">
        <f>IF(ROUND(VALUE(SUBSTITUTE(連結実質赤字比率に係る赤字・黒字の構成分析!J$41,"▲", "-")), 2) &lt; 0, ABS(ROUND(VALUE(SUBSTITUTE(連結実質赤字比率に係る赤字・黒字の構成分析!J$41,"▲", "-")), 2)), NA())</f>
        <v>#VALUE!</v>
      </c>
      <c r="K29" s="171" t="e">
        <f>IF(ROUND(VALUE(SUBSTITUTE(連結実質赤字比率に係る赤字・黒字の構成分析!J$41,"▲", "-")), 2) &gt;= 0, ABS(ROUND(VALUE(SUBSTITUTE(連結実質赤字比率に係る赤字・黒字の構成分析!J$41,"▲", "-")), 2)), NA())</f>
        <v>#VALUE!</v>
      </c>
    </row>
    <row r="30" spans="1:11" x14ac:dyDescent="0.2">
      <c r="A30" s="171" t="str">
        <f>IF(連結実質赤字比率に係る赤字・黒字の構成分析!C$40="",NA(),連結実質赤字比率に係る赤字・黒字の構成分析!C$40)</f>
        <v>介護保険特別会計（介護サービス事業勘定）</v>
      </c>
      <c r="B30" s="171" t="e">
        <f>IF(ROUND(VALUE(SUBSTITUTE(連結実質赤字比率に係る赤字・黒字の構成分析!F$40,"▲", "-")), 2) &lt; 0, ABS(ROUND(VALUE(SUBSTITUTE(連結実質赤字比率に係る赤字・黒字の構成分析!F$40,"▲", "-")), 2)), NA())</f>
        <v>#N/A</v>
      </c>
      <c r="C30" s="171">
        <f>IF(ROUND(VALUE(SUBSTITUTE(連結実質赤字比率に係る赤字・黒字の構成分析!F$40,"▲", "-")), 2) &gt;= 0, ABS(ROUND(VALUE(SUBSTITUTE(連結実質赤字比率に係る赤字・黒字の構成分析!F$40,"▲", "-")), 2)), NA())</f>
        <v>0</v>
      </c>
      <c r="D30" s="171" t="e">
        <f>IF(ROUND(VALUE(SUBSTITUTE(連結実質赤字比率に係る赤字・黒字の構成分析!G$40,"▲", "-")), 2) &lt; 0, ABS(ROUND(VALUE(SUBSTITUTE(連結実質赤字比率に係る赤字・黒字の構成分析!G$40,"▲", "-")), 2)), NA())</f>
        <v>#N/A</v>
      </c>
      <c r="E30" s="171">
        <f>IF(ROUND(VALUE(SUBSTITUTE(連結実質赤字比率に係る赤字・黒字の構成分析!G$40,"▲", "-")), 2) &gt;= 0, ABS(ROUND(VALUE(SUBSTITUTE(連結実質赤字比率に係る赤字・黒字の構成分析!G$40,"▲", "-")), 2)), NA())</f>
        <v>0.03</v>
      </c>
      <c r="F30" s="171" t="e">
        <f>IF(ROUND(VALUE(SUBSTITUTE(連結実質赤字比率に係る赤字・黒字の構成分析!H$40,"▲", "-")), 2) &lt; 0, ABS(ROUND(VALUE(SUBSTITUTE(連結実質赤字比率に係る赤字・黒字の構成分析!H$40,"▲", "-")), 2)), NA())</f>
        <v>#N/A</v>
      </c>
      <c r="G30" s="171">
        <f>IF(ROUND(VALUE(SUBSTITUTE(連結実質赤字比率に係る赤字・黒字の構成分析!H$40,"▲", "-")), 2) &gt;= 0, ABS(ROUND(VALUE(SUBSTITUTE(連結実質赤字比率に係る赤字・黒字の構成分析!H$40,"▲", "-")), 2)), NA())</f>
        <v>0</v>
      </c>
      <c r="H30" s="171" t="e">
        <f>IF(ROUND(VALUE(SUBSTITUTE(連結実質赤字比率に係る赤字・黒字の構成分析!I$40,"▲", "-")), 2) &lt; 0, ABS(ROUND(VALUE(SUBSTITUTE(連結実質赤字比率に係る赤字・黒字の構成分析!I$40,"▲", "-")), 2)), NA())</f>
        <v>#N/A</v>
      </c>
      <c r="I30" s="171">
        <f>IF(ROUND(VALUE(SUBSTITUTE(連結実質赤字比率に係る赤字・黒字の構成分析!I$40,"▲", "-")), 2) &gt;= 0, ABS(ROUND(VALUE(SUBSTITUTE(連結実質赤字比率に係る赤字・黒字の構成分析!I$40,"▲", "-")), 2)), NA())</f>
        <v>0.05</v>
      </c>
      <c r="J30" s="171" t="e">
        <f>IF(ROUND(VALUE(SUBSTITUTE(連結実質赤字比率に係る赤字・黒字の構成分析!J$40,"▲", "-")), 2) &lt; 0, ABS(ROUND(VALUE(SUBSTITUTE(連結実質赤字比率に係る赤字・黒字の構成分析!J$40,"▲", "-")), 2)), NA())</f>
        <v>#N/A</v>
      </c>
      <c r="K30" s="171">
        <f>IF(ROUND(VALUE(SUBSTITUTE(連結実質赤字比率に係る赤字・黒字の構成分析!J$40,"▲", "-")), 2) &gt;= 0, ABS(ROUND(VALUE(SUBSTITUTE(連結実質赤字比率に係る赤字・黒字の構成分析!J$40,"▲", "-")), 2)), NA())</f>
        <v>0.01</v>
      </c>
    </row>
    <row r="31" spans="1:11" x14ac:dyDescent="0.2">
      <c r="A31" s="171" t="str">
        <f>IF(連結実質赤字比率に係る赤字・黒字の構成分析!C$39="",NA(),連結実質赤字比率に係る赤字・黒字の構成分析!C$39)</f>
        <v>後期高齢者医療特別会計</v>
      </c>
      <c r="B31" s="171" t="e">
        <f>IF(ROUND(VALUE(SUBSTITUTE(連結実質赤字比率に係る赤字・黒字の構成分析!F$39,"▲", "-")), 2) &lt; 0, ABS(ROUND(VALUE(SUBSTITUTE(連結実質赤字比率に係る赤字・黒字の構成分析!F$39,"▲", "-")), 2)), NA())</f>
        <v>#N/A</v>
      </c>
      <c r="C31" s="171">
        <f>IF(ROUND(VALUE(SUBSTITUTE(連結実質赤字比率に係る赤字・黒字の構成分析!F$39,"▲", "-")), 2) &gt;= 0, ABS(ROUND(VALUE(SUBSTITUTE(連結実質赤字比率に係る赤字・黒字の構成分析!F$39,"▲", "-")), 2)), NA())</f>
        <v>0.14000000000000001</v>
      </c>
      <c r="D31" s="171" t="e">
        <f>IF(ROUND(VALUE(SUBSTITUTE(連結実質赤字比率に係る赤字・黒字の構成分析!G$39,"▲", "-")), 2) &lt; 0, ABS(ROUND(VALUE(SUBSTITUTE(連結実質赤字比率に係る赤字・黒字の構成分析!G$39,"▲", "-")), 2)), NA())</f>
        <v>#N/A</v>
      </c>
      <c r="E31" s="171">
        <f>IF(ROUND(VALUE(SUBSTITUTE(連結実質赤字比率に係る赤字・黒字の構成分析!G$39,"▲", "-")), 2) &gt;= 0, ABS(ROUND(VALUE(SUBSTITUTE(連結実質赤字比率に係る赤字・黒字の構成分析!G$39,"▲", "-")), 2)), NA())</f>
        <v>0.12</v>
      </c>
      <c r="F31" s="171" t="e">
        <f>IF(ROUND(VALUE(SUBSTITUTE(連結実質赤字比率に係る赤字・黒字の構成分析!H$39,"▲", "-")), 2) &lt; 0, ABS(ROUND(VALUE(SUBSTITUTE(連結実質赤字比率に係る赤字・黒字の構成分析!H$39,"▲", "-")), 2)), NA())</f>
        <v>#N/A</v>
      </c>
      <c r="G31" s="171">
        <f>IF(ROUND(VALUE(SUBSTITUTE(連結実質赤字比率に係る赤字・黒字の構成分析!H$39,"▲", "-")), 2) &gt;= 0, ABS(ROUND(VALUE(SUBSTITUTE(連結実質赤字比率に係る赤字・黒字の構成分析!H$39,"▲", "-")), 2)), NA())</f>
        <v>0.13</v>
      </c>
      <c r="H31" s="171" t="e">
        <f>IF(ROUND(VALUE(SUBSTITUTE(連結実質赤字比率に係る赤字・黒字の構成分析!I$39,"▲", "-")), 2) &lt; 0, ABS(ROUND(VALUE(SUBSTITUTE(連結実質赤字比率に係る赤字・黒字の構成分析!I$39,"▲", "-")), 2)), NA())</f>
        <v>#N/A</v>
      </c>
      <c r="I31" s="171">
        <f>IF(ROUND(VALUE(SUBSTITUTE(連結実質赤字比率に係る赤字・黒字の構成分析!I$39,"▲", "-")), 2) &gt;= 0, ABS(ROUND(VALUE(SUBSTITUTE(連結実質赤字比率に係る赤字・黒字の構成分析!I$39,"▲", "-")), 2)), NA())</f>
        <v>0.12</v>
      </c>
      <c r="J31" s="171" t="e">
        <f>IF(ROUND(VALUE(SUBSTITUTE(連結実質赤字比率に係る赤字・黒字の構成分析!J$39,"▲", "-")), 2) &lt; 0, ABS(ROUND(VALUE(SUBSTITUTE(連結実質赤字比率に係る赤字・黒字の構成分析!J$39,"▲", "-")), 2)), NA())</f>
        <v>#N/A</v>
      </c>
      <c r="K31" s="171">
        <f>IF(ROUND(VALUE(SUBSTITUTE(連結実質赤字比率に係る赤字・黒字の構成分析!J$39,"▲", "-")), 2) &gt;= 0, ABS(ROUND(VALUE(SUBSTITUTE(連結実質赤字比率に係る赤字・黒字の構成分析!J$39,"▲", "-")), 2)), NA())</f>
        <v>0.16</v>
      </c>
    </row>
    <row r="32" spans="1:11" x14ac:dyDescent="0.2">
      <c r="A32" s="171" t="str">
        <f>IF(連結実質赤字比率に係る赤字・黒字の構成分析!C$38="",NA(),連結実質赤字比率に係る赤字・黒字の構成分析!C$38)</f>
        <v>国民健康保険特別会計</v>
      </c>
      <c r="B32" s="171" t="e">
        <f>IF(ROUND(VALUE(SUBSTITUTE(連結実質赤字比率に係る赤字・黒字の構成分析!F$38,"▲", "-")), 2) &lt; 0, ABS(ROUND(VALUE(SUBSTITUTE(連結実質赤字比率に係る赤字・黒字の構成分析!F$38,"▲", "-")), 2)), NA())</f>
        <v>#N/A</v>
      </c>
      <c r="C32" s="171">
        <f>IF(ROUND(VALUE(SUBSTITUTE(連結実質赤字比率に係る赤字・黒字の構成分析!F$38,"▲", "-")), 2) &gt;= 0, ABS(ROUND(VALUE(SUBSTITUTE(連結実質赤字比率に係る赤字・黒字の構成分析!F$38,"▲", "-")), 2)), NA())</f>
        <v>1.1299999999999999</v>
      </c>
      <c r="D32" s="171" t="e">
        <f>IF(ROUND(VALUE(SUBSTITUTE(連結実質赤字比率に係る赤字・黒字の構成分析!G$38,"▲", "-")), 2) &lt; 0, ABS(ROUND(VALUE(SUBSTITUTE(連結実質赤字比率に係る赤字・黒字の構成分析!G$38,"▲", "-")), 2)), NA())</f>
        <v>#N/A</v>
      </c>
      <c r="E32" s="171">
        <f>IF(ROUND(VALUE(SUBSTITUTE(連結実質赤字比率に係る赤字・黒字の構成分析!G$38,"▲", "-")), 2) &gt;= 0, ABS(ROUND(VALUE(SUBSTITUTE(連結実質赤字比率に係る赤字・黒字の構成分析!G$38,"▲", "-")), 2)), NA())</f>
        <v>0.55000000000000004</v>
      </c>
      <c r="F32" s="171" t="e">
        <f>IF(ROUND(VALUE(SUBSTITUTE(連結実質赤字比率に係る赤字・黒字の構成分析!H$38,"▲", "-")), 2) &lt; 0, ABS(ROUND(VALUE(SUBSTITUTE(連結実質赤字比率に係る赤字・黒字の構成分析!H$38,"▲", "-")), 2)), NA())</f>
        <v>#N/A</v>
      </c>
      <c r="G32" s="171">
        <f>IF(ROUND(VALUE(SUBSTITUTE(連結実質赤字比率に係る赤字・黒字の構成分析!H$38,"▲", "-")), 2) &gt;= 0, ABS(ROUND(VALUE(SUBSTITUTE(連結実質赤字比率に係る赤字・黒字の構成分析!H$38,"▲", "-")), 2)), NA())</f>
        <v>1.33</v>
      </c>
      <c r="H32" s="171" t="e">
        <f>IF(ROUND(VALUE(SUBSTITUTE(連結実質赤字比率に係る赤字・黒字の構成分析!I$38,"▲", "-")), 2) &lt; 0, ABS(ROUND(VALUE(SUBSTITUTE(連結実質赤字比率に係る赤字・黒字の構成分析!I$38,"▲", "-")), 2)), NA())</f>
        <v>#N/A</v>
      </c>
      <c r="I32" s="171">
        <f>IF(ROUND(VALUE(SUBSTITUTE(連結実質赤字比率に係る赤字・黒字の構成分析!I$38,"▲", "-")), 2) &gt;= 0, ABS(ROUND(VALUE(SUBSTITUTE(連結実質赤字比率に係る赤字・黒字の構成分析!I$38,"▲", "-")), 2)), NA())</f>
        <v>1.41</v>
      </c>
      <c r="J32" s="171" t="e">
        <f>IF(ROUND(VALUE(SUBSTITUTE(連結実質赤字比率に係る赤字・黒字の構成分析!J$38,"▲", "-")), 2) &lt; 0, ABS(ROUND(VALUE(SUBSTITUTE(連結実質赤字比率に係る赤字・黒字の構成分析!J$38,"▲", "-")), 2)), NA())</f>
        <v>#N/A</v>
      </c>
      <c r="K32" s="171">
        <f>IF(ROUND(VALUE(SUBSTITUTE(連結実質赤字比率に係る赤字・黒字の構成分析!J$38,"▲", "-")), 2) &gt;= 0, ABS(ROUND(VALUE(SUBSTITUTE(連結実質赤字比率に係る赤字・黒字の構成分析!J$38,"▲", "-")), 2)), NA())</f>
        <v>0.8</v>
      </c>
    </row>
    <row r="33" spans="1:16" x14ac:dyDescent="0.2">
      <c r="A33" s="171" t="str">
        <f>IF(連結実質赤字比率に係る赤字・黒字の構成分析!C$37="",NA(),連結実質赤字比率に係る赤字・黒字の構成分析!C$37)</f>
        <v>下水道事業会計</v>
      </c>
      <c r="B33" s="171" t="e">
        <f>IF(ROUND(VALUE(SUBSTITUTE(連結実質赤字比率に係る赤字・黒字の構成分析!F$37,"▲", "-")), 2) &lt; 0, ABS(ROUND(VALUE(SUBSTITUTE(連結実質赤字比率に係る赤字・黒字の構成分析!F$37,"▲", "-")), 2)), NA())</f>
        <v>#N/A</v>
      </c>
      <c r="C33" s="171">
        <f>IF(ROUND(VALUE(SUBSTITUTE(連結実質赤字比率に係る赤字・黒字の構成分析!F$37,"▲", "-")), 2) &gt;= 0, ABS(ROUND(VALUE(SUBSTITUTE(連結実質赤字比率に係る赤字・黒字の構成分析!F$37,"▲", "-")), 2)), NA())</f>
        <v>4.1399999999999997</v>
      </c>
      <c r="D33" s="171" t="e">
        <f>IF(ROUND(VALUE(SUBSTITUTE(連結実質赤字比率に係る赤字・黒字の構成分析!G$37,"▲", "-")), 2) &lt; 0, ABS(ROUND(VALUE(SUBSTITUTE(連結実質赤字比率に係る赤字・黒字の構成分析!G$37,"▲", "-")), 2)), NA())</f>
        <v>#N/A</v>
      </c>
      <c r="E33" s="171">
        <f>IF(ROUND(VALUE(SUBSTITUTE(連結実質赤字比率に係る赤字・黒字の構成分析!G$37,"▲", "-")), 2) &gt;= 0, ABS(ROUND(VALUE(SUBSTITUTE(連結実質赤字比率に係る赤字・黒字の構成分析!G$37,"▲", "-")), 2)), NA())</f>
        <v>2.0699999999999998</v>
      </c>
      <c r="F33" s="171" t="e">
        <f>IF(ROUND(VALUE(SUBSTITUTE(連結実質赤字比率に係る赤字・黒字の構成分析!H$37,"▲", "-")), 2) &lt; 0, ABS(ROUND(VALUE(SUBSTITUTE(連結実質赤字比率に係る赤字・黒字の構成分析!H$37,"▲", "-")), 2)), NA())</f>
        <v>#N/A</v>
      </c>
      <c r="G33" s="171">
        <f>IF(ROUND(VALUE(SUBSTITUTE(連結実質赤字比率に係る赤字・黒字の構成分析!H$37,"▲", "-")), 2) &gt;= 0, ABS(ROUND(VALUE(SUBSTITUTE(連結実質赤字比率に係る赤字・黒字の構成分析!H$37,"▲", "-")), 2)), NA())</f>
        <v>1.85</v>
      </c>
      <c r="H33" s="171" t="e">
        <f>IF(ROUND(VALUE(SUBSTITUTE(連結実質赤字比率に係る赤字・黒字の構成分析!I$37,"▲", "-")), 2) &lt; 0, ABS(ROUND(VALUE(SUBSTITUTE(連結実質赤字比率に係る赤字・黒字の構成分析!I$37,"▲", "-")), 2)), NA())</f>
        <v>#N/A</v>
      </c>
      <c r="I33" s="171">
        <f>IF(ROUND(VALUE(SUBSTITUTE(連結実質赤字比率に係る赤字・黒字の構成分析!I$37,"▲", "-")), 2) &gt;= 0, ABS(ROUND(VALUE(SUBSTITUTE(連結実質赤字比率に係る赤字・黒字の構成分析!I$37,"▲", "-")), 2)), NA())</f>
        <v>2.02</v>
      </c>
      <c r="J33" s="171" t="e">
        <f>IF(ROUND(VALUE(SUBSTITUTE(連結実質赤字比率に係る赤字・黒字の構成分析!J$37,"▲", "-")), 2) &lt; 0, ABS(ROUND(VALUE(SUBSTITUTE(連結実質赤字比率に係る赤字・黒字の構成分析!J$37,"▲", "-")), 2)), NA())</f>
        <v>#N/A</v>
      </c>
      <c r="K33" s="171">
        <f>IF(ROUND(VALUE(SUBSTITUTE(連結実質赤字比率に係る赤字・黒字の構成分析!J$37,"▲", "-")), 2) &gt;= 0, ABS(ROUND(VALUE(SUBSTITUTE(連結実質赤字比率に係る赤字・黒字の構成分析!J$37,"▲", "-")), 2)), NA())</f>
        <v>2.23</v>
      </c>
    </row>
    <row r="34" spans="1:16" x14ac:dyDescent="0.2">
      <c r="A34" s="171" t="str">
        <f>IF(連結実質赤字比率に係る赤字・黒字の構成分析!C$36="",NA(),連結実質赤字比率に係る赤字・黒字の構成分析!C$36)</f>
        <v>介護保険特別会計（保険事業勘定）</v>
      </c>
      <c r="B34" s="171" t="e">
        <f>IF(ROUND(VALUE(SUBSTITUTE(連結実質赤字比率に係る赤字・黒字の構成分析!F$36,"▲", "-")), 2) &lt; 0, ABS(ROUND(VALUE(SUBSTITUTE(連結実質赤字比率に係る赤字・黒字の構成分析!F$36,"▲", "-")), 2)), NA())</f>
        <v>#N/A</v>
      </c>
      <c r="C34" s="171">
        <f>IF(ROUND(VALUE(SUBSTITUTE(連結実質赤字比率に係る赤字・黒字の構成分析!F$36,"▲", "-")), 2) &gt;= 0, ABS(ROUND(VALUE(SUBSTITUTE(連結実質赤字比率に係る赤字・黒字の構成分析!F$36,"▲", "-")), 2)), NA())</f>
        <v>1.41</v>
      </c>
      <c r="D34" s="171" t="e">
        <f>IF(ROUND(VALUE(SUBSTITUTE(連結実質赤字比率に係る赤字・黒字の構成分析!G$36,"▲", "-")), 2) &lt; 0, ABS(ROUND(VALUE(SUBSTITUTE(連結実質赤字比率に係る赤字・黒字の構成分析!G$36,"▲", "-")), 2)), NA())</f>
        <v>#N/A</v>
      </c>
      <c r="E34" s="171">
        <f>IF(ROUND(VALUE(SUBSTITUTE(連結実質赤字比率に係る赤字・黒字の構成分析!G$36,"▲", "-")), 2) &gt;= 0, ABS(ROUND(VALUE(SUBSTITUTE(連結実質赤字比率に係る赤字・黒字の構成分析!G$36,"▲", "-")), 2)), NA())</f>
        <v>2.61</v>
      </c>
      <c r="F34" s="171" t="e">
        <f>IF(ROUND(VALUE(SUBSTITUTE(連結実質赤字比率に係る赤字・黒字の構成分析!H$36,"▲", "-")), 2) &lt; 0, ABS(ROUND(VALUE(SUBSTITUTE(連結実質赤字比率に係る赤字・黒字の構成分析!H$36,"▲", "-")), 2)), NA())</f>
        <v>#N/A</v>
      </c>
      <c r="G34" s="171">
        <f>IF(ROUND(VALUE(SUBSTITUTE(連結実質赤字比率に係る赤字・黒字の構成分析!H$36,"▲", "-")), 2) &gt;= 0, ABS(ROUND(VALUE(SUBSTITUTE(連結実質赤字比率に係る赤字・黒字の構成分析!H$36,"▲", "-")), 2)), NA())</f>
        <v>3.4</v>
      </c>
      <c r="H34" s="171" t="e">
        <f>IF(ROUND(VALUE(SUBSTITUTE(連結実質赤字比率に係る赤字・黒字の構成分析!I$36,"▲", "-")), 2) &lt; 0, ABS(ROUND(VALUE(SUBSTITUTE(連結実質赤字比率に係る赤字・黒字の構成分析!I$36,"▲", "-")), 2)), NA())</f>
        <v>#N/A</v>
      </c>
      <c r="I34" s="171">
        <f>IF(ROUND(VALUE(SUBSTITUTE(連結実質赤字比率に係る赤字・黒字の構成分析!I$36,"▲", "-")), 2) &gt;= 0, ABS(ROUND(VALUE(SUBSTITUTE(連結実質赤字比率に係る赤字・黒字の構成分析!I$36,"▲", "-")), 2)), NA())</f>
        <v>2.56</v>
      </c>
      <c r="J34" s="171" t="e">
        <f>IF(ROUND(VALUE(SUBSTITUTE(連結実質赤字比率に係る赤字・黒字の構成分析!J$36,"▲", "-")), 2) &lt; 0, ABS(ROUND(VALUE(SUBSTITUTE(連結実質赤字比率に係る赤字・黒字の構成分析!J$36,"▲", "-")), 2)), NA())</f>
        <v>#N/A</v>
      </c>
      <c r="K34" s="171">
        <f>IF(ROUND(VALUE(SUBSTITUTE(連結実質赤字比率に係る赤字・黒字の構成分析!J$36,"▲", "-")), 2) &gt;= 0, ABS(ROUND(VALUE(SUBSTITUTE(連結実質赤字比率に係る赤字・黒字の構成分析!J$36,"▲", "-")), 2)), NA())</f>
        <v>2.4500000000000002</v>
      </c>
    </row>
    <row r="35" spans="1:16" x14ac:dyDescent="0.2">
      <c r="A35" s="171" t="str">
        <f>IF(連結実質赤字比率に係る赤字・黒字の構成分析!C$35="",NA(),連結実質赤字比率に係る赤字・黒字の構成分析!C$35)</f>
        <v>一般会計</v>
      </c>
      <c r="B35" s="171" t="e">
        <f>IF(ROUND(VALUE(SUBSTITUTE(連結実質赤字比率に係る赤字・黒字の構成分析!F$35,"▲", "-")), 2) &lt; 0, ABS(ROUND(VALUE(SUBSTITUTE(連結実質赤字比率に係る赤字・黒字の構成分析!F$35,"▲", "-")), 2)), NA())</f>
        <v>#N/A</v>
      </c>
      <c r="C35" s="171">
        <f>IF(ROUND(VALUE(SUBSTITUTE(連結実質赤字比率に係る赤字・黒字の構成分析!F$35,"▲", "-")), 2) &gt;= 0, ABS(ROUND(VALUE(SUBSTITUTE(連結実質赤字比率に係る赤字・黒字の構成分析!F$35,"▲", "-")), 2)), NA())</f>
        <v>3.94</v>
      </c>
      <c r="D35" s="171" t="e">
        <f>IF(ROUND(VALUE(SUBSTITUTE(連結実質赤字比率に係る赤字・黒字の構成分析!G$35,"▲", "-")), 2) &lt; 0, ABS(ROUND(VALUE(SUBSTITUTE(連結実質赤字比率に係る赤字・黒字の構成分析!G$35,"▲", "-")), 2)), NA())</f>
        <v>#N/A</v>
      </c>
      <c r="E35" s="171">
        <f>IF(ROUND(VALUE(SUBSTITUTE(連結実質赤字比率に係る赤字・黒字の構成分析!G$35,"▲", "-")), 2) &gt;= 0, ABS(ROUND(VALUE(SUBSTITUTE(連結実質赤字比率に係る赤字・黒字の構成分析!G$35,"▲", "-")), 2)), NA())</f>
        <v>4.3499999999999996</v>
      </c>
      <c r="F35" s="171" t="e">
        <f>IF(ROUND(VALUE(SUBSTITUTE(連結実質赤字比率に係る赤字・黒字の構成分析!H$35,"▲", "-")), 2) &lt; 0, ABS(ROUND(VALUE(SUBSTITUTE(連結実質赤字比率に係る赤字・黒字の構成分析!H$35,"▲", "-")), 2)), NA())</f>
        <v>#N/A</v>
      </c>
      <c r="G35" s="171">
        <f>IF(ROUND(VALUE(SUBSTITUTE(連結実質赤字比率に係る赤字・黒字の構成分析!H$35,"▲", "-")), 2) &gt;= 0, ABS(ROUND(VALUE(SUBSTITUTE(連結実質赤字比率に係る赤字・黒字の構成分析!H$35,"▲", "-")), 2)), NA())</f>
        <v>5.7</v>
      </c>
      <c r="H35" s="171" t="e">
        <f>IF(ROUND(VALUE(SUBSTITUTE(連結実質赤字比率に係る赤字・黒字の構成分析!I$35,"▲", "-")), 2) &lt; 0, ABS(ROUND(VALUE(SUBSTITUTE(連結実質赤字比率に係る赤字・黒字の構成分析!I$35,"▲", "-")), 2)), NA())</f>
        <v>#N/A</v>
      </c>
      <c r="I35" s="171">
        <f>IF(ROUND(VALUE(SUBSTITUTE(連結実質赤字比率に係る赤字・黒字の構成分析!I$35,"▲", "-")), 2) &gt;= 0, ABS(ROUND(VALUE(SUBSTITUTE(連結実質赤字比率に係る赤字・黒字の構成分析!I$35,"▲", "-")), 2)), NA())</f>
        <v>2.98</v>
      </c>
      <c r="J35" s="171" t="e">
        <f>IF(ROUND(VALUE(SUBSTITUTE(連結実質赤字比率に係る赤字・黒字の構成分析!J$35,"▲", "-")), 2) &lt; 0, ABS(ROUND(VALUE(SUBSTITUTE(連結実質赤字比率に係る赤字・黒字の構成分析!J$35,"▲", "-")), 2)), NA())</f>
        <v>#N/A</v>
      </c>
      <c r="K35" s="171">
        <f>IF(ROUND(VALUE(SUBSTITUTE(連結実質赤字比率に係る赤字・黒字の構成分析!J$35,"▲", "-")), 2) &gt;= 0, ABS(ROUND(VALUE(SUBSTITUTE(連結実質赤字比率に係る赤字・黒字の構成分析!J$35,"▲", "-")), 2)), NA())</f>
        <v>6.05</v>
      </c>
    </row>
    <row r="36" spans="1:16" x14ac:dyDescent="0.2">
      <c r="A36" s="171" t="str">
        <f>IF(連結実質赤字比率に係る赤字・黒字の構成分析!C$34="",NA(),連結実質赤字比率に係る赤字・黒字の構成分析!C$34)</f>
        <v>水道事業会計</v>
      </c>
      <c r="B36" s="171" t="e">
        <f>IF(ROUND(VALUE(SUBSTITUTE(連結実質赤字比率に係る赤字・黒字の構成分析!F$34,"▲", "-")), 2) &lt; 0, ABS(ROUND(VALUE(SUBSTITUTE(連結実質赤字比率に係る赤字・黒字の構成分析!F$34,"▲", "-")), 2)), NA())</f>
        <v>#N/A</v>
      </c>
      <c r="C36" s="171">
        <f>IF(ROUND(VALUE(SUBSTITUTE(連結実質赤字比率に係る赤字・黒字の構成分析!F$34,"▲", "-")), 2) &gt;= 0, ABS(ROUND(VALUE(SUBSTITUTE(連結実質赤字比率に係る赤字・黒字の構成分析!F$34,"▲", "-")), 2)), NA())</f>
        <v>7.44</v>
      </c>
      <c r="D36" s="171" t="e">
        <f>IF(ROUND(VALUE(SUBSTITUTE(連結実質赤字比率に係る赤字・黒字の構成分析!G$34,"▲", "-")), 2) &lt; 0, ABS(ROUND(VALUE(SUBSTITUTE(連結実質赤字比率に係る赤字・黒字の構成分析!G$34,"▲", "-")), 2)), NA())</f>
        <v>#N/A</v>
      </c>
      <c r="E36" s="171">
        <f>IF(ROUND(VALUE(SUBSTITUTE(連結実質赤字比率に係る赤字・黒字の構成分析!G$34,"▲", "-")), 2) &gt;= 0, ABS(ROUND(VALUE(SUBSTITUTE(連結実質赤字比率に係る赤字・黒字の構成分析!G$34,"▲", "-")), 2)), NA())</f>
        <v>8.64</v>
      </c>
      <c r="F36" s="171" t="e">
        <f>IF(ROUND(VALUE(SUBSTITUTE(連結実質赤字比率に係る赤字・黒字の構成分析!H$34,"▲", "-")), 2) &lt; 0, ABS(ROUND(VALUE(SUBSTITUTE(連結実質赤字比率に係る赤字・黒字の構成分析!H$34,"▲", "-")), 2)), NA())</f>
        <v>#N/A</v>
      </c>
      <c r="G36" s="171">
        <f>IF(ROUND(VALUE(SUBSTITUTE(連結実質赤字比率に係る赤字・黒字の構成分析!H$34,"▲", "-")), 2) &gt;= 0, ABS(ROUND(VALUE(SUBSTITUTE(連結実質赤字比率に係る赤字・黒字の構成分析!H$34,"▲", "-")), 2)), NA())</f>
        <v>9.08</v>
      </c>
      <c r="H36" s="171" t="e">
        <f>IF(ROUND(VALUE(SUBSTITUTE(連結実質赤字比率に係る赤字・黒字の構成分析!I$34,"▲", "-")), 2) &lt; 0, ABS(ROUND(VALUE(SUBSTITUTE(連結実質赤字比率に係る赤字・黒字の構成分析!I$34,"▲", "-")), 2)), NA())</f>
        <v>#N/A</v>
      </c>
      <c r="I36" s="171">
        <f>IF(ROUND(VALUE(SUBSTITUTE(連結実質赤字比率に係る赤字・黒字の構成分析!I$34,"▲", "-")), 2) &gt;= 0, ABS(ROUND(VALUE(SUBSTITUTE(連結実質赤字比率に係る赤字・黒字の構成分析!I$34,"▲", "-")), 2)), NA())</f>
        <v>9.91</v>
      </c>
      <c r="J36" s="171" t="e">
        <f>IF(ROUND(VALUE(SUBSTITUTE(連結実質赤字比率に係る赤字・黒字の構成分析!J$34,"▲", "-")), 2) &lt; 0, ABS(ROUND(VALUE(SUBSTITUTE(連結実質赤字比率に係る赤字・黒字の構成分析!J$34,"▲", "-")), 2)), NA())</f>
        <v>#N/A</v>
      </c>
      <c r="K36" s="171">
        <f>IF(ROUND(VALUE(SUBSTITUTE(連結実質赤字比率に係る赤字・黒字の構成分析!J$34,"▲", "-")), 2) &gt;= 0, ABS(ROUND(VALUE(SUBSTITUTE(連結実質赤字比率に係る赤字・黒字の構成分析!J$34,"▲", "-")), 2)), NA())</f>
        <v>9.81</v>
      </c>
    </row>
    <row r="39" spans="1:16" x14ac:dyDescent="0.2">
      <c r="A39" s="140" t="s">
        <v>62</v>
      </c>
    </row>
    <row r="40" spans="1:16" x14ac:dyDescent="0.2">
      <c r="A40" s="172"/>
      <c r="B40" s="172" t="str">
        <f>'実質公債費比率（分子）の構造'!K$44</f>
        <v>H30</v>
      </c>
      <c r="C40" s="172"/>
      <c r="D40" s="172"/>
      <c r="E40" s="172" t="str">
        <f>'実質公債費比率（分子）の構造'!L$44</f>
        <v>R01</v>
      </c>
      <c r="F40" s="172"/>
      <c r="G40" s="172"/>
      <c r="H40" s="172" t="str">
        <f>'実質公債費比率（分子）の構造'!M$44</f>
        <v>R02</v>
      </c>
      <c r="I40" s="172"/>
      <c r="J40" s="172"/>
      <c r="K40" s="172" t="str">
        <f>'実質公債費比率（分子）の構造'!N$44</f>
        <v>R03</v>
      </c>
      <c r="L40" s="172"/>
      <c r="M40" s="172"/>
      <c r="N40" s="172" t="str">
        <f>'実質公債費比率（分子）の構造'!O$44</f>
        <v>R04</v>
      </c>
      <c r="O40" s="172"/>
      <c r="P40" s="172"/>
    </row>
    <row r="41" spans="1:16" x14ac:dyDescent="0.2">
      <c r="A41" s="172"/>
      <c r="B41" s="172" t="s">
        <v>63</v>
      </c>
      <c r="C41" s="172"/>
      <c r="D41" s="172" t="s">
        <v>64</v>
      </c>
      <c r="E41" s="172" t="s">
        <v>63</v>
      </c>
      <c r="F41" s="172"/>
      <c r="G41" s="172" t="s">
        <v>64</v>
      </c>
      <c r="H41" s="172" t="s">
        <v>63</v>
      </c>
      <c r="I41" s="172"/>
      <c r="J41" s="172" t="s">
        <v>64</v>
      </c>
      <c r="K41" s="172" t="s">
        <v>63</v>
      </c>
      <c r="L41" s="172"/>
      <c r="M41" s="172" t="s">
        <v>64</v>
      </c>
      <c r="N41" s="172" t="s">
        <v>63</v>
      </c>
      <c r="O41" s="172"/>
      <c r="P41" s="172" t="s">
        <v>64</v>
      </c>
    </row>
    <row r="42" spans="1:16" x14ac:dyDescent="0.2">
      <c r="A42" s="172" t="s">
        <v>65</v>
      </c>
      <c r="B42" s="172"/>
      <c r="C42" s="172"/>
      <c r="D42" s="172">
        <f>'実質公債費比率（分子）の構造'!K$52</f>
        <v>654</v>
      </c>
      <c r="E42" s="172"/>
      <c r="F42" s="172"/>
      <c r="G42" s="172">
        <f>'実質公債費比率（分子）の構造'!L$52</f>
        <v>652</v>
      </c>
      <c r="H42" s="172"/>
      <c r="I42" s="172"/>
      <c r="J42" s="172">
        <f>'実質公債費比率（分子）の構造'!M$52</f>
        <v>637</v>
      </c>
      <c r="K42" s="172"/>
      <c r="L42" s="172"/>
      <c r="M42" s="172">
        <f>'実質公債費比率（分子）の構造'!N$52</f>
        <v>649</v>
      </c>
      <c r="N42" s="172"/>
      <c r="O42" s="172"/>
      <c r="P42" s="172">
        <f>'実質公債費比率（分子）の構造'!O$52</f>
        <v>632</v>
      </c>
    </row>
    <row r="43" spans="1:16" x14ac:dyDescent="0.2">
      <c r="A43" s="172" t="s">
        <v>66</v>
      </c>
      <c r="B43" s="172" t="str">
        <f>'実質公債費比率（分子）の構造'!K$51</f>
        <v>-</v>
      </c>
      <c r="C43" s="172"/>
      <c r="D43" s="172"/>
      <c r="E43" s="172" t="str">
        <f>'実質公債費比率（分子）の構造'!L$51</f>
        <v>-</v>
      </c>
      <c r="F43" s="172"/>
      <c r="G43" s="172"/>
      <c r="H43" s="172" t="str">
        <f>'実質公債費比率（分子）の構造'!M$51</f>
        <v>-</v>
      </c>
      <c r="I43" s="172"/>
      <c r="J43" s="172"/>
      <c r="K43" s="172" t="str">
        <f>'実質公債費比率（分子）の構造'!N$51</f>
        <v>-</v>
      </c>
      <c r="L43" s="172"/>
      <c r="M43" s="172"/>
      <c r="N43" s="172">
        <f>'実質公債費比率（分子）の構造'!O$51</f>
        <v>0</v>
      </c>
      <c r="O43" s="172"/>
      <c r="P43" s="172"/>
    </row>
    <row r="44" spans="1:16" x14ac:dyDescent="0.2">
      <c r="A44" s="172" t="s">
        <v>67</v>
      </c>
      <c r="B44" s="172">
        <f>'実質公債費比率（分子）の構造'!K$50</f>
        <v>9</v>
      </c>
      <c r="C44" s="172"/>
      <c r="D44" s="172"/>
      <c r="E44" s="172">
        <f>'実質公債費比率（分子）の構造'!L$50</f>
        <v>9</v>
      </c>
      <c r="F44" s="172"/>
      <c r="G44" s="172"/>
      <c r="H44" s="172">
        <f>'実質公債費比率（分子）の構造'!M$50</f>
        <v>9</v>
      </c>
      <c r="I44" s="172"/>
      <c r="J44" s="172"/>
      <c r="K44" s="172">
        <f>'実質公債費比率（分子）の構造'!N$50</f>
        <v>9</v>
      </c>
      <c r="L44" s="172"/>
      <c r="M44" s="172"/>
      <c r="N44" s="172" t="str">
        <f>'実質公債費比率（分子）の構造'!O$50</f>
        <v>-</v>
      </c>
      <c r="O44" s="172"/>
      <c r="P44" s="172"/>
    </row>
    <row r="45" spans="1:16" x14ac:dyDescent="0.2">
      <c r="A45" s="172" t="s">
        <v>68</v>
      </c>
      <c r="B45" s="172">
        <f>'実質公債費比率（分子）の構造'!K$49</f>
        <v>37</v>
      </c>
      <c r="C45" s="172"/>
      <c r="D45" s="172"/>
      <c r="E45" s="172">
        <f>'実質公債費比率（分子）の構造'!L$49</f>
        <v>48</v>
      </c>
      <c r="F45" s="172"/>
      <c r="G45" s="172"/>
      <c r="H45" s="172">
        <f>'実質公債費比率（分子）の構造'!M$49</f>
        <v>58</v>
      </c>
      <c r="I45" s="172"/>
      <c r="J45" s="172"/>
      <c r="K45" s="172">
        <f>'実質公債費比率（分子）の構造'!N$49</f>
        <v>68</v>
      </c>
      <c r="L45" s="172"/>
      <c r="M45" s="172"/>
      <c r="N45" s="172">
        <f>'実質公債費比率（分子）の構造'!O$49</f>
        <v>68</v>
      </c>
      <c r="O45" s="172"/>
      <c r="P45" s="172"/>
    </row>
    <row r="46" spans="1:16" x14ac:dyDescent="0.2">
      <c r="A46" s="172" t="s">
        <v>69</v>
      </c>
      <c r="B46" s="172">
        <f>'実質公債費比率（分子）の構造'!K$48</f>
        <v>355</v>
      </c>
      <c r="C46" s="172"/>
      <c r="D46" s="172"/>
      <c r="E46" s="172">
        <f>'実質公債費比率（分子）の構造'!L$48</f>
        <v>361</v>
      </c>
      <c r="F46" s="172"/>
      <c r="G46" s="172"/>
      <c r="H46" s="172">
        <f>'実質公債費比率（分子）の構造'!M$48</f>
        <v>383</v>
      </c>
      <c r="I46" s="172"/>
      <c r="J46" s="172"/>
      <c r="K46" s="172">
        <f>'実質公債費比率（分子）の構造'!N$48</f>
        <v>350</v>
      </c>
      <c r="L46" s="172"/>
      <c r="M46" s="172"/>
      <c r="N46" s="172">
        <f>'実質公債費比率（分子）の構造'!O$48</f>
        <v>341</v>
      </c>
      <c r="O46" s="172"/>
      <c r="P46" s="172"/>
    </row>
    <row r="47" spans="1:16" x14ac:dyDescent="0.2">
      <c r="A47" s="172" t="s">
        <v>70</v>
      </c>
      <c r="B47" s="172" t="str">
        <f>'実質公債費比率（分子）の構造'!K$47</f>
        <v>-</v>
      </c>
      <c r="C47" s="172"/>
      <c r="D47" s="172"/>
      <c r="E47" s="172" t="str">
        <f>'実質公債費比率（分子）の構造'!L$47</f>
        <v>-</v>
      </c>
      <c r="F47" s="172"/>
      <c r="G47" s="172"/>
      <c r="H47" s="172" t="str">
        <f>'実質公債費比率（分子）の構造'!M$47</f>
        <v>-</v>
      </c>
      <c r="I47" s="172"/>
      <c r="J47" s="172"/>
      <c r="K47" s="172" t="str">
        <f>'実質公債費比率（分子）の構造'!N$47</f>
        <v>-</v>
      </c>
      <c r="L47" s="172"/>
      <c r="M47" s="172"/>
      <c r="N47" s="172" t="str">
        <f>'実質公債費比率（分子）の構造'!O$47</f>
        <v>-</v>
      </c>
      <c r="O47" s="172"/>
      <c r="P47" s="172"/>
    </row>
    <row r="48" spans="1:16" x14ac:dyDescent="0.2">
      <c r="A48" s="172" t="s">
        <v>71</v>
      </c>
      <c r="B48" s="172" t="str">
        <f>'実質公債費比率（分子）の構造'!K$46</f>
        <v>-</v>
      </c>
      <c r="C48" s="172"/>
      <c r="D48" s="172"/>
      <c r="E48" s="172" t="str">
        <f>'実質公債費比率（分子）の構造'!L$46</f>
        <v>-</v>
      </c>
      <c r="F48" s="172"/>
      <c r="G48" s="172"/>
      <c r="H48" s="172" t="str">
        <f>'実質公債費比率（分子）の構造'!M$46</f>
        <v>-</v>
      </c>
      <c r="I48" s="172"/>
      <c r="J48" s="172"/>
      <c r="K48" s="172" t="str">
        <f>'実質公債費比率（分子）の構造'!N$46</f>
        <v>-</v>
      </c>
      <c r="L48" s="172"/>
      <c r="M48" s="172"/>
      <c r="N48" s="172" t="str">
        <f>'実質公債費比率（分子）の構造'!O$46</f>
        <v>-</v>
      </c>
      <c r="O48" s="172"/>
      <c r="P48" s="172"/>
    </row>
    <row r="49" spans="1:16" x14ac:dyDescent="0.2">
      <c r="A49" s="172" t="s">
        <v>72</v>
      </c>
      <c r="B49" s="172">
        <f>'実質公債費比率（分子）の構造'!K$45</f>
        <v>477</v>
      </c>
      <c r="C49" s="172"/>
      <c r="D49" s="172"/>
      <c r="E49" s="172">
        <f>'実質公債費比率（分子）の構造'!L$45</f>
        <v>473</v>
      </c>
      <c r="F49" s="172"/>
      <c r="G49" s="172"/>
      <c r="H49" s="172">
        <f>'実質公債費比率（分子）の構造'!M$45</f>
        <v>487</v>
      </c>
      <c r="I49" s="172"/>
      <c r="J49" s="172"/>
      <c r="K49" s="172">
        <f>'実質公債費比率（分子）の構造'!N$45</f>
        <v>511</v>
      </c>
      <c r="L49" s="172"/>
      <c r="M49" s="172"/>
      <c r="N49" s="172">
        <f>'実質公債費比率（分子）の構造'!O$45</f>
        <v>513</v>
      </c>
      <c r="O49" s="172"/>
      <c r="P49" s="172"/>
    </row>
    <row r="50" spans="1:16" x14ac:dyDescent="0.2">
      <c r="A50" s="172" t="s">
        <v>73</v>
      </c>
      <c r="B50" s="172" t="e">
        <f>NA()</f>
        <v>#N/A</v>
      </c>
      <c r="C50" s="172">
        <f>IF(ISNUMBER('実質公債費比率（分子）の構造'!K$53),'実質公債費比率（分子）の構造'!K$53,NA())</f>
        <v>224</v>
      </c>
      <c r="D50" s="172" t="e">
        <f>NA()</f>
        <v>#N/A</v>
      </c>
      <c r="E50" s="172" t="e">
        <f>NA()</f>
        <v>#N/A</v>
      </c>
      <c r="F50" s="172">
        <f>IF(ISNUMBER('実質公債費比率（分子）の構造'!L$53),'実質公債費比率（分子）の構造'!L$53,NA())</f>
        <v>239</v>
      </c>
      <c r="G50" s="172" t="e">
        <f>NA()</f>
        <v>#N/A</v>
      </c>
      <c r="H50" s="172" t="e">
        <f>NA()</f>
        <v>#N/A</v>
      </c>
      <c r="I50" s="172">
        <f>IF(ISNUMBER('実質公債費比率（分子）の構造'!M$53),'実質公債費比率（分子）の構造'!M$53,NA())</f>
        <v>300</v>
      </c>
      <c r="J50" s="172" t="e">
        <f>NA()</f>
        <v>#N/A</v>
      </c>
      <c r="K50" s="172" t="e">
        <f>NA()</f>
        <v>#N/A</v>
      </c>
      <c r="L50" s="172">
        <f>IF(ISNUMBER('実質公債費比率（分子）の構造'!N$53),'実質公債費比率（分子）の構造'!N$53,NA())</f>
        <v>289</v>
      </c>
      <c r="M50" s="172" t="e">
        <f>NA()</f>
        <v>#N/A</v>
      </c>
      <c r="N50" s="172" t="e">
        <f>NA()</f>
        <v>#N/A</v>
      </c>
      <c r="O50" s="172">
        <f>IF(ISNUMBER('実質公債費比率（分子）の構造'!O$53),'実質公債費比率（分子）の構造'!O$53,NA())</f>
        <v>290</v>
      </c>
      <c r="P50" s="172" t="e">
        <f>NA()</f>
        <v>#N/A</v>
      </c>
    </row>
    <row r="53" spans="1:16" x14ac:dyDescent="0.2">
      <c r="A53" s="140" t="s">
        <v>74</v>
      </c>
    </row>
    <row r="54" spans="1:16" x14ac:dyDescent="0.2">
      <c r="A54" s="171"/>
      <c r="B54" s="171" t="str">
        <f>'将来負担比率（分子）の構造'!I$40</f>
        <v>H30</v>
      </c>
      <c r="C54" s="171"/>
      <c r="D54" s="171"/>
      <c r="E54" s="171" t="str">
        <f>'将来負担比率（分子）の構造'!J$40</f>
        <v>R01</v>
      </c>
      <c r="F54" s="171"/>
      <c r="G54" s="171"/>
      <c r="H54" s="171" t="str">
        <f>'将来負担比率（分子）の構造'!K$40</f>
        <v>R02</v>
      </c>
      <c r="I54" s="171"/>
      <c r="J54" s="171"/>
      <c r="K54" s="171" t="str">
        <f>'将来負担比率（分子）の構造'!L$40</f>
        <v>R03</v>
      </c>
      <c r="L54" s="171"/>
      <c r="M54" s="171"/>
      <c r="N54" s="171" t="str">
        <f>'将来負担比率（分子）の構造'!M$40</f>
        <v>R04</v>
      </c>
      <c r="O54" s="171"/>
      <c r="P54" s="171"/>
    </row>
    <row r="55" spans="1:16" x14ac:dyDescent="0.2">
      <c r="A55" s="171"/>
      <c r="B55" s="171" t="s">
        <v>75</v>
      </c>
      <c r="C55" s="171"/>
      <c r="D55" s="171" t="s">
        <v>76</v>
      </c>
      <c r="E55" s="171" t="s">
        <v>75</v>
      </c>
      <c r="F55" s="171"/>
      <c r="G55" s="171" t="s">
        <v>76</v>
      </c>
      <c r="H55" s="171" t="s">
        <v>75</v>
      </c>
      <c r="I55" s="171"/>
      <c r="J55" s="171" t="s">
        <v>76</v>
      </c>
      <c r="K55" s="171" t="s">
        <v>75</v>
      </c>
      <c r="L55" s="171"/>
      <c r="M55" s="171" t="s">
        <v>76</v>
      </c>
      <c r="N55" s="171" t="s">
        <v>75</v>
      </c>
      <c r="O55" s="171"/>
      <c r="P55" s="171" t="s">
        <v>76</v>
      </c>
    </row>
    <row r="56" spans="1:16" x14ac:dyDescent="0.2">
      <c r="A56" s="171" t="s">
        <v>45</v>
      </c>
      <c r="B56" s="171"/>
      <c r="C56" s="171"/>
      <c r="D56" s="171">
        <f>'将来負担比率（分子）の構造'!I$52</f>
        <v>7474</v>
      </c>
      <c r="E56" s="171"/>
      <c r="F56" s="171"/>
      <c r="G56" s="171">
        <f>'将来負担比率（分子）の構造'!J$52</f>
        <v>7321</v>
      </c>
      <c r="H56" s="171"/>
      <c r="I56" s="171"/>
      <c r="J56" s="171">
        <f>'将来負担比率（分子）の構造'!K$52</f>
        <v>7202</v>
      </c>
      <c r="K56" s="171"/>
      <c r="L56" s="171"/>
      <c r="M56" s="171">
        <f>'将来負担比率（分子）の構造'!L$52</f>
        <v>7358</v>
      </c>
      <c r="N56" s="171"/>
      <c r="O56" s="171"/>
      <c r="P56" s="171">
        <f>'将来負担比率（分子）の構造'!M$52</f>
        <v>6746</v>
      </c>
    </row>
    <row r="57" spans="1:16" x14ac:dyDescent="0.2">
      <c r="A57" s="171" t="s">
        <v>44</v>
      </c>
      <c r="B57" s="171"/>
      <c r="C57" s="171"/>
      <c r="D57" s="171" t="str">
        <f>'将来負担比率（分子）の構造'!I$51</f>
        <v>-</v>
      </c>
      <c r="E57" s="171"/>
      <c r="F57" s="171"/>
      <c r="G57" s="171" t="str">
        <f>'将来負担比率（分子）の構造'!J$51</f>
        <v>-</v>
      </c>
      <c r="H57" s="171"/>
      <c r="I57" s="171"/>
      <c r="J57" s="171" t="str">
        <f>'将来負担比率（分子）の構造'!K$51</f>
        <v>-</v>
      </c>
      <c r="K57" s="171"/>
      <c r="L57" s="171"/>
      <c r="M57" s="171" t="str">
        <f>'将来負担比率（分子）の構造'!L$51</f>
        <v>-</v>
      </c>
      <c r="N57" s="171"/>
      <c r="O57" s="171"/>
      <c r="P57" s="171" t="str">
        <f>'将来負担比率（分子）の構造'!M$51</f>
        <v>-</v>
      </c>
    </row>
    <row r="58" spans="1:16" x14ac:dyDescent="0.2">
      <c r="A58" s="171" t="s">
        <v>43</v>
      </c>
      <c r="B58" s="171"/>
      <c r="C58" s="171"/>
      <c r="D58" s="171">
        <f>'将来負担比率（分子）の構造'!I$50</f>
        <v>4561</v>
      </c>
      <c r="E58" s="171"/>
      <c r="F58" s="171"/>
      <c r="G58" s="171">
        <f>'将来負担比率（分子）の構造'!J$50</f>
        <v>4827</v>
      </c>
      <c r="H58" s="171"/>
      <c r="I58" s="171"/>
      <c r="J58" s="171">
        <f>'将来負担比率（分子）の構造'!K$50</f>
        <v>5173</v>
      </c>
      <c r="K58" s="171"/>
      <c r="L58" s="171"/>
      <c r="M58" s="171">
        <f>'将来負担比率（分子）の構造'!L$50</f>
        <v>5966</v>
      </c>
      <c r="N58" s="171"/>
      <c r="O58" s="171"/>
      <c r="P58" s="171">
        <f>'将来負担比率（分子）の構造'!M$50</f>
        <v>6361</v>
      </c>
    </row>
    <row r="59" spans="1:16" x14ac:dyDescent="0.2">
      <c r="A59" s="171" t="s">
        <v>41</v>
      </c>
      <c r="B59" s="171" t="str">
        <f>'将来負担比率（分子）の構造'!I$49</f>
        <v>-</v>
      </c>
      <c r="C59" s="171"/>
      <c r="D59" s="171"/>
      <c r="E59" s="171" t="str">
        <f>'将来負担比率（分子）の構造'!J$49</f>
        <v>-</v>
      </c>
      <c r="F59" s="171"/>
      <c r="G59" s="171"/>
      <c r="H59" s="171" t="str">
        <f>'将来負担比率（分子）の構造'!K$49</f>
        <v>-</v>
      </c>
      <c r="I59" s="171"/>
      <c r="J59" s="171"/>
      <c r="K59" s="171" t="str">
        <f>'将来負担比率（分子）の構造'!L$49</f>
        <v>-</v>
      </c>
      <c r="L59" s="171"/>
      <c r="M59" s="171"/>
      <c r="N59" s="171" t="str">
        <f>'将来負担比率（分子）の構造'!M$49</f>
        <v>-</v>
      </c>
      <c r="O59" s="171"/>
      <c r="P59" s="171"/>
    </row>
    <row r="60" spans="1:16" x14ac:dyDescent="0.2">
      <c r="A60" s="171" t="s">
        <v>40</v>
      </c>
      <c r="B60" s="171" t="str">
        <f>'将来負担比率（分子）の構造'!I$48</f>
        <v>-</v>
      </c>
      <c r="C60" s="171"/>
      <c r="D60" s="171"/>
      <c r="E60" s="171" t="str">
        <f>'将来負担比率（分子）の構造'!J$48</f>
        <v>-</v>
      </c>
      <c r="F60" s="171"/>
      <c r="G60" s="171"/>
      <c r="H60" s="171" t="str">
        <f>'将来負担比率（分子）の構造'!K$48</f>
        <v>-</v>
      </c>
      <c r="I60" s="171"/>
      <c r="J60" s="171"/>
      <c r="K60" s="171" t="str">
        <f>'将来負担比率（分子）の構造'!L$48</f>
        <v>-</v>
      </c>
      <c r="L60" s="171"/>
      <c r="M60" s="171"/>
      <c r="N60" s="171" t="str">
        <f>'将来負担比率（分子）の構造'!M$48</f>
        <v>-</v>
      </c>
      <c r="O60" s="171"/>
      <c r="P60" s="171"/>
    </row>
    <row r="61" spans="1:16" x14ac:dyDescent="0.2">
      <c r="A61" s="171" t="s">
        <v>38</v>
      </c>
      <c r="B61" s="171" t="str">
        <f>'将来負担比率（分子）の構造'!I$46</f>
        <v>-</v>
      </c>
      <c r="C61" s="171"/>
      <c r="D61" s="171"/>
      <c r="E61" s="171" t="str">
        <f>'将来負担比率（分子）の構造'!J$46</f>
        <v>-</v>
      </c>
      <c r="F61" s="171"/>
      <c r="G61" s="171"/>
      <c r="H61" s="171" t="str">
        <f>'将来負担比率（分子）の構造'!K$46</f>
        <v>-</v>
      </c>
      <c r="I61" s="171"/>
      <c r="J61" s="171"/>
      <c r="K61" s="171" t="str">
        <f>'将来負担比率（分子）の構造'!L$46</f>
        <v>-</v>
      </c>
      <c r="L61" s="171"/>
      <c r="M61" s="171"/>
      <c r="N61" s="171" t="str">
        <f>'将来負担比率（分子）の構造'!M$46</f>
        <v>-</v>
      </c>
      <c r="O61" s="171"/>
      <c r="P61" s="171"/>
    </row>
    <row r="62" spans="1:16" x14ac:dyDescent="0.2">
      <c r="A62" s="171" t="s">
        <v>37</v>
      </c>
      <c r="B62" s="171">
        <f>'将来負担比率（分子）の構造'!I$45</f>
        <v>998</v>
      </c>
      <c r="C62" s="171"/>
      <c r="D62" s="171"/>
      <c r="E62" s="171">
        <f>'将来負担比率（分子）の構造'!J$45</f>
        <v>1015</v>
      </c>
      <c r="F62" s="171"/>
      <c r="G62" s="171"/>
      <c r="H62" s="171">
        <f>'将来負担比率（分子）の構造'!K$45</f>
        <v>999</v>
      </c>
      <c r="I62" s="171"/>
      <c r="J62" s="171"/>
      <c r="K62" s="171">
        <f>'将来負担比率（分子）の構造'!L$45</f>
        <v>971</v>
      </c>
      <c r="L62" s="171"/>
      <c r="M62" s="171"/>
      <c r="N62" s="171">
        <f>'将来負担比率（分子）の構造'!M$45</f>
        <v>953</v>
      </c>
      <c r="O62" s="171"/>
      <c r="P62" s="171"/>
    </row>
    <row r="63" spans="1:16" x14ac:dyDescent="0.2">
      <c r="A63" s="171" t="s">
        <v>36</v>
      </c>
      <c r="B63" s="171">
        <f>'将来負担比率（分子）の構造'!I$44</f>
        <v>375</v>
      </c>
      <c r="C63" s="171"/>
      <c r="D63" s="171"/>
      <c r="E63" s="171">
        <f>'将来負担比率（分子）の構造'!J$44</f>
        <v>396</v>
      </c>
      <c r="F63" s="171"/>
      <c r="G63" s="171"/>
      <c r="H63" s="171">
        <f>'将来負担比率（分子）の構造'!K$44</f>
        <v>393</v>
      </c>
      <c r="I63" s="171"/>
      <c r="J63" s="171"/>
      <c r="K63" s="171">
        <f>'将来負担比率（分子）の構造'!L$44</f>
        <v>374</v>
      </c>
      <c r="L63" s="171"/>
      <c r="M63" s="171"/>
      <c r="N63" s="171">
        <f>'将来負担比率（分子）の構造'!M$44</f>
        <v>355</v>
      </c>
      <c r="O63" s="171"/>
      <c r="P63" s="171"/>
    </row>
    <row r="64" spans="1:16" x14ac:dyDescent="0.2">
      <c r="A64" s="171" t="s">
        <v>35</v>
      </c>
      <c r="B64" s="171">
        <f>'将来負担比率（分子）の構造'!I$43</f>
        <v>4679</v>
      </c>
      <c r="C64" s="171"/>
      <c r="D64" s="171"/>
      <c r="E64" s="171">
        <f>'将来負担比率（分子）の構造'!J$43</f>
        <v>4012</v>
      </c>
      <c r="F64" s="171"/>
      <c r="G64" s="171"/>
      <c r="H64" s="171">
        <f>'将来負担比率（分子）の構造'!K$43</f>
        <v>3527</v>
      </c>
      <c r="I64" s="171"/>
      <c r="J64" s="171"/>
      <c r="K64" s="171">
        <f>'将来負担比率（分子）の構造'!L$43</f>
        <v>2897</v>
      </c>
      <c r="L64" s="171"/>
      <c r="M64" s="171"/>
      <c r="N64" s="171">
        <f>'将来負担比率（分子）の構造'!M$43</f>
        <v>2579</v>
      </c>
      <c r="O64" s="171"/>
      <c r="P64" s="171"/>
    </row>
    <row r="65" spans="1:16" x14ac:dyDescent="0.2">
      <c r="A65" s="171" t="s">
        <v>34</v>
      </c>
      <c r="B65" s="171">
        <f>'将来負担比率（分子）の構造'!I$42</f>
        <v>26</v>
      </c>
      <c r="C65" s="171"/>
      <c r="D65" s="171"/>
      <c r="E65" s="171">
        <f>'将来負担比率（分子）の構造'!J$42</f>
        <v>17</v>
      </c>
      <c r="F65" s="171"/>
      <c r="G65" s="171"/>
      <c r="H65" s="171">
        <f>'将来負担比率（分子）の構造'!K$42</f>
        <v>9</v>
      </c>
      <c r="I65" s="171"/>
      <c r="J65" s="171"/>
      <c r="K65" s="171" t="str">
        <f>'将来負担比率（分子）の構造'!L$42</f>
        <v>-</v>
      </c>
      <c r="L65" s="171"/>
      <c r="M65" s="171"/>
      <c r="N65" s="171" t="str">
        <f>'将来負担比率（分子）の構造'!M$42</f>
        <v>-</v>
      </c>
      <c r="O65" s="171"/>
      <c r="P65" s="171"/>
    </row>
    <row r="66" spans="1:16" x14ac:dyDescent="0.2">
      <c r="A66" s="171" t="s">
        <v>33</v>
      </c>
      <c r="B66" s="171">
        <f>'将来負担比率（分子）の構造'!I$41</f>
        <v>5160</v>
      </c>
      <c r="C66" s="171"/>
      <c r="D66" s="171"/>
      <c r="E66" s="171">
        <f>'将来負担比率（分子）の構造'!J$41</f>
        <v>5322</v>
      </c>
      <c r="F66" s="171"/>
      <c r="G66" s="171"/>
      <c r="H66" s="171">
        <f>'将来負担比率（分子）の構造'!K$41</f>
        <v>5553</v>
      </c>
      <c r="I66" s="171"/>
      <c r="J66" s="171"/>
      <c r="K66" s="171">
        <f>'将来負担比率（分子）の構造'!L$41</f>
        <v>5575</v>
      </c>
      <c r="L66" s="171"/>
      <c r="M66" s="171"/>
      <c r="N66" s="171">
        <f>'将来負担比率（分子）の構造'!M$41</f>
        <v>5384</v>
      </c>
      <c r="O66" s="171"/>
      <c r="P66" s="171"/>
    </row>
    <row r="67" spans="1:16" x14ac:dyDescent="0.2">
      <c r="A67" s="171" t="s">
        <v>77</v>
      </c>
      <c r="B67" s="171" t="e">
        <f>NA()</f>
        <v>#N/A</v>
      </c>
      <c r="C67" s="171">
        <f>IF(ISNUMBER('将来負担比率（分子）の構造'!I$53), IF('将来負担比率（分子）の構造'!I$53 &lt; 0, 0, '将来負担比率（分子）の構造'!I$53), NA())</f>
        <v>0</v>
      </c>
      <c r="D67" s="171" t="e">
        <f>NA()</f>
        <v>#N/A</v>
      </c>
      <c r="E67" s="171" t="e">
        <f>NA()</f>
        <v>#N/A</v>
      </c>
      <c r="F67" s="171">
        <f>IF(ISNUMBER('将来負担比率（分子）の構造'!J$53), IF('将来負担比率（分子）の構造'!J$53 &lt; 0, 0, '将来負担比率（分子）の構造'!J$53), NA())</f>
        <v>0</v>
      </c>
      <c r="G67" s="171" t="e">
        <f>NA()</f>
        <v>#N/A</v>
      </c>
      <c r="H67" s="171" t="e">
        <f>NA()</f>
        <v>#N/A</v>
      </c>
      <c r="I67" s="171">
        <f>IF(ISNUMBER('将来負担比率（分子）の構造'!K$53), IF('将来負担比率（分子）の構造'!K$53 &lt; 0, 0, '将来負担比率（分子）の構造'!K$53), NA())</f>
        <v>0</v>
      </c>
      <c r="J67" s="171" t="e">
        <f>NA()</f>
        <v>#N/A</v>
      </c>
      <c r="K67" s="171" t="e">
        <f>NA()</f>
        <v>#N/A</v>
      </c>
      <c r="L67" s="171">
        <f>IF(ISNUMBER('将来負担比率（分子）の構造'!L$53), IF('将来負担比率（分子）の構造'!L$53 &lt; 0, 0, '将来負担比率（分子）の構造'!L$53), NA())</f>
        <v>0</v>
      </c>
      <c r="M67" s="171" t="e">
        <f>NA()</f>
        <v>#N/A</v>
      </c>
      <c r="N67" s="171" t="e">
        <f>NA()</f>
        <v>#N/A</v>
      </c>
      <c r="O67" s="171">
        <f>IF(ISNUMBER('将来負担比率（分子）の構造'!M$53), IF('将来負担比率（分子）の構造'!M$53 &lt; 0, 0, '将来負担比率（分子）の構造'!M$53), NA())</f>
        <v>0</v>
      </c>
      <c r="P67" s="171" t="e">
        <f>NA()</f>
        <v>#N/A</v>
      </c>
    </row>
    <row r="70" spans="1:16" x14ac:dyDescent="0.2">
      <c r="A70" s="173" t="s">
        <v>78</v>
      </c>
      <c r="B70" s="173"/>
      <c r="C70" s="173"/>
      <c r="D70" s="173"/>
      <c r="E70" s="173"/>
      <c r="F70" s="173"/>
    </row>
    <row r="71" spans="1:16" x14ac:dyDescent="0.2">
      <c r="A71" s="174"/>
      <c r="B71" s="174" t="str">
        <f>基金残高に係る経年分析!F54</f>
        <v>R02</v>
      </c>
      <c r="C71" s="174" t="str">
        <f>基金残高に係る経年分析!G54</f>
        <v>R03</v>
      </c>
      <c r="D71" s="174" t="str">
        <f>基金残高に係る経年分析!H54</f>
        <v>R04</v>
      </c>
    </row>
    <row r="72" spans="1:16" x14ac:dyDescent="0.2">
      <c r="A72" s="174" t="s">
        <v>79</v>
      </c>
      <c r="B72" s="175">
        <f>基金残高に係る経年分析!F55</f>
        <v>1768</v>
      </c>
      <c r="C72" s="175">
        <f>基金残高に係る経年分析!G55</f>
        <v>1904</v>
      </c>
      <c r="D72" s="175">
        <f>基金残高に係る経年分析!H55</f>
        <v>2013</v>
      </c>
    </row>
    <row r="73" spans="1:16" x14ac:dyDescent="0.2">
      <c r="A73" s="174" t="s">
        <v>80</v>
      </c>
      <c r="B73" s="175">
        <f>基金残高に係る経年分析!F56</f>
        <v>505</v>
      </c>
      <c r="C73" s="175">
        <f>基金残高に係る経年分析!G56</f>
        <v>505</v>
      </c>
      <c r="D73" s="175">
        <f>基金残高に係る経年分析!H56</f>
        <v>600</v>
      </c>
    </row>
    <row r="74" spans="1:16" x14ac:dyDescent="0.2">
      <c r="A74" s="174" t="s">
        <v>81</v>
      </c>
      <c r="B74" s="175">
        <f>基金残高に係る経年分析!F57</f>
        <v>2354</v>
      </c>
      <c r="C74" s="175">
        <f>基金残高に係る経年分析!G57</f>
        <v>3137</v>
      </c>
      <c r="D74" s="175">
        <f>基金残高に係る経年分析!H57</f>
        <v>3274</v>
      </c>
    </row>
  </sheetData>
  <sheetProtection algorithmName="SHA-512" hashValue="8W5LrTonqh6IEaG1oGIu4h9QnDLhrhas9GvZbtLnz5DFZJ4SMaDQUKGEnzHFD5cJhuOr5E7OqwFRP94HR3XC5w==" saltValue="qaxsGJmGhYVKq6fcaK9CDQ=="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10" customWidth="1"/>
    <col min="2" max="2" width="2.33203125" style="210" customWidth="1"/>
    <col min="3" max="16" width="2.6640625" style="210" customWidth="1"/>
    <col min="17" max="17" width="2.33203125" style="210" customWidth="1"/>
    <col min="18" max="95" width="1.6640625" style="210" customWidth="1"/>
    <col min="96" max="133" width="1.6640625" style="222" customWidth="1"/>
    <col min="134" max="143" width="1.6640625" style="210" customWidth="1"/>
    <col min="144" max="16384" width="0" style="210" hidden="1"/>
  </cols>
  <sheetData>
    <row r="1" spans="2:143" ht="22.5" customHeight="1" thickBot="1" x14ac:dyDescent="0.25">
      <c r="B1" s="208"/>
      <c r="C1" s="209"/>
      <c r="D1" s="209"/>
      <c r="E1" s="209"/>
      <c r="F1" s="209"/>
      <c r="G1" s="209"/>
      <c r="H1" s="209"/>
      <c r="I1" s="209"/>
      <c r="J1" s="209"/>
      <c r="K1" s="209"/>
      <c r="L1" s="209"/>
      <c r="M1" s="209"/>
      <c r="N1" s="209"/>
      <c r="O1" s="209"/>
      <c r="P1" s="209"/>
      <c r="Q1" s="209"/>
      <c r="R1" s="209"/>
      <c r="S1" s="209"/>
      <c r="T1" s="209"/>
      <c r="U1" s="209"/>
      <c r="V1" s="209"/>
      <c r="W1" s="209"/>
      <c r="X1" s="209"/>
      <c r="Y1" s="209"/>
      <c r="Z1" s="209"/>
      <c r="AA1" s="209"/>
      <c r="AB1" s="209"/>
      <c r="AC1" s="209"/>
      <c r="AD1" s="209"/>
      <c r="AE1" s="209"/>
      <c r="AF1" s="209"/>
      <c r="AG1" s="209"/>
      <c r="AH1" s="209"/>
      <c r="AI1" s="209"/>
      <c r="AJ1" s="209"/>
      <c r="AK1" s="209"/>
      <c r="AL1" s="209"/>
      <c r="AM1" s="209"/>
      <c r="AN1" s="209"/>
      <c r="AO1" s="209"/>
      <c r="AP1" s="209"/>
      <c r="AQ1" s="209"/>
      <c r="AR1" s="209"/>
      <c r="AS1" s="209"/>
      <c r="AT1" s="209"/>
      <c r="AU1" s="209"/>
      <c r="AV1" s="209"/>
      <c r="AW1" s="209"/>
      <c r="AX1" s="209"/>
      <c r="AY1" s="209"/>
      <c r="AZ1" s="209"/>
      <c r="BA1" s="209"/>
      <c r="BB1" s="209"/>
      <c r="BC1" s="209"/>
      <c r="BD1" s="209"/>
      <c r="BE1" s="209"/>
      <c r="BF1" s="209"/>
      <c r="BG1" s="209"/>
      <c r="BH1" s="209"/>
      <c r="BI1" s="209"/>
      <c r="BJ1" s="209"/>
      <c r="BK1" s="209"/>
      <c r="BL1" s="209"/>
      <c r="BM1" s="209"/>
      <c r="BN1" s="209"/>
      <c r="BO1" s="209"/>
      <c r="BP1" s="209"/>
      <c r="BQ1" s="209"/>
      <c r="BR1" s="209"/>
      <c r="BS1" s="209"/>
      <c r="BT1" s="209"/>
      <c r="BU1" s="209"/>
      <c r="BV1" s="209"/>
      <c r="BW1" s="209"/>
      <c r="BX1" s="209"/>
      <c r="BY1" s="209"/>
      <c r="BZ1" s="209"/>
      <c r="CA1" s="209"/>
      <c r="CB1" s="209"/>
      <c r="CC1" s="209"/>
      <c r="CD1" s="209"/>
      <c r="CE1" s="209"/>
      <c r="CF1" s="209"/>
      <c r="CG1" s="209"/>
      <c r="CH1" s="209"/>
      <c r="CI1" s="209"/>
      <c r="CJ1" s="209"/>
      <c r="CK1" s="209"/>
      <c r="CL1" s="209"/>
      <c r="CM1" s="209"/>
      <c r="CN1" s="209"/>
      <c r="CO1" s="209"/>
      <c r="CP1" s="209"/>
      <c r="CQ1" s="209"/>
      <c r="CR1" s="209"/>
      <c r="CS1" s="209"/>
      <c r="CT1" s="209"/>
      <c r="CU1" s="209"/>
      <c r="CV1" s="209"/>
      <c r="CW1" s="209"/>
      <c r="CX1" s="209"/>
      <c r="CY1" s="209"/>
      <c r="CZ1" s="209"/>
      <c r="DA1" s="209"/>
      <c r="DB1" s="209"/>
      <c r="DC1" s="209"/>
      <c r="DD1" s="209"/>
      <c r="DE1" s="209"/>
      <c r="DF1" s="209"/>
      <c r="DG1" s="209"/>
      <c r="DH1" s="602" t="s">
        <v>219</v>
      </c>
      <c r="DI1" s="603"/>
      <c r="DJ1" s="603"/>
      <c r="DK1" s="603"/>
      <c r="DL1" s="603"/>
      <c r="DM1" s="603"/>
      <c r="DN1" s="604"/>
      <c r="DO1" s="210"/>
      <c r="DP1" s="602" t="s">
        <v>220</v>
      </c>
      <c r="DQ1" s="603"/>
      <c r="DR1" s="603"/>
      <c r="DS1" s="603"/>
      <c r="DT1" s="603"/>
      <c r="DU1" s="603"/>
      <c r="DV1" s="603"/>
      <c r="DW1" s="603"/>
      <c r="DX1" s="603"/>
      <c r="DY1" s="603"/>
      <c r="DZ1" s="603"/>
      <c r="EA1" s="603"/>
      <c r="EB1" s="603"/>
      <c r="EC1" s="604"/>
      <c r="ED1" s="209"/>
      <c r="EE1" s="209"/>
      <c r="EF1" s="209"/>
      <c r="EG1" s="209"/>
      <c r="EH1" s="209"/>
      <c r="EI1" s="209"/>
      <c r="EJ1" s="209"/>
      <c r="EK1" s="209"/>
      <c r="EL1" s="209"/>
      <c r="EM1" s="209"/>
    </row>
    <row r="2" spans="2:143" ht="22.5" customHeight="1" x14ac:dyDescent="0.2">
      <c r="B2" s="211" t="s">
        <v>221</v>
      </c>
      <c r="R2" s="212"/>
      <c r="S2" s="212"/>
      <c r="T2" s="212"/>
      <c r="U2" s="212"/>
      <c r="V2" s="212"/>
      <c r="W2" s="212"/>
      <c r="X2" s="212"/>
      <c r="Y2" s="212"/>
      <c r="Z2" s="212"/>
      <c r="AA2" s="212"/>
      <c r="AB2" s="212"/>
      <c r="AC2" s="212"/>
      <c r="AE2" s="213"/>
      <c r="AF2" s="213"/>
      <c r="AG2" s="213"/>
      <c r="AH2" s="213"/>
      <c r="AI2" s="213"/>
      <c r="AJ2" s="212"/>
      <c r="AK2" s="212"/>
      <c r="AL2" s="212"/>
      <c r="AM2" s="212"/>
      <c r="AN2" s="212"/>
      <c r="AO2" s="212"/>
      <c r="AP2" s="212"/>
      <c r="CD2" s="209"/>
      <c r="CE2" s="209"/>
      <c r="CF2" s="209"/>
      <c r="CG2" s="209"/>
      <c r="CH2" s="209"/>
      <c r="CI2" s="209"/>
      <c r="CJ2" s="209"/>
      <c r="CK2" s="209"/>
      <c r="CL2" s="209"/>
      <c r="CM2" s="209"/>
      <c r="CN2" s="209"/>
      <c r="CO2" s="209"/>
      <c r="CP2" s="209"/>
      <c r="CQ2" s="209"/>
      <c r="CR2" s="209"/>
      <c r="CS2" s="209"/>
      <c r="CT2" s="209"/>
      <c r="CU2" s="209"/>
      <c r="CV2" s="209"/>
      <c r="CW2" s="209"/>
      <c r="CX2" s="209"/>
      <c r="CY2" s="209"/>
      <c r="CZ2" s="209"/>
      <c r="DA2" s="209"/>
      <c r="DB2" s="209"/>
      <c r="DC2" s="209"/>
      <c r="DD2" s="209"/>
      <c r="DE2" s="209"/>
      <c r="DF2" s="209"/>
      <c r="DG2" s="209"/>
      <c r="DH2" s="209"/>
      <c r="DI2" s="209"/>
      <c r="DJ2" s="209"/>
      <c r="DK2" s="209"/>
      <c r="DL2" s="209"/>
      <c r="DM2" s="209"/>
      <c r="DN2" s="209"/>
      <c r="DO2" s="209"/>
      <c r="DP2" s="209"/>
      <c r="DQ2" s="209"/>
      <c r="DR2" s="209"/>
      <c r="DS2" s="209"/>
      <c r="DT2" s="209"/>
      <c r="DU2" s="209"/>
      <c r="DV2" s="209"/>
      <c r="DW2" s="209"/>
      <c r="DX2" s="209"/>
      <c r="DY2" s="209"/>
      <c r="DZ2" s="209"/>
      <c r="EA2" s="209"/>
      <c r="EB2" s="209"/>
      <c r="EC2" s="209"/>
    </row>
    <row r="3" spans="2:143" ht="11.25" customHeight="1" x14ac:dyDescent="0.2">
      <c r="B3" s="605" t="s">
        <v>222</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223</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224</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225</v>
      </c>
      <c r="S4" s="606"/>
      <c r="T4" s="606"/>
      <c r="U4" s="606"/>
      <c r="V4" s="606"/>
      <c r="W4" s="606"/>
      <c r="X4" s="606"/>
      <c r="Y4" s="607"/>
      <c r="Z4" s="605" t="s">
        <v>226</v>
      </c>
      <c r="AA4" s="606"/>
      <c r="AB4" s="606"/>
      <c r="AC4" s="607"/>
      <c r="AD4" s="605" t="s">
        <v>227</v>
      </c>
      <c r="AE4" s="606"/>
      <c r="AF4" s="606"/>
      <c r="AG4" s="606"/>
      <c r="AH4" s="606"/>
      <c r="AI4" s="606"/>
      <c r="AJ4" s="606"/>
      <c r="AK4" s="607"/>
      <c r="AL4" s="605" t="s">
        <v>226</v>
      </c>
      <c r="AM4" s="606"/>
      <c r="AN4" s="606"/>
      <c r="AO4" s="607"/>
      <c r="AP4" s="608" t="s">
        <v>228</v>
      </c>
      <c r="AQ4" s="608"/>
      <c r="AR4" s="608"/>
      <c r="AS4" s="608"/>
      <c r="AT4" s="608"/>
      <c r="AU4" s="608"/>
      <c r="AV4" s="608"/>
      <c r="AW4" s="608"/>
      <c r="AX4" s="608"/>
      <c r="AY4" s="608"/>
      <c r="AZ4" s="608"/>
      <c r="BA4" s="608"/>
      <c r="BB4" s="608"/>
      <c r="BC4" s="608"/>
      <c r="BD4" s="608"/>
      <c r="BE4" s="608"/>
      <c r="BF4" s="608"/>
      <c r="BG4" s="608" t="s">
        <v>229</v>
      </c>
      <c r="BH4" s="608"/>
      <c r="BI4" s="608"/>
      <c r="BJ4" s="608"/>
      <c r="BK4" s="608"/>
      <c r="BL4" s="608"/>
      <c r="BM4" s="608"/>
      <c r="BN4" s="608"/>
      <c r="BO4" s="608" t="s">
        <v>226</v>
      </c>
      <c r="BP4" s="608"/>
      <c r="BQ4" s="608"/>
      <c r="BR4" s="608"/>
      <c r="BS4" s="608" t="s">
        <v>230</v>
      </c>
      <c r="BT4" s="608"/>
      <c r="BU4" s="608"/>
      <c r="BV4" s="608"/>
      <c r="BW4" s="608"/>
      <c r="BX4" s="608"/>
      <c r="BY4" s="608"/>
      <c r="BZ4" s="608"/>
      <c r="CA4" s="608"/>
      <c r="CB4" s="608"/>
      <c r="CD4" s="605" t="s">
        <v>231</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232</v>
      </c>
      <c r="C5" s="610"/>
      <c r="D5" s="610"/>
      <c r="E5" s="610"/>
      <c r="F5" s="610"/>
      <c r="G5" s="610"/>
      <c r="H5" s="610"/>
      <c r="I5" s="610"/>
      <c r="J5" s="610"/>
      <c r="K5" s="610"/>
      <c r="L5" s="610"/>
      <c r="M5" s="610"/>
      <c r="N5" s="610"/>
      <c r="O5" s="610"/>
      <c r="P5" s="610"/>
      <c r="Q5" s="611"/>
      <c r="R5" s="612">
        <v>2403340</v>
      </c>
      <c r="S5" s="613"/>
      <c r="T5" s="613"/>
      <c r="U5" s="613"/>
      <c r="V5" s="613"/>
      <c r="W5" s="613"/>
      <c r="X5" s="613"/>
      <c r="Y5" s="614"/>
      <c r="Z5" s="615">
        <v>26.2</v>
      </c>
      <c r="AA5" s="615"/>
      <c r="AB5" s="615"/>
      <c r="AC5" s="615"/>
      <c r="AD5" s="616">
        <v>2403340</v>
      </c>
      <c r="AE5" s="616"/>
      <c r="AF5" s="616"/>
      <c r="AG5" s="616"/>
      <c r="AH5" s="616"/>
      <c r="AI5" s="616"/>
      <c r="AJ5" s="616"/>
      <c r="AK5" s="616"/>
      <c r="AL5" s="617">
        <v>47.9</v>
      </c>
      <c r="AM5" s="618"/>
      <c r="AN5" s="618"/>
      <c r="AO5" s="619"/>
      <c r="AP5" s="609" t="s">
        <v>233</v>
      </c>
      <c r="AQ5" s="610"/>
      <c r="AR5" s="610"/>
      <c r="AS5" s="610"/>
      <c r="AT5" s="610"/>
      <c r="AU5" s="610"/>
      <c r="AV5" s="610"/>
      <c r="AW5" s="610"/>
      <c r="AX5" s="610"/>
      <c r="AY5" s="610"/>
      <c r="AZ5" s="610"/>
      <c r="BA5" s="610"/>
      <c r="BB5" s="610"/>
      <c r="BC5" s="610"/>
      <c r="BD5" s="610"/>
      <c r="BE5" s="610"/>
      <c r="BF5" s="611"/>
      <c r="BG5" s="623">
        <v>2403041</v>
      </c>
      <c r="BH5" s="624"/>
      <c r="BI5" s="624"/>
      <c r="BJ5" s="624"/>
      <c r="BK5" s="624"/>
      <c r="BL5" s="624"/>
      <c r="BM5" s="624"/>
      <c r="BN5" s="625"/>
      <c r="BO5" s="626">
        <v>100</v>
      </c>
      <c r="BP5" s="626"/>
      <c r="BQ5" s="626"/>
      <c r="BR5" s="626"/>
      <c r="BS5" s="627" t="s">
        <v>149</v>
      </c>
      <c r="BT5" s="627"/>
      <c r="BU5" s="627"/>
      <c r="BV5" s="627"/>
      <c r="BW5" s="627"/>
      <c r="BX5" s="627"/>
      <c r="BY5" s="627"/>
      <c r="BZ5" s="627"/>
      <c r="CA5" s="627"/>
      <c r="CB5" s="631"/>
      <c r="CD5" s="605" t="s">
        <v>228</v>
      </c>
      <c r="CE5" s="606"/>
      <c r="CF5" s="606"/>
      <c r="CG5" s="606"/>
      <c r="CH5" s="606"/>
      <c r="CI5" s="606"/>
      <c r="CJ5" s="606"/>
      <c r="CK5" s="606"/>
      <c r="CL5" s="606"/>
      <c r="CM5" s="606"/>
      <c r="CN5" s="606"/>
      <c r="CO5" s="606"/>
      <c r="CP5" s="606"/>
      <c r="CQ5" s="607"/>
      <c r="CR5" s="605" t="s">
        <v>234</v>
      </c>
      <c r="CS5" s="606"/>
      <c r="CT5" s="606"/>
      <c r="CU5" s="606"/>
      <c r="CV5" s="606"/>
      <c r="CW5" s="606"/>
      <c r="CX5" s="606"/>
      <c r="CY5" s="607"/>
      <c r="CZ5" s="605" t="s">
        <v>226</v>
      </c>
      <c r="DA5" s="606"/>
      <c r="DB5" s="606"/>
      <c r="DC5" s="607"/>
      <c r="DD5" s="605" t="s">
        <v>235</v>
      </c>
      <c r="DE5" s="606"/>
      <c r="DF5" s="606"/>
      <c r="DG5" s="606"/>
      <c r="DH5" s="606"/>
      <c r="DI5" s="606"/>
      <c r="DJ5" s="606"/>
      <c r="DK5" s="606"/>
      <c r="DL5" s="606"/>
      <c r="DM5" s="606"/>
      <c r="DN5" s="606"/>
      <c r="DO5" s="606"/>
      <c r="DP5" s="607"/>
      <c r="DQ5" s="605" t="s">
        <v>236</v>
      </c>
      <c r="DR5" s="606"/>
      <c r="DS5" s="606"/>
      <c r="DT5" s="606"/>
      <c r="DU5" s="606"/>
      <c r="DV5" s="606"/>
      <c r="DW5" s="606"/>
      <c r="DX5" s="606"/>
      <c r="DY5" s="606"/>
      <c r="DZ5" s="606"/>
      <c r="EA5" s="606"/>
      <c r="EB5" s="606"/>
      <c r="EC5" s="607"/>
    </row>
    <row r="6" spans="2:143" ht="11.25" customHeight="1" x14ac:dyDescent="0.2">
      <c r="B6" s="620" t="s">
        <v>237</v>
      </c>
      <c r="C6" s="621"/>
      <c r="D6" s="621"/>
      <c r="E6" s="621"/>
      <c r="F6" s="621"/>
      <c r="G6" s="621"/>
      <c r="H6" s="621"/>
      <c r="I6" s="621"/>
      <c r="J6" s="621"/>
      <c r="K6" s="621"/>
      <c r="L6" s="621"/>
      <c r="M6" s="621"/>
      <c r="N6" s="621"/>
      <c r="O6" s="621"/>
      <c r="P6" s="621"/>
      <c r="Q6" s="622"/>
      <c r="R6" s="623">
        <v>87837</v>
      </c>
      <c r="S6" s="624"/>
      <c r="T6" s="624"/>
      <c r="U6" s="624"/>
      <c r="V6" s="624"/>
      <c r="W6" s="624"/>
      <c r="X6" s="624"/>
      <c r="Y6" s="625"/>
      <c r="Z6" s="626">
        <v>1</v>
      </c>
      <c r="AA6" s="626"/>
      <c r="AB6" s="626"/>
      <c r="AC6" s="626"/>
      <c r="AD6" s="627">
        <v>87837</v>
      </c>
      <c r="AE6" s="627"/>
      <c r="AF6" s="627"/>
      <c r="AG6" s="627"/>
      <c r="AH6" s="627"/>
      <c r="AI6" s="627"/>
      <c r="AJ6" s="627"/>
      <c r="AK6" s="627"/>
      <c r="AL6" s="628">
        <v>1.7</v>
      </c>
      <c r="AM6" s="629"/>
      <c r="AN6" s="629"/>
      <c r="AO6" s="630"/>
      <c r="AP6" s="620" t="s">
        <v>238</v>
      </c>
      <c r="AQ6" s="621"/>
      <c r="AR6" s="621"/>
      <c r="AS6" s="621"/>
      <c r="AT6" s="621"/>
      <c r="AU6" s="621"/>
      <c r="AV6" s="621"/>
      <c r="AW6" s="621"/>
      <c r="AX6" s="621"/>
      <c r="AY6" s="621"/>
      <c r="AZ6" s="621"/>
      <c r="BA6" s="621"/>
      <c r="BB6" s="621"/>
      <c r="BC6" s="621"/>
      <c r="BD6" s="621"/>
      <c r="BE6" s="621"/>
      <c r="BF6" s="622"/>
      <c r="BG6" s="623">
        <v>2403041</v>
      </c>
      <c r="BH6" s="624"/>
      <c r="BI6" s="624"/>
      <c r="BJ6" s="624"/>
      <c r="BK6" s="624"/>
      <c r="BL6" s="624"/>
      <c r="BM6" s="624"/>
      <c r="BN6" s="625"/>
      <c r="BO6" s="626">
        <v>100</v>
      </c>
      <c r="BP6" s="626"/>
      <c r="BQ6" s="626"/>
      <c r="BR6" s="626"/>
      <c r="BS6" s="627" t="s">
        <v>239</v>
      </c>
      <c r="BT6" s="627"/>
      <c r="BU6" s="627"/>
      <c r="BV6" s="627"/>
      <c r="BW6" s="627"/>
      <c r="BX6" s="627"/>
      <c r="BY6" s="627"/>
      <c r="BZ6" s="627"/>
      <c r="CA6" s="627"/>
      <c r="CB6" s="631"/>
      <c r="CD6" s="609" t="s">
        <v>240</v>
      </c>
      <c r="CE6" s="610"/>
      <c r="CF6" s="610"/>
      <c r="CG6" s="610"/>
      <c r="CH6" s="610"/>
      <c r="CI6" s="610"/>
      <c r="CJ6" s="610"/>
      <c r="CK6" s="610"/>
      <c r="CL6" s="610"/>
      <c r="CM6" s="610"/>
      <c r="CN6" s="610"/>
      <c r="CO6" s="610"/>
      <c r="CP6" s="610"/>
      <c r="CQ6" s="611"/>
      <c r="CR6" s="623">
        <v>74030</v>
      </c>
      <c r="CS6" s="624"/>
      <c r="CT6" s="624"/>
      <c r="CU6" s="624"/>
      <c r="CV6" s="624"/>
      <c r="CW6" s="624"/>
      <c r="CX6" s="624"/>
      <c r="CY6" s="625"/>
      <c r="CZ6" s="617">
        <v>0.8</v>
      </c>
      <c r="DA6" s="618"/>
      <c r="DB6" s="618"/>
      <c r="DC6" s="634"/>
      <c r="DD6" s="632" t="s">
        <v>149</v>
      </c>
      <c r="DE6" s="624"/>
      <c r="DF6" s="624"/>
      <c r="DG6" s="624"/>
      <c r="DH6" s="624"/>
      <c r="DI6" s="624"/>
      <c r="DJ6" s="624"/>
      <c r="DK6" s="624"/>
      <c r="DL6" s="624"/>
      <c r="DM6" s="624"/>
      <c r="DN6" s="624"/>
      <c r="DO6" s="624"/>
      <c r="DP6" s="625"/>
      <c r="DQ6" s="632">
        <v>74030</v>
      </c>
      <c r="DR6" s="624"/>
      <c r="DS6" s="624"/>
      <c r="DT6" s="624"/>
      <c r="DU6" s="624"/>
      <c r="DV6" s="624"/>
      <c r="DW6" s="624"/>
      <c r="DX6" s="624"/>
      <c r="DY6" s="624"/>
      <c r="DZ6" s="624"/>
      <c r="EA6" s="624"/>
      <c r="EB6" s="624"/>
      <c r="EC6" s="633"/>
    </row>
    <row r="7" spans="2:143" ht="11.25" customHeight="1" x14ac:dyDescent="0.2">
      <c r="B7" s="620" t="s">
        <v>241</v>
      </c>
      <c r="C7" s="621"/>
      <c r="D7" s="621"/>
      <c r="E7" s="621"/>
      <c r="F7" s="621"/>
      <c r="G7" s="621"/>
      <c r="H7" s="621"/>
      <c r="I7" s="621"/>
      <c r="J7" s="621"/>
      <c r="K7" s="621"/>
      <c r="L7" s="621"/>
      <c r="M7" s="621"/>
      <c r="N7" s="621"/>
      <c r="O7" s="621"/>
      <c r="P7" s="621"/>
      <c r="Q7" s="622"/>
      <c r="R7" s="623">
        <v>852</v>
      </c>
      <c r="S7" s="624"/>
      <c r="T7" s="624"/>
      <c r="U7" s="624"/>
      <c r="V7" s="624"/>
      <c r="W7" s="624"/>
      <c r="X7" s="624"/>
      <c r="Y7" s="625"/>
      <c r="Z7" s="626">
        <v>0</v>
      </c>
      <c r="AA7" s="626"/>
      <c r="AB7" s="626"/>
      <c r="AC7" s="626"/>
      <c r="AD7" s="627">
        <v>852</v>
      </c>
      <c r="AE7" s="627"/>
      <c r="AF7" s="627"/>
      <c r="AG7" s="627"/>
      <c r="AH7" s="627"/>
      <c r="AI7" s="627"/>
      <c r="AJ7" s="627"/>
      <c r="AK7" s="627"/>
      <c r="AL7" s="628">
        <v>0</v>
      </c>
      <c r="AM7" s="629"/>
      <c r="AN7" s="629"/>
      <c r="AO7" s="630"/>
      <c r="AP7" s="620" t="s">
        <v>242</v>
      </c>
      <c r="AQ7" s="621"/>
      <c r="AR7" s="621"/>
      <c r="AS7" s="621"/>
      <c r="AT7" s="621"/>
      <c r="AU7" s="621"/>
      <c r="AV7" s="621"/>
      <c r="AW7" s="621"/>
      <c r="AX7" s="621"/>
      <c r="AY7" s="621"/>
      <c r="AZ7" s="621"/>
      <c r="BA7" s="621"/>
      <c r="BB7" s="621"/>
      <c r="BC7" s="621"/>
      <c r="BD7" s="621"/>
      <c r="BE7" s="621"/>
      <c r="BF7" s="622"/>
      <c r="BG7" s="623">
        <v>953018</v>
      </c>
      <c r="BH7" s="624"/>
      <c r="BI7" s="624"/>
      <c r="BJ7" s="624"/>
      <c r="BK7" s="624"/>
      <c r="BL7" s="624"/>
      <c r="BM7" s="624"/>
      <c r="BN7" s="625"/>
      <c r="BO7" s="626">
        <v>39.700000000000003</v>
      </c>
      <c r="BP7" s="626"/>
      <c r="BQ7" s="626"/>
      <c r="BR7" s="626"/>
      <c r="BS7" s="627" t="s">
        <v>149</v>
      </c>
      <c r="BT7" s="627"/>
      <c r="BU7" s="627"/>
      <c r="BV7" s="627"/>
      <c r="BW7" s="627"/>
      <c r="BX7" s="627"/>
      <c r="BY7" s="627"/>
      <c r="BZ7" s="627"/>
      <c r="CA7" s="627"/>
      <c r="CB7" s="631"/>
      <c r="CD7" s="620" t="s">
        <v>243</v>
      </c>
      <c r="CE7" s="621"/>
      <c r="CF7" s="621"/>
      <c r="CG7" s="621"/>
      <c r="CH7" s="621"/>
      <c r="CI7" s="621"/>
      <c r="CJ7" s="621"/>
      <c r="CK7" s="621"/>
      <c r="CL7" s="621"/>
      <c r="CM7" s="621"/>
      <c r="CN7" s="621"/>
      <c r="CO7" s="621"/>
      <c r="CP7" s="621"/>
      <c r="CQ7" s="622"/>
      <c r="CR7" s="623">
        <v>1600042</v>
      </c>
      <c r="CS7" s="624"/>
      <c r="CT7" s="624"/>
      <c r="CU7" s="624"/>
      <c r="CV7" s="624"/>
      <c r="CW7" s="624"/>
      <c r="CX7" s="624"/>
      <c r="CY7" s="625"/>
      <c r="CZ7" s="626">
        <v>18</v>
      </c>
      <c r="DA7" s="626"/>
      <c r="DB7" s="626"/>
      <c r="DC7" s="626"/>
      <c r="DD7" s="632">
        <v>209285</v>
      </c>
      <c r="DE7" s="624"/>
      <c r="DF7" s="624"/>
      <c r="DG7" s="624"/>
      <c r="DH7" s="624"/>
      <c r="DI7" s="624"/>
      <c r="DJ7" s="624"/>
      <c r="DK7" s="624"/>
      <c r="DL7" s="624"/>
      <c r="DM7" s="624"/>
      <c r="DN7" s="624"/>
      <c r="DO7" s="624"/>
      <c r="DP7" s="625"/>
      <c r="DQ7" s="632">
        <v>1269948</v>
      </c>
      <c r="DR7" s="624"/>
      <c r="DS7" s="624"/>
      <c r="DT7" s="624"/>
      <c r="DU7" s="624"/>
      <c r="DV7" s="624"/>
      <c r="DW7" s="624"/>
      <c r="DX7" s="624"/>
      <c r="DY7" s="624"/>
      <c r="DZ7" s="624"/>
      <c r="EA7" s="624"/>
      <c r="EB7" s="624"/>
      <c r="EC7" s="633"/>
    </row>
    <row r="8" spans="2:143" ht="11.25" customHeight="1" x14ac:dyDescent="0.2">
      <c r="B8" s="620" t="s">
        <v>244</v>
      </c>
      <c r="C8" s="621"/>
      <c r="D8" s="621"/>
      <c r="E8" s="621"/>
      <c r="F8" s="621"/>
      <c r="G8" s="621"/>
      <c r="H8" s="621"/>
      <c r="I8" s="621"/>
      <c r="J8" s="621"/>
      <c r="K8" s="621"/>
      <c r="L8" s="621"/>
      <c r="M8" s="621"/>
      <c r="N8" s="621"/>
      <c r="O8" s="621"/>
      <c r="P8" s="621"/>
      <c r="Q8" s="622"/>
      <c r="R8" s="623">
        <v>12574</v>
      </c>
      <c r="S8" s="624"/>
      <c r="T8" s="624"/>
      <c r="U8" s="624"/>
      <c r="V8" s="624"/>
      <c r="W8" s="624"/>
      <c r="X8" s="624"/>
      <c r="Y8" s="625"/>
      <c r="Z8" s="626">
        <v>0.1</v>
      </c>
      <c r="AA8" s="626"/>
      <c r="AB8" s="626"/>
      <c r="AC8" s="626"/>
      <c r="AD8" s="627">
        <v>12574</v>
      </c>
      <c r="AE8" s="627"/>
      <c r="AF8" s="627"/>
      <c r="AG8" s="627"/>
      <c r="AH8" s="627"/>
      <c r="AI8" s="627"/>
      <c r="AJ8" s="627"/>
      <c r="AK8" s="627"/>
      <c r="AL8" s="628">
        <v>0.3</v>
      </c>
      <c r="AM8" s="629"/>
      <c r="AN8" s="629"/>
      <c r="AO8" s="630"/>
      <c r="AP8" s="620" t="s">
        <v>245</v>
      </c>
      <c r="AQ8" s="621"/>
      <c r="AR8" s="621"/>
      <c r="AS8" s="621"/>
      <c r="AT8" s="621"/>
      <c r="AU8" s="621"/>
      <c r="AV8" s="621"/>
      <c r="AW8" s="621"/>
      <c r="AX8" s="621"/>
      <c r="AY8" s="621"/>
      <c r="AZ8" s="621"/>
      <c r="BA8" s="621"/>
      <c r="BB8" s="621"/>
      <c r="BC8" s="621"/>
      <c r="BD8" s="621"/>
      <c r="BE8" s="621"/>
      <c r="BF8" s="622"/>
      <c r="BG8" s="623">
        <v>33470</v>
      </c>
      <c r="BH8" s="624"/>
      <c r="BI8" s="624"/>
      <c r="BJ8" s="624"/>
      <c r="BK8" s="624"/>
      <c r="BL8" s="624"/>
      <c r="BM8" s="624"/>
      <c r="BN8" s="625"/>
      <c r="BO8" s="626">
        <v>1.4</v>
      </c>
      <c r="BP8" s="626"/>
      <c r="BQ8" s="626"/>
      <c r="BR8" s="626"/>
      <c r="BS8" s="627" t="s">
        <v>149</v>
      </c>
      <c r="BT8" s="627"/>
      <c r="BU8" s="627"/>
      <c r="BV8" s="627"/>
      <c r="BW8" s="627"/>
      <c r="BX8" s="627"/>
      <c r="BY8" s="627"/>
      <c r="BZ8" s="627"/>
      <c r="CA8" s="627"/>
      <c r="CB8" s="631"/>
      <c r="CD8" s="620" t="s">
        <v>246</v>
      </c>
      <c r="CE8" s="621"/>
      <c r="CF8" s="621"/>
      <c r="CG8" s="621"/>
      <c r="CH8" s="621"/>
      <c r="CI8" s="621"/>
      <c r="CJ8" s="621"/>
      <c r="CK8" s="621"/>
      <c r="CL8" s="621"/>
      <c r="CM8" s="621"/>
      <c r="CN8" s="621"/>
      <c r="CO8" s="621"/>
      <c r="CP8" s="621"/>
      <c r="CQ8" s="622"/>
      <c r="CR8" s="623">
        <v>2411312</v>
      </c>
      <c r="CS8" s="624"/>
      <c r="CT8" s="624"/>
      <c r="CU8" s="624"/>
      <c r="CV8" s="624"/>
      <c r="CW8" s="624"/>
      <c r="CX8" s="624"/>
      <c r="CY8" s="625"/>
      <c r="CZ8" s="626">
        <v>27.2</v>
      </c>
      <c r="DA8" s="626"/>
      <c r="DB8" s="626"/>
      <c r="DC8" s="626"/>
      <c r="DD8" s="632">
        <v>3272</v>
      </c>
      <c r="DE8" s="624"/>
      <c r="DF8" s="624"/>
      <c r="DG8" s="624"/>
      <c r="DH8" s="624"/>
      <c r="DI8" s="624"/>
      <c r="DJ8" s="624"/>
      <c r="DK8" s="624"/>
      <c r="DL8" s="624"/>
      <c r="DM8" s="624"/>
      <c r="DN8" s="624"/>
      <c r="DO8" s="624"/>
      <c r="DP8" s="625"/>
      <c r="DQ8" s="632">
        <v>1409131</v>
      </c>
      <c r="DR8" s="624"/>
      <c r="DS8" s="624"/>
      <c r="DT8" s="624"/>
      <c r="DU8" s="624"/>
      <c r="DV8" s="624"/>
      <c r="DW8" s="624"/>
      <c r="DX8" s="624"/>
      <c r="DY8" s="624"/>
      <c r="DZ8" s="624"/>
      <c r="EA8" s="624"/>
      <c r="EB8" s="624"/>
      <c r="EC8" s="633"/>
    </row>
    <row r="9" spans="2:143" ht="11.25" customHeight="1" x14ac:dyDescent="0.2">
      <c r="B9" s="620" t="s">
        <v>247</v>
      </c>
      <c r="C9" s="621"/>
      <c r="D9" s="621"/>
      <c r="E9" s="621"/>
      <c r="F9" s="621"/>
      <c r="G9" s="621"/>
      <c r="H9" s="621"/>
      <c r="I9" s="621"/>
      <c r="J9" s="621"/>
      <c r="K9" s="621"/>
      <c r="L9" s="621"/>
      <c r="M9" s="621"/>
      <c r="N9" s="621"/>
      <c r="O9" s="621"/>
      <c r="P9" s="621"/>
      <c r="Q9" s="622"/>
      <c r="R9" s="623">
        <v>9286</v>
      </c>
      <c r="S9" s="624"/>
      <c r="T9" s="624"/>
      <c r="U9" s="624"/>
      <c r="V9" s="624"/>
      <c r="W9" s="624"/>
      <c r="X9" s="624"/>
      <c r="Y9" s="625"/>
      <c r="Z9" s="626">
        <v>0.1</v>
      </c>
      <c r="AA9" s="626"/>
      <c r="AB9" s="626"/>
      <c r="AC9" s="626"/>
      <c r="AD9" s="627">
        <v>9286</v>
      </c>
      <c r="AE9" s="627"/>
      <c r="AF9" s="627"/>
      <c r="AG9" s="627"/>
      <c r="AH9" s="627"/>
      <c r="AI9" s="627"/>
      <c r="AJ9" s="627"/>
      <c r="AK9" s="627"/>
      <c r="AL9" s="628">
        <v>0.2</v>
      </c>
      <c r="AM9" s="629"/>
      <c r="AN9" s="629"/>
      <c r="AO9" s="630"/>
      <c r="AP9" s="620" t="s">
        <v>248</v>
      </c>
      <c r="AQ9" s="621"/>
      <c r="AR9" s="621"/>
      <c r="AS9" s="621"/>
      <c r="AT9" s="621"/>
      <c r="AU9" s="621"/>
      <c r="AV9" s="621"/>
      <c r="AW9" s="621"/>
      <c r="AX9" s="621"/>
      <c r="AY9" s="621"/>
      <c r="AZ9" s="621"/>
      <c r="BA9" s="621"/>
      <c r="BB9" s="621"/>
      <c r="BC9" s="621"/>
      <c r="BD9" s="621"/>
      <c r="BE9" s="621"/>
      <c r="BF9" s="622"/>
      <c r="BG9" s="623">
        <v>797866</v>
      </c>
      <c r="BH9" s="624"/>
      <c r="BI9" s="624"/>
      <c r="BJ9" s="624"/>
      <c r="BK9" s="624"/>
      <c r="BL9" s="624"/>
      <c r="BM9" s="624"/>
      <c r="BN9" s="625"/>
      <c r="BO9" s="626">
        <v>33.200000000000003</v>
      </c>
      <c r="BP9" s="626"/>
      <c r="BQ9" s="626"/>
      <c r="BR9" s="626"/>
      <c r="BS9" s="627" t="s">
        <v>149</v>
      </c>
      <c r="BT9" s="627"/>
      <c r="BU9" s="627"/>
      <c r="BV9" s="627"/>
      <c r="BW9" s="627"/>
      <c r="BX9" s="627"/>
      <c r="BY9" s="627"/>
      <c r="BZ9" s="627"/>
      <c r="CA9" s="627"/>
      <c r="CB9" s="631"/>
      <c r="CD9" s="620" t="s">
        <v>249</v>
      </c>
      <c r="CE9" s="621"/>
      <c r="CF9" s="621"/>
      <c r="CG9" s="621"/>
      <c r="CH9" s="621"/>
      <c r="CI9" s="621"/>
      <c r="CJ9" s="621"/>
      <c r="CK9" s="621"/>
      <c r="CL9" s="621"/>
      <c r="CM9" s="621"/>
      <c r="CN9" s="621"/>
      <c r="CO9" s="621"/>
      <c r="CP9" s="621"/>
      <c r="CQ9" s="622"/>
      <c r="CR9" s="623">
        <v>585278</v>
      </c>
      <c r="CS9" s="624"/>
      <c r="CT9" s="624"/>
      <c r="CU9" s="624"/>
      <c r="CV9" s="624"/>
      <c r="CW9" s="624"/>
      <c r="CX9" s="624"/>
      <c r="CY9" s="625"/>
      <c r="CZ9" s="626">
        <v>6.6</v>
      </c>
      <c r="DA9" s="626"/>
      <c r="DB9" s="626"/>
      <c r="DC9" s="626"/>
      <c r="DD9" s="632">
        <v>5111</v>
      </c>
      <c r="DE9" s="624"/>
      <c r="DF9" s="624"/>
      <c r="DG9" s="624"/>
      <c r="DH9" s="624"/>
      <c r="DI9" s="624"/>
      <c r="DJ9" s="624"/>
      <c r="DK9" s="624"/>
      <c r="DL9" s="624"/>
      <c r="DM9" s="624"/>
      <c r="DN9" s="624"/>
      <c r="DO9" s="624"/>
      <c r="DP9" s="625"/>
      <c r="DQ9" s="632">
        <v>447197</v>
      </c>
      <c r="DR9" s="624"/>
      <c r="DS9" s="624"/>
      <c r="DT9" s="624"/>
      <c r="DU9" s="624"/>
      <c r="DV9" s="624"/>
      <c r="DW9" s="624"/>
      <c r="DX9" s="624"/>
      <c r="DY9" s="624"/>
      <c r="DZ9" s="624"/>
      <c r="EA9" s="624"/>
      <c r="EB9" s="624"/>
      <c r="EC9" s="633"/>
    </row>
    <row r="10" spans="2:143" ht="11.25" customHeight="1" x14ac:dyDescent="0.2">
      <c r="B10" s="620" t="s">
        <v>250</v>
      </c>
      <c r="C10" s="621"/>
      <c r="D10" s="621"/>
      <c r="E10" s="621"/>
      <c r="F10" s="621"/>
      <c r="G10" s="621"/>
      <c r="H10" s="621"/>
      <c r="I10" s="621"/>
      <c r="J10" s="621"/>
      <c r="K10" s="621"/>
      <c r="L10" s="621"/>
      <c r="M10" s="621"/>
      <c r="N10" s="621"/>
      <c r="O10" s="621"/>
      <c r="P10" s="621"/>
      <c r="Q10" s="622"/>
      <c r="R10" s="623" t="s">
        <v>149</v>
      </c>
      <c r="S10" s="624"/>
      <c r="T10" s="624"/>
      <c r="U10" s="624"/>
      <c r="V10" s="624"/>
      <c r="W10" s="624"/>
      <c r="X10" s="624"/>
      <c r="Y10" s="625"/>
      <c r="Z10" s="626" t="s">
        <v>239</v>
      </c>
      <c r="AA10" s="626"/>
      <c r="AB10" s="626"/>
      <c r="AC10" s="626"/>
      <c r="AD10" s="627" t="s">
        <v>149</v>
      </c>
      <c r="AE10" s="627"/>
      <c r="AF10" s="627"/>
      <c r="AG10" s="627"/>
      <c r="AH10" s="627"/>
      <c r="AI10" s="627"/>
      <c r="AJ10" s="627"/>
      <c r="AK10" s="627"/>
      <c r="AL10" s="628" t="s">
        <v>149</v>
      </c>
      <c r="AM10" s="629"/>
      <c r="AN10" s="629"/>
      <c r="AO10" s="630"/>
      <c r="AP10" s="620" t="s">
        <v>251</v>
      </c>
      <c r="AQ10" s="621"/>
      <c r="AR10" s="621"/>
      <c r="AS10" s="621"/>
      <c r="AT10" s="621"/>
      <c r="AU10" s="621"/>
      <c r="AV10" s="621"/>
      <c r="AW10" s="621"/>
      <c r="AX10" s="621"/>
      <c r="AY10" s="621"/>
      <c r="AZ10" s="621"/>
      <c r="BA10" s="621"/>
      <c r="BB10" s="621"/>
      <c r="BC10" s="621"/>
      <c r="BD10" s="621"/>
      <c r="BE10" s="621"/>
      <c r="BF10" s="622"/>
      <c r="BG10" s="623">
        <v>53411</v>
      </c>
      <c r="BH10" s="624"/>
      <c r="BI10" s="624"/>
      <c r="BJ10" s="624"/>
      <c r="BK10" s="624"/>
      <c r="BL10" s="624"/>
      <c r="BM10" s="624"/>
      <c r="BN10" s="625"/>
      <c r="BO10" s="626">
        <v>2.2000000000000002</v>
      </c>
      <c r="BP10" s="626"/>
      <c r="BQ10" s="626"/>
      <c r="BR10" s="626"/>
      <c r="BS10" s="627" t="s">
        <v>239</v>
      </c>
      <c r="BT10" s="627"/>
      <c r="BU10" s="627"/>
      <c r="BV10" s="627"/>
      <c r="BW10" s="627"/>
      <c r="BX10" s="627"/>
      <c r="BY10" s="627"/>
      <c r="BZ10" s="627"/>
      <c r="CA10" s="627"/>
      <c r="CB10" s="631"/>
      <c r="CD10" s="620" t="s">
        <v>252</v>
      </c>
      <c r="CE10" s="621"/>
      <c r="CF10" s="621"/>
      <c r="CG10" s="621"/>
      <c r="CH10" s="621"/>
      <c r="CI10" s="621"/>
      <c r="CJ10" s="621"/>
      <c r="CK10" s="621"/>
      <c r="CL10" s="621"/>
      <c r="CM10" s="621"/>
      <c r="CN10" s="621"/>
      <c r="CO10" s="621"/>
      <c r="CP10" s="621"/>
      <c r="CQ10" s="622"/>
      <c r="CR10" s="623">
        <v>379</v>
      </c>
      <c r="CS10" s="624"/>
      <c r="CT10" s="624"/>
      <c r="CU10" s="624"/>
      <c r="CV10" s="624"/>
      <c r="CW10" s="624"/>
      <c r="CX10" s="624"/>
      <c r="CY10" s="625"/>
      <c r="CZ10" s="626">
        <v>0</v>
      </c>
      <c r="DA10" s="626"/>
      <c r="DB10" s="626"/>
      <c r="DC10" s="626"/>
      <c r="DD10" s="632" t="s">
        <v>239</v>
      </c>
      <c r="DE10" s="624"/>
      <c r="DF10" s="624"/>
      <c r="DG10" s="624"/>
      <c r="DH10" s="624"/>
      <c r="DI10" s="624"/>
      <c r="DJ10" s="624"/>
      <c r="DK10" s="624"/>
      <c r="DL10" s="624"/>
      <c r="DM10" s="624"/>
      <c r="DN10" s="624"/>
      <c r="DO10" s="624"/>
      <c r="DP10" s="625"/>
      <c r="DQ10" s="632">
        <v>379</v>
      </c>
      <c r="DR10" s="624"/>
      <c r="DS10" s="624"/>
      <c r="DT10" s="624"/>
      <c r="DU10" s="624"/>
      <c r="DV10" s="624"/>
      <c r="DW10" s="624"/>
      <c r="DX10" s="624"/>
      <c r="DY10" s="624"/>
      <c r="DZ10" s="624"/>
      <c r="EA10" s="624"/>
      <c r="EB10" s="624"/>
      <c r="EC10" s="633"/>
    </row>
    <row r="11" spans="2:143" ht="11.25" customHeight="1" x14ac:dyDescent="0.2">
      <c r="B11" s="620" t="s">
        <v>253</v>
      </c>
      <c r="C11" s="621"/>
      <c r="D11" s="621"/>
      <c r="E11" s="621"/>
      <c r="F11" s="621"/>
      <c r="G11" s="621"/>
      <c r="H11" s="621"/>
      <c r="I11" s="621"/>
      <c r="J11" s="621"/>
      <c r="K11" s="621"/>
      <c r="L11" s="621"/>
      <c r="M11" s="621"/>
      <c r="N11" s="621"/>
      <c r="O11" s="621"/>
      <c r="P11" s="621"/>
      <c r="Q11" s="622"/>
      <c r="R11" s="623">
        <v>443039</v>
      </c>
      <c r="S11" s="624"/>
      <c r="T11" s="624"/>
      <c r="U11" s="624"/>
      <c r="V11" s="624"/>
      <c r="W11" s="624"/>
      <c r="X11" s="624"/>
      <c r="Y11" s="625"/>
      <c r="Z11" s="628">
        <v>4.8</v>
      </c>
      <c r="AA11" s="629"/>
      <c r="AB11" s="629"/>
      <c r="AC11" s="635"/>
      <c r="AD11" s="632">
        <v>443039</v>
      </c>
      <c r="AE11" s="624"/>
      <c r="AF11" s="624"/>
      <c r="AG11" s="624"/>
      <c r="AH11" s="624"/>
      <c r="AI11" s="624"/>
      <c r="AJ11" s="624"/>
      <c r="AK11" s="625"/>
      <c r="AL11" s="628">
        <v>8.8000000000000007</v>
      </c>
      <c r="AM11" s="629"/>
      <c r="AN11" s="629"/>
      <c r="AO11" s="630"/>
      <c r="AP11" s="620" t="s">
        <v>254</v>
      </c>
      <c r="AQ11" s="621"/>
      <c r="AR11" s="621"/>
      <c r="AS11" s="621"/>
      <c r="AT11" s="621"/>
      <c r="AU11" s="621"/>
      <c r="AV11" s="621"/>
      <c r="AW11" s="621"/>
      <c r="AX11" s="621"/>
      <c r="AY11" s="621"/>
      <c r="AZ11" s="621"/>
      <c r="BA11" s="621"/>
      <c r="BB11" s="621"/>
      <c r="BC11" s="621"/>
      <c r="BD11" s="621"/>
      <c r="BE11" s="621"/>
      <c r="BF11" s="622"/>
      <c r="BG11" s="623">
        <v>68271</v>
      </c>
      <c r="BH11" s="624"/>
      <c r="BI11" s="624"/>
      <c r="BJ11" s="624"/>
      <c r="BK11" s="624"/>
      <c r="BL11" s="624"/>
      <c r="BM11" s="624"/>
      <c r="BN11" s="625"/>
      <c r="BO11" s="626">
        <v>2.8</v>
      </c>
      <c r="BP11" s="626"/>
      <c r="BQ11" s="626"/>
      <c r="BR11" s="626"/>
      <c r="BS11" s="627" t="s">
        <v>239</v>
      </c>
      <c r="BT11" s="627"/>
      <c r="BU11" s="627"/>
      <c r="BV11" s="627"/>
      <c r="BW11" s="627"/>
      <c r="BX11" s="627"/>
      <c r="BY11" s="627"/>
      <c r="BZ11" s="627"/>
      <c r="CA11" s="627"/>
      <c r="CB11" s="631"/>
      <c r="CD11" s="620" t="s">
        <v>255</v>
      </c>
      <c r="CE11" s="621"/>
      <c r="CF11" s="621"/>
      <c r="CG11" s="621"/>
      <c r="CH11" s="621"/>
      <c r="CI11" s="621"/>
      <c r="CJ11" s="621"/>
      <c r="CK11" s="621"/>
      <c r="CL11" s="621"/>
      <c r="CM11" s="621"/>
      <c r="CN11" s="621"/>
      <c r="CO11" s="621"/>
      <c r="CP11" s="621"/>
      <c r="CQ11" s="622"/>
      <c r="CR11" s="623">
        <v>146048</v>
      </c>
      <c r="CS11" s="624"/>
      <c r="CT11" s="624"/>
      <c r="CU11" s="624"/>
      <c r="CV11" s="624"/>
      <c r="CW11" s="624"/>
      <c r="CX11" s="624"/>
      <c r="CY11" s="625"/>
      <c r="CZ11" s="626">
        <v>1.6</v>
      </c>
      <c r="DA11" s="626"/>
      <c r="DB11" s="626"/>
      <c r="DC11" s="626"/>
      <c r="DD11" s="632">
        <v>17554</v>
      </c>
      <c r="DE11" s="624"/>
      <c r="DF11" s="624"/>
      <c r="DG11" s="624"/>
      <c r="DH11" s="624"/>
      <c r="DI11" s="624"/>
      <c r="DJ11" s="624"/>
      <c r="DK11" s="624"/>
      <c r="DL11" s="624"/>
      <c r="DM11" s="624"/>
      <c r="DN11" s="624"/>
      <c r="DO11" s="624"/>
      <c r="DP11" s="625"/>
      <c r="DQ11" s="632">
        <v>112424</v>
      </c>
      <c r="DR11" s="624"/>
      <c r="DS11" s="624"/>
      <c r="DT11" s="624"/>
      <c r="DU11" s="624"/>
      <c r="DV11" s="624"/>
      <c r="DW11" s="624"/>
      <c r="DX11" s="624"/>
      <c r="DY11" s="624"/>
      <c r="DZ11" s="624"/>
      <c r="EA11" s="624"/>
      <c r="EB11" s="624"/>
      <c r="EC11" s="633"/>
    </row>
    <row r="12" spans="2:143" ht="11.25" customHeight="1" x14ac:dyDescent="0.2">
      <c r="B12" s="620" t="s">
        <v>256</v>
      </c>
      <c r="C12" s="621"/>
      <c r="D12" s="621"/>
      <c r="E12" s="621"/>
      <c r="F12" s="621"/>
      <c r="G12" s="621"/>
      <c r="H12" s="621"/>
      <c r="I12" s="621"/>
      <c r="J12" s="621"/>
      <c r="K12" s="621"/>
      <c r="L12" s="621"/>
      <c r="M12" s="621"/>
      <c r="N12" s="621"/>
      <c r="O12" s="621"/>
      <c r="P12" s="621"/>
      <c r="Q12" s="622"/>
      <c r="R12" s="623">
        <v>98821</v>
      </c>
      <c r="S12" s="624"/>
      <c r="T12" s="624"/>
      <c r="U12" s="624"/>
      <c r="V12" s="624"/>
      <c r="W12" s="624"/>
      <c r="X12" s="624"/>
      <c r="Y12" s="625"/>
      <c r="Z12" s="626">
        <v>1.1000000000000001</v>
      </c>
      <c r="AA12" s="626"/>
      <c r="AB12" s="626"/>
      <c r="AC12" s="626"/>
      <c r="AD12" s="627">
        <v>98821</v>
      </c>
      <c r="AE12" s="627"/>
      <c r="AF12" s="627"/>
      <c r="AG12" s="627"/>
      <c r="AH12" s="627"/>
      <c r="AI12" s="627"/>
      <c r="AJ12" s="627"/>
      <c r="AK12" s="627"/>
      <c r="AL12" s="628">
        <v>2</v>
      </c>
      <c r="AM12" s="629"/>
      <c r="AN12" s="629"/>
      <c r="AO12" s="630"/>
      <c r="AP12" s="620" t="s">
        <v>257</v>
      </c>
      <c r="AQ12" s="621"/>
      <c r="AR12" s="621"/>
      <c r="AS12" s="621"/>
      <c r="AT12" s="621"/>
      <c r="AU12" s="621"/>
      <c r="AV12" s="621"/>
      <c r="AW12" s="621"/>
      <c r="AX12" s="621"/>
      <c r="AY12" s="621"/>
      <c r="AZ12" s="621"/>
      <c r="BA12" s="621"/>
      <c r="BB12" s="621"/>
      <c r="BC12" s="621"/>
      <c r="BD12" s="621"/>
      <c r="BE12" s="621"/>
      <c r="BF12" s="622"/>
      <c r="BG12" s="623">
        <v>1261272</v>
      </c>
      <c r="BH12" s="624"/>
      <c r="BI12" s="624"/>
      <c r="BJ12" s="624"/>
      <c r="BK12" s="624"/>
      <c r="BL12" s="624"/>
      <c r="BM12" s="624"/>
      <c r="BN12" s="625"/>
      <c r="BO12" s="626">
        <v>52.5</v>
      </c>
      <c r="BP12" s="626"/>
      <c r="BQ12" s="626"/>
      <c r="BR12" s="626"/>
      <c r="BS12" s="627" t="s">
        <v>149</v>
      </c>
      <c r="BT12" s="627"/>
      <c r="BU12" s="627"/>
      <c r="BV12" s="627"/>
      <c r="BW12" s="627"/>
      <c r="BX12" s="627"/>
      <c r="BY12" s="627"/>
      <c r="BZ12" s="627"/>
      <c r="CA12" s="627"/>
      <c r="CB12" s="631"/>
      <c r="CD12" s="620" t="s">
        <v>258</v>
      </c>
      <c r="CE12" s="621"/>
      <c r="CF12" s="621"/>
      <c r="CG12" s="621"/>
      <c r="CH12" s="621"/>
      <c r="CI12" s="621"/>
      <c r="CJ12" s="621"/>
      <c r="CK12" s="621"/>
      <c r="CL12" s="621"/>
      <c r="CM12" s="621"/>
      <c r="CN12" s="621"/>
      <c r="CO12" s="621"/>
      <c r="CP12" s="621"/>
      <c r="CQ12" s="622"/>
      <c r="CR12" s="623">
        <v>124535</v>
      </c>
      <c r="CS12" s="624"/>
      <c r="CT12" s="624"/>
      <c r="CU12" s="624"/>
      <c r="CV12" s="624"/>
      <c r="CW12" s="624"/>
      <c r="CX12" s="624"/>
      <c r="CY12" s="625"/>
      <c r="CZ12" s="626">
        <v>1.4</v>
      </c>
      <c r="DA12" s="626"/>
      <c r="DB12" s="626"/>
      <c r="DC12" s="626"/>
      <c r="DD12" s="632" t="s">
        <v>149</v>
      </c>
      <c r="DE12" s="624"/>
      <c r="DF12" s="624"/>
      <c r="DG12" s="624"/>
      <c r="DH12" s="624"/>
      <c r="DI12" s="624"/>
      <c r="DJ12" s="624"/>
      <c r="DK12" s="624"/>
      <c r="DL12" s="624"/>
      <c r="DM12" s="624"/>
      <c r="DN12" s="624"/>
      <c r="DO12" s="624"/>
      <c r="DP12" s="625"/>
      <c r="DQ12" s="632">
        <v>115336</v>
      </c>
      <c r="DR12" s="624"/>
      <c r="DS12" s="624"/>
      <c r="DT12" s="624"/>
      <c r="DU12" s="624"/>
      <c r="DV12" s="624"/>
      <c r="DW12" s="624"/>
      <c r="DX12" s="624"/>
      <c r="DY12" s="624"/>
      <c r="DZ12" s="624"/>
      <c r="EA12" s="624"/>
      <c r="EB12" s="624"/>
      <c r="EC12" s="633"/>
    </row>
    <row r="13" spans="2:143" ht="11.25" customHeight="1" x14ac:dyDescent="0.2">
      <c r="B13" s="620" t="s">
        <v>259</v>
      </c>
      <c r="C13" s="621"/>
      <c r="D13" s="621"/>
      <c r="E13" s="621"/>
      <c r="F13" s="621"/>
      <c r="G13" s="621"/>
      <c r="H13" s="621"/>
      <c r="I13" s="621"/>
      <c r="J13" s="621"/>
      <c r="K13" s="621"/>
      <c r="L13" s="621"/>
      <c r="M13" s="621"/>
      <c r="N13" s="621"/>
      <c r="O13" s="621"/>
      <c r="P13" s="621"/>
      <c r="Q13" s="622"/>
      <c r="R13" s="623" t="s">
        <v>149</v>
      </c>
      <c r="S13" s="624"/>
      <c r="T13" s="624"/>
      <c r="U13" s="624"/>
      <c r="V13" s="624"/>
      <c r="W13" s="624"/>
      <c r="X13" s="624"/>
      <c r="Y13" s="625"/>
      <c r="Z13" s="626" t="s">
        <v>239</v>
      </c>
      <c r="AA13" s="626"/>
      <c r="AB13" s="626"/>
      <c r="AC13" s="626"/>
      <c r="AD13" s="627" t="s">
        <v>239</v>
      </c>
      <c r="AE13" s="627"/>
      <c r="AF13" s="627"/>
      <c r="AG13" s="627"/>
      <c r="AH13" s="627"/>
      <c r="AI13" s="627"/>
      <c r="AJ13" s="627"/>
      <c r="AK13" s="627"/>
      <c r="AL13" s="628" t="s">
        <v>239</v>
      </c>
      <c r="AM13" s="629"/>
      <c r="AN13" s="629"/>
      <c r="AO13" s="630"/>
      <c r="AP13" s="620" t="s">
        <v>260</v>
      </c>
      <c r="AQ13" s="621"/>
      <c r="AR13" s="621"/>
      <c r="AS13" s="621"/>
      <c r="AT13" s="621"/>
      <c r="AU13" s="621"/>
      <c r="AV13" s="621"/>
      <c r="AW13" s="621"/>
      <c r="AX13" s="621"/>
      <c r="AY13" s="621"/>
      <c r="AZ13" s="621"/>
      <c r="BA13" s="621"/>
      <c r="BB13" s="621"/>
      <c r="BC13" s="621"/>
      <c r="BD13" s="621"/>
      <c r="BE13" s="621"/>
      <c r="BF13" s="622"/>
      <c r="BG13" s="623">
        <v>1259894</v>
      </c>
      <c r="BH13" s="624"/>
      <c r="BI13" s="624"/>
      <c r="BJ13" s="624"/>
      <c r="BK13" s="624"/>
      <c r="BL13" s="624"/>
      <c r="BM13" s="624"/>
      <c r="BN13" s="625"/>
      <c r="BO13" s="626">
        <v>52.4</v>
      </c>
      <c r="BP13" s="626"/>
      <c r="BQ13" s="626"/>
      <c r="BR13" s="626"/>
      <c r="BS13" s="627" t="s">
        <v>149</v>
      </c>
      <c r="BT13" s="627"/>
      <c r="BU13" s="627"/>
      <c r="BV13" s="627"/>
      <c r="BW13" s="627"/>
      <c r="BX13" s="627"/>
      <c r="BY13" s="627"/>
      <c r="BZ13" s="627"/>
      <c r="CA13" s="627"/>
      <c r="CB13" s="631"/>
      <c r="CD13" s="620" t="s">
        <v>261</v>
      </c>
      <c r="CE13" s="621"/>
      <c r="CF13" s="621"/>
      <c r="CG13" s="621"/>
      <c r="CH13" s="621"/>
      <c r="CI13" s="621"/>
      <c r="CJ13" s="621"/>
      <c r="CK13" s="621"/>
      <c r="CL13" s="621"/>
      <c r="CM13" s="621"/>
      <c r="CN13" s="621"/>
      <c r="CO13" s="621"/>
      <c r="CP13" s="621"/>
      <c r="CQ13" s="622"/>
      <c r="CR13" s="623">
        <v>817827</v>
      </c>
      <c r="CS13" s="624"/>
      <c r="CT13" s="624"/>
      <c r="CU13" s="624"/>
      <c r="CV13" s="624"/>
      <c r="CW13" s="624"/>
      <c r="CX13" s="624"/>
      <c r="CY13" s="625"/>
      <c r="CZ13" s="626">
        <v>9.1999999999999993</v>
      </c>
      <c r="DA13" s="626"/>
      <c r="DB13" s="626"/>
      <c r="DC13" s="626"/>
      <c r="DD13" s="632">
        <v>196769</v>
      </c>
      <c r="DE13" s="624"/>
      <c r="DF13" s="624"/>
      <c r="DG13" s="624"/>
      <c r="DH13" s="624"/>
      <c r="DI13" s="624"/>
      <c r="DJ13" s="624"/>
      <c r="DK13" s="624"/>
      <c r="DL13" s="624"/>
      <c r="DM13" s="624"/>
      <c r="DN13" s="624"/>
      <c r="DO13" s="624"/>
      <c r="DP13" s="625"/>
      <c r="DQ13" s="632">
        <v>704491</v>
      </c>
      <c r="DR13" s="624"/>
      <c r="DS13" s="624"/>
      <c r="DT13" s="624"/>
      <c r="DU13" s="624"/>
      <c r="DV13" s="624"/>
      <c r="DW13" s="624"/>
      <c r="DX13" s="624"/>
      <c r="DY13" s="624"/>
      <c r="DZ13" s="624"/>
      <c r="EA13" s="624"/>
      <c r="EB13" s="624"/>
      <c r="EC13" s="633"/>
    </row>
    <row r="14" spans="2:143" ht="11.25" customHeight="1" x14ac:dyDescent="0.2">
      <c r="B14" s="620" t="s">
        <v>262</v>
      </c>
      <c r="C14" s="621"/>
      <c r="D14" s="621"/>
      <c r="E14" s="621"/>
      <c r="F14" s="621"/>
      <c r="G14" s="621"/>
      <c r="H14" s="621"/>
      <c r="I14" s="621"/>
      <c r="J14" s="621"/>
      <c r="K14" s="621"/>
      <c r="L14" s="621"/>
      <c r="M14" s="621"/>
      <c r="N14" s="621"/>
      <c r="O14" s="621"/>
      <c r="P14" s="621"/>
      <c r="Q14" s="622"/>
      <c r="R14" s="623" t="s">
        <v>239</v>
      </c>
      <c r="S14" s="624"/>
      <c r="T14" s="624"/>
      <c r="U14" s="624"/>
      <c r="V14" s="624"/>
      <c r="W14" s="624"/>
      <c r="X14" s="624"/>
      <c r="Y14" s="625"/>
      <c r="Z14" s="626" t="s">
        <v>149</v>
      </c>
      <c r="AA14" s="626"/>
      <c r="AB14" s="626"/>
      <c r="AC14" s="626"/>
      <c r="AD14" s="627" t="s">
        <v>149</v>
      </c>
      <c r="AE14" s="627"/>
      <c r="AF14" s="627"/>
      <c r="AG14" s="627"/>
      <c r="AH14" s="627"/>
      <c r="AI14" s="627"/>
      <c r="AJ14" s="627"/>
      <c r="AK14" s="627"/>
      <c r="AL14" s="628" t="s">
        <v>149</v>
      </c>
      <c r="AM14" s="629"/>
      <c r="AN14" s="629"/>
      <c r="AO14" s="630"/>
      <c r="AP14" s="620" t="s">
        <v>263</v>
      </c>
      <c r="AQ14" s="621"/>
      <c r="AR14" s="621"/>
      <c r="AS14" s="621"/>
      <c r="AT14" s="621"/>
      <c r="AU14" s="621"/>
      <c r="AV14" s="621"/>
      <c r="AW14" s="621"/>
      <c r="AX14" s="621"/>
      <c r="AY14" s="621"/>
      <c r="AZ14" s="621"/>
      <c r="BA14" s="621"/>
      <c r="BB14" s="621"/>
      <c r="BC14" s="621"/>
      <c r="BD14" s="621"/>
      <c r="BE14" s="621"/>
      <c r="BF14" s="622"/>
      <c r="BG14" s="623">
        <v>66992</v>
      </c>
      <c r="BH14" s="624"/>
      <c r="BI14" s="624"/>
      <c r="BJ14" s="624"/>
      <c r="BK14" s="624"/>
      <c r="BL14" s="624"/>
      <c r="BM14" s="624"/>
      <c r="BN14" s="625"/>
      <c r="BO14" s="626">
        <v>2.8</v>
      </c>
      <c r="BP14" s="626"/>
      <c r="BQ14" s="626"/>
      <c r="BR14" s="626"/>
      <c r="BS14" s="627" t="s">
        <v>149</v>
      </c>
      <c r="BT14" s="627"/>
      <c r="BU14" s="627"/>
      <c r="BV14" s="627"/>
      <c r="BW14" s="627"/>
      <c r="BX14" s="627"/>
      <c r="BY14" s="627"/>
      <c r="BZ14" s="627"/>
      <c r="CA14" s="627"/>
      <c r="CB14" s="631"/>
      <c r="CD14" s="620" t="s">
        <v>264</v>
      </c>
      <c r="CE14" s="621"/>
      <c r="CF14" s="621"/>
      <c r="CG14" s="621"/>
      <c r="CH14" s="621"/>
      <c r="CI14" s="621"/>
      <c r="CJ14" s="621"/>
      <c r="CK14" s="621"/>
      <c r="CL14" s="621"/>
      <c r="CM14" s="621"/>
      <c r="CN14" s="621"/>
      <c r="CO14" s="621"/>
      <c r="CP14" s="621"/>
      <c r="CQ14" s="622"/>
      <c r="CR14" s="623">
        <v>1776995</v>
      </c>
      <c r="CS14" s="624"/>
      <c r="CT14" s="624"/>
      <c r="CU14" s="624"/>
      <c r="CV14" s="624"/>
      <c r="CW14" s="624"/>
      <c r="CX14" s="624"/>
      <c r="CY14" s="625"/>
      <c r="CZ14" s="626">
        <v>20</v>
      </c>
      <c r="DA14" s="626"/>
      <c r="DB14" s="626"/>
      <c r="DC14" s="626"/>
      <c r="DD14" s="632">
        <v>1478819</v>
      </c>
      <c r="DE14" s="624"/>
      <c r="DF14" s="624"/>
      <c r="DG14" s="624"/>
      <c r="DH14" s="624"/>
      <c r="DI14" s="624"/>
      <c r="DJ14" s="624"/>
      <c r="DK14" s="624"/>
      <c r="DL14" s="624"/>
      <c r="DM14" s="624"/>
      <c r="DN14" s="624"/>
      <c r="DO14" s="624"/>
      <c r="DP14" s="625"/>
      <c r="DQ14" s="632">
        <v>345067</v>
      </c>
      <c r="DR14" s="624"/>
      <c r="DS14" s="624"/>
      <c r="DT14" s="624"/>
      <c r="DU14" s="624"/>
      <c r="DV14" s="624"/>
      <c r="DW14" s="624"/>
      <c r="DX14" s="624"/>
      <c r="DY14" s="624"/>
      <c r="DZ14" s="624"/>
      <c r="EA14" s="624"/>
      <c r="EB14" s="624"/>
      <c r="EC14" s="633"/>
    </row>
    <row r="15" spans="2:143" ht="11.25" customHeight="1" x14ac:dyDescent="0.2">
      <c r="B15" s="620" t="s">
        <v>265</v>
      </c>
      <c r="C15" s="621"/>
      <c r="D15" s="621"/>
      <c r="E15" s="621"/>
      <c r="F15" s="621"/>
      <c r="G15" s="621"/>
      <c r="H15" s="621"/>
      <c r="I15" s="621"/>
      <c r="J15" s="621"/>
      <c r="K15" s="621"/>
      <c r="L15" s="621"/>
      <c r="M15" s="621"/>
      <c r="N15" s="621"/>
      <c r="O15" s="621"/>
      <c r="P15" s="621"/>
      <c r="Q15" s="622"/>
      <c r="R15" s="623" t="s">
        <v>149</v>
      </c>
      <c r="S15" s="624"/>
      <c r="T15" s="624"/>
      <c r="U15" s="624"/>
      <c r="V15" s="624"/>
      <c r="W15" s="624"/>
      <c r="X15" s="624"/>
      <c r="Y15" s="625"/>
      <c r="Z15" s="626" t="s">
        <v>149</v>
      </c>
      <c r="AA15" s="626"/>
      <c r="AB15" s="626"/>
      <c r="AC15" s="626"/>
      <c r="AD15" s="627" t="s">
        <v>239</v>
      </c>
      <c r="AE15" s="627"/>
      <c r="AF15" s="627"/>
      <c r="AG15" s="627"/>
      <c r="AH15" s="627"/>
      <c r="AI15" s="627"/>
      <c r="AJ15" s="627"/>
      <c r="AK15" s="627"/>
      <c r="AL15" s="628" t="s">
        <v>149</v>
      </c>
      <c r="AM15" s="629"/>
      <c r="AN15" s="629"/>
      <c r="AO15" s="630"/>
      <c r="AP15" s="620" t="s">
        <v>266</v>
      </c>
      <c r="AQ15" s="621"/>
      <c r="AR15" s="621"/>
      <c r="AS15" s="621"/>
      <c r="AT15" s="621"/>
      <c r="AU15" s="621"/>
      <c r="AV15" s="621"/>
      <c r="AW15" s="621"/>
      <c r="AX15" s="621"/>
      <c r="AY15" s="621"/>
      <c r="AZ15" s="621"/>
      <c r="BA15" s="621"/>
      <c r="BB15" s="621"/>
      <c r="BC15" s="621"/>
      <c r="BD15" s="621"/>
      <c r="BE15" s="621"/>
      <c r="BF15" s="622"/>
      <c r="BG15" s="623">
        <v>121759</v>
      </c>
      <c r="BH15" s="624"/>
      <c r="BI15" s="624"/>
      <c r="BJ15" s="624"/>
      <c r="BK15" s="624"/>
      <c r="BL15" s="624"/>
      <c r="BM15" s="624"/>
      <c r="BN15" s="625"/>
      <c r="BO15" s="626">
        <v>5.0999999999999996</v>
      </c>
      <c r="BP15" s="626"/>
      <c r="BQ15" s="626"/>
      <c r="BR15" s="626"/>
      <c r="BS15" s="627" t="s">
        <v>149</v>
      </c>
      <c r="BT15" s="627"/>
      <c r="BU15" s="627"/>
      <c r="BV15" s="627"/>
      <c r="BW15" s="627"/>
      <c r="BX15" s="627"/>
      <c r="BY15" s="627"/>
      <c r="BZ15" s="627"/>
      <c r="CA15" s="627"/>
      <c r="CB15" s="631"/>
      <c r="CD15" s="620" t="s">
        <v>267</v>
      </c>
      <c r="CE15" s="621"/>
      <c r="CF15" s="621"/>
      <c r="CG15" s="621"/>
      <c r="CH15" s="621"/>
      <c r="CI15" s="621"/>
      <c r="CJ15" s="621"/>
      <c r="CK15" s="621"/>
      <c r="CL15" s="621"/>
      <c r="CM15" s="621"/>
      <c r="CN15" s="621"/>
      <c r="CO15" s="621"/>
      <c r="CP15" s="621"/>
      <c r="CQ15" s="622"/>
      <c r="CR15" s="623">
        <v>772916</v>
      </c>
      <c r="CS15" s="624"/>
      <c r="CT15" s="624"/>
      <c r="CU15" s="624"/>
      <c r="CV15" s="624"/>
      <c r="CW15" s="624"/>
      <c r="CX15" s="624"/>
      <c r="CY15" s="625"/>
      <c r="CZ15" s="626">
        <v>8.6999999999999993</v>
      </c>
      <c r="DA15" s="626"/>
      <c r="DB15" s="626"/>
      <c r="DC15" s="626"/>
      <c r="DD15" s="632">
        <v>73502</v>
      </c>
      <c r="DE15" s="624"/>
      <c r="DF15" s="624"/>
      <c r="DG15" s="624"/>
      <c r="DH15" s="624"/>
      <c r="DI15" s="624"/>
      <c r="DJ15" s="624"/>
      <c r="DK15" s="624"/>
      <c r="DL15" s="624"/>
      <c r="DM15" s="624"/>
      <c r="DN15" s="624"/>
      <c r="DO15" s="624"/>
      <c r="DP15" s="625"/>
      <c r="DQ15" s="632">
        <v>652642</v>
      </c>
      <c r="DR15" s="624"/>
      <c r="DS15" s="624"/>
      <c r="DT15" s="624"/>
      <c r="DU15" s="624"/>
      <c r="DV15" s="624"/>
      <c r="DW15" s="624"/>
      <c r="DX15" s="624"/>
      <c r="DY15" s="624"/>
      <c r="DZ15" s="624"/>
      <c r="EA15" s="624"/>
      <c r="EB15" s="624"/>
      <c r="EC15" s="633"/>
    </row>
    <row r="16" spans="2:143" ht="11.25" customHeight="1" x14ac:dyDescent="0.2">
      <c r="B16" s="620" t="s">
        <v>268</v>
      </c>
      <c r="C16" s="621"/>
      <c r="D16" s="621"/>
      <c r="E16" s="621"/>
      <c r="F16" s="621"/>
      <c r="G16" s="621"/>
      <c r="H16" s="621"/>
      <c r="I16" s="621"/>
      <c r="J16" s="621"/>
      <c r="K16" s="621"/>
      <c r="L16" s="621"/>
      <c r="M16" s="621"/>
      <c r="N16" s="621"/>
      <c r="O16" s="621"/>
      <c r="P16" s="621"/>
      <c r="Q16" s="622"/>
      <c r="R16" s="623">
        <v>9916</v>
      </c>
      <c r="S16" s="624"/>
      <c r="T16" s="624"/>
      <c r="U16" s="624"/>
      <c r="V16" s="624"/>
      <c r="W16" s="624"/>
      <c r="X16" s="624"/>
      <c r="Y16" s="625"/>
      <c r="Z16" s="626">
        <v>0.1</v>
      </c>
      <c r="AA16" s="626"/>
      <c r="AB16" s="626"/>
      <c r="AC16" s="626"/>
      <c r="AD16" s="627">
        <v>9916</v>
      </c>
      <c r="AE16" s="627"/>
      <c r="AF16" s="627"/>
      <c r="AG16" s="627"/>
      <c r="AH16" s="627"/>
      <c r="AI16" s="627"/>
      <c r="AJ16" s="627"/>
      <c r="AK16" s="627"/>
      <c r="AL16" s="628">
        <v>0.2</v>
      </c>
      <c r="AM16" s="629"/>
      <c r="AN16" s="629"/>
      <c r="AO16" s="630"/>
      <c r="AP16" s="620" t="s">
        <v>269</v>
      </c>
      <c r="AQ16" s="621"/>
      <c r="AR16" s="621"/>
      <c r="AS16" s="621"/>
      <c r="AT16" s="621"/>
      <c r="AU16" s="621"/>
      <c r="AV16" s="621"/>
      <c r="AW16" s="621"/>
      <c r="AX16" s="621"/>
      <c r="AY16" s="621"/>
      <c r="AZ16" s="621"/>
      <c r="BA16" s="621"/>
      <c r="BB16" s="621"/>
      <c r="BC16" s="621"/>
      <c r="BD16" s="621"/>
      <c r="BE16" s="621"/>
      <c r="BF16" s="622"/>
      <c r="BG16" s="623" t="s">
        <v>239</v>
      </c>
      <c r="BH16" s="624"/>
      <c r="BI16" s="624"/>
      <c r="BJ16" s="624"/>
      <c r="BK16" s="624"/>
      <c r="BL16" s="624"/>
      <c r="BM16" s="624"/>
      <c r="BN16" s="625"/>
      <c r="BO16" s="626" t="s">
        <v>239</v>
      </c>
      <c r="BP16" s="626"/>
      <c r="BQ16" s="626"/>
      <c r="BR16" s="626"/>
      <c r="BS16" s="627" t="s">
        <v>149</v>
      </c>
      <c r="BT16" s="627"/>
      <c r="BU16" s="627"/>
      <c r="BV16" s="627"/>
      <c r="BW16" s="627"/>
      <c r="BX16" s="627"/>
      <c r="BY16" s="627"/>
      <c r="BZ16" s="627"/>
      <c r="CA16" s="627"/>
      <c r="CB16" s="631"/>
      <c r="CD16" s="620" t="s">
        <v>270</v>
      </c>
      <c r="CE16" s="621"/>
      <c r="CF16" s="621"/>
      <c r="CG16" s="621"/>
      <c r="CH16" s="621"/>
      <c r="CI16" s="621"/>
      <c r="CJ16" s="621"/>
      <c r="CK16" s="621"/>
      <c r="CL16" s="621"/>
      <c r="CM16" s="621"/>
      <c r="CN16" s="621"/>
      <c r="CO16" s="621"/>
      <c r="CP16" s="621"/>
      <c r="CQ16" s="622"/>
      <c r="CR16" s="623">
        <v>52177</v>
      </c>
      <c r="CS16" s="624"/>
      <c r="CT16" s="624"/>
      <c r="CU16" s="624"/>
      <c r="CV16" s="624"/>
      <c r="CW16" s="624"/>
      <c r="CX16" s="624"/>
      <c r="CY16" s="625"/>
      <c r="CZ16" s="626">
        <v>0.6</v>
      </c>
      <c r="DA16" s="626"/>
      <c r="DB16" s="626"/>
      <c r="DC16" s="626"/>
      <c r="DD16" s="632" t="s">
        <v>239</v>
      </c>
      <c r="DE16" s="624"/>
      <c r="DF16" s="624"/>
      <c r="DG16" s="624"/>
      <c r="DH16" s="624"/>
      <c r="DI16" s="624"/>
      <c r="DJ16" s="624"/>
      <c r="DK16" s="624"/>
      <c r="DL16" s="624"/>
      <c r="DM16" s="624"/>
      <c r="DN16" s="624"/>
      <c r="DO16" s="624"/>
      <c r="DP16" s="625"/>
      <c r="DQ16" s="632">
        <v>461</v>
      </c>
      <c r="DR16" s="624"/>
      <c r="DS16" s="624"/>
      <c r="DT16" s="624"/>
      <c r="DU16" s="624"/>
      <c r="DV16" s="624"/>
      <c r="DW16" s="624"/>
      <c r="DX16" s="624"/>
      <c r="DY16" s="624"/>
      <c r="DZ16" s="624"/>
      <c r="EA16" s="624"/>
      <c r="EB16" s="624"/>
      <c r="EC16" s="633"/>
    </row>
    <row r="17" spans="2:133" ht="11.25" customHeight="1" x14ac:dyDescent="0.2">
      <c r="B17" s="620" t="s">
        <v>271</v>
      </c>
      <c r="C17" s="621"/>
      <c r="D17" s="621"/>
      <c r="E17" s="621"/>
      <c r="F17" s="621"/>
      <c r="G17" s="621"/>
      <c r="H17" s="621"/>
      <c r="I17" s="621"/>
      <c r="J17" s="621"/>
      <c r="K17" s="621"/>
      <c r="L17" s="621"/>
      <c r="M17" s="621"/>
      <c r="N17" s="621"/>
      <c r="O17" s="621"/>
      <c r="P17" s="621"/>
      <c r="Q17" s="622"/>
      <c r="R17" s="623">
        <v>34495</v>
      </c>
      <c r="S17" s="624"/>
      <c r="T17" s="624"/>
      <c r="U17" s="624"/>
      <c r="V17" s="624"/>
      <c r="W17" s="624"/>
      <c r="X17" s="624"/>
      <c r="Y17" s="625"/>
      <c r="Z17" s="626">
        <v>0.4</v>
      </c>
      <c r="AA17" s="626"/>
      <c r="AB17" s="626"/>
      <c r="AC17" s="626"/>
      <c r="AD17" s="627">
        <v>34495</v>
      </c>
      <c r="AE17" s="627"/>
      <c r="AF17" s="627"/>
      <c r="AG17" s="627"/>
      <c r="AH17" s="627"/>
      <c r="AI17" s="627"/>
      <c r="AJ17" s="627"/>
      <c r="AK17" s="627"/>
      <c r="AL17" s="628">
        <v>0.7</v>
      </c>
      <c r="AM17" s="629"/>
      <c r="AN17" s="629"/>
      <c r="AO17" s="630"/>
      <c r="AP17" s="620" t="s">
        <v>272</v>
      </c>
      <c r="AQ17" s="621"/>
      <c r="AR17" s="621"/>
      <c r="AS17" s="621"/>
      <c r="AT17" s="621"/>
      <c r="AU17" s="621"/>
      <c r="AV17" s="621"/>
      <c r="AW17" s="621"/>
      <c r="AX17" s="621"/>
      <c r="AY17" s="621"/>
      <c r="AZ17" s="621"/>
      <c r="BA17" s="621"/>
      <c r="BB17" s="621"/>
      <c r="BC17" s="621"/>
      <c r="BD17" s="621"/>
      <c r="BE17" s="621"/>
      <c r="BF17" s="622"/>
      <c r="BG17" s="623" t="s">
        <v>149</v>
      </c>
      <c r="BH17" s="624"/>
      <c r="BI17" s="624"/>
      <c r="BJ17" s="624"/>
      <c r="BK17" s="624"/>
      <c r="BL17" s="624"/>
      <c r="BM17" s="624"/>
      <c r="BN17" s="625"/>
      <c r="BO17" s="626" t="s">
        <v>239</v>
      </c>
      <c r="BP17" s="626"/>
      <c r="BQ17" s="626"/>
      <c r="BR17" s="626"/>
      <c r="BS17" s="627" t="s">
        <v>239</v>
      </c>
      <c r="BT17" s="627"/>
      <c r="BU17" s="627"/>
      <c r="BV17" s="627"/>
      <c r="BW17" s="627"/>
      <c r="BX17" s="627"/>
      <c r="BY17" s="627"/>
      <c r="BZ17" s="627"/>
      <c r="CA17" s="627"/>
      <c r="CB17" s="631"/>
      <c r="CD17" s="620" t="s">
        <v>273</v>
      </c>
      <c r="CE17" s="621"/>
      <c r="CF17" s="621"/>
      <c r="CG17" s="621"/>
      <c r="CH17" s="621"/>
      <c r="CI17" s="621"/>
      <c r="CJ17" s="621"/>
      <c r="CK17" s="621"/>
      <c r="CL17" s="621"/>
      <c r="CM17" s="621"/>
      <c r="CN17" s="621"/>
      <c r="CO17" s="621"/>
      <c r="CP17" s="621"/>
      <c r="CQ17" s="622"/>
      <c r="CR17" s="623">
        <v>513029</v>
      </c>
      <c r="CS17" s="624"/>
      <c r="CT17" s="624"/>
      <c r="CU17" s="624"/>
      <c r="CV17" s="624"/>
      <c r="CW17" s="624"/>
      <c r="CX17" s="624"/>
      <c r="CY17" s="625"/>
      <c r="CZ17" s="626">
        <v>5.8</v>
      </c>
      <c r="DA17" s="626"/>
      <c r="DB17" s="626"/>
      <c r="DC17" s="626"/>
      <c r="DD17" s="632" t="s">
        <v>239</v>
      </c>
      <c r="DE17" s="624"/>
      <c r="DF17" s="624"/>
      <c r="DG17" s="624"/>
      <c r="DH17" s="624"/>
      <c r="DI17" s="624"/>
      <c r="DJ17" s="624"/>
      <c r="DK17" s="624"/>
      <c r="DL17" s="624"/>
      <c r="DM17" s="624"/>
      <c r="DN17" s="624"/>
      <c r="DO17" s="624"/>
      <c r="DP17" s="625"/>
      <c r="DQ17" s="632">
        <v>513029</v>
      </c>
      <c r="DR17" s="624"/>
      <c r="DS17" s="624"/>
      <c r="DT17" s="624"/>
      <c r="DU17" s="624"/>
      <c r="DV17" s="624"/>
      <c r="DW17" s="624"/>
      <c r="DX17" s="624"/>
      <c r="DY17" s="624"/>
      <c r="DZ17" s="624"/>
      <c r="EA17" s="624"/>
      <c r="EB17" s="624"/>
      <c r="EC17" s="633"/>
    </row>
    <row r="18" spans="2:133" ht="11.25" customHeight="1" x14ac:dyDescent="0.2">
      <c r="B18" s="620" t="s">
        <v>274</v>
      </c>
      <c r="C18" s="621"/>
      <c r="D18" s="621"/>
      <c r="E18" s="621"/>
      <c r="F18" s="621"/>
      <c r="G18" s="621"/>
      <c r="H18" s="621"/>
      <c r="I18" s="621"/>
      <c r="J18" s="621"/>
      <c r="K18" s="621"/>
      <c r="L18" s="621"/>
      <c r="M18" s="621"/>
      <c r="N18" s="621"/>
      <c r="O18" s="621"/>
      <c r="P18" s="621"/>
      <c r="Q18" s="622"/>
      <c r="R18" s="623">
        <v>23069</v>
      </c>
      <c r="S18" s="624"/>
      <c r="T18" s="624"/>
      <c r="U18" s="624"/>
      <c r="V18" s="624"/>
      <c r="W18" s="624"/>
      <c r="X18" s="624"/>
      <c r="Y18" s="625"/>
      <c r="Z18" s="626">
        <v>0.3</v>
      </c>
      <c r="AA18" s="626"/>
      <c r="AB18" s="626"/>
      <c r="AC18" s="626"/>
      <c r="AD18" s="627">
        <v>23069</v>
      </c>
      <c r="AE18" s="627"/>
      <c r="AF18" s="627"/>
      <c r="AG18" s="627"/>
      <c r="AH18" s="627"/>
      <c r="AI18" s="627"/>
      <c r="AJ18" s="627"/>
      <c r="AK18" s="627"/>
      <c r="AL18" s="628">
        <v>0.5</v>
      </c>
      <c r="AM18" s="629"/>
      <c r="AN18" s="629"/>
      <c r="AO18" s="630"/>
      <c r="AP18" s="620" t="s">
        <v>275</v>
      </c>
      <c r="AQ18" s="621"/>
      <c r="AR18" s="621"/>
      <c r="AS18" s="621"/>
      <c r="AT18" s="621"/>
      <c r="AU18" s="621"/>
      <c r="AV18" s="621"/>
      <c r="AW18" s="621"/>
      <c r="AX18" s="621"/>
      <c r="AY18" s="621"/>
      <c r="AZ18" s="621"/>
      <c r="BA18" s="621"/>
      <c r="BB18" s="621"/>
      <c r="BC18" s="621"/>
      <c r="BD18" s="621"/>
      <c r="BE18" s="621"/>
      <c r="BF18" s="622"/>
      <c r="BG18" s="623" t="s">
        <v>239</v>
      </c>
      <c r="BH18" s="624"/>
      <c r="BI18" s="624"/>
      <c r="BJ18" s="624"/>
      <c r="BK18" s="624"/>
      <c r="BL18" s="624"/>
      <c r="BM18" s="624"/>
      <c r="BN18" s="625"/>
      <c r="BO18" s="626" t="s">
        <v>149</v>
      </c>
      <c r="BP18" s="626"/>
      <c r="BQ18" s="626"/>
      <c r="BR18" s="626"/>
      <c r="BS18" s="627" t="s">
        <v>239</v>
      </c>
      <c r="BT18" s="627"/>
      <c r="BU18" s="627"/>
      <c r="BV18" s="627"/>
      <c r="BW18" s="627"/>
      <c r="BX18" s="627"/>
      <c r="BY18" s="627"/>
      <c r="BZ18" s="627"/>
      <c r="CA18" s="627"/>
      <c r="CB18" s="631"/>
      <c r="CD18" s="620" t="s">
        <v>276</v>
      </c>
      <c r="CE18" s="621"/>
      <c r="CF18" s="621"/>
      <c r="CG18" s="621"/>
      <c r="CH18" s="621"/>
      <c r="CI18" s="621"/>
      <c r="CJ18" s="621"/>
      <c r="CK18" s="621"/>
      <c r="CL18" s="621"/>
      <c r="CM18" s="621"/>
      <c r="CN18" s="621"/>
      <c r="CO18" s="621"/>
      <c r="CP18" s="621"/>
      <c r="CQ18" s="622"/>
      <c r="CR18" s="623" t="s">
        <v>149</v>
      </c>
      <c r="CS18" s="624"/>
      <c r="CT18" s="624"/>
      <c r="CU18" s="624"/>
      <c r="CV18" s="624"/>
      <c r="CW18" s="624"/>
      <c r="CX18" s="624"/>
      <c r="CY18" s="625"/>
      <c r="CZ18" s="626" t="s">
        <v>239</v>
      </c>
      <c r="DA18" s="626"/>
      <c r="DB18" s="626"/>
      <c r="DC18" s="626"/>
      <c r="DD18" s="632" t="s">
        <v>149</v>
      </c>
      <c r="DE18" s="624"/>
      <c r="DF18" s="624"/>
      <c r="DG18" s="624"/>
      <c r="DH18" s="624"/>
      <c r="DI18" s="624"/>
      <c r="DJ18" s="624"/>
      <c r="DK18" s="624"/>
      <c r="DL18" s="624"/>
      <c r="DM18" s="624"/>
      <c r="DN18" s="624"/>
      <c r="DO18" s="624"/>
      <c r="DP18" s="625"/>
      <c r="DQ18" s="632" t="s">
        <v>149</v>
      </c>
      <c r="DR18" s="624"/>
      <c r="DS18" s="624"/>
      <c r="DT18" s="624"/>
      <c r="DU18" s="624"/>
      <c r="DV18" s="624"/>
      <c r="DW18" s="624"/>
      <c r="DX18" s="624"/>
      <c r="DY18" s="624"/>
      <c r="DZ18" s="624"/>
      <c r="EA18" s="624"/>
      <c r="EB18" s="624"/>
      <c r="EC18" s="633"/>
    </row>
    <row r="19" spans="2:133" ht="11.25" customHeight="1" x14ac:dyDescent="0.2">
      <c r="B19" s="620" t="s">
        <v>277</v>
      </c>
      <c r="C19" s="621"/>
      <c r="D19" s="621"/>
      <c r="E19" s="621"/>
      <c r="F19" s="621"/>
      <c r="G19" s="621"/>
      <c r="H19" s="621"/>
      <c r="I19" s="621"/>
      <c r="J19" s="621"/>
      <c r="K19" s="621"/>
      <c r="L19" s="621"/>
      <c r="M19" s="621"/>
      <c r="N19" s="621"/>
      <c r="O19" s="621"/>
      <c r="P19" s="621"/>
      <c r="Q19" s="622"/>
      <c r="R19" s="623">
        <v>23069</v>
      </c>
      <c r="S19" s="624"/>
      <c r="T19" s="624"/>
      <c r="U19" s="624"/>
      <c r="V19" s="624"/>
      <c r="W19" s="624"/>
      <c r="X19" s="624"/>
      <c r="Y19" s="625"/>
      <c r="Z19" s="626">
        <v>0.3</v>
      </c>
      <c r="AA19" s="626"/>
      <c r="AB19" s="626"/>
      <c r="AC19" s="626"/>
      <c r="AD19" s="627">
        <v>23069</v>
      </c>
      <c r="AE19" s="627"/>
      <c r="AF19" s="627"/>
      <c r="AG19" s="627"/>
      <c r="AH19" s="627"/>
      <c r="AI19" s="627"/>
      <c r="AJ19" s="627"/>
      <c r="AK19" s="627"/>
      <c r="AL19" s="628">
        <v>0.5</v>
      </c>
      <c r="AM19" s="629"/>
      <c r="AN19" s="629"/>
      <c r="AO19" s="630"/>
      <c r="AP19" s="620" t="s">
        <v>278</v>
      </c>
      <c r="AQ19" s="621"/>
      <c r="AR19" s="621"/>
      <c r="AS19" s="621"/>
      <c r="AT19" s="621"/>
      <c r="AU19" s="621"/>
      <c r="AV19" s="621"/>
      <c r="AW19" s="621"/>
      <c r="AX19" s="621"/>
      <c r="AY19" s="621"/>
      <c r="AZ19" s="621"/>
      <c r="BA19" s="621"/>
      <c r="BB19" s="621"/>
      <c r="BC19" s="621"/>
      <c r="BD19" s="621"/>
      <c r="BE19" s="621"/>
      <c r="BF19" s="622"/>
      <c r="BG19" s="623">
        <v>299</v>
      </c>
      <c r="BH19" s="624"/>
      <c r="BI19" s="624"/>
      <c r="BJ19" s="624"/>
      <c r="BK19" s="624"/>
      <c r="BL19" s="624"/>
      <c r="BM19" s="624"/>
      <c r="BN19" s="625"/>
      <c r="BO19" s="626">
        <v>0</v>
      </c>
      <c r="BP19" s="626"/>
      <c r="BQ19" s="626"/>
      <c r="BR19" s="626"/>
      <c r="BS19" s="627" t="s">
        <v>239</v>
      </c>
      <c r="BT19" s="627"/>
      <c r="BU19" s="627"/>
      <c r="BV19" s="627"/>
      <c r="BW19" s="627"/>
      <c r="BX19" s="627"/>
      <c r="BY19" s="627"/>
      <c r="BZ19" s="627"/>
      <c r="CA19" s="627"/>
      <c r="CB19" s="631"/>
      <c r="CD19" s="620" t="s">
        <v>279</v>
      </c>
      <c r="CE19" s="621"/>
      <c r="CF19" s="621"/>
      <c r="CG19" s="621"/>
      <c r="CH19" s="621"/>
      <c r="CI19" s="621"/>
      <c r="CJ19" s="621"/>
      <c r="CK19" s="621"/>
      <c r="CL19" s="621"/>
      <c r="CM19" s="621"/>
      <c r="CN19" s="621"/>
      <c r="CO19" s="621"/>
      <c r="CP19" s="621"/>
      <c r="CQ19" s="622"/>
      <c r="CR19" s="623" t="s">
        <v>239</v>
      </c>
      <c r="CS19" s="624"/>
      <c r="CT19" s="624"/>
      <c r="CU19" s="624"/>
      <c r="CV19" s="624"/>
      <c r="CW19" s="624"/>
      <c r="CX19" s="624"/>
      <c r="CY19" s="625"/>
      <c r="CZ19" s="626" t="s">
        <v>239</v>
      </c>
      <c r="DA19" s="626"/>
      <c r="DB19" s="626"/>
      <c r="DC19" s="626"/>
      <c r="DD19" s="632" t="s">
        <v>149</v>
      </c>
      <c r="DE19" s="624"/>
      <c r="DF19" s="624"/>
      <c r="DG19" s="624"/>
      <c r="DH19" s="624"/>
      <c r="DI19" s="624"/>
      <c r="DJ19" s="624"/>
      <c r="DK19" s="624"/>
      <c r="DL19" s="624"/>
      <c r="DM19" s="624"/>
      <c r="DN19" s="624"/>
      <c r="DO19" s="624"/>
      <c r="DP19" s="625"/>
      <c r="DQ19" s="632" t="s">
        <v>149</v>
      </c>
      <c r="DR19" s="624"/>
      <c r="DS19" s="624"/>
      <c r="DT19" s="624"/>
      <c r="DU19" s="624"/>
      <c r="DV19" s="624"/>
      <c r="DW19" s="624"/>
      <c r="DX19" s="624"/>
      <c r="DY19" s="624"/>
      <c r="DZ19" s="624"/>
      <c r="EA19" s="624"/>
      <c r="EB19" s="624"/>
      <c r="EC19" s="633"/>
    </row>
    <row r="20" spans="2:133" ht="11.25" customHeight="1" x14ac:dyDescent="0.2">
      <c r="B20" s="636" t="s">
        <v>280</v>
      </c>
      <c r="C20" s="637"/>
      <c r="D20" s="637"/>
      <c r="E20" s="637"/>
      <c r="F20" s="637"/>
      <c r="G20" s="637"/>
      <c r="H20" s="637"/>
      <c r="I20" s="637"/>
      <c r="J20" s="637"/>
      <c r="K20" s="637"/>
      <c r="L20" s="637"/>
      <c r="M20" s="637"/>
      <c r="N20" s="637"/>
      <c r="O20" s="637"/>
      <c r="P20" s="637"/>
      <c r="Q20" s="638"/>
      <c r="R20" s="623" t="s">
        <v>239</v>
      </c>
      <c r="S20" s="624"/>
      <c r="T20" s="624"/>
      <c r="U20" s="624"/>
      <c r="V20" s="624"/>
      <c r="W20" s="624"/>
      <c r="X20" s="624"/>
      <c r="Y20" s="625"/>
      <c r="Z20" s="626" t="s">
        <v>239</v>
      </c>
      <c r="AA20" s="626"/>
      <c r="AB20" s="626"/>
      <c r="AC20" s="626"/>
      <c r="AD20" s="627" t="s">
        <v>239</v>
      </c>
      <c r="AE20" s="627"/>
      <c r="AF20" s="627"/>
      <c r="AG20" s="627"/>
      <c r="AH20" s="627"/>
      <c r="AI20" s="627"/>
      <c r="AJ20" s="627"/>
      <c r="AK20" s="627"/>
      <c r="AL20" s="628" t="s">
        <v>149</v>
      </c>
      <c r="AM20" s="629"/>
      <c r="AN20" s="629"/>
      <c r="AO20" s="630"/>
      <c r="AP20" s="620" t="s">
        <v>281</v>
      </c>
      <c r="AQ20" s="621"/>
      <c r="AR20" s="621"/>
      <c r="AS20" s="621"/>
      <c r="AT20" s="621"/>
      <c r="AU20" s="621"/>
      <c r="AV20" s="621"/>
      <c r="AW20" s="621"/>
      <c r="AX20" s="621"/>
      <c r="AY20" s="621"/>
      <c r="AZ20" s="621"/>
      <c r="BA20" s="621"/>
      <c r="BB20" s="621"/>
      <c r="BC20" s="621"/>
      <c r="BD20" s="621"/>
      <c r="BE20" s="621"/>
      <c r="BF20" s="622"/>
      <c r="BG20" s="623">
        <v>299</v>
      </c>
      <c r="BH20" s="624"/>
      <c r="BI20" s="624"/>
      <c r="BJ20" s="624"/>
      <c r="BK20" s="624"/>
      <c r="BL20" s="624"/>
      <c r="BM20" s="624"/>
      <c r="BN20" s="625"/>
      <c r="BO20" s="626">
        <v>0</v>
      </c>
      <c r="BP20" s="626"/>
      <c r="BQ20" s="626"/>
      <c r="BR20" s="626"/>
      <c r="BS20" s="627" t="s">
        <v>149</v>
      </c>
      <c r="BT20" s="627"/>
      <c r="BU20" s="627"/>
      <c r="BV20" s="627"/>
      <c r="BW20" s="627"/>
      <c r="BX20" s="627"/>
      <c r="BY20" s="627"/>
      <c r="BZ20" s="627"/>
      <c r="CA20" s="627"/>
      <c r="CB20" s="631"/>
      <c r="CD20" s="620" t="s">
        <v>282</v>
      </c>
      <c r="CE20" s="621"/>
      <c r="CF20" s="621"/>
      <c r="CG20" s="621"/>
      <c r="CH20" s="621"/>
      <c r="CI20" s="621"/>
      <c r="CJ20" s="621"/>
      <c r="CK20" s="621"/>
      <c r="CL20" s="621"/>
      <c r="CM20" s="621"/>
      <c r="CN20" s="621"/>
      <c r="CO20" s="621"/>
      <c r="CP20" s="621"/>
      <c r="CQ20" s="622"/>
      <c r="CR20" s="623">
        <v>8874568</v>
      </c>
      <c r="CS20" s="624"/>
      <c r="CT20" s="624"/>
      <c r="CU20" s="624"/>
      <c r="CV20" s="624"/>
      <c r="CW20" s="624"/>
      <c r="CX20" s="624"/>
      <c r="CY20" s="625"/>
      <c r="CZ20" s="626">
        <v>100</v>
      </c>
      <c r="DA20" s="626"/>
      <c r="DB20" s="626"/>
      <c r="DC20" s="626"/>
      <c r="DD20" s="632">
        <v>1984312</v>
      </c>
      <c r="DE20" s="624"/>
      <c r="DF20" s="624"/>
      <c r="DG20" s="624"/>
      <c r="DH20" s="624"/>
      <c r="DI20" s="624"/>
      <c r="DJ20" s="624"/>
      <c r="DK20" s="624"/>
      <c r="DL20" s="624"/>
      <c r="DM20" s="624"/>
      <c r="DN20" s="624"/>
      <c r="DO20" s="624"/>
      <c r="DP20" s="625"/>
      <c r="DQ20" s="632">
        <v>5644135</v>
      </c>
      <c r="DR20" s="624"/>
      <c r="DS20" s="624"/>
      <c r="DT20" s="624"/>
      <c r="DU20" s="624"/>
      <c r="DV20" s="624"/>
      <c r="DW20" s="624"/>
      <c r="DX20" s="624"/>
      <c r="DY20" s="624"/>
      <c r="DZ20" s="624"/>
      <c r="EA20" s="624"/>
      <c r="EB20" s="624"/>
      <c r="EC20" s="633"/>
    </row>
    <row r="21" spans="2:133" ht="11.25" customHeight="1" x14ac:dyDescent="0.2">
      <c r="B21" s="620" t="s">
        <v>283</v>
      </c>
      <c r="C21" s="621"/>
      <c r="D21" s="621"/>
      <c r="E21" s="621"/>
      <c r="F21" s="621"/>
      <c r="G21" s="621"/>
      <c r="H21" s="621"/>
      <c r="I21" s="621"/>
      <c r="J21" s="621"/>
      <c r="K21" s="621"/>
      <c r="L21" s="621"/>
      <c r="M21" s="621"/>
      <c r="N21" s="621"/>
      <c r="O21" s="621"/>
      <c r="P21" s="621"/>
      <c r="Q21" s="622"/>
      <c r="R21" s="623">
        <v>1859123</v>
      </c>
      <c r="S21" s="624"/>
      <c r="T21" s="624"/>
      <c r="U21" s="624"/>
      <c r="V21" s="624"/>
      <c r="W21" s="624"/>
      <c r="X21" s="624"/>
      <c r="Y21" s="625"/>
      <c r="Z21" s="626">
        <v>20.2</v>
      </c>
      <c r="AA21" s="626"/>
      <c r="AB21" s="626"/>
      <c r="AC21" s="626"/>
      <c r="AD21" s="627">
        <v>1696274</v>
      </c>
      <c r="AE21" s="627"/>
      <c r="AF21" s="627"/>
      <c r="AG21" s="627"/>
      <c r="AH21" s="627"/>
      <c r="AI21" s="627"/>
      <c r="AJ21" s="627"/>
      <c r="AK21" s="627"/>
      <c r="AL21" s="628">
        <v>33.799999999999997</v>
      </c>
      <c r="AM21" s="629"/>
      <c r="AN21" s="629"/>
      <c r="AO21" s="630"/>
      <c r="AP21" s="620" t="s">
        <v>284</v>
      </c>
      <c r="AQ21" s="639"/>
      <c r="AR21" s="639"/>
      <c r="AS21" s="639"/>
      <c r="AT21" s="639"/>
      <c r="AU21" s="639"/>
      <c r="AV21" s="639"/>
      <c r="AW21" s="639"/>
      <c r="AX21" s="639"/>
      <c r="AY21" s="639"/>
      <c r="AZ21" s="639"/>
      <c r="BA21" s="639"/>
      <c r="BB21" s="639"/>
      <c r="BC21" s="639"/>
      <c r="BD21" s="639"/>
      <c r="BE21" s="639"/>
      <c r="BF21" s="640"/>
      <c r="BG21" s="623">
        <v>299</v>
      </c>
      <c r="BH21" s="624"/>
      <c r="BI21" s="624"/>
      <c r="BJ21" s="624"/>
      <c r="BK21" s="624"/>
      <c r="BL21" s="624"/>
      <c r="BM21" s="624"/>
      <c r="BN21" s="625"/>
      <c r="BO21" s="626">
        <v>0</v>
      </c>
      <c r="BP21" s="626"/>
      <c r="BQ21" s="626"/>
      <c r="BR21" s="626"/>
      <c r="BS21" s="627" t="s">
        <v>149</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285</v>
      </c>
      <c r="C22" s="621"/>
      <c r="D22" s="621"/>
      <c r="E22" s="621"/>
      <c r="F22" s="621"/>
      <c r="G22" s="621"/>
      <c r="H22" s="621"/>
      <c r="I22" s="621"/>
      <c r="J22" s="621"/>
      <c r="K22" s="621"/>
      <c r="L22" s="621"/>
      <c r="M22" s="621"/>
      <c r="N22" s="621"/>
      <c r="O22" s="621"/>
      <c r="P22" s="621"/>
      <c r="Q22" s="622"/>
      <c r="R22" s="623">
        <v>1696274</v>
      </c>
      <c r="S22" s="624"/>
      <c r="T22" s="624"/>
      <c r="U22" s="624"/>
      <c r="V22" s="624"/>
      <c r="W22" s="624"/>
      <c r="X22" s="624"/>
      <c r="Y22" s="625"/>
      <c r="Z22" s="626">
        <v>18.5</v>
      </c>
      <c r="AA22" s="626"/>
      <c r="AB22" s="626"/>
      <c r="AC22" s="626"/>
      <c r="AD22" s="627">
        <v>1696274</v>
      </c>
      <c r="AE22" s="627"/>
      <c r="AF22" s="627"/>
      <c r="AG22" s="627"/>
      <c r="AH22" s="627"/>
      <c r="AI22" s="627"/>
      <c r="AJ22" s="627"/>
      <c r="AK22" s="627"/>
      <c r="AL22" s="628">
        <v>33.799999999999997</v>
      </c>
      <c r="AM22" s="629"/>
      <c r="AN22" s="629"/>
      <c r="AO22" s="630"/>
      <c r="AP22" s="620" t="s">
        <v>286</v>
      </c>
      <c r="AQ22" s="639"/>
      <c r="AR22" s="639"/>
      <c r="AS22" s="639"/>
      <c r="AT22" s="639"/>
      <c r="AU22" s="639"/>
      <c r="AV22" s="639"/>
      <c r="AW22" s="639"/>
      <c r="AX22" s="639"/>
      <c r="AY22" s="639"/>
      <c r="AZ22" s="639"/>
      <c r="BA22" s="639"/>
      <c r="BB22" s="639"/>
      <c r="BC22" s="639"/>
      <c r="BD22" s="639"/>
      <c r="BE22" s="639"/>
      <c r="BF22" s="640"/>
      <c r="BG22" s="623" t="s">
        <v>149</v>
      </c>
      <c r="BH22" s="624"/>
      <c r="BI22" s="624"/>
      <c r="BJ22" s="624"/>
      <c r="BK22" s="624"/>
      <c r="BL22" s="624"/>
      <c r="BM22" s="624"/>
      <c r="BN22" s="625"/>
      <c r="BO22" s="626" t="s">
        <v>239</v>
      </c>
      <c r="BP22" s="626"/>
      <c r="BQ22" s="626"/>
      <c r="BR22" s="626"/>
      <c r="BS22" s="627" t="s">
        <v>239</v>
      </c>
      <c r="BT22" s="627"/>
      <c r="BU22" s="627"/>
      <c r="BV22" s="627"/>
      <c r="BW22" s="627"/>
      <c r="BX22" s="627"/>
      <c r="BY22" s="627"/>
      <c r="BZ22" s="627"/>
      <c r="CA22" s="627"/>
      <c r="CB22" s="631"/>
      <c r="CD22" s="605" t="s">
        <v>287</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288</v>
      </c>
      <c r="C23" s="621"/>
      <c r="D23" s="621"/>
      <c r="E23" s="621"/>
      <c r="F23" s="621"/>
      <c r="G23" s="621"/>
      <c r="H23" s="621"/>
      <c r="I23" s="621"/>
      <c r="J23" s="621"/>
      <c r="K23" s="621"/>
      <c r="L23" s="621"/>
      <c r="M23" s="621"/>
      <c r="N23" s="621"/>
      <c r="O23" s="621"/>
      <c r="P23" s="621"/>
      <c r="Q23" s="622"/>
      <c r="R23" s="623">
        <v>162849</v>
      </c>
      <c r="S23" s="624"/>
      <c r="T23" s="624"/>
      <c r="U23" s="624"/>
      <c r="V23" s="624"/>
      <c r="W23" s="624"/>
      <c r="X23" s="624"/>
      <c r="Y23" s="625"/>
      <c r="Z23" s="626">
        <v>1.8</v>
      </c>
      <c r="AA23" s="626"/>
      <c r="AB23" s="626"/>
      <c r="AC23" s="626"/>
      <c r="AD23" s="627" t="s">
        <v>239</v>
      </c>
      <c r="AE23" s="627"/>
      <c r="AF23" s="627"/>
      <c r="AG23" s="627"/>
      <c r="AH23" s="627"/>
      <c r="AI23" s="627"/>
      <c r="AJ23" s="627"/>
      <c r="AK23" s="627"/>
      <c r="AL23" s="628" t="s">
        <v>239</v>
      </c>
      <c r="AM23" s="629"/>
      <c r="AN23" s="629"/>
      <c r="AO23" s="630"/>
      <c r="AP23" s="620" t="s">
        <v>289</v>
      </c>
      <c r="AQ23" s="639"/>
      <c r="AR23" s="639"/>
      <c r="AS23" s="639"/>
      <c r="AT23" s="639"/>
      <c r="AU23" s="639"/>
      <c r="AV23" s="639"/>
      <c r="AW23" s="639"/>
      <c r="AX23" s="639"/>
      <c r="AY23" s="639"/>
      <c r="AZ23" s="639"/>
      <c r="BA23" s="639"/>
      <c r="BB23" s="639"/>
      <c r="BC23" s="639"/>
      <c r="BD23" s="639"/>
      <c r="BE23" s="639"/>
      <c r="BF23" s="640"/>
      <c r="BG23" s="623" t="s">
        <v>239</v>
      </c>
      <c r="BH23" s="624"/>
      <c r="BI23" s="624"/>
      <c r="BJ23" s="624"/>
      <c r="BK23" s="624"/>
      <c r="BL23" s="624"/>
      <c r="BM23" s="624"/>
      <c r="BN23" s="625"/>
      <c r="BO23" s="626" t="s">
        <v>149</v>
      </c>
      <c r="BP23" s="626"/>
      <c r="BQ23" s="626"/>
      <c r="BR23" s="626"/>
      <c r="BS23" s="627" t="s">
        <v>149</v>
      </c>
      <c r="BT23" s="627"/>
      <c r="BU23" s="627"/>
      <c r="BV23" s="627"/>
      <c r="BW23" s="627"/>
      <c r="BX23" s="627"/>
      <c r="BY23" s="627"/>
      <c r="BZ23" s="627"/>
      <c r="CA23" s="627"/>
      <c r="CB23" s="631"/>
      <c r="CD23" s="605" t="s">
        <v>228</v>
      </c>
      <c r="CE23" s="606"/>
      <c r="CF23" s="606"/>
      <c r="CG23" s="606"/>
      <c r="CH23" s="606"/>
      <c r="CI23" s="606"/>
      <c r="CJ23" s="606"/>
      <c r="CK23" s="606"/>
      <c r="CL23" s="606"/>
      <c r="CM23" s="606"/>
      <c r="CN23" s="606"/>
      <c r="CO23" s="606"/>
      <c r="CP23" s="606"/>
      <c r="CQ23" s="607"/>
      <c r="CR23" s="605" t="s">
        <v>290</v>
      </c>
      <c r="CS23" s="606"/>
      <c r="CT23" s="606"/>
      <c r="CU23" s="606"/>
      <c r="CV23" s="606"/>
      <c r="CW23" s="606"/>
      <c r="CX23" s="606"/>
      <c r="CY23" s="607"/>
      <c r="CZ23" s="605" t="s">
        <v>291</v>
      </c>
      <c r="DA23" s="606"/>
      <c r="DB23" s="606"/>
      <c r="DC23" s="607"/>
      <c r="DD23" s="605" t="s">
        <v>292</v>
      </c>
      <c r="DE23" s="606"/>
      <c r="DF23" s="606"/>
      <c r="DG23" s="606"/>
      <c r="DH23" s="606"/>
      <c r="DI23" s="606"/>
      <c r="DJ23" s="606"/>
      <c r="DK23" s="607"/>
      <c r="DL23" s="650" t="s">
        <v>293</v>
      </c>
      <c r="DM23" s="651"/>
      <c r="DN23" s="651"/>
      <c r="DO23" s="651"/>
      <c r="DP23" s="651"/>
      <c r="DQ23" s="651"/>
      <c r="DR23" s="651"/>
      <c r="DS23" s="651"/>
      <c r="DT23" s="651"/>
      <c r="DU23" s="651"/>
      <c r="DV23" s="652"/>
      <c r="DW23" s="605" t="s">
        <v>294</v>
      </c>
      <c r="DX23" s="606"/>
      <c r="DY23" s="606"/>
      <c r="DZ23" s="606"/>
      <c r="EA23" s="606"/>
      <c r="EB23" s="606"/>
      <c r="EC23" s="607"/>
    </row>
    <row r="24" spans="2:133" ht="11.25" customHeight="1" x14ac:dyDescent="0.2">
      <c r="B24" s="620" t="s">
        <v>295</v>
      </c>
      <c r="C24" s="621"/>
      <c r="D24" s="621"/>
      <c r="E24" s="621"/>
      <c r="F24" s="621"/>
      <c r="G24" s="621"/>
      <c r="H24" s="621"/>
      <c r="I24" s="621"/>
      <c r="J24" s="621"/>
      <c r="K24" s="621"/>
      <c r="L24" s="621"/>
      <c r="M24" s="621"/>
      <c r="N24" s="621"/>
      <c r="O24" s="621"/>
      <c r="P24" s="621"/>
      <c r="Q24" s="622"/>
      <c r="R24" s="623" t="s">
        <v>149</v>
      </c>
      <c r="S24" s="624"/>
      <c r="T24" s="624"/>
      <c r="U24" s="624"/>
      <c r="V24" s="624"/>
      <c r="W24" s="624"/>
      <c r="X24" s="624"/>
      <c r="Y24" s="625"/>
      <c r="Z24" s="626" t="s">
        <v>149</v>
      </c>
      <c r="AA24" s="626"/>
      <c r="AB24" s="626"/>
      <c r="AC24" s="626"/>
      <c r="AD24" s="627" t="s">
        <v>239</v>
      </c>
      <c r="AE24" s="627"/>
      <c r="AF24" s="627"/>
      <c r="AG24" s="627"/>
      <c r="AH24" s="627"/>
      <c r="AI24" s="627"/>
      <c r="AJ24" s="627"/>
      <c r="AK24" s="627"/>
      <c r="AL24" s="628" t="s">
        <v>149</v>
      </c>
      <c r="AM24" s="629"/>
      <c r="AN24" s="629"/>
      <c r="AO24" s="630"/>
      <c r="AP24" s="620" t="s">
        <v>296</v>
      </c>
      <c r="AQ24" s="639"/>
      <c r="AR24" s="639"/>
      <c r="AS24" s="639"/>
      <c r="AT24" s="639"/>
      <c r="AU24" s="639"/>
      <c r="AV24" s="639"/>
      <c r="AW24" s="639"/>
      <c r="AX24" s="639"/>
      <c r="AY24" s="639"/>
      <c r="AZ24" s="639"/>
      <c r="BA24" s="639"/>
      <c r="BB24" s="639"/>
      <c r="BC24" s="639"/>
      <c r="BD24" s="639"/>
      <c r="BE24" s="639"/>
      <c r="BF24" s="640"/>
      <c r="BG24" s="623" t="s">
        <v>149</v>
      </c>
      <c r="BH24" s="624"/>
      <c r="BI24" s="624"/>
      <c r="BJ24" s="624"/>
      <c r="BK24" s="624"/>
      <c r="BL24" s="624"/>
      <c r="BM24" s="624"/>
      <c r="BN24" s="625"/>
      <c r="BO24" s="626" t="s">
        <v>239</v>
      </c>
      <c r="BP24" s="626"/>
      <c r="BQ24" s="626"/>
      <c r="BR24" s="626"/>
      <c r="BS24" s="627" t="s">
        <v>149</v>
      </c>
      <c r="BT24" s="627"/>
      <c r="BU24" s="627"/>
      <c r="BV24" s="627"/>
      <c r="BW24" s="627"/>
      <c r="BX24" s="627"/>
      <c r="BY24" s="627"/>
      <c r="BZ24" s="627"/>
      <c r="CA24" s="627"/>
      <c r="CB24" s="631"/>
      <c r="CD24" s="609" t="s">
        <v>297</v>
      </c>
      <c r="CE24" s="610"/>
      <c r="CF24" s="610"/>
      <c r="CG24" s="610"/>
      <c r="CH24" s="610"/>
      <c r="CI24" s="610"/>
      <c r="CJ24" s="610"/>
      <c r="CK24" s="610"/>
      <c r="CL24" s="610"/>
      <c r="CM24" s="610"/>
      <c r="CN24" s="610"/>
      <c r="CO24" s="610"/>
      <c r="CP24" s="610"/>
      <c r="CQ24" s="611"/>
      <c r="CR24" s="612">
        <v>3112182</v>
      </c>
      <c r="CS24" s="613"/>
      <c r="CT24" s="613"/>
      <c r="CU24" s="613"/>
      <c r="CV24" s="613"/>
      <c r="CW24" s="613"/>
      <c r="CX24" s="613"/>
      <c r="CY24" s="614"/>
      <c r="CZ24" s="617">
        <v>35.1</v>
      </c>
      <c r="DA24" s="618"/>
      <c r="DB24" s="618"/>
      <c r="DC24" s="634"/>
      <c r="DD24" s="657">
        <v>2222328</v>
      </c>
      <c r="DE24" s="613"/>
      <c r="DF24" s="613"/>
      <c r="DG24" s="613"/>
      <c r="DH24" s="613"/>
      <c r="DI24" s="613"/>
      <c r="DJ24" s="613"/>
      <c r="DK24" s="614"/>
      <c r="DL24" s="657">
        <v>2153952</v>
      </c>
      <c r="DM24" s="613"/>
      <c r="DN24" s="613"/>
      <c r="DO24" s="613"/>
      <c r="DP24" s="613"/>
      <c r="DQ24" s="613"/>
      <c r="DR24" s="613"/>
      <c r="DS24" s="613"/>
      <c r="DT24" s="613"/>
      <c r="DU24" s="613"/>
      <c r="DV24" s="614"/>
      <c r="DW24" s="617">
        <v>42.1</v>
      </c>
      <c r="DX24" s="618"/>
      <c r="DY24" s="618"/>
      <c r="DZ24" s="618"/>
      <c r="EA24" s="618"/>
      <c r="EB24" s="618"/>
      <c r="EC24" s="619"/>
    </row>
    <row r="25" spans="2:133" ht="11.25" customHeight="1" x14ac:dyDescent="0.2">
      <c r="B25" s="620" t="s">
        <v>298</v>
      </c>
      <c r="C25" s="621"/>
      <c r="D25" s="621"/>
      <c r="E25" s="621"/>
      <c r="F25" s="621"/>
      <c r="G25" s="621"/>
      <c r="H25" s="621"/>
      <c r="I25" s="621"/>
      <c r="J25" s="621"/>
      <c r="K25" s="621"/>
      <c r="L25" s="621"/>
      <c r="M25" s="621"/>
      <c r="N25" s="621"/>
      <c r="O25" s="621"/>
      <c r="P25" s="621"/>
      <c r="Q25" s="622"/>
      <c r="R25" s="623">
        <v>4982352</v>
      </c>
      <c r="S25" s="624"/>
      <c r="T25" s="624"/>
      <c r="U25" s="624"/>
      <c r="V25" s="624"/>
      <c r="W25" s="624"/>
      <c r="X25" s="624"/>
      <c r="Y25" s="625"/>
      <c r="Z25" s="626">
        <v>54.3</v>
      </c>
      <c r="AA25" s="626"/>
      <c r="AB25" s="626"/>
      <c r="AC25" s="626"/>
      <c r="AD25" s="627">
        <v>4819503</v>
      </c>
      <c r="AE25" s="627"/>
      <c r="AF25" s="627"/>
      <c r="AG25" s="627"/>
      <c r="AH25" s="627"/>
      <c r="AI25" s="627"/>
      <c r="AJ25" s="627"/>
      <c r="AK25" s="627"/>
      <c r="AL25" s="628">
        <v>96</v>
      </c>
      <c r="AM25" s="629"/>
      <c r="AN25" s="629"/>
      <c r="AO25" s="630"/>
      <c r="AP25" s="620" t="s">
        <v>299</v>
      </c>
      <c r="AQ25" s="639"/>
      <c r="AR25" s="639"/>
      <c r="AS25" s="639"/>
      <c r="AT25" s="639"/>
      <c r="AU25" s="639"/>
      <c r="AV25" s="639"/>
      <c r="AW25" s="639"/>
      <c r="AX25" s="639"/>
      <c r="AY25" s="639"/>
      <c r="AZ25" s="639"/>
      <c r="BA25" s="639"/>
      <c r="BB25" s="639"/>
      <c r="BC25" s="639"/>
      <c r="BD25" s="639"/>
      <c r="BE25" s="639"/>
      <c r="BF25" s="640"/>
      <c r="BG25" s="623" t="s">
        <v>149</v>
      </c>
      <c r="BH25" s="624"/>
      <c r="BI25" s="624"/>
      <c r="BJ25" s="624"/>
      <c r="BK25" s="624"/>
      <c r="BL25" s="624"/>
      <c r="BM25" s="624"/>
      <c r="BN25" s="625"/>
      <c r="BO25" s="626" t="s">
        <v>149</v>
      </c>
      <c r="BP25" s="626"/>
      <c r="BQ25" s="626"/>
      <c r="BR25" s="626"/>
      <c r="BS25" s="627" t="s">
        <v>149</v>
      </c>
      <c r="BT25" s="627"/>
      <c r="BU25" s="627"/>
      <c r="BV25" s="627"/>
      <c r="BW25" s="627"/>
      <c r="BX25" s="627"/>
      <c r="BY25" s="627"/>
      <c r="BZ25" s="627"/>
      <c r="CA25" s="627"/>
      <c r="CB25" s="631"/>
      <c r="CD25" s="620" t="s">
        <v>300</v>
      </c>
      <c r="CE25" s="621"/>
      <c r="CF25" s="621"/>
      <c r="CG25" s="621"/>
      <c r="CH25" s="621"/>
      <c r="CI25" s="621"/>
      <c r="CJ25" s="621"/>
      <c r="CK25" s="621"/>
      <c r="CL25" s="621"/>
      <c r="CM25" s="621"/>
      <c r="CN25" s="621"/>
      <c r="CO25" s="621"/>
      <c r="CP25" s="621"/>
      <c r="CQ25" s="622"/>
      <c r="CR25" s="623">
        <v>1309943</v>
      </c>
      <c r="CS25" s="653"/>
      <c r="CT25" s="653"/>
      <c r="CU25" s="653"/>
      <c r="CV25" s="653"/>
      <c r="CW25" s="653"/>
      <c r="CX25" s="653"/>
      <c r="CY25" s="654"/>
      <c r="CZ25" s="628">
        <v>14.8</v>
      </c>
      <c r="DA25" s="655"/>
      <c r="DB25" s="655"/>
      <c r="DC25" s="658"/>
      <c r="DD25" s="632">
        <v>1197253</v>
      </c>
      <c r="DE25" s="653"/>
      <c r="DF25" s="653"/>
      <c r="DG25" s="653"/>
      <c r="DH25" s="653"/>
      <c r="DI25" s="653"/>
      <c r="DJ25" s="653"/>
      <c r="DK25" s="654"/>
      <c r="DL25" s="632">
        <v>1194498</v>
      </c>
      <c r="DM25" s="653"/>
      <c r="DN25" s="653"/>
      <c r="DO25" s="653"/>
      <c r="DP25" s="653"/>
      <c r="DQ25" s="653"/>
      <c r="DR25" s="653"/>
      <c r="DS25" s="653"/>
      <c r="DT25" s="653"/>
      <c r="DU25" s="653"/>
      <c r="DV25" s="654"/>
      <c r="DW25" s="628">
        <v>23.3</v>
      </c>
      <c r="DX25" s="655"/>
      <c r="DY25" s="655"/>
      <c r="DZ25" s="655"/>
      <c r="EA25" s="655"/>
      <c r="EB25" s="655"/>
      <c r="EC25" s="656"/>
    </row>
    <row r="26" spans="2:133" ht="11.25" customHeight="1" x14ac:dyDescent="0.2">
      <c r="B26" s="620" t="s">
        <v>301</v>
      </c>
      <c r="C26" s="621"/>
      <c r="D26" s="621"/>
      <c r="E26" s="621"/>
      <c r="F26" s="621"/>
      <c r="G26" s="621"/>
      <c r="H26" s="621"/>
      <c r="I26" s="621"/>
      <c r="J26" s="621"/>
      <c r="K26" s="621"/>
      <c r="L26" s="621"/>
      <c r="M26" s="621"/>
      <c r="N26" s="621"/>
      <c r="O26" s="621"/>
      <c r="P26" s="621"/>
      <c r="Q26" s="622"/>
      <c r="R26" s="623">
        <v>957</v>
      </c>
      <c r="S26" s="624"/>
      <c r="T26" s="624"/>
      <c r="U26" s="624"/>
      <c r="V26" s="624"/>
      <c r="W26" s="624"/>
      <c r="X26" s="624"/>
      <c r="Y26" s="625"/>
      <c r="Z26" s="626">
        <v>0</v>
      </c>
      <c r="AA26" s="626"/>
      <c r="AB26" s="626"/>
      <c r="AC26" s="626"/>
      <c r="AD26" s="627">
        <v>957</v>
      </c>
      <c r="AE26" s="627"/>
      <c r="AF26" s="627"/>
      <c r="AG26" s="627"/>
      <c r="AH26" s="627"/>
      <c r="AI26" s="627"/>
      <c r="AJ26" s="627"/>
      <c r="AK26" s="627"/>
      <c r="AL26" s="628">
        <v>0</v>
      </c>
      <c r="AM26" s="629"/>
      <c r="AN26" s="629"/>
      <c r="AO26" s="630"/>
      <c r="AP26" s="620" t="s">
        <v>302</v>
      </c>
      <c r="AQ26" s="639"/>
      <c r="AR26" s="639"/>
      <c r="AS26" s="639"/>
      <c r="AT26" s="639"/>
      <c r="AU26" s="639"/>
      <c r="AV26" s="639"/>
      <c r="AW26" s="639"/>
      <c r="AX26" s="639"/>
      <c r="AY26" s="639"/>
      <c r="AZ26" s="639"/>
      <c r="BA26" s="639"/>
      <c r="BB26" s="639"/>
      <c r="BC26" s="639"/>
      <c r="BD26" s="639"/>
      <c r="BE26" s="639"/>
      <c r="BF26" s="640"/>
      <c r="BG26" s="623" t="s">
        <v>239</v>
      </c>
      <c r="BH26" s="624"/>
      <c r="BI26" s="624"/>
      <c r="BJ26" s="624"/>
      <c r="BK26" s="624"/>
      <c r="BL26" s="624"/>
      <c r="BM26" s="624"/>
      <c r="BN26" s="625"/>
      <c r="BO26" s="626" t="s">
        <v>149</v>
      </c>
      <c r="BP26" s="626"/>
      <c r="BQ26" s="626"/>
      <c r="BR26" s="626"/>
      <c r="BS26" s="627" t="s">
        <v>149</v>
      </c>
      <c r="BT26" s="627"/>
      <c r="BU26" s="627"/>
      <c r="BV26" s="627"/>
      <c r="BW26" s="627"/>
      <c r="BX26" s="627"/>
      <c r="BY26" s="627"/>
      <c r="BZ26" s="627"/>
      <c r="CA26" s="627"/>
      <c r="CB26" s="631"/>
      <c r="CD26" s="620" t="s">
        <v>303</v>
      </c>
      <c r="CE26" s="621"/>
      <c r="CF26" s="621"/>
      <c r="CG26" s="621"/>
      <c r="CH26" s="621"/>
      <c r="CI26" s="621"/>
      <c r="CJ26" s="621"/>
      <c r="CK26" s="621"/>
      <c r="CL26" s="621"/>
      <c r="CM26" s="621"/>
      <c r="CN26" s="621"/>
      <c r="CO26" s="621"/>
      <c r="CP26" s="621"/>
      <c r="CQ26" s="622"/>
      <c r="CR26" s="623">
        <v>703907</v>
      </c>
      <c r="CS26" s="624"/>
      <c r="CT26" s="624"/>
      <c r="CU26" s="624"/>
      <c r="CV26" s="624"/>
      <c r="CW26" s="624"/>
      <c r="CX26" s="624"/>
      <c r="CY26" s="625"/>
      <c r="CZ26" s="628">
        <v>7.9</v>
      </c>
      <c r="DA26" s="655"/>
      <c r="DB26" s="655"/>
      <c r="DC26" s="658"/>
      <c r="DD26" s="632">
        <v>639152</v>
      </c>
      <c r="DE26" s="624"/>
      <c r="DF26" s="624"/>
      <c r="DG26" s="624"/>
      <c r="DH26" s="624"/>
      <c r="DI26" s="624"/>
      <c r="DJ26" s="624"/>
      <c r="DK26" s="625"/>
      <c r="DL26" s="632" t="s">
        <v>239</v>
      </c>
      <c r="DM26" s="624"/>
      <c r="DN26" s="624"/>
      <c r="DO26" s="624"/>
      <c r="DP26" s="624"/>
      <c r="DQ26" s="624"/>
      <c r="DR26" s="624"/>
      <c r="DS26" s="624"/>
      <c r="DT26" s="624"/>
      <c r="DU26" s="624"/>
      <c r="DV26" s="625"/>
      <c r="DW26" s="628" t="s">
        <v>239</v>
      </c>
      <c r="DX26" s="655"/>
      <c r="DY26" s="655"/>
      <c r="DZ26" s="655"/>
      <c r="EA26" s="655"/>
      <c r="EB26" s="655"/>
      <c r="EC26" s="656"/>
    </row>
    <row r="27" spans="2:133" ht="11.25" customHeight="1" x14ac:dyDescent="0.2">
      <c r="B27" s="620" t="s">
        <v>304</v>
      </c>
      <c r="C27" s="621"/>
      <c r="D27" s="621"/>
      <c r="E27" s="621"/>
      <c r="F27" s="621"/>
      <c r="G27" s="621"/>
      <c r="H27" s="621"/>
      <c r="I27" s="621"/>
      <c r="J27" s="621"/>
      <c r="K27" s="621"/>
      <c r="L27" s="621"/>
      <c r="M27" s="621"/>
      <c r="N27" s="621"/>
      <c r="O27" s="621"/>
      <c r="P27" s="621"/>
      <c r="Q27" s="622"/>
      <c r="R27" s="623">
        <v>28756</v>
      </c>
      <c r="S27" s="624"/>
      <c r="T27" s="624"/>
      <c r="U27" s="624"/>
      <c r="V27" s="624"/>
      <c r="W27" s="624"/>
      <c r="X27" s="624"/>
      <c r="Y27" s="625"/>
      <c r="Z27" s="626">
        <v>0.3</v>
      </c>
      <c r="AA27" s="626"/>
      <c r="AB27" s="626"/>
      <c r="AC27" s="626"/>
      <c r="AD27" s="627" t="s">
        <v>149</v>
      </c>
      <c r="AE27" s="627"/>
      <c r="AF27" s="627"/>
      <c r="AG27" s="627"/>
      <c r="AH27" s="627"/>
      <c r="AI27" s="627"/>
      <c r="AJ27" s="627"/>
      <c r="AK27" s="627"/>
      <c r="AL27" s="628" t="s">
        <v>149</v>
      </c>
      <c r="AM27" s="629"/>
      <c r="AN27" s="629"/>
      <c r="AO27" s="630"/>
      <c r="AP27" s="620" t="s">
        <v>305</v>
      </c>
      <c r="AQ27" s="621"/>
      <c r="AR27" s="621"/>
      <c r="AS27" s="621"/>
      <c r="AT27" s="621"/>
      <c r="AU27" s="621"/>
      <c r="AV27" s="621"/>
      <c r="AW27" s="621"/>
      <c r="AX27" s="621"/>
      <c r="AY27" s="621"/>
      <c r="AZ27" s="621"/>
      <c r="BA27" s="621"/>
      <c r="BB27" s="621"/>
      <c r="BC27" s="621"/>
      <c r="BD27" s="621"/>
      <c r="BE27" s="621"/>
      <c r="BF27" s="622"/>
      <c r="BG27" s="623">
        <v>2403340</v>
      </c>
      <c r="BH27" s="624"/>
      <c r="BI27" s="624"/>
      <c r="BJ27" s="624"/>
      <c r="BK27" s="624"/>
      <c r="BL27" s="624"/>
      <c r="BM27" s="624"/>
      <c r="BN27" s="625"/>
      <c r="BO27" s="626">
        <v>100</v>
      </c>
      <c r="BP27" s="626"/>
      <c r="BQ27" s="626"/>
      <c r="BR27" s="626"/>
      <c r="BS27" s="627" t="s">
        <v>149</v>
      </c>
      <c r="BT27" s="627"/>
      <c r="BU27" s="627"/>
      <c r="BV27" s="627"/>
      <c r="BW27" s="627"/>
      <c r="BX27" s="627"/>
      <c r="BY27" s="627"/>
      <c r="BZ27" s="627"/>
      <c r="CA27" s="627"/>
      <c r="CB27" s="631"/>
      <c r="CD27" s="620" t="s">
        <v>306</v>
      </c>
      <c r="CE27" s="621"/>
      <c r="CF27" s="621"/>
      <c r="CG27" s="621"/>
      <c r="CH27" s="621"/>
      <c r="CI27" s="621"/>
      <c r="CJ27" s="621"/>
      <c r="CK27" s="621"/>
      <c r="CL27" s="621"/>
      <c r="CM27" s="621"/>
      <c r="CN27" s="621"/>
      <c r="CO27" s="621"/>
      <c r="CP27" s="621"/>
      <c r="CQ27" s="622"/>
      <c r="CR27" s="623">
        <v>1289210</v>
      </c>
      <c r="CS27" s="653"/>
      <c r="CT27" s="653"/>
      <c r="CU27" s="653"/>
      <c r="CV27" s="653"/>
      <c r="CW27" s="653"/>
      <c r="CX27" s="653"/>
      <c r="CY27" s="654"/>
      <c r="CZ27" s="628">
        <v>14.5</v>
      </c>
      <c r="DA27" s="655"/>
      <c r="DB27" s="655"/>
      <c r="DC27" s="658"/>
      <c r="DD27" s="632">
        <v>512046</v>
      </c>
      <c r="DE27" s="653"/>
      <c r="DF27" s="653"/>
      <c r="DG27" s="653"/>
      <c r="DH27" s="653"/>
      <c r="DI27" s="653"/>
      <c r="DJ27" s="653"/>
      <c r="DK27" s="654"/>
      <c r="DL27" s="632">
        <v>446425</v>
      </c>
      <c r="DM27" s="653"/>
      <c r="DN27" s="653"/>
      <c r="DO27" s="653"/>
      <c r="DP27" s="653"/>
      <c r="DQ27" s="653"/>
      <c r="DR27" s="653"/>
      <c r="DS27" s="653"/>
      <c r="DT27" s="653"/>
      <c r="DU27" s="653"/>
      <c r="DV27" s="654"/>
      <c r="DW27" s="628">
        <v>8.6999999999999993</v>
      </c>
      <c r="DX27" s="655"/>
      <c r="DY27" s="655"/>
      <c r="DZ27" s="655"/>
      <c r="EA27" s="655"/>
      <c r="EB27" s="655"/>
      <c r="EC27" s="656"/>
    </row>
    <row r="28" spans="2:133" ht="11.25" customHeight="1" x14ac:dyDescent="0.2">
      <c r="B28" s="620" t="s">
        <v>307</v>
      </c>
      <c r="C28" s="621"/>
      <c r="D28" s="621"/>
      <c r="E28" s="621"/>
      <c r="F28" s="621"/>
      <c r="G28" s="621"/>
      <c r="H28" s="621"/>
      <c r="I28" s="621"/>
      <c r="J28" s="621"/>
      <c r="K28" s="621"/>
      <c r="L28" s="621"/>
      <c r="M28" s="621"/>
      <c r="N28" s="621"/>
      <c r="O28" s="621"/>
      <c r="P28" s="621"/>
      <c r="Q28" s="622"/>
      <c r="R28" s="623">
        <v>37713</v>
      </c>
      <c r="S28" s="624"/>
      <c r="T28" s="624"/>
      <c r="U28" s="624"/>
      <c r="V28" s="624"/>
      <c r="W28" s="624"/>
      <c r="X28" s="624"/>
      <c r="Y28" s="625"/>
      <c r="Z28" s="626">
        <v>0.4</v>
      </c>
      <c r="AA28" s="626"/>
      <c r="AB28" s="626"/>
      <c r="AC28" s="626"/>
      <c r="AD28" s="627">
        <v>12539</v>
      </c>
      <c r="AE28" s="627"/>
      <c r="AF28" s="627"/>
      <c r="AG28" s="627"/>
      <c r="AH28" s="627"/>
      <c r="AI28" s="627"/>
      <c r="AJ28" s="627"/>
      <c r="AK28" s="627"/>
      <c r="AL28" s="628">
        <v>0.2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308</v>
      </c>
      <c r="CE28" s="621"/>
      <c r="CF28" s="621"/>
      <c r="CG28" s="621"/>
      <c r="CH28" s="621"/>
      <c r="CI28" s="621"/>
      <c r="CJ28" s="621"/>
      <c r="CK28" s="621"/>
      <c r="CL28" s="621"/>
      <c r="CM28" s="621"/>
      <c r="CN28" s="621"/>
      <c r="CO28" s="621"/>
      <c r="CP28" s="621"/>
      <c r="CQ28" s="622"/>
      <c r="CR28" s="623">
        <v>513029</v>
      </c>
      <c r="CS28" s="624"/>
      <c r="CT28" s="624"/>
      <c r="CU28" s="624"/>
      <c r="CV28" s="624"/>
      <c r="CW28" s="624"/>
      <c r="CX28" s="624"/>
      <c r="CY28" s="625"/>
      <c r="CZ28" s="628">
        <v>5.8</v>
      </c>
      <c r="DA28" s="655"/>
      <c r="DB28" s="655"/>
      <c r="DC28" s="658"/>
      <c r="DD28" s="632">
        <v>513029</v>
      </c>
      <c r="DE28" s="624"/>
      <c r="DF28" s="624"/>
      <c r="DG28" s="624"/>
      <c r="DH28" s="624"/>
      <c r="DI28" s="624"/>
      <c r="DJ28" s="624"/>
      <c r="DK28" s="625"/>
      <c r="DL28" s="632">
        <v>513029</v>
      </c>
      <c r="DM28" s="624"/>
      <c r="DN28" s="624"/>
      <c r="DO28" s="624"/>
      <c r="DP28" s="624"/>
      <c r="DQ28" s="624"/>
      <c r="DR28" s="624"/>
      <c r="DS28" s="624"/>
      <c r="DT28" s="624"/>
      <c r="DU28" s="624"/>
      <c r="DV28" s="625"/>
      <c r="DW28" s="628">
        <v>10</v>
      </c>
      <c r="DX28" s="655"/>
      <c r="DY28" s="655"/>
      <c r="DZ28" s="655"/>
      <c r="EA28" s="655"/>
      <c r="EB28" s="655"/>
      <c r="EC28" s="656"/>
    </row>
    <row r="29" spans="2:133" ht="11.25" customHeight="1" x14ac:dyDescent="0.2">
      <c r="B29" s="620" t="s">
        <v>309</v>
      </c>
      <c r="C29" s="621"/>
      <c r="D29" s="621"/>
      <c r="E29" s="621"/>
      <c r="F29" s="621"/>
      <c r="G29" s="621"/>
      <c r="H29" s="621"/>
      <c r="I29" s="621"/>
      <c r="J29" s="621"/>
      <c r="K29" s="621"/>
      <c r="L29" s="621"/>
      <c r="M29" s="621"/>
      <c r="N29" s="621"/>
      <c r="O29" s="621"/>
      <c r="P29" s="621"/>
      <c r="Q29" s="622"/>
      <c r="R29" s="623">
        <v>42301</v>
      </c>
      <c r="S29" s="624"/>
      <c r="T29" s="624"/>
      <c r="U29" s="624"/>
      <c r="V29" s="624"/>
      <c r="W29" s="624"/>
      <c r="X29" s="624"/>
      <c r="Y29" s="625"/>
      <c r="Z29" s="626">
        <v>0.5</v>
      </c>
      <c r="AA29" s="626"/>
      <c r="AB29" s="626"/>
      <c r="AC29" s="626"/>
      <c r="AD29" s="627" t="s">
        <v>239</v>
      </c>
      <c r="AE29" s="627"/>
      <c r="AF29" s="627"/>
      <c r="AG29" s="627"/>
      <c r="AH29" s="627"/>
      <c r="AI29" s="627"/>
      <c r="AJ29" s="627"/>
      <c r="AK29" s="627"/>
      <c r="AL29" s="628" t="s">
        <v>239</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310</v>
      </c>
      <c r="CE29" s="662"/>
      <c r="CF29" s="620" t="s">
        <v>311</v>
      </c>
      <c r="CG29" s="621"/>
      <c r="CH29" s="621"/>
      <c r="CI29" s="621"/>
      <c r="CJ29" s="621"/>
      <c r="CK29" s="621"/>
      <c r="CL29" s="621"/>
      <c r="CM29" s="621"/>
      <c r="CN29" s="621"/>
      <c r="CO29" s="621"/>
      <c r="CP29" s="621"/>
      <c r="CQ29" s="622"/>
      <c r="CR29" s="623">
        <v>513029</v>
      </c>
      <c r="CS29" s="653"/>
      <c r="CT29" s="653"/>
      <c r="CU29" s="653"/>
      <c r="CV29" s="653"/>
      <c r="CW29" s="653"/>
      <c r="CX29" s="653"/>
      <c r="CY29" s="654"/>
      <c r="CZ29" s="628">
        <v>5.8</v>
      </c>
      <c r="DA29" s="655"/>
      <c r="DB29" s="655"/>
      <c r="DC29" s="658"/>
      <c r="DD29" s="632">
        <v>513029</v>
      </c>
      <c r="DE29" s="653"/>
      <c r="DF29" s="653"/>
      <c r="DG29" s="653"/>
      <c r="DH29" s="653"/>
      <c r="DI29" s="653"/>
      <c r="DJ29" s="653"/>
      <c r="DK29" s="654"/>
      <c r="DL29" s="632">
        <v>513029</v>
      </c>
      <c r="DM29" s="653"/>
      <c r="DN29" s="653"/>
      <c r="DO29" s="653"/>
      <c r="DP29" s="653"/>
      <c r="DQ29" s="653"/>
      <c r="DR29" s="653"/>
      <c r="DS29" s="653"/>
      <c r="DT29" s="653"/>
      <c r="DU29" s="653"/>
      <c r="DV29" s="654"/>
      <c r="DW29" s="628">
        <v>10</v>
      </c>
      <c r="DX29" s="655"/>
      <c r="DY29" s="655"/>
      <c r="DZ29" s="655"/>
      <c r="EA29" s="655"/>
      <c r="EB29" s="655"/>
      <c r="EC29" s="656"/>
    </row>
    <row r="30" spans="2:133" ht="11.25" customHeight="1" x14ac:dyDescent="0.2">
      <c r="B30" s="620" t="s">
        <v>312</v>
      </c>
      <c r="C30" s="621"/>
      <c r="D30" s="621"/>
      <c r="E30" s="621"/>
      <c r="F30" s="621"/>
      <c r="G30" s="621"/>
      <c r="H30" s="621"/>
      <c r="I30" s="621"/>
      <c r="J30" s="621"/>
      <c r="K30" s="621"/>
      <c r="L30" s="621"/>
      <c r="M30" s="621"/>
      <c r="N30" s="621"/>
      <c r="O30" s="621"/>
      <c r="P30" s="621"/>
      <c r="Q30" s="622"/>
      <c r="R30" s="623">
        <v>1030861</v>
      </c>
      <c r="S30" s="624"/>
      <c r="T30" s="624"/>
      <c r="U30" s="624"/>
      <c r="V30" s="624"/>
      <c r="W30" s="624"/>
      <c r="X30" s="624"/>
      <c r="Y30" s="625"/>
      <c r="Z30" s="626">
        <v>11.2</v>
      </c>
      <c r="AA30" s="626"/>
      <c r="AB30" s="626"/>
      <c r="AC30" s="626"/>
      <c r="AD30" s="627" t="s">
        <v>149</v>
      </c>
      <c r="AE30" s="627"/>
      <c r="AF30" s="627"/>
      <c r="AG30" s="627"/>
      <c r="AH30" s="627"/>
      <c r="AI30" s="627"/>
      <c r="AJ30" s="627"/>
      <c r="AK30" s="627"/>
      <c r="AL30" s="628" t="s">
        <v>239</v>
      </c>
      <c r="AM30" s="629"/>
      <c r="AN30" s="629"/>
      <c r="AO30" s="630"/>
      <c r="AP30" s="605" t="s">
        <v>228</v>
      </c>
      <c r="AQ30" s="606"/>
      <c r="AR30" s="606"/>
      <c r="AS30" s="606"/>
      <c r="AT30" s="606"/>
      <c r="AU30" s="606"/>
      <c r="AV30" s="606"/>
      <c r="AW30" s="606"/>
      <c r="AX30" s="606"/>
      <c r="AY30" s="606"/>
      <c r="AZ30" s="606"/>
      <c r="BA30" s="606"/>
      <c r="BB30" s="606"/>
      <c r="BC30" s="606"/>
      <c r="BD30" s="606"/>
      <c r="BE30" s="606"/>
      <c r="BF30" s="607"/>
      <c r="BG30" s="605" t="s">
        <v>313</v>
      </c>
      <c r="BH30" s="659"/>
      <c r="BI30" s="659"/>
      <c r="BJ30" s="659"/>
      <c r="BK30" s="659"/>
      <c r="BL30" s="659"/>
      <c r="BM30" s="659"/>
      <c r="BN30" s="659"/>
      <c r="BO30" s="659"/>
      <c r="BP30" s="659"/>
      <c r="BQ30" s="660"/>
      <c r="BR30" s="605" t="s">
        <v>314</v>
      </c>
      <c r="BS30" s="659"/>
      <c r="BT30" s="659"/>
      <c r="BU30" s="659"/>
      <c r="BV30" s="659"/>
      <c r="BW30" s="659"/>
      <c r="BX30" s="659"/>
      <c r="BY30" s="659"/>
      <c r="BZ30" s="659"/>
      <c r="CA30" s="659"/>
      <c r="CB30" s="660"/>
      <c r="CD30" s="663"/>
      <c r="CE30" s="664"/>
      <c r="CF30" s="620" t="s">
        <v>315</v>
      </c>
      <c r="CG30" s="621"/>
      <c r="CH30" s="621"/>
      <c r="CI30" s="621"/>
      <c r="CJ30" s="621"/>
      <c r="CK30" s="621"/>
      <c r="CL30" s="621"/>
      <c r="CM30" s="621"/>
      <c r="CN30" s="621"/>
      <c r="CO30" s="621"/>
      <c r="CP30" s="621"/>
      <c r="CQ30" s="622"/>
      <c r="CR30" s="623">
        <v>498798</v>
      </c>
      <c r="CS30" s="624"/>
      <c r="CT30" s="624"/>
      <c r="CU30" s="624"/>
      <c r="CV30" s="624"/>
      <c r="CW30" s="624"/>
      <c r="CX30" s="624"/>
      <c r="CY30" s="625"/>
      <c r="CZ30" s="628">
        <v>5.6</v>
      </c>
      <c r="DA30" s="655"/>
      <c r="DB30" s="655"/>
      <c r="DC30" s="658"/>
      <c r="DD30" s="632">
        <v>498798</v>
      </c>
      <c r="DE30" s="624"/>
      <c r="DF30" s="624"/>
      <c r="DG30" s="624"/>
      <c r="DH30" s="624"/>
      <c r="DI30" s="624"/>
      <c r="DJ30" s="624"/>
      <c r="DK30" s="625"/>
      <c r="DL30" s="632">
        <v>498798</v>
      </c>
      <c r="DM30" s="624"/>
      <c r="DN30" s="624"/>
      <c r="DO30" s="624"/>
      <c r="DP30" s="624"/>
      <c r="DQ30" s="624"/>
      <c r="DR30" s="624"/>
      <c r="DS30" s="624"/>
      <c r="DT30" s="624"/>
      <c r="DU30" s="624"/>
      <c r="DV30" s="625"/>
      <c r="DW30" s="628">
        <v>9.6999999999999993</v>
      </c>
      <c r="DX30" s="655"/>
      <c r="DY30" s="655"/>
      <c r="DZ30" s="655"/>
      <c r="EA30" s="655"/>
      <c r="EB30" s="655"/>
      <c r="EC30" s="656"/>
    </row>
    <row r="31" spans="2:133" ht="11.25" customHeight="1" x14ac:dyDescent="0.2">
      <c r="B31" s="636" t="s">
        <v>316</v>
      </c>
      <c r="C31" s="637"/>
      <c r="D31" s="637"/>
      <c r="E31" s="637"/>
      <c r="F31" s="637"/>
      <c r="G31" s="637"/>
      <c r="H31" s="637"/>
      <c r="I31" s="637"/>
      <c r="J31" s="637"/>
      <c r="K31" s="637"/>
      <c r="L31" s="637"/>
      <c r="M31" s="637"/>
      <c r="N31" s="637"/>
      <c r="O31" s="637"/>
      <c r="P31" s="637"/>
      <c r="Q31" s="638"/>
      <c r="R31" s="623" t="s">
        <v>149</v>
      </c>
      <c r="S31" s="624"/>
      <c r="T31" s="624"/>
      <c r="U31" s="624"/>
      <c r="V31" s="624"/>
      <c r="W31" s="624"/>
      <c r="X31" s="624"/>
      <c r="Y31" s="625"/>
      <c r="Z31" s="626" t="s">
        <v>239</v>
      </c>
      <c r="AA31" s="626"/>
      <c r="AB31" s="626"/>
      <c r="AC31" s="626"/>
      <c r="AD31" s="627" t="s">
        <v>239</v>
      </c>
      <c r="AE31" s="627"/>
      <c r="AF31" s="627"/>
      <c r="AG31" s="627"/>
      <c r="AH31" s="627"/>
      <c r="AI31" s="627"/>
      <c r="AJ31" s="627"/>
      <c r="AK31" s="627"/>
      <c r="AL31" s="628" t="s">
        <v>149</v>
      </c>
      <c r="AM31" s="629"/>
      <c r="AN31" s="629"/>
      <c r="AO31" s="630"/>
      <c r="AP31" s="671" t="s">
        <v>317</v>
      </c>
      <c r="AQ31" s="672"/>
      <c r="AR31" s="672"/>
      <c r="AS31" s="672"/>
      <c r="AT31" s="677" t="s">
        <v>318</v>
      </c>
      <c r="AU31" s="214"/>
      <c r="AV31" s="214"/>
      <c r="AW31" s="214"/>
      <c r="AX31" s="609" t="s">
        <v>192</v>
      </c>
      <c r="AY31" s="610"/>
      <c r="AZ31" s="610"/>
      <c r="BA31" s="610"/>
      <c r="BB31" s="610"/>
      <c r="BC31" s="610"/>
      <c r="BD31" s="610"/>
      <c r="BE31" s="610"/>
      <c r="BF31" s="611"/>
      <c r="BG31" s="670">
        <v>99.4</v>
      </c>
      <c r="BH31" s="667"/>
      <c r="BI31" s="667"/>
      <c r="BJ31" s="667"/>
      <c r="BK31" s="667"/>
      <c r="BL31" s="667"/>
      <c r="BM31" s="618">
        <v>97.8</v>
      </c>
      <c r="BN31" s="667"/>
      <c r="BO31" s="667"/>
      <c r="BP31" s="667"/>
      <c r="BQ31" s="668"/>
      <c r="BR31" s="670">
        <v>99.5</v>
      </c>
      <c r="BS31" s="667"/>
      <c r="BT31" s="667"/>
      <c r="BU31" s="667"/>
      <c r="BV31" s="667"/>
      <c r="BW31" s="667"/>
      <c r="BX31" s="618">
        <v>97.4</v>
      </c>
      <c r="BY31" s="667"/>
      <c r="BZ31" s="667"/>
      <c r="CA31" s="667"/>
      <c r="CB31" s="668"/>
      <c r="CD31" s="663"/>
      <c r="CE31" s="664"/>
      <c r="CF31" s="620" t="s">
        <v>319</v>
      </c>
      <c r="CG31" s="621"/>
      <c r="CH31" s="621"/>
      <c r="CI31" s="621"/>
      <c r="CJ31" s="621"/>
      <c r="CK31" s="621"/>
      <c r="CL31" s="621"/>
      <c r="CM31" s="621"/>
      <c r="CN31" s="621"/>
      <c r="CO31" s="621"/>
      <c r="CP31" s="621"/>
      <c r="CQ31" s="622"/>
      <c r="CR31" s="623">
        <v>14231</v>
      </c>
      <c r="CS31" s="653"/>
      <c r="CT31" s="653"/>
      <c r="CU31" s="653"/>
      <c r="CV31" s="653"/>
      <c r="CW31" s="653"/>
      <c r="CX31" s="653"/>
      <c r="CY31" s="654"/>
      <c r="CZ31" s="628">
        <v>0.2</v>
      </c>
      <c r="DA31" s="655"/>
      <c r="DB31" s="655"/>
      <c r="DC31" s="658"/>
      <c r="DD31" s="632">
        <v>14231</v>
      </c>
      <c r="DE31" s="653"/>
      <c r="DF31" s="653"/>
      <c r="DG31" s="653"/>
      <c r="DH31" s="653"/>
      <c r="DI31" s="653"/>
      <c r="DJ31" s="653"/>
      <c r="DK31" s="654"/>
      <c r="DL31" s="632">
        <v>14231</v>
      </c>
      <c r="DM31" s="653"/>
      <c r="DN31" s="653"/>
      <c r="DO31" s="653"/>
      <c r="DP31" s="653"/>
      <c r="DQ31" s="653"/>
      <c r="DR31" s="653"/>
      <c r="DS31" s="653"/>
      <c r="DT31" s="653"/>
      <c r="DU31" s="653"/>
      <c r="DV31" s="654"/>
      <c r="DW31" s="628">
        <v>0.3</v>
      </c>
      <c r="DX31" s="655"/>
      <c r="DY31" s="655"/>
      <c r="DZ31" s="655"/>
      <c r="EA31" s="655"/>
      <c r="EB31" s="655"/>
      <c r="EC31" s="656"/>
    </row>
    <row r="32" spans="2:133" ht="11.25" customHeight="1" x14ac:dyDescent="0.2">
      <c r="B32" s="620" t="s">
        <v>320</v>
      </c>
      <c r="C32" s="621"/>
      <c r="D32" s="621"/>
      <c r="E32" s="621"/>
      <c r="F32" s="621"/>
      <c r="G32" s="621"/>
      <c r="H32" s="621"/>
      <c r="I32" s="621"/>
      <c r="J32" s="621"/>
      <c r="K32" s="621"/>
      <c r="L32" s="621"/>
      <c r="M32" s="621"/>
      <c r="N32" s="621"/>
      <c r="O32" s="621"/>
      <c r="P32" s="621"/>
      <c r="Q32" s="622"/>
      <c r="R32" s="623">
        <v>505631</v>
      </c>
      <c r="S32" s="624"/>
      <c r="T32" s="624"/>
      <c r="U32" s="624"/>
      <c r="V32" s="624"/>
      <c r="W32" s="624"/>
      <c r="X32" s="624"/>
      <c r="Y32" s="625"/>
      <c r="Z32" s="626">
        <v>5.5</v>
      </c>
      <c r="AA32" s="626"/>
      <c r="AB32" s="626"/>
      <c r="AC32" s="626"/>
      <c r="AD32" s="627" t="s">
        <v>239</v>
      </c>
      <c r="AE32" s="627"/>
      <c r="AF32" s="627"/>
      <c r="AG32" s="627"/>
      <c r="AH32" s="627"/>
      <c r="AI32" s="627"/>
      <c r="AJ32" s="627"/>
      <c r="AK32" s="627"/>
      <c r="AL32" s="628" t="s">
        <v>239</v>
      </c>
      <c r="AM32" s="629"/>
      <c r="AN32" s="629"/>
      <c r="AO32" s="630"/>
      <c r="AP32" s="673"/>
      <c r="AQ32" s="674"/>
      <c r="AR32" s="674"/>
      <c r="AS32" s="674"/>
      <c r="AT32" s="678"/>
      <c r="AU32" s="210" t="s">
        <v>321</v>
      </c>
      <c r="AX32" s="620" t="s">
        <v>322</v>
      </c>
      <c r="AY32" s="621"/>
      <c r="AZ32" s="621"/>
      <c r="BA32" s="621"/>
      <c r="BB32" s="621"/>
      <c r="BC32" s="621"/>
      <c r="BD32" s="621"/>
      <c r="BE32" s="621"/>
      <c r="BF32" s="622"/>
      <c r="BG32" s="680">
        <v>99.3</v>
      </c>
      <c r="BH32" s="653"/>
      <c r="BI32" s="653"/>
      <c r="BJ32" s="653"/>
      <c r="BK32" s="653"/>
      <c r="BL32" s="653"/>
      <c r="BM32" s="629">
        <v>98.5</v>
      </c>
      <c r="BN32" s="653"/>
      <c r="BO32" s="653"/>
      <c r="BP32" s="653"/>
      <c r="BQ32" s="669"/>
      <c r="BR32" s="680">
        <v>99.2</v>
      </c>
      <c r="BS32" s="653"/>
      <c r="BT32" s="653"/>
      <c r="BU32" s="653"/>
      <c r="BV32" s="653"/>
      <c r="BW32" s="653"/>
      <c r="BX32" s="629">
        <v>98.5</v>
      </c>
      <c r="BY32" s="653"/>
      <c r="BZ32" s="653"/>
      <c r="CA32" s="653"/>
      <c r="CB32" s="669"/>
      <c r="CD32" s="665"/>
      <c r="CE32" s="666"/>
      <c r="CF32" s="620" t="s">
        <v>323</v>
      </c>
      <c r="CG32" s="621"/>
      <c r="CH32" s="621"/>
      <c r="CI32" s="621"/>
      <c r="CJ32" s="621"/>
      <c r="CK32" s="621"/>
      <c r="CL32" s="621"/>
      <c r="CM32" s="621"/>
      <c r="CN32" s="621"/>
      <c r="CO32" s="621"/>
      <c r="CP32" s="621"/>
      <c r="CQ32" s="622"/>
      <c r="CR32" s="623" t="s">
        <v>149</v>
      </c>
      <c r="CS32" s="624"/>
      <c r="CT32" s="624"/>
      <c r="CU32" s="624"/>
      <c r="CV32" s="624"/>
      <c r="CW32" s="624"/>
      <c r="CX32" s="624"/>
      <c r="CY32" s="625"/>
      <c r="CZ32" s="628" t="s">
        <v>149</v>
      </c>
      <c r="DA32" s="655"/>
      <c r="DB32" s="655"/>
      <c r="DC32" s="658"/>
      <c r="DD32" s="632" t="s">
        <v>239</v>
      </c>
      <c r="DE32" s="624"/>
      <c r="DF32" s="624"/>
      <c r="DG32" s="624"/>
      <c r="DH32" s="624"/>
      <c r="DI32" s="624"/>
      <c r="DJ32" s="624"/>
      <c r="DK32" s="625"/>
      <c r="DL32" s="632" t="s">
        <v>239</v>
      </c>
      <c r="DM32" s="624"/>
      <c r="DN32" s="624"/>
      <c r="DO32" s="624"/>
      <c r="DP32" s="624"/>
      <c r="DQ32" s="624"/>
      <c r="DR32" s="624"/>
      <c r="DS32" s="624"/>
      <c r="DT32" s="624"/>
      <c r="DU32" s="624"/>
      <c r="DV32" s="625"/>
      <c r="DW32" s="628" t="s">
        <v>239</v>
      </c>
      <c r="DX32" s="655"/>
      <c r="DY32" s="655"/>
      <c r="DZ32" s="655"/>
      <c r="EA32" s="655"/>
      <c r="EB32" s="655"/>
      <c r="EC32" s="656"/>
    </row>
    <row r="33" spans="2:133" ht="11.25" customHeight="1" x14ac:dyDescent="0.2">
      <c r="B33" s="620" t="s">
        <v>324</v>
      </c>
      <c r="C33" s="621"/>
      <c r="D33" s="621"/>
      <c r="E33" s="621"/>
      <c r="F33" s="621"/>
      <c r="G33" s="621"/>
      <c r="H33" s="621"/>
      <c r="I33" s="621"/>
      <c r="J33" s="621"/>
      <c r="K33" s="621"/>
      <c r="L33" s="621"/>
      <c r="M33" s="621"/>
      <c r="N33" s="621"/>
      <c r="O33" s="621"/>
      <c r="P33" s="621"/>
      <c r="Q33" s="622"/>
      <c r="R33" s="623">
        <v>201537</v>
      </c>
      <c r="S33" s="624"/>
      <c r="T33" s="624"/>
      <c r="U33" s="624"/>
      <c r="V33" s="624"/>
      <c r="W33" s="624"/>
      <c r="X33" s="624"/>
      <c r="Y33" s="625"/>
      <c r="Z33" s="626">
        <v>2.2000000000000002</v>
      </c>
      <c r="AA33" s="626"/>
      <c r="AB33" s="626"/>
      <c r="AC33" s="626"/>
      <c r="AD33" s="627">
        <v>186877</v>
      </c>
      <c r="AE33" s="627"/>
      <c r="AF33" s="627"/>
      <c r="AG33" s="627"/>
      <c r="AH33" s="627"/>
      <c r="AI33" s="627"/>
      <c r="AJ33" s="627"/>
      <c r="AK33" s="627"/>
      <c r="AL33" s="628">
        <v>3.7</v>
      </c>
      <c r="AM33" s="629"/>
      <c r="AN33" s="629"/>
      <c r="AO33" s="630"/>
      <c r="AP33" s="675"/>
      <c r="AQ33" s="676"/>
      <c r="AR33" s="676"/>
      <c r="AS33" s="676"/>
      <c r="AT33" s="679"/>
      <c r="AU33" s="215"/>
      <c r="AV33" s="215"/>
      <c r="AW33" s="215"/>
      <c r="AX33" s="644" t="s">
        <v>325</v>
      </c>
      <c r="AY33" s="645"/>
      <c r="AZ33" s="645"/>
      <c r="BA33" s="645"/>
      <c r="BB33" s="645"/>
      <c r="BC33" s="645"/>
      <c r="BD33" s="645"/>
      <c r="BE33" s="645"/>
      <c r="BF33" s="646"/>
      <c r="BG33" s="681">
        <v>99.5</v>
      </c>
      <c r="BH33" s="682"/>
      <c r="BI33" s="682"/>
      <c r="BJ33" s="682"/>
      <c r="BK33" s="682"/>
      <c r="BL33" s="682"/>
      <c r="BM33" s="683">
        <v>97</v>
      </c>
      <c r="BN33" s="682"/>
      <c r="BO33" s="682"/>
      <c r="BP33" s="682"/>
      <c r="BQ33" s="684"/>
      <c r="BR33" s="681">
        <v>99.6</v>
      </c>
      <c r="BS33" s="682"/>
      <c r="BT33" s="682"/>
      <c r="BU33" s="682"/>
      <c r="BV33" s="682"/>
      <c r="BW33" s="682"/>
      <c r="BX33" s="683">
        <v>96.4</v>
      </c>
      <c r="BY33" s="682"/>
      <c r="BZ33" s="682"/>
      <c r="CA33" s="682"/>
      <c r="CB33" s="684"/>
      <c r="CD33" s="620" t="s">
        <v>326</v>
      </c>
      <c r="CE33" s="621"/>
      <c r="CF33" s="621"/>
      <c r="CG33" s="621"/>
      <c r="CH33" s="621"/>
      <c r="CI33" s="621"/>
      <c r="CJ33" s="621"/>
      <c r="CK33" s="621"/>
      <c r="CL33" s="621"/>
      <c r="CM33" s="621"/>
      <c r="CN33" s="621"/>
      <c r="CO33" s="621"/>
      <c r="CP33" s="621"/>
      <c r="CQ33" s="622"/>
      <c r="CR33" s="623">
        <v>3725897</v>
      </c>
      <c r="CS33" s="653"/>
      <c r="CT33" s="653"/>
      <c r="CU33" s="653"/>
      <c r="CV33" s="653"/>
      <c r="CW33" s="653"/>
      <c r="CX33" s="653"/>
      <c r="CY33" s="654"/>
      <c r="CZ33" s="628">
        <v>42</v>
      </c>
      <c r="DA33" s="655"/>
      <c r="DB33" s="655"/>
      <c r="DC33" s="658"/>
      <c r="DD33" s="632">
        <v>3164457</v>
      </c>
      <c r="DE33" s="653"/>
      <c r="DF33" s="653"/>
      <c r="DG33" s="653"/>
      <c r="DH33" s="653"/>
      <c r="DI33" s="653"/>
      <c r="DJ33" s="653"/>
      <c r="DK33" s="654"/>
      <c r="DL33" s="632">
        <v>2127835</v>
      </c>
      <c r="DM33" s="653"/>
      <c r="DN33" s="653"/>
      <c r="DO33" s="653"/>
      <c r="DP33" s="653"/>
      <c r="DQ33" s="653"/>
      <c r="DR33" s="653"/>
      <c r="DS33" s="653"/>
      <c r="DT33" s="653"/>
      <c r="DU33" s="653"/>
      <c r="DV33" s="654"/>
      <c r="DW33" s="628">
        <v>41.6</v>
      </c>
      <c r="DX33" s="655"/>
      <c r="DY33" s="655"/>
      <c r="DZ33" s="655"/>
      <c r="EA33" s="655"/>
      <c r="EB33" s="655"/>
      <c r="EC33" s="656"/>
    </row>
    <row r="34" spans="2:133" ht="11.25" customHeight="1" x14ac:dyDescent="0.2">
      <c r="B34" s="620" t="s">
        <v>327</v>
      </c>
      <c r="C34" s="621"/>
      <c r="D34" s="621"/>
      <c r="E34" s="621"/>
      <c r="F34" s="621"/>
      <c r="G34" s="621"/>
      <c r="H34" s="621"/>
      <c r="I34" s="621"/>
      <c r="J34" s="621"/>
      <c r="K34" s="621"/>
      <c r="L34" s="621"/>
      <c r="M34" s="621"/>
      <c r="N34" s="621"/>
      <c r="O34" s="621"/>
      <c r="P34" s="621"/>
      <c r="Q34" s="622"/>
      <c r="R34" s="623">
        <v>50803</v>
      </c>
      <c r="S34" s="624"/>
      <c r="T34" s="624"/>
      <c r="U34" s="624"/>
      <c r="V34" s="624"/>
      <c r="W34" s="624"/>
      <c r="X34" s="624"/>
      <c r="Y34" s="625"/>
      <c r="Z34" s="626">
        <v>0.6</v>
      </c>
      <c r="AA34" s="626"/>
      <c r="AB34" s="626"/>
      <c r="AC34" s="626"/>
      <c r="AD34" s="627" t="s">
        <v>149</v>
      </c>
      <c r="AE34" s="627"/>
      <c r="AF34" s="627"/>
      <c r="AG34" s="627"/>
      <c r="AH34" s="627"/>
      <c r="AI34" s="627"/>
      <c r="AJ34" s="627"/>
      <c r="AK34" s="627"/>
      <c r="AL34" s="628" t="s">
        <v>149</v>
      </c>
      <c r="AM34" s="629"/>
      <c r="AN34" s="629"/>
      <c r="AO34" s="630"/>
      <c r="AP34" s="216"/>
      <c r="AQ34" s="217"/>
      <c r="AS34" s="214"/>
      <c r="AT34" s="214"/>
      <c r="AU34" s="214"/>
      <c r="AV34" s="214"/>
      <c r="AW34" s="214"/>
      <c r="AX34" s="214"/>
      <c r="AY34" s="214"/>
      <c r="AZ34" s="214"/>
      <c r="BA34" s="214"/>
      <c r="BB34" s="214"/>
      <c r="BC34" s="214"/>
      <c r="BD34" s="214"/>
      <c r="BE34" s="214"/>
      <c r="BF34" s="214"/>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20" t="s">
        <v>328</v>
      </c>
      <c r="CE34" s="621"/>
      <c r="CF34" s="621"/>
      <c r="CG34" s="621"/>
      <c r="CH34" s="621"/>
      <c r="CI34" s="621"/>
      <c r="CJ34" s="621"/>
      <c r="CK34" s="621"/>
      <c r="CL34" s="621"/>
      <c r="CM34" s="621"/>
      <c r="CN34" s="621"/>
      <c r="CO34" s="621"/>
      <c r="CP34" s="621"/>
      <c r="CQ34" s="622"/>
      <c r="CR34" s="623">
        <v>1003715</v>
      </c>
      <c r="CS34" s="624"/>
      <c r="CT34" s="624"/>
      <c r="CU34" s="624"/>
      <c r="CV34" s="624"/>
      <c r="CW34" s="624"/>
      <c r="CX34" s="624"/>
      <c r="CY34" s="625"/>
      <c r="CZ34" s="628">
        <v>11.3</v>
      </c>
      <c r="DA34" s="655"/>
      <c r="DB34" s="655"/>
      <c r="DC34" s="658"/>
      <c r="DD34" s="632">
        <v>769216</v>
      </c>
      <c r="DE34" s="624"/>
      <c r="DF34" s="624"/>
      <c r="DG34" s="624"/>
      <c r="DH34" s="624"/>
      <c r="DI34" s="624"/>
      <c r="DJ34" s="624"/>
      <c r="DK34" s="625"/>
      <c r="DL34" s="632">
        <v>637076</v>
      </c>
      <c r="DM34" s="624"/>
      <c r="DN34" s="624"/>
      <c r="DO34" s="624"/>
      <c r="DP34" s="624"/>
      <c r="DQ34" s="624"/>
      <c r="DR34" s="624"/>
      <c r="DS34" s="624"/>
      <c r="DT34" s="624"/>
      <c r="DU34" s="624"/>
      <c r="DV34" s="625"/>
      <c r="DW34" s="628">
        <v>12.4</v>
      </c>
      <c r="DX34" s="655"/>
      <c r="DY34" s="655"/>
      <c r="DZ34" s="655"/>
      <c r="EA34" s="655"/>
      <c r="EB34" s="655"/>
      <c r="EC34" s="656"/>
    </row>
    <row r="35" spans="2:133" ht="11.25" customHeight="1" x14ac:dyDescent="0.2">
      <c r="B35" s="620" t="s">
        <v>329</v>
      </c>
      <c r="C35" s="621"/>
      <c r="D35" s="621"/>
      <c r="E35" s="621"/>
      <c r="F35" s="621"/>
      <c r="G35" s="621"/>
      <c r="H35" s="621"/>
      <c r="I35" s="621"/>
      <c r="J35" s="621"/>
      <c r="K35" s="621"/>
      <c r="L35" s="621"/>
      <c r="M35" s="621"/>
      <c r="N35" s="621"/>
      <c r="O35" s="621"/>
      <c r="P35" s="621"/>
      <c r="Q35" s="622"/>
      <c r="R35" s="623">
        <v>126523</v>
      </c>
      <c r="S35" s="624"/>
      <c r="T35" s="624"/>
      <c r="U35" s="624"/>
      <c r="V35" s="624"/>
      <c r="W35" s="624"/>
      <c r="X35" s="624"/>
      <c r="Y35" s="625"/>
      <c r="Z35" s="626">
        <v>1.4</v>
      </c>
      <c r="AA35" s="626"/>
      <c r="AB35" s="626"/>
      <c r="AC35" s="626"/>
      <c r="AD35" s="627" t="s">
        <v>239</v>
      </c>
      <c r="AE35" s="627"/>
      <c r="AF35" s="627"/>
      <c r="AG35" s="627"/>
      <c r="AH35" s="627"/>
      <c r="AI35" s="627"/>
      <c r="AJ35" s="627"/>
      <c r="AK35" s="627"/>
      <c r="AL35" s="628" t="s">
        <v>149</v>
      </c>
      <c r="AM35" s="629"/>
      <c r="AN35" s="629"/>
      <c r="AO35" s="630"/>
      <c r="AP35" s="218"/>
      <c r="AQ35" s="605" t="s">
        <v>330</v>
      </c>
      <c r="AR35" s="606"/>
      <c r="AS35" s="606"/>
      <c r="AT35" s="606"/>
      <c r="AU35" s="606"/>
      <c r="AV35" s="606"/>
      <c r="AW35" s="606"/>
      <c r="AX35" s="606"/>
      <c r="AY35" s="606"/>
      <c r="AZ35" s="606"/>
      <c r="BA35" s="606"/>
      <c r="BB35" s="606"/>
      <c r="BC35" s="606"/>
      <c r="BD35" s="606"/>
      <c r="BE35" s="606"/>
      <c r="BF35" s="607"/>
      <c r="BG35" s="605" t="s">
        <v>331</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332</v>
      </c>
      <c r="CE35" s="621"/>
      <c r="CF35" s="621"/>
      <c r="CG35" s="621"/>
      <c r="CH35" s="621"/>
      <c r="CI35" s="621"/>
      <c r="CJ35" s="621"/>
      <c r="CK35" s="621"/>
      <c r="CL35" s="621"/>
      <c r="CM35" s="621"/>
      <c r="CN35" s="621"/>
      <c r="CO35" s="621"/>
      <c r="CP35" s="621"/>
      <c r="CQ35" s="622"/>
      <c r="CR35" s="623">
        <v>46582</v>
      </c>
      <c r="CS35" s="653"/>
      <c r="CT35" s="653"/>
      <c r="CU35" s="653"/>
      <c r="CV35" s="653"/>
      <c r="CW35" s="653"/>
      <c r="CX35" s="653"/>
      <c r="CY35" s="654"/>
      <c r="CZ35" s="628">
        <v>0.5</v>
      </c>
      <c r="DA35" s="655"/>
      <c r="DB35" s="655"/>
      <c r="DC35" s="658"/>
      <c r="DD35" s="632">
        <v>41248</v>
      </c>
      <c r="DE35" s="653"/>
      <c r="DF35" s="653"/>
      <c r="DG35" s="653"/>
      <c r="DH35" s="653"/>
      <c r="DI35" s="653"/>
      <c r="DJ35" s="653"/>
      <c r="DK35" s="654"/>
      <c r="DL35" s="632">
        <v>37358</v>
      </c>
      <c r="DM35" s="653"/>
      <c r="DN35" s="653"/>
      <c r="DO35" s="653"/>
      <c r="DP35" s="653"/>
      <c r="DQ35" s="653"/>
      <c r="DR35" s="653"/>
      <c r="DS35" s="653"/>
      <c r="DT35" s="653"/>
      <c r="DU35" s="653"/>
      <c r="DV35" s="654"/>
      <c r="DW35" s="628">
        <v>0.7</v>
      </c>
      <c r="DX35" s="655"/>
      <c r="DY35" s="655"/>
      <c r="DZ35" s="655"/>
      <c r="EA35" s="655"/>
      <c r="EB35" s="655"/>
      <c r="EC35" s="656"/>
    </row>
    <row r="36" spans="2:133" ht="11.25" customHeight="1" x14ac:dyDescent="0.2">
      <c r="B36" s="620" t="s">
        <v>333</v>
      </c>
      <c r="C36" s="621"/>
      <c r="D36" s="621"/>
      <c r="E36" s="621"/>
      <c r="F36" s="621"/>
      <c r="G36" s="621"/>
      <c r="H36" s="621"/>
      <c r="I36" s="621"/>
      <c r="J36" s="621"/>
      <c r="K36" s="621"/>
      <c r="L36" s="621"/>
      <c r="M36" s="621"/>
      <c r="N36" s="621"/>
      <c r="O36" s="621"/>
      <c r="P36" s="621"/>
      <c r="Q36" s="622"/>
      <c r="R36" s="623">
        <v>268545</v>
      </c>
      <c r="S36" s="624"/>
      <c r="T36" s="624"/>
      <c r="U36" s="624"/>
      <c r="V36" s="624"/>
      <c r="W36" s="624"/>
      <c r="X36" s="624"/>
      <c r="Y36" s="625"/>
      <c r="Z36" s="626">
        <v>2.9</v>
      </c>
      <c r="AA36" s="626"/>
      <c r="AB36" s="626"/>
      <c r="AC36" s="626"/>
      <c r="AD36" s="627" t="s">
        <v>149</v>
      </c>
      <c r="AE36" s="627"/>
      <c r="AF36" s="627"/>
      <c r="AG36" s="627"/>
      <c r="AH36" s="627"/>
      <c r="AI36" s="627"/>
      <c r="AJ36" s="627"/>
      <c r="AK36" s="627"/>
      <c r="AL36" s="628" t="s">
        <v>239</v>
      </c>
      <c r="AM36" s="629"/>
      <c r="AN36" s="629"/>
      <c r="AO36" s="630"/>
      <c r="AP36" s="218"/>
      <c r="AQ36" s="685" t="s">
        <v>334</v>
      </c>
      <c r="AR36" s="686"/>
      <c r="AS36" s="686"/>
      <c r="AT36" s="686"/>
      <c r="AU36" s="686"/>
      <c r="AV36" s="686"/>
      <c r="AW36" s="686"/>
      <c r="AX36" s="686"/>
      <c r="AY36" s="687"/>
      <c r="AZ36" s="612">
        <v>1230390</v>
      </c>
      <c r="BA36" s="613"/>
      <c r="BB36" s="613"/>
      <c r="BC36" s="613"/>
      <c r="BD36" s="613"/>
      <c r="BE36" s="613"/>
      <c r="BF36" s="688"/>
      <c r="BG36" s="609" t="s">
        <v>335</v>
      </c>
      <c r="BH36" s="610"/>
      <c r="BI36" s="610"/>
      <c r="BJ36" s="610"/>
      <c r="BK36" s="610"/>
      <c r="BL36" s="610"/>
      <c r="BM36" s="610"/>
      <c r="BN36" s="610"/>
      <c r="BO36" s="610"/>
      <c r="BP36" s="610"/>
      <c r="BQ36" s="610"/>
      <c r="BR36" s="610"/>
      <c r="BS36" s="610"/>
      <c r="BT36" s="610"/>
      <c r="BU36" s="611"/>
      <c r="BV36" s="612">
        <v>38590</v>
      </c>
      <c r="BW36" s="613"/>
      <c r="BX36" s="613"/>
      <c r="BY36" s="613"/>
      <c r="BZ36" s="613"/>
      <c r="CA36" s="613"/>
      <c r="CB36" s="688"/>
      <c r="CD36" s="620" t="s">
        <v>336</v>
      </c>
      <c r="CE36" s="621"/>
      <c r="CF36" s="621"/>
      <c r="CG36" s="621"/>
      <c r="CH36" s="621"/>
      <c r="CI36" s="621"/>
      <c r="CJ36" s="621"/>
      <c r="CK36" s="621"/>
      <c r="CL36" s="621"/>
      <c r="CM36" s="621"/>
      <c r="CN36" s="621"/>
      <c r="CO36" s="621"/>
      <c r="CP36" s="621"/>
      <c r="CQ36" s="622"/>
      <c r="CR36" s="623">
        <v>1380650</v>
      </c>
      <c r="CS36" s="624"/>
      <c r="CT36" s="624"/>
      <c r="CU36" s="624"/>
      <c r="CV36" s="624"/>
      <c r="CW36" s="624"/>
      <c r="CX36" s="624"/>
      <c r="CY36" s="625"/>
      <c r="CZ36" s="628">
        <v>15.6</v>
      </c>
      <c r="DA36" s="655"/>
      <c r="DB36" s="655"/>
      <c r="DC36" s="658"/>
      <c r="DD36" s="632">
        <v>1250816</v>
      </c>
      <c r="DE36" s="624"/>
      <c r="DF36" s="624"/>
      <c r="DG36" s="624"/>
      <c r="DH36" s="624"/>
      <c r="DI36" s="624"/>
      <c r="DJ36" s="624"/>
      <c r="DK36" s="625"/>
      <c r="DL36" s="632">
        <v>779508</v>
      </c>
      <c r="DM36" s="624"/>
      <c r="DN36" s="624"/>
      <c r="DO36" s="624"/>
      <c r="DP36" s="624"/>
      <c r="DQ36" s="624"/>
      <c r="DR36" s="624"/>
      <c r="DS36" s="624"/>
      <c r="DT36" s="624"/>
      <c r="DU36" s="624"/>
      <c r="DV36" s="625"/>
      <c r="DW36" s="628">
        <v>15.2</v>
      </c>
      <c r="DX36" s="655"/>
      <c r="DY36" s="655"/>
      <c r="DZ36" s="655"/>
      <c r="EA36" s="655"/>
      <c r="EB36" s="655"/>
      <c r="EC36" s="656"/>
    </row>
    <row r="37" spans="2:133" ht="11.25" customHeight="1" x14ac:dyDescent="0.2">
      <c r="B37" s="620" t="s">
        <v>337</v>
      </c>
      <c r="C37" s="621"/>
      <c r="D37" s="621"/>
      <c r="E37" s="621"/>
      <c r="F37" s="621"/>
      <c r="G37" s="621"/>
      <c r="H37" s="621"/>
      <c r="I37" s="621"/>
      <c r="J37" s="621"/>
      <c r="K37" s="621"/>
      <c r="L37" s="621"/>
      <c r="M37" s="621"/>
      <c r="N37" s="621"/>
      <c r="O37" s="621"/>
      <c r="P37" s="621"/>
      <c r="Q37" s="622"/>
      <c r="R37" s="623">
        <v>1598432</v>
      </c>
      <c r="S37" s="624"/>
      <c r="T37" s="624"/>
      <c r="U37" s="624"/>
      <c r="V37" s="624"/>
      <c r="W37" s="624"/>
      <c r="X37" s="624"/>
      <c r="Y37" s="625"/>
      <c r="Z37" s="626">
        <v>17.399999999999999</v>
      </c>
      <c r="AA37" s="626"/>
      <c r="AB37" s="626"/>
      <c r="AC37" s="626"/>
      <c r="AD37" s="627">
        <v>50</v>
      </c>
      <c r="AE37" s="627"/>
      <c r="AF37" s="627"/>
      <c r="AG37" s="627"/>
      <c r="AH37" s="627"/>
      <c r="AI37" s="627"/>
      <c r="AJ37" s="627"/>
      <c r="AK37" s="627"/>
      <c r="AL37" s="628">
        <v>0</v>
      </c>
      <c r="AM37" s="629"/>
      <c r="AN37" s="629"/>
      <c r="AO37" s="630"/>
      <c r="AQ37" s="689" t="s">
        <v>338</v>
      </c>
      <c r="AR37" s="690"/>
      <c r="AS37" s="690"/>
      <c r="AT37" s="690"/>
      <c r="AU37" s="690"/>
      <c r="AV37" s="690"/>
      <c r="AW37" s="690"/>
      <c r="AX37" s="690"/>
      <c r="AY37" s="691"/>
      <c r="AZ37" s="623">
        <v>474000</v>
      </c>
      <c r="BA37" s="624"/>
      <c r="BB37" s="624"/>
      <c r="BC37" s="624"/>
      <c r="BD37" s="653"/>
      <c r="BE37" s="653"/>
      <c r="BF37" s="669"/>
      <c r="BG37" s="620" t="s">
        <v>339</v>
      </c>
      <c r="BH37" s="621"/>
      <c r="BI37" s="621"/>
      <c r="BJ37" s="621"/>
      <c r="BK37" s="621"/>
      <c r="BL37" s="621"/>
      <c r="BM37" s="621"/>
      <c r="BN37" s="621"/>
      <c r="BO37" s="621"/>
      <c r="BP37" s="621"/>
      <c r="BQ37" s="621"/>
      <c r="BR37" s="621"/>
      <c r="BS37" s="621"/>
      <c r="BT37" s="621"/>
      <c r="BU37" s="622"/>
      <c r="BV37" s="623">
        <v>25337</v>
      </c>
      <c r="BW37" s="624"/>
      <c r="BX37" s="624"/>
      <c r="BY37" s="624"/>
      <c r="BZ37" s="624"/>
      <c r="CA37" s="624"/>
      <c r="CB37" s="633"/>
      <c r="CD37" s="620" t="s">
        <v>340</v>
      </c>
      <c r="CE37" s="621"/>
      <c r="CF37" s="621"/>
      <c r="CG37" s="621"/>
      <c r="CH37" s="621"/>
      <c r="CI37" s="621"/>
      <c r="CJ37" s="621"/>
      <c r="CK37" s="621"/>
      <c r="CL37" s="621"/>
      <c r="CM37" s="621"/>
      <c r="CN37" s="621"/>
      <c r="CO37" s="621"/>
      <c r="CP37" s="621"/>
      <c r="CQ37" s="622"/>
      <c r="CR37" s="623">
        <v>473455</v>
      </c>
      <c r="CS37" s="653"/>
      <c r="CT37" s="653"/>
      <c r="CU37" s="653"/>
      <c r="CV37" s="653"/>
      <c r="CW37" s="653"/>
      <c r="CX37" s="653"/>
      <c r="CY37" s="654"/>
      <c r="CZ37" s="628">
        <v>5.3</v>
      </c>
      <c r="DA37" s="655"/>
      <c r="DB37" s="655"/>
      <c r="DC37" s="658"/>
      <c r="DD37" s="632">
        <v>473455</v>
      </c>
      <c r="DE37" s="653"/>
      <c r="DF37" s="653"/>
      <c r="DG37" s="653"/>
      <c r="DH37" s="653"/>
      <c r="DI37" s="653"/>
      <c r="DJ37" s="653"/>
      <c r="DK37" s="654"/>
      <c r="DL37" s="632">
        <v>378756</v>
      </c>
      <c r="DM37" s="653"/>
      <c r="DN37" s="653"/>
      <c r="DO37" s="653"/>
      <c r="DP37" s="653"/>
      <c r="DQ37" s="653"/>
      <c r="DR37" s="653"/>
      <c r="DS37" s="653"/>
      <c r="DT37" s="653"/>
      <c r="DU37" s="653"/>
      <c r="DV37" s="654"/>
      <c r="DW37" s="628">
        <v>7.4</v>
      </c>
      <c r="DX37" s="655"/>
      <c r="DY37" s="655"/>
      <c r="DZ37" s="655"/>
      <c r="EA37" s="655"/>
      <c r="EB37" s="655"/>
      <c r="EC37" s="656"/>
    </row>
    <row r="38" spans="2:133" ht="11.25" customHeight="1" x14ac:dyDescent="0.2">
      <c r="B38" s="620" t="s">
        <v>341</v>
      </c>
      <c r="C38" s="621"/>
      <c r="D38" s="621"/>
      <c r="E38" s="621"/>
      <c r="F38" s="621"/>
      <c r="G38" s="621"/>
      <c r="H38" s="621"/>
      <c r="I38" s="621"/>
      <c r="J38" s="621"/>
      <c r="K38" s="621"/>
      <c r="L38" s="621"/>
      <c r="M38" s="621"/>
      <c r="N38" s="621"/>
      <c r="O38" s="621"/>
      <c r="P38" s="621"/>
      <c r="Q38" s="622"/>
      <c r="R38" s="623">
        <v>307714</v>
      </c>
      <c r="S38" s="624"/>
      <c r="T38" s="624"/>
      <c r="U38" s="624"/>
      <c r="V38" s="624"/>
      <c r="W38" s="624"/>
      <c r="X38" s="624"/>
      <c r="Y38" s="625"/>
      <c r="Z38" s="626">
        <v>3.4</v>
      </c>
      <c r="AA38" s="626"/>
      <c r="AB38" s="626"/>
      <c r="AC38" s="626"/>
      <c r="AD38" s="627" t="s">
        <v>239</v>
      </c>
      <c r="AE38" s="627"/>
      <c r="AF38" s="627"/>
      <c r="AG38" s="627"/>
      <c r="AH38" s="627"/>
      <c r="AI38" s="627"/>
      <c r="AJ38" s="627"/>
      <c r="AK38" s="627"/>
      <c r="AL38" s="628" t="s">
        <v>239</v>
      </c>
      <c r="AM38" s="629"/>
      <c r="AN38" s="629"/>
      <c r="AO38" s="630"/>
      <c r="AQ38" s="689" t="s">
        <v>342</v>
      </c>
      <c r="AR38" s="690"/>
      <c r="AS38" s="690"/>
      <c r="AT38" s="690"/>
      <c r="AU38" s="690"/>
      <c r="AV38" s="690"/>
      <c r="AW38" s="690"/>
      <c r="AX38" s="690"/>
      <c r="AY38" s="691"/>
      <c r="AZ38" s="623">
        <v>36310</v>
      </c>
      <c r="BA38" s="624"/>
      <c r="BB38" s="624"/>
      <c r="BC38" s="624"/>
      <c r="BD38" s="653"/>
      <c r="BE38" s="653"/>
      <c r="BF38" s="669"/>
      <c r="BG38" s="620" t="s">
        <v>343</v>
      </c>
      <c r="BH38" s="621"/>
      <c r="BI38" s="621"/>
      <c r="BJ38" s="621"/>
      <c r="BK38" s="621"/>
      <c r="BL38" s="621"/>
      <c r="BM38" s="621"/>
      <c r="BN38" s="621"/>
      <c r="BO38" s="621"/>
      <c r="BP38" s="621"/>
      <c r="BQ38" s="621"/>
      <c r="BR38" s="621"/>
      <c r="BS38" s="621"/>
      <c r="BT38" s="621"/>
      <c r="BU38" s="622"/>
      <c r="BV38" s="623">
        <v>2381</v>
      </c>
      <c r="BW38" s="624"/>
      <c r="BX38" s="624"/>
      <c r="BY38" s="624"/>
      <c r="BZ38" s="624"/>
      <c r="CA38" s="624"/>
      <c r="CB38" s="633"/>
      <c r="CD38" s="620" t="s">
        <v>344</v>
      </c>
      <c r="CE38" s="621"/>
      <c r="CF38" s="621"/>
      <c r="CG38" s="621"/>
      <c r="CH38" s="621"/>
      <c r="CI38" s="621"/>
      <c r="CJ38" s="621"/>
      <c r="CK38" s="621"/>
      <c r="CL38" s="621"/>
      <c r="CM38" s="621"/>
      <c r="CN38" s="621"/>
      <c r="CO38" s="621"/>
      <c r="CP38" s="621"/>
      <c r="CQ38" s="622"/>
      <c r="CR38" s="623">
        <v>720080</v>
      </c>
      <c r="CS38" s="624"/>
      <c r="CT38" s="624"/>
      <c r="CU38" s="624"/>
      <c r="CV38" s="624"/>
      <c r="CW38" s="624"/>
      <c r="CX38" s="624"/>
      <c r="CY38" s="625"/>
      <c r="CZ38" s="628">
        <v>8.1</v>
      </c>
      <c r="DA38" s="655"/>
      <c r="DB38" s="655"/>
      <c r="DC38" s="658"/>
      <c r="DD38" s="632">
        <v>592439</v>
      </c>
      <c r="DE38" s="624"/>
      <c r="DF38" s="624"/>
      <c r="DG38" s="624"/>
      <c r="DH38" s="624"/>
      <c r="DI38" s="624"/>
      <c r="DJ38" s="624"/>
      <c r="DK38" s="625"/>
      <c r="DL38" s="632">
        <v>583763</v>
      </c>
      <c r="DM38" s="624"/>
      <c r="DN38" s="624"/>
      <c r="DO38" s="624"/>
      <c r="DP38" s="624"/>
      <c r="DQ38" s="624"/>
      <c r="DR38" s="624"/>
      <c r="DS38" s="624"/>
      <c r="DT38" s="624"/>
      <c r="DU38" s="624"/>
      <c r="DV38" s="625"/>
      <c r="DW38" s="628">
        <v>11.4</v>
      </c>
      <c r="DX38" s="655"/>
      <c r="DY38" s="655"/>
      <c r="DZ38" s="655"/>
      <c r="EA38" s="655"/>
      <c r="EB38" s="655"/>
      <c r="EC38" s="656"/>
    </row>
    <row r="39" spans="2:133" ht="11.25" customHeight="1" x14ac:dyDescent="0.2">
      <c r="B39" s="620" t="s">
        <v>345</v>
      </c>
      <c r="C39" s="621"/>
      <c r="D39" s="621"/>
      <c r="E39" s="621"/>
      <c r="F39" s="621"/>
      <c r="G39" s="621"/>
      <c r="H39" s="621"/>
      <c r="I39" s="621"/>
      <c r="J39" s="621"/>
      <c r="K39" s="621"/>
      <c r="L39" s="621"/>
      <c r="M39" s="621"/>
      <c r="N39" s="621"/>
      <c r="O39" s="621"/>
      <c r="P39" s="621"/>
      <c r="Q39" s="622"/>
      <c r="R39" s="623" t="s">
        <v>239</v>
      </c>
      <c r="S39" s="624"/>
      <c r="T39" s="624"/>
      <c r="U39" s="624"/>
      <c r="V39" s="624"/>
      <c r="W39" s="624"/>
      <c r="X39" s="624"/>
      <c r="Y39" s="625"/>
      <c r="Z39" s="626" t="s">
        <v>149</v>
      </c>
      <c r="AA39" s="626"/>
      <c r="AB39" s="626"/>
      <c r="AC39" s="626"/>
      <c r="AD39" s="627" t="s">
        <v>239</v>
      </c>
      <c r="AE39" s="627"/>
      <c r="AF39" s="627"/>
      <c r="AG39" s="627"/>
      <c r="AH39" s="627"/>
      <c r="AI39" s="627"/>
      <c r="AJ39" s="627"/>
      <c r="AK39" s="627"/>
      <c r="AL39" s="628" t="s">
        <v>149</v>
      </c>
      <c r="AM39" s="629"/>
      <c r="AN39" s="629"/>
      <c r="AO39" s="630"/>
      <c r="AQ39" s="689" t="s">
        <v>346</v>
      </c>
      <c r="AR39" s="690"/>
      <c r="AS39" s="690"/>
      <c r="AT39" s="690"/>
      <c r="AU39" s="690"/>
      <c r="AV39" s="690"/>
      <c r="AW39" s="690"/>
      <c r="AX39" s="690"/>
      <c r="AY39" s="691"/>
      <c r="AZ39" s="623" t="s">
        <v>149</v>
      </c>
      <c r="BA39" s="624"/>
      <c r="BB39" s="624"/>
      <c r="BC39" s="624"/>
      <c r="BD39" s="653"/>
      <c r="BE39" s="653"/>
      <c r="BF39" s="669"/>
      <c r="BG39" s="620" t="s">
        <v>347</v>
      </c>
      <c r="BH39" s="621"/>
      <c r="BI39" s="621"/>
      <c r="BJ39" s="621"/>
      <c r="BK39" s="621"/>
      <c r="BL39" s="621"/>
      <c r="BM39" s="621"/>
      <c r="BN39" s="621"/>
      <c r="BO39" s="621"/>
      <c r="BP39" s="621"/>
      <c r="BQ39" s="621"/>
      <c r="BR39" s="621"/>
      <c r="BS39" s="621"/>
      <c r="BT39" s="621"/>
      <c r="BU39" s="622"/>
      <c r="BV39" s="623">
        <v>3639</v>
      </c>
      <c r="BW39" s="624"/>
      <c r="BX39" s="624"/>
      <c r="BY39" s="624"/>
      <c r="BZ39" s="624"/>
      <c r="CA39" s="624"/>
      <c r="CB39" s="633"/>
      <c r="CD39" s="620" t="s">
        <v>348</v>
      </c>
      <c r="CE39" s="621"/>
      <c r="CF39" s="621"/>
      <c r="CG39" s="621"/>
      <c r="CH39" s="621"/>
      <c r="CI39" s="621"/>
      <c r="CJ39" s="621"/>
      <c r="CK39" s="621"/>
      <c r="CL39" s="621"/>
      <c r="CM39" s="621"/>
      <c r="CN39" s="621"/>
      <c r="CO39" s="621"/>
      <c r="CP39" s="621"/>
      <c r="CQ39" s="622"/>
      <c r="CR39" s="623">
        <v>432010</v>
      </c>
      <c r="CS39" s="653"/>
      <c r="CT39" s="653"/>
      <c r="CU39" s="653"/>
      <c r="CV39" s="653"/>
      <c r="CW39" s="653"/>
      <c r="CX39" s="653"/>
      <c r="CY39" s="654"/>
      <c r="CZ39" s="628">
        <v>4.9000000000000004</v>
      </c>
      <c r="DA39" s="655"/>
      <c r="DB39" s="655"/>
      <c r="DC39" s="658"/>
      <c r="DD39" s="632">
        <v>375878</v>
      </c>
      <c r="DE39" s="653"/>
      <c r="DF39" s="653"/>
      <c r="DG39" s="653"/>
      <c r="DH39" s="653"/>
      <c r="DI39" s="653"/>
      <c r="DJ39" s="653"/>
      <c r="DK39" s="654"/>
      <c r="DL39" s="632" t="s">
        <v>149</v>
      </c>
      <c r="DM39" s="653"/>
      <c r="DN39" s="653"/>
      <c r="DO39" s="653"/>
      <c r="DP39" s="653"/>
      <c r="DQ39" s="653"/>
      <c r="DR39" s="653"/>
      <c r="DS39" s="653"/>
      <c r="DT39" s="653"/>
      <c r="DU39" s="653"/>
      <c r="DV39" s="654"/>
      <c r="DW39" s="628" t="s">
        <v>149</v>
      </c>
      <c r="DX39" s="655"/>
      <c r="DY39" s="655"/>
      <c r="DZ39" s="655"/>
      <c r="EA39" s="655"/>
      <c r="EB39" s="655"/>
      <c r="EC39" s="656"/>
    </row>
    <row r="40" spans="2:133" ht="11.25" customHeight="1" x14ac:dyDescent="0.2">
      <c r="B40" s="620" t="s">
        <v>349</v>
      </c>
      <c r="C40" s="621"/>
      <c r="D40" s="621"/>
      <c r="E40" s="621"/>
      <c r="F40" s="621"/>
      <c r="G40" s="621"/>
      <c r="H40" s="621"/>
      <c r="I40" s="621"/>
      <c r="J40" s="621"/>
      <c r="K40" s="621"/>
      <c r="L40" s="621"/>
      <c r="M40" s="621"/>
      <c r="N40" s="621"/>
      <c r="O40" s="621"/>
      <c r="P40" s="621"/>
      <c r="Q40" s="622"/>
      <c r="R40" s="623">
        <v>99814</v>
      </c>
      <c r="S40" s="624"/>
      <c r="T40" s="624"/>
      <c r="U40" s="624"/>
      <c r="V40" s="624"/>
      <c r="W40" s="624"/>
      <c r="X40" s="624"/>
      <c r="Y40" s="625"/>
      <c r="Z40" s="626">
        <v>1.1000000000000001</v>
      </c>
      <c r="AA40" s="626"/>
      <c r="AB40" s="626"/>
      <c r="AC40" s="626"/>
      <c r="AD40" s="627" t="s">
        <v>239</v>
      </c>
      <c r="AE40" s="627"/>
      <c r="AF40" s="627"/>
      <c r="AG40" s="627"/>
      <c r="AH40" s="627"/>
      <c r="AI40" s="627"/>
      <c r="AJ40" s="627"/>
      <c r="AK40" s="627"/>
      <c r="AL40" s="628" t="s">
        <v>149</v>
      </c>
      <c r="AM40" s="629"/>
      <c r="AN40" s="629"/>
      <c r="AO40" s="630"/>
      <c r="AQ40" s="689" t="s">
        <v>350</v>
      </c>
      <c r="AR40" s="690"/>
      <c r="AS40" s="690"/>
      <c r="AT40" s="690"/>
      <c r="AU40" s="690"/>
      <c r="AV40" s="690"/>
      <c r="AW40" s="690"/>
      <c r="AX40" s="690"/>
      <c r="AY40" s="691"/>
      <c r="AZ40" s="623" t="s">
        <v>149</v>
      </c>
      <c r="BA40" s="624"/>
      <c r="BB40" s="624"/>
      <c r="BC40" s="624"/>
      <c r="BD40" s="653"/>
      <c r="BE40" s="653"/>
      <c r="BF40" s="669"/>
      <c r="BG40" s="673" t="s">
        <v>351</v>
      </c>
      <c r="BH40" s="674"/>
      <c r="BI40" s="674"/>
      <c r="BJ40" s="674"/>
      <c r="BK40" s="674"/>
      <c r="BL40" s="219"/>
      <c r="BM40" s="621" t="s">
        <v>352</v>
      </c>
      <c r="BN40" s="621"/>
      <c r="BO40" s="621"/>
      <c r="BP40" s="621"/>
      <c r="BQ40" s="621"/>
      <c r="BR40" s="621"/>
      <c r="BS40" s="621"/>
      <c r="BT40" s="621"/>
      <c r="BU40" s="622"/>
      <c r="BV40" s="623">
        <v>110</v>
      </c>
      <c r="BW40" s="624"/>
      <c r="BX40" s="624"/>
      <c r="BY40" s="624"/>
      <c r="BZ40" s="624"/>
      <c r="CA40" s="624"/>
      <c r="CB40" s="633"/>
      <c r="CD40" s="620" t="s">
        <v>353</v>
      </c>
      <c r="CE40" s="621"/>
      <c r="CF40" s="621"/>
      <c r="CG40" s="621"/>
      <c r="CH40" s="621"/>
      <c r="CI40" s="621"/>
      <c r="CJ40" s="621"/>
      <c r="CK40" s="621"/>
      <c r="CL40" s="621"/>
      <c r="CM40" s="621"/>
      <c r="CN40" s="621"/>
      <c r="CO40" s="621"/>
      <c r="CP40" s="621"/>
      <c r="CQ40" s="622"/>
      <c r="CR40" s="623">
        <v>142860</v>
      </c>
      <c r="CS40" s="624"/>
      <c r="CT40" s="624"/>
      <c r="CU40" s="624"/>
      <c r="CV40" s="624"/>
      <c r="CW40" s="624"/>
      <c r="CX40" s="624"/>
      <c r="CY40" s="625"/>
      <c r="CZ40" s="628">
        <v>1.6</v>
      </c>
      <c r="DA40" s="655"/>
      <c r="DB40" s="655"/>
      <c r="DC40" s="658"/>
      <c r="DD40" s="632">
        <v>134860</v>
      </c>
      <c r="DE40" s="624"/>
      <c r="DF40" s="624"/>
      <c r="DG40" s="624"/>
      <c r="DH40" s="624"/>
      <c r="DI40" s="624"/>
      <c r="DJ40" s="624"/>
      <c r="DK40" s="625"/>
      <c r="DL40" s="632">
        <v>90130</v>
      </c>
      <c r="DM40" s="624"/>
      <c r="DN40" s="624"/>
      <c r="DO40" s="624"/>
      <c r="DP40" s="624"/>
      <c r="DQ40" s="624"/>
      <c r="DR40" s="624"/>
      <c r="DS40" s="624"/>
      <c r="DT40" s="624"/>
      <c r="DU40" s="624"/>
      <c r="DV40" s="625"/>
      <c r="DW40" s="628">
        <v>1.8</v>
      </c>
      <c r="DX40" s="655"/>
      <c r="DY40" s="655"/>
      <c r="DZ40" s="655"/>
      <c r="EA40" s="655"/>
      <c r="EB40" s="655"/>
      <c r="EC40" s="656"/>
    </row>
    <row r="41" spans="2:133" ht="11.25" customHeight="1" x14ac:dyDescent="0.2">
      <c r="B41" s="644" t="s">
        <v>354</v>
      </c>
      <c r="C41" s="645"/>
      <c r="D41" s="645"/>
      <c r="E41" s="645"/>
      <c r="F41" s="645"/>
      <c r="G41" s="645"/>
      <c r="H41" s="645"/>
      <c r="I41" s="645"/>
      <c r="J41" s="645"/>
      <c r="K41" s="645"/>
      <c r="L41" s="645"/>
      <c r="M41" s="645"/>
      <c r="N41" s="645"/>
      <c r="O41" s="645"/>
      <c r="P41" s="645"/>
      <c r="Q41" s="646"/>
      <c r="R41" s="698">
        <v>9182125</v>
      </c>
      <c r="S41" s="699"/>
      <c r="T41" s="699"/>
      <c r="U41" s="699"/>
      <c r="V41" s="699"/>
      <c r="W41" s="699"/>
      <c r="X41" s="699"/>
      <c r="Y41" s="700"/>
      <c r="Z41" s="701">
        <v>100</v>
      </c>
      <c r="AA41" s="701"/>
      <c r="AB41" s="701"/>
      <c r="AC41" s="701"/>
      <c r="AD41" s="702">
        <v>5019926</v>
      </c>
      <c r="AE41" s="702"/>
      <c r="AF41" s="702"/>
      <c r="AG41" s="702"/>
      <c r="AH41" s="702"/>
      <c r="AI41" s="702"/>
      <c r="AJ41" s="702"/>
      <c r="AK41" s="702"/>
      <c r="AL41" s="703">
        <v>100</v>
      </c>
      <c r="AM41" s="683"/>
      <c r="AN41" s="683"/>
      <c r="AO41" s="704"/>
      <c r="AQ41" s="689" t="s">
        <v>355</v>
      </c>
      <c r="AR41" s="690"/>
      <c r="AS41" s="690"/>
      <c r="AT41" s="690"/>
      <c r="AU41" s="690"/>
      <c r="AV41" s="690"/>
      <c r="AW41" s="690"/>
      <c r="AX41" s="690"/>
      <c r="AY41" s="691"/>
      <c r="AZ41" s="623">
        <v>142389</v>
      </c>
      <c r="BA41" s="624"/>
      <c r="BB41" s="624"/>
      <c r="BC41" s="624"/>
      <c r="BD41" s="653"/>
      <c r="BE41" s="653"/>
      <c r="BF41" s="669"/>
      <c r="BG41" s="673"/>
      <c r="BH41" s="674"/>
      <c r="BI41" s="674"/>
      <c r="BJ41" s="674"/>
      <c r="BK41" s="674"/>
      <c r="BL41" s="219"/>
      <c r="BM41" s="621" t="s">
        <v>356</v>
      </c>
      <c r="BN41" s="621"/>
      <c r="BO41" s="621"/>
      <c r="BP41" s="621"/>
      <c r="BQ41" s="621"/>
      <c r="BR41" s="621"/>
      <c r="BS41" s="621"/>
      <c r="BT41" s="621"/>
      <c r="BU41" s="622"/>
      <c r="BV41" s="623" t="s">
        <v>149</v>
      </c>
      <c r="BW41" s="624"/>
      <c r="BX41" s="624"/>
      <c r="BY41" s="624"/>
      <c r="BZ41" s="624"/>
      <c r="CA41" s="624"/>
      <c r="CB41" s="633"/>
      <c r="CD41" s="620" t="s">
        <v>357</v>
      </c>
      <c r="CE41" s="621"/>
      <c r="CF41" s="621"/>
      <c r="CG41" s="621"/>
      <c r="CH41" s="621"/>
      <c r="CI41" s="621"/>
      <c r="CJ41" s="621"/>
      <c r="CK41" s="621"/>
      <c r="CL41" s="621"/>
      <c r="CM41" s="621"/>
      <c r="CN41" s="621"/>
      <c r="CO41" s="621"/>
      <c r="CP41" s="621"/>
      <c r="CQ41" s="622"/>
      <c r="CR41" s="623" t="s">
        <v>239</v>
      </c>
      <c r="CS41" s="653"/>
      <c r="CT41" s="653"/>
      <c r="CU41" s="653"/>
      <c r="CV41" s="653"/>
      <c r="CW41" s="653"/>
      <c r="CX41" s="653"/>
      <c r="CY41" s="654"/>
      <c r="CZ41" s="628" t="s">
        <v>239</v>
      </c>
      <c r="DA41" s="655"/>
      <c r="DB41" s="655"/>
      <c r="DC41" s="658"/>
      <c r="DD41" s="632" t="s">
        <v>149</v>
      </c>
      <c r="DE41" s="653"/>
      <c r="DF41" s="653"/>
      <c r="DG41" s="653"/>
      <c r="DH41" s="653"/>
      <c r="DI41" s="653"/>
      <c r="DJ41" s="653"/>
      <c r="DK41" s="654"/>
      <c r="DL41" s="692"/>
      <c r="DM41" s="693"/>
      <c r="DN41" s="693"/>
      <c r="DO41" s="693"/>
      <c r="DP41" s="693"/>
      <c r="DQ41" s="693"/>
      <c r="DR41" s="693"/>
      <c r="DS41" s="693"/>
      <c r="DT41" s="693"/>
      <c r="DU41" s="693"/>
      <c r="DV41" s="694"/>
      <c r="DW41" s="695"/>
      <c r="DX41" s="696"/>
      <c r="DY41" s="696"/>
      <c r="DZ41" s="696"/>
      <c r="EA41" s="696"/>
      <c r="EB41" s="696"/>
      <c r="EC41" s="697"/>
    </row>
    <row r="42" spans="2:133" ht="11.25" customHeight="1" x14ac:dyDescent="0.2">
      <c r="AQ42" s="705" t="s">
        <v>358</v>
      </c>
      <c r="AR42" s="706"/>
      <c r="AS42" s="706"/>
      <c r="AT42" s="706"/>
      <c r="AU42" s="706"/>
      <c r="AV42" s="706"/>
      <c r="AW42" s="706"/>
      <c r="AX42" s="706"/>
      <c r="AY42" s="707"/>
      <c r="AZ42" s="698">
        <v>577691</v>
      </c>
      <c r="BA42" s="699"/>
      <c r="BB42" s="699"/>
      <c r="BC42" s="699"/>
      <c r="BD42" s="682"/>
      <c r="BE42" s="682"/>
      <c r="BF42" s="684"/>
      <c r="BG42" s="675"/>
      <c r="BH42" s="676"/>
      <c r="BI42" s="676"/>
      <c r="BJ42" s="676"/>
      <c r="BK42" s="676"/>
      <c r="BL42" s="220"/>
      <c r="BM42" s="645" t="s">
        <v>359</v>
      </c>
      <c r="BN42" s="645"/>
      <c r="BO42" s="645"/>
      <c r="BP42" s="645"/>
      <c r="BQ42" s="645"/>
      <c r="BR42" s="645"/>
      <c r="BS42" s="645"/>
      <c r="BT42" s="645"/>
      <c r="BU42" s="646"/>
      <c r="BV42" s="698">
        <v>426</v>
      </c>
      <c r="BW42" s="699"/>
      <c r="BX42" s="699"/>
      <c r="BY42" s="699"/>
      <c r="BZ42" s="699"/>
      <c r="CA42" s="699"/>
      <c r="CB42" s="708"/>
      <c r="CD42" s="620" t="s">
        <v>360</v>
      </c>
      <c r="CE42" s="621"/>
      <c r="CF42" s="621"/>
      <c r="CG42" s="621"/>
      <c r="CH42" s="621"/>
      <c r="CI42" s="621"/>
      <c r="CJ42" s="621"/>
      <c r="CK42" s="621"/>
      <c r="CL42" s="621"/>
      <c r="CM42" s="621"/>
      <c r="CN42" s="621"/>
      <c r="CO42" s="621"/>
      <c r="CP42" s="621"/>
      <c r="CQ42" s="622"/>
      <c r="CR42" s="623">
        <v>2036489</v>
      </c>
      <c r="CS42" s="653"/>
      <c r="CT42" s="653"/>
      <c r="CU42" s="653"/>
      <c r="CV42" s="653"/>
      <c r="CW42" s="653"/>
      <c r="CX42" s="653"/>
      <c r="CY42" s="654"/>
      <c r="CZ42" s="628">
        <v>22.9</v>
      </c>
      <c r="DA42" s="655"/>
      <c r="DB42" s="655"/>
      <c r="DC42" s="658"/>
      <c r="DD42" s="632">
        <v>257350</v>
      </c>
      <c r="DE42" s="653"/>
      <c r="DF42" s="653"/>
      <c r="DG42" s="653"/>
      <c r="DH42" s="653"/>
      <c r="DI42" s="653"/>
      <c r="DJ42" s="653"/>
      <c r="DK42" s="654"/>
      <c r="DL42" s="692"/>
      <c r="DM42" s="693"/>
      <c r="DN42" s="693"/>
      <c r="DO42" s="693"/>
      <c r="DP42" s="693"/>
      <c r="DQ42" s="693"/>
      <c r="DR42" s="693"/>
      <c r="DS42" s="693"/>
      <c r="DT42" s="693"/>
      <c r="DU42" s="693"/>
      <c r="DV42" s="694"/>
      <c r="DW42" s="695"/>
      <c r="DX42" s="696"/>
      <c r="DY42" s="696"/>
      <c r="DZ42" s="696"/>
      <c r="EA42" s="696"/>
      <c r="EB42" s="696"/>
      <c r="EC42" s="697"/>
    </row>
    <row r="43" spans="2:133" ht="11.25" customHeight="1" x14ac:dyDescent="0.2">
      <c r="B43" s="210" t="s">
        <v>361</v>
      </c>
      <c r="CD43" s="620" t="s">
        <v>362</v>
      </c>
      <c r="CE43" s="621"/>
      <c r="CF43" s="621"/>
      <c r="CG43" s="621"/>
      <c r="CH43" s="621"/>
      <c r="CI43" s="621"/>
      <c r="CJ43" s="621"/>
      <c r="CK43" s="621"/>
      <c r="CL43" s="621"/>
      <c r="CM43" s="621"/>
      <c r="CN43" s="621"/>
      <c r="CO43" s="621"/>
      <c r="CP43" s="621"/>
      <c r="CQ43" s="622"/>
      <c r="CR43" s="623">
        <v>31090</v>
      </c>
      <c r="CS43" s="653"/>
      <c r="CT43" s="653"/>
      <c r="CU43" s="653"/>
      <c r="CV43" s="653"/>
      <c r="CW43" s="653"/>
      <c r="CX43" s="653"/>
      <c r="CY43" s="654"/>
      <c r="CZ43" s="628">
        <v>0.4</v>
      </c>
      <c r="DA43" s="655"/>
      <c r="DB43" s="655"/>
      <c r="DC43" s="658"/>
      <c r="DD43" s="632">
        <v>31090</v>
      </c>
      <c r="DE43" s="653"/>
      <c r="DF43" s="653"/>
      <c r="DG43" s="653"/>
      <c r="DH43" s="653"/>
      <c r="DI43" s="653"/>
      <c r="DJ43" s="653"/>
      <c r="DK43" s="654"/>
      <c r="DL43" s="692"/>
      <c r="DM43" s="693"/>
      <c r="DN43" s="693"/>
      <c r="DO43" s="693"/>
      <c r="DP43" s="693"/>
      <c r="DQ43" s="693"/>
      <c r="DR43" s="693"/>
      <c r="DS43" s="693"/>
      <c r="DT43" s="693"/>
      <c r="DU43" s="693"/>
      <c r="DV43" s="694"/>
      <c r="DW43" s="695"/>
      <c r="DX43" s="696"/>
      <c r="DY43" s="696"/>
      <c r="DZ43" s="696"/>
      <c r="EA43" s="696"/>
      <c r="EB43" s="696"/>
      <c r="EC43" s="697"/>
    </row>
    <row r="44" spans="2:133" ht="11.25" customHeight="1" x14ac:dyDescent="0.2">
      <c r="B44" s="709" t="s">
        <v>363</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310</v>
      </c>
      <c r="CE44" s="662"/>
      <c r="CF44" s="620" t="s">
        <v>364</v>
      </c>
      <c r="CG44" s="621"/>
      <c r="CH44" s="621"/>
      <c r="CI44" s="621"/>
      <c r="CJ44" s="621"/>
      <c r="CK44" s="621"/>
      <c r="CL44" s="621"/>
      <c r="CM44" s="621"/>
      <c r="CN44" s="621"/>
      <c r="CO44" s="621"/>
      <c r="CP44" s="621"/>
      <c r="CQ44" s="622"/>
      <c r="CR44" s="623">
        <v>1984312</v>
      </c>
      <c r="CS44" s="624"/>
      <c r="CT44" s="624"/>
      <c r="CU44" s="624"/>
      <c r="CV44" s="624"/>
      <c r="CW44" s="624"/>
      <c r="CX44" s="624"/>
      <c r="CY44" s="625"/>
      <c r="CZ44" s="628">
        <v>22.4</v>
      </c>
      <c r="DA44" s="629"/>
      <c r="DB44" s="629"/>
      <c r="DC44" s="635"/>
      <c r="DD44" s="632">
        <v>256889</v>
      </c>
      <c r="DE44" s="624"/>
      <c r="DF44" s="624"/>
      <c r="DG44" s="624"/>
      <c r="DH44" s="624"/>
      <c r="DI44" s="624"/>
      <c r="DJ44" s="624"/>
      <c r="DK44" s="625"/>
      <c r="DL44" s="692"/>
      <c r="DM44" s="693"/>
      <c r="DN44" s="693"/>
      <c r="DO44" s="693"/>
      <c r="DP44" s="693"/>
      <c r="DQ44" s="693"/>
      <c r="DR44" s="693"/>
      <c r="DS44" s="693"/>
      <c r="DT44" s="693"/>
      <c r="DU44" s="693"/>
      <c r="DV44" s="694"/>
      <c r="DW44" s="695"/>
      <c r="DX44" s="696"/>
      <c r="DY44" s="696"/>
      <c r="DZ44" s="696"/>
      <c r="EA44" s="696"/>
      <c r="EB44" s="696"/>
      <c r="EC44" s="697"/>
    </row>
    <row r="45" spans="2:133" ht="11.25" customHeight="1" x14ac:dyDescent="0.2">
      <c r="B45" s="709" t="s">
        <v>365</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366</v>
      </c>
      <c r="CG45" s="621"/>
      <c r="CH45" s="621"/>
      <c r="CI45" s="621"/>
      <c r="CJ45" s="621"/>
      <c r="CK45" s="621"/>
      <c r="CL45" s="621"/>
      <c r="CM45" s="621"/>
      <c r="CN45" s="621"/>
      <c r="CO45" s="621"/>
      <c r="CP45" s="621"/>
      <c r="CQ45" s="622"/>
      <c r="CR45" s="623">
        <v>90817</v>
      </c>
      <c r="CS45" s="653"/>
      <c r="CT45" s="653"/>
      <c r="CU45" s="653"/>
      <c r="CV45" s="653"/>
      <c r="CW45" s="653"/>
      <c r="CX45" s="653"/>
      <c r="CY45" s="654"/>
      <c r="CZ45" s="628">
        <v>1</v>
      </c>
      <c r="DA45" s="655"/>
      <c r="DB45" s="655"/>
      <c r="DC45" s="658"/>
      <c r="DD45" s="632">
        <v>18646</v>
      </c>
      <c r="DE45" s="653"/>
      <c r="DF45" s="653"/>
      <c r="DG45" s="653"/>
      <c r="DH45" s="653"/>
      <c r="DI45" s="653"/>
      <c r="DJ45" s="653"/>
      <c r="DK45" s="654"/>
      <c r="DL45" s="692"/>
      <c r="DM45" s="693"/>
      <c r="DN45" s="693"/>
      <c r="DO45" s="693"/>
      <c r="DP45" s="693"/>
      <c r="DQ45" s="693"/>
      <c r="DR45" s="693"/>
      <c r="DS45" s="693"/>
      <c r="DT45" s="693"/>
      <c r="DU45" s="693"/>
      <c r="DV45" s="694"/>
      <c r="DW45" s="695"/>
      <c r="DX45" s="696"/>
      <c r="DY45" s="696"/>
      <c r="DZ45" s="696"/>
      <c r="EA45" s="696"/>
      <c r="EB45" s="696"/>
      <c r="EC45" s="697"/>
    </row>
    <row r="46" spans="2:133" ht="11.25" customHeight="1" x14ac:dyDescent="0.2">
      <c r="B46" s="221"/>
      <c r="CD46" s="663"/>
      <c r="CE46" s="664"/>
      <c r="CF46" s="620" t="s">
        <v>367</v>
      </c>
      <c r="CG46" s="621"/>
      <c r="CH46" s="621"/>
      <c r="CI46" s="621"/>
      <c r="CJ46" s="621"/>
      <c r="CK46" s="621"/>
      <c r="CL46" s="621"/>
      <c r="CM46" s="621"/>
      <c r="CN46" s="621"/>
      <c r="CO46" s="621"/>
      <c r="CP46" s="621"/>
      <c r="CQ46" s="622"/>
      <c r="CR46" s="623">
        <v>1890715</v>
      </c>
      <c r="CS46" s="624"/>
      <c r="CT46" s="624"/>
      <c r="CU46" s="624"/>
      <c r="CV46" s="624"/>
      <c r="CW46" s="624"/>
      <c r="CX46" s="624"/>
      <c r="CY46" s="625"/>
      <c r="CZ46" s="628">
        <v>21.3</v>
      </c>
      <c r="DA46" s="629"/>
      <c r="DB46" s="629"/>
      <c r="DC46" s="635"/>
      <c r="DD46" s="632">
        <v>235693</v>
      </c>
      <c r="DE46" s="624"/>
      <c r="DF46" s="624"/>
      <c r="DG46" s="624"/>
      <c r="DH46" s="624"/>
      <c r="DI46" s="624"/>
      <c r="DJ46" s="624"/>
      <c r="DK46" s="625"/>
      <c r="DL46" s="692"/>
      <c r="DM46" s="693"/>
      <c r="DN46" s="693"/>
      <c r="DO46" s="693"/>
      <c r="DP46" s="693"/>
      <c r="DQ46" s="693"/>
      <c r="DR46" s="693"/>
      <c r="DS46" s="693"/>
      <c r="DT46" s="693"/>
      <c r="DU46" s="693"/>
      <c r="DV46" s="694"/>
      <c r="DW46" s="695"/>
      <c r="DX46" s="696"/>
      <c r="DY46" s="696"/>
      <c r="DZ46" s="696"/>
      <c r="EA46" s="696"/>
      <c r="EB46" s="696"/>
      <c r="EC46" s="697"/>
    </row>
    <row r="47" spans="2:133" ht="11.25" customHeight="1" x14ac:dyDescent="0.2">
      <c r="B47" s="221"/>
      <c r="CD47" s="663"/>
      <c r="CE47" s="664"/>
      <c r="CF47" s="620" t="s">
        <v>368</v>
      </c>
      <c r="CG47" s="621"/>
      <c r="CH47" s="621"/>
      <c r="CI47" s="621"/>
      <c r="CJ47" s="621"/>
      <c r="CK47" s="621"/>
      <c r="CL47" s="621"/>
      <c r="CM47" s="621"/>
      <c r="CN47" s="621"/>
      <c r="CO47" s="621"/>
      <c r="CP47" s="621"/>
      <c r="CQ47" s="622"/>
      <c r="CR47" s="623">
        <v>52177</v>
      </c>
      <c r="CS47" s="653"/>
      <c r="CT47" s="653"/>
      <c r="CU47" s="653"/>
      <c r="CV47" s="653"/>
      <c r="CW47" s="653"/>
      <c r="CX47" s="653"/>
      <c r="CY47" s="654"/>
      <c r="CZ47" s="628">
        <v>0.6</v>
      </c>
      <c r="DA47" s="655"/>
      <c r="DB47" s="655"/>
      <c r="DC47" s="658"/>
      <c r="DD47" s="632">
        <v>461</v>
      </c>
      <c r="DE47" s="653"/>
      <c r="DF47" s="653"/>
      <c r="DG47" s="653"/>
      <c r="DH47" s="653"/>
      <c r="DI47" s="653"/>
      <c r="DJ47" s="653"/>
      <c r="DK47" s="654"/>
      <c r="DL47" s="692"/>
      <c r="DM47" s="693"/>
      <c r="DN47" s="693"/>
      <c r="DO47" s="693"/>
      <c r="DP47" s="693"/>
      <c r="DQ47" s="693"/>
      <c r="DR47" s="693"/>
      <c r="DS47" s="693"/>
      <c r="DT47" s="693"/>
      <c r="DU47" s="693"/>
      <c r="DV47" s="694"/>
      <c r="DW47" s="695"/>
      <c r="DX47" s="696"/>
      <c r="DY47" s="696"/>
      <c r="DZ47" s="696"/>
      <c r="EA47" s="696"/>
      <c r="EB47" s="696"/>
      <c r="EC47" s="697"/>
    </row>
    <row r="48" spans="2:133" ht="10.8" x14ac:dyDescent="0.2">
      <c r="B48" s="221"/>
      <c r="CD48" s="665"/>
      <c r="CE48" s="666"/>
      <c r="CF48" s="620" t="s">
        <v>369</v>
      </c>
      <c r="CG48" s="621"/>
      <c r="CH48" s="621"/>
      <c r="CI48" s="621"/>
      <c r="CJ48" s="621"/>
      <c r="CK48" s="621"/>
      <c r="CL48" s="621"/>
      <c r="CM48" s="621"/>
      <c r="CN48" s="621"/>
      <c r="CO48" s="621"/>
      <c r="CP48" s="621"/>
      <c r="CQ48" s="622"/>
      <c r="CR48" s="623" t="s">
        <v>149</v>
      </c>
      <c r="CS48" s="624"/>
      <c r="CT48" s="624"/>
      <c r="CU48" s="624"/>
      <c r="CV48" s="624"/>
      <c r="CW48" s="624"/>
      <c r="CX48" s="624"/>
      <c r="CY48" s="625"/>
      <c r="CZ48" s="628" t="s">
        <v>149</v>
      </c>
      <c r="DA48" s="629"/>
      <c r="DB48" s="629"/>
      <c r="DC48" s="635"/>
      <c r="DD48" s="632" t="s">
        <v>149</v>
      </c>
      <c r="DE48" s="624"/>
      <c r="DF48" s="624"/>
      <c r="DG48" s="624"/>
      <c r="DH48" s="624"/>
      <c r="DI48" s="624"/>
      <c r="DJ48" s="624"/>
      <c r="DK48" s="625"/>
      <c r="DL48" s="692"/>
      <c r="DM48" s="693"/>
      <c r="DN48" s="693"/>
      <c r="DO48" s="693"/>
      <c r="DP48" s="693"/>
      <c r="DQ48" s="693"/>
      <c r="DR48" s="693"/>
      <c r="DS48" s="693"/>
      <c r="DT48" s="693"/>
      <c r="DU48" s="693"/>
      <c r="DV48" s="694"/>
      <c r="DW48" s="695"/>
      <c r="DX48" s="696"/>
      <c r="DY48" s="696"/>
      <c r="DZ48" s="696"/>
      <c r="EA48" s="696"/>
      <c r="EB48" s="696"/>
      <c r="EC48" s="697"/>
    </row>
    <row r="49" spans="2:133" ht="11.25" customHeight="1" x14ac:dyDescent="0.2">
      <c r="B49" s="221"/>
      <c r="CD49" s="644" t="s">
        <v>370</v>
      </c>
      <c r="CE49" s="645"/>
      <c r="CF49" s="645"/>
      <c r="CG49" s="645"/>
      <c r="CH49" s="645"/>
      <c r="CI49" s="645"/>
      <c r="CJ49" s="645"/>
      <c r="CK49" s="645"/>
      <c r="CL49" s="645"/>
      <c r="CM49" s="645"/>
      <c r="CN49" s="645"/>
      <c r="CO49" s="645"/>
      <c r="CP49" s="645"/>
      <c r="CQ49" s="646"/>
      <c r="CR49" s="698">
        <v>8874568</v>
      </c>
      <c r="CS49" s="682"/>
      <c r="CT49" s="682"/>
      <c r="CU49" s="682"/>
      <c r="CV49" s="682"/>
      <c r="CW49" s="682"/>
      <c r="CX49" s="682"/>
      <c r="CY49" s="711"/>
      <c r="CZ49" s="703">
        <v>100</v>
      </c>
      <c r="DA49" s="712"/>
      <c r="DB49" s="712"/>
      <c r="DC49" s="713"/>
      <c r="DD49" s="714">
        <v>5644135</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LBRq97CJyfSWnvbwcJMn+TlEJAyBTRpTNObZ4CsIYhaIBQ7LmbtotT2aCzSzTmJApL/W0SOniTVjasZpesp+/A==" saltValue="oEPrEzy7XY9R7Wbtm/4Ve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5" zoomScaleNormal="85" zoomScaleSheetLayoutView="70" workbookViewId="0"/>
  </sheetViews>
  <sheetFormatPr defaultColWidth="0" defaultRowHeight="13.2" zeroHeight="1" x14ac:dyDescent="0.2"/>
  <cols>
    <col min="1" max="130" width="2.77734375" style="227" customWidth="1"/>
    <col min="131" max="131" width="1.6640625" style="227" customWidth="1"/>
    <col min="132" max="16384" width="9" style="227" hidden="1"/>
  </cols>
  <sheetData>
    <row r="1" spans="1:131" ht="11.25" customHeight="1" thickBot="1" x14ac:dyDescent="0.25">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5">
      <c r="A2" s="721" t="s">
        <v>371</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22" t="s">
        <v>372</v>
      </c>
      <c r="DK2" s="723"/>
      <c r="DL2" s="723"/>
      <c r="DM2" s="723"/>
      <c r="DN2" s="723"/>
      <c r="DO2" s="724"/>
      <c r="DP2" s="224"/>
      <c r="DQ2" s="722" t="s">
        <v>373</v>
      </c>
      <c r="DR2" s="723"/>
      <c r="DS2" s="723"/>
      <c r="DT2" s="723"/>
      <c r="DU2" s="723"/>
      <c r="DV2" s="723"/>
      <c r="DW2" s="723"/>
      <c r="DX2" s="723"/>
      <c r="DY2" s="723"/>
      <c r="DZ2" s="724"/>
      <c r="EA2" s="226"/>
    </row>
    <row r="3" spans="1:131" ht="11.25" customHeight="1" x14ac:dyDescent="0.2">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5">
      <c r="A4" s="725" t="s">
        <v>374</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8"/>
      <c r="BA4" s="228"/>
      <c r="BB4" s="228"/>
      <c r="BC4" s="228"/>
      <c r="BD4" s="228"/>
      <c r="BE4" s="229"/>
      <c r="BF4" s="229"/>
      <c r="BG4" s="229"/>
      <c r="BH4" s="229"/>
      <c r="BI4" s="229"/>
      <c r="BJ4" s="229"/>
      <c r="BK4" s="229"/>
      <c r="BL4" s="229"/>
      <c r="BM4" s="229"/>
      <c r="BN4" s="229"/>
      <c r="BO4" s="229"/>
      <c r="BP4" s="229"/>
      <c r="BQ4" s="726" t="s">
        <v>375</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0"/>
    </row>
    <row r="5" spans="1:131" s="231" customFormat="1" ht="26.25" customHeight="1" x14ac:dyDescent="0.2">
      <c r="A5" s="727" t="s">
        <v>376</v>
      </c>
      <c r="B5" s="728"/>
      <c r="C5" s="728"/>
      <c r="D5" s="728"/>
      <c r="E5" s="728"/>
      <c r="F5" s="728"/>
      <c r="G5" s="728"/>
      <c r="H5" s="728"/>
      <c r="I5" s="728"/>
      <c r="J5" s="728"/>
      <c r="K5" s="728"/>
      <c r="L5" s="728"/>
      <c r="M5" s="728"/>
      <c r="N5" s="728"/>
      <c r="O5" s="728"/>
      <c r="P5" s="729"/>
      <c r="Q5" s="733" t="s">
        <v>377</v>
      </c>
      <c r="R5" s="734"/>
      <c r="S5" s="734"/>
      <c r="T5" s="734"/>
      <c r="U5" s="735"/>
      <c r="V5" s="733" t="s">
        <v>378</v>
      </c>
      <c r="W5" s="734"/>
      <c r="X5" s="734"/>
      <c r="Y5" s="734"/>
      <c r="Z5" s="735"/>
      <c r="AA5" s="733" t="s">
        <v>379</v>
      </c>
      <c r="AB5" s="734"/>
      <c r="AC5" s="734"/>
      <c r="AD5" s="734"/>
      <c r="AE5" s="734"/>
      <c r="AF5" s="739" t="s">
        <v>380</v>
      </c>
      <c r="AG5" s="734"/>
      <c r="AH5" s="734"/>
      <c r="AI5" s="734"/>
      <c r="AJ5" s="740"/>
      <c r="AK5" s="734" t="s">
        <v>381</v>
      </c>
      <c r="AL5" s="734"/>
      <c r="AM5" s="734"/>
      <c r="AN5" s="734"/>
      <c r="AO5" s="735"/>
      <c r="AP5" s="733" t="s">
        <v>382</v>
      </c>
      <c r="AQ5" s="734"/>
      <c r="AR5" s="734"/>
      <c r="AS5" s="734"/>
      <c r="AT5" s="735"/>
      <c r="AU5" s="733" t="s">
        <v>383</v>
      </c>
      <c r="AV5" s="734"/>
      <c r="AW5" s="734"/>
      <c r="AX5" s="734"/>
      <c r="AY5" s="740"/>
      <c r="AZ5" s="228"/>
      <c r="BA5" s="228"/>
      <c r="BB5" s="228"/>
      <c r="BC5" s="228"/>
      <c r="BD5" s="228"/>
      <c r="BE5" s="229"/>
      <c r="BF5" s="229"/>
      <c r="BG5" s="229"/>
      <c r="BH5" s="229"/>
      <c r="BI5" s="229"/>
      <c r="BJ5" s="229"/>
      <c r="BK5" s="229"/>
      <c r="BL5" s="229"/>
      <c r="BM5" s="229"/>
      <c r="BN5" s="229"/>
      <c r="BO5" s="229"/>
      <c r="BP5" s="229"/>
      <c r="BQ5" s="727" t="s">
        <v>384</v>
      </c>
      <c r="BR5" s="728"/>
      <c r="BS5" s="728"/>
      <c r="BT5" s="728"/>
      <c r="BU5" s="728"/>
      <c r="BV5" s="728"/>
      <c r="BW5" s="728"/>
      <c r="BX5" s="728"/>
      <c r="BY5" s="728"/>
      <c r="BZ5" s="728"/>
      <c r="CA5" s="728"/>
      <c r="CB5" s="728"/>
      <c r="CC5" s="728"/>
      <c r="CD5" s="728"/>
      <c r="CE5" s="728"/>
      <c r="CF5" s="728"/>
      <c r="CG5" s="729"/>
      <c r="CH5" s="733" t="s">
        <v>385</v>
      </c>
      <c r="CI5" s="734"/>
      <c r="CJ5" s="734"/>
      <c r="CK5" s="734"/>
      <c r="CL5" s="735"/>
      <c r="CM5" s="733" t="s">
        <v>386</v>
      </c>
      <c r="CN5" s="734"/>
      <c r="CO5" s="734"/>
      <c r="CP5" s="734"/>
      <c r="CQ5" s="735"/>
      <c r="CR5" s="733" t="s">
        <v>387</v>
      </c>
      <c r="CS5" s="734"/>
      <c r="CT5" s="734"/>
      <c r="CU5" s="734"/>
      <c r="CV5" s="735"/>
      <c r="CW5" s="733" t="s">
        <v>388</v>
      </c>
      <c r="CX5" s="734"/>
      <c r="CY5" s="734"/>
      <c r="CZ5" s="734"/>
      <c r="DA5" s="735"/>
      <c r="DB5" s="733" t="s">
        <v>389</v>
      </c>
      <c r="DC5" s="734"/>
      <c r="DD5" s="734"/>
      <c r="DE5" s="734"/>
      <c r="DF5" s="735"/>
      <c r="DG5" s="763" t="s">
        <v>390</v>
      </c>
      <c r="DH5" s="764"/>
      <c r="DI5" s="764"/>
      <c r="DJ5" s="764"/>
      <c r="DK5" s="765"/>
      <c r="DL5" s="763" t="s">
        <v>391</v>
      </c>
      <c r="DM5" s="764"/>
      <c r="DN5" s="764"/>
      <c r="DO5" s="764"/>
      <c r="DP5" s="765"/>
      <c r="DQ5" s="733" t="s">
        <v>392</v>
      </c>
      <c r="DR5" s="734"/>
      <c r="DS5" s="734"/>
      <c r="DT5" s="734"/>
      <c r="DU5" s="735"/>
      <c r="DV5" s="733" t="s">
        <v>383</v>
      </c>
      <c r="DW5" s="734"/>
      <c r="DX5" s="734"/>
      <c r="DY5" s="734"/>
      <c r="DZ5" s="740"/>
      <c r="EA5" s="230"/>
    </row>
    <row r="6" spans="1:131" s="231"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8"/>
      <c r="BA6" s="228"/>
      <c r="BB6" s="228"/>
      <c r="BC6" s="228"/>
      <c r="BD6" s="228"/>
      <c r="BE6" s="229"/>
      <c r="BF6" s="229"/>
      <c r="BG6" s="229"/>
      <c r="BH6" s="229"/>
      <c r="BI6" s="229"/>
      <c r="BJ6" s="229"/>
      <c r="BK6" s="229"/>
      <c r="BL6" s="229"/>
      <c r="BM6" s="229"/>
      <c r="BN6" s="229"/>
      <c r="BO6" s="229"/>
      <c r="BP6" s="229"/>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0"/>
    </row>
    <row r="7" spans="1:131" s="231" customFormat="1" ht="26.25" customHeight="1" thickTop="1" x14ac:dyDescent="0.2">
      <c r="A7" s="232">
        <v>1</v>
      </c>
      <c r="B7" s="749" t="s">
        <v>393</v>
      </c>
      <c r="C7" s="750"/>
      <c r="D7" s="750"/>
      <c r="E7" s="750"/>
      <c r="F7" s="750"/>
      <c r="G7" s="750"/>
      <c r="H7" s="750"/>
      <c r="I7" s="750"/>
      <c r="J7" s="750"/>
      <c r="K7" s="750"/>
      <c r="L7" s="750"/>
      <c r="M7" s="750"/>
      <c r="N7" s="750"/>
      <c r="O7" s="750"/>
      <c r="P7" s="751"/>
      <c r="Q7" s="752">
        <v>9182</v>
      </c>
      <c r="R7" s="753"/>
      <c r="S7" s="753"/>
      <c r="T7" s="753"/>
      <c r="U7" s="753"/>
      <c r="V7" s="753">
        <v>8875</v>
      </c>
      <c r="W7" s="753"/>
      <c r="X7" s="753"/>
      <c r="Y7" s="753"/>
      <c r="Z7" s="753"/>
      <c r="AA7" s="753">
        <v>308</v>
      </c>
      <c r="AB7" s="753"/>
      <c r="AC7" s="753"/>
      <c r="AD7" s="753"/>
      <c r="AE7" s="754"/>
      <c r="AF7" s="755">
        <v>292</v>
      </c>
      <c r="AG7" s="756"/>
      <c r="AH7" s="756"/>
      <c r="AI7" s="756"/>
      <c r="AJ7" s="757"/>
      <c r="AK7" s="758">
        <v>127</v>
      </c>
      <c r="AL7" s="759"/>
      <c r="AM7" s="759"/>
      <c r="AN7" s="759"/>
      <c r="AO7" s="759"/>
      <c r="AP7" s="759">
        <v>5384</v>
      </c>
      <c r="AQ7" s="759"/>
      <c r="AR7" s="759"/>
      <c r="AS7" s="759"/>
      <c r="AT7" s="759"/>
      <c r="AU7" s="760" t="s">
        <v>583</v>
      </c>
      <c r="AV7" s="760"/>
      <c r="AW7" s="760"/>
      <c r="AX7" s="760"/>
      <c r="AY7" s="761"/>
      <c r="AZ7" s="228"/>
      <c r="BA7" s="228"/>
      <c r="BB7" s="228"/>
      <c r="BC7" s="228"/>
      <c r="BD7" s="228"/>
      <c r="BE7" s="229"/>
      <c r="BF7" s="229"/>
      <c r="BG7" s="229"/>
      <c r="BH7" s="229"/>
      <c r="BI7" s="229"/>
      <c r="BJ7" s="229"/>
      <c r="BK7" s="229"/>
      <c r="BL7" s="229"/>
      <c r="BM7" s="229"/>
      <c r="BN7" s="229"/>
      <c r="BO7" s="229"/>
      <c r="BP7" s="229"/>
      <c r="BQ7" s="232">
        <v>1</v>
      </c>
      <c r="BR7" s="233" t="s">
        <v>584</v>
      </c>
      <c r="BS7" s="746" t="s">
        <v>585</v>
      </c>
      <c r="BT7" s="747"/>
      <c r="BU7" s="747"/>
      <c r="BV7" s="747"/>
      <c r="BW7" s="747"/>
      <c r="BX7" s="747"/>
      <c r="BY7" s="747"/>
      <c r="BZ7" s="747"/>
      <c r="CA7" s="747"/>
      <c r="CB7" s="747"/>
      <c r="CC7" s="747"/>
      <c r="CD7" s="747"/>
      <c r="CE7" s="747"/>
      <c r="CF7" s="747"/>
      <c r="CG7" s="762"/>
      <c r="CH7" s="743">
        <v>0</v>
      </c>
      <c r="CI7" s="744"/>
      <c r="CJ7" s="744"/>
      <c r="CK7" s="744"/>
      <c r="CL7" s="745"/>
      <c r="CM7" s="743">
        <v>19</v>
      </c>
      <c r="CN7" s="744"/>
      <c r="CO7" s="744"/>
      <c r="CP7" s="744"/>
      <c r="CQ7" s="745"/>
      <c r="CR7" s="743">
        <v>5</v>
      </c>
      <c r="CS7" s="744"/>
      <c r="CT7" s="744"/>
      <c r="CU7" s="744"/>
      <c r="CV7" s="745"/>
      <c r="CW7" s="743" t="s">
        <v>586</v>
      </c>
      <c r="CX7" s="744"/>
      <c r="CY7" s="744"/>
      <c r="CZ7" s="744"/>
      <c r="DA7" s="745"/>
      <c r="DB7" s="743" t="s">
        <v>521</v>
      </c>
      <c r="DC7" s="744"/>
      <c r="DD7" s="744"/>
      <c r="DE7" s="744"/>
      <c r="DF7" s="745"/>
      <c r="DG7" s="743" t="s">
        <v>521</v>
      </c>
      <c r="DH7" s="744"/>
      <c r="DI7" s="744"/>
      <c r="DJ7" s="744"/>
      <c r="DK7" s="745"/>
      <c r="DL7" s="743" t="s">
        <v>521</v>
      </c>
      <c r="DM7" s="744"/>
      <c r="DN7" s="744"/>
      <c r="DO7" s="744"/>
      <c r="DP7" s="745"/>
      <c r="DQ7" s="743" t="s">
        <v>521</v>
      </c>
      <c r="DR7" s="744"/>
      <c r="DS7" s="744"/>
      <c r="DT7" s="744"/>
      <c r="DU7" s="745"/>
      <c r="DV7" s="746"/>
      <c r="DW7" s="747"/>
      <c r="DX7" s="747"/>
      <c r="DY7" s="747"/>
      <c r="DZ7" s="748"/>
      <c r="EA7" s="230"/>
    </row>
    <row r="8" spans="1:131" s="231" customFormat="1" ht="26.25" customHeight="1" x14ac:dyDescent="0.2">
      <c r="A8" s="234">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8"/>
      <c r="BA8" s="228"/>
      <c r="BB8" s="228"/>
      <c r="BC8" s="228"/>
      <c r="BD8" s="228"/>
      <c r="BE8" s="229"/>
      <c r="BF8" s="229"/>
      <c r="BG8" s="229"/>
      <c r="BH8" s="229"/>
      <c r="BI8" s="229"/>
      <c r="BJ8" s="229"/>
      <c r="BK8" s="229"/>
      <c r="BL8" s="229"/>
      <c r="BM8" s="229"/>
      <c r="BN8" s="229"/>
      <c r="BO8" s="229"/>
      <c r="BP8" s="229"/>
      <c r="BQ8" s="234">
        <v>2</v>
      </c>
      <c r="BR8" s="235"/>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30"/>
    </row>
    <row r="9" spans="1:131" s="231" customFormat="1" ht="26.25" customHeight="1" x14ac:dyDescent="0.2">
      <c r="A9" s="234">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8"/>
      <c r="BA9" s="228"/>
      <c r="BB9" s="228"/>
      <c r="BC9" s="228"/>
      <c r="BD9" s="228"/>
      <c r="BE9" s="229"/>
      <c r="BF9" s="229"/>
      <c r="BG9" s="229"/>
      <c r="BH9" s="229"/>
      <c r="BI9" s="229"/>
      <c r="BJ9" s="229"/>
      <c r="BK9" s="229"/>
      <c r="BL9" s="229"/>
      <c r="BM9" s="229"/>
      <c r="BN9" s="229"/>
      <c r="BO9" s="229"/>
      <c r="BP9" s="229"/>
      <c r="BQ9" s="234">
        <v>3</v>
      </c>
      <c r="BR9" s="235"/>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30"/>
    </row>
    <row r="10" spans="1:131" s="231" customFormat="1" ht="26.25" customHeight="1" x14ac:dyDescent="0.2">
      <c r="A10" s="234">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8"/>
      <c r="BA10" s="228"/>
      <c r="BB10" s="228"/>
      <c r="BC10" s="228"/>
      <c r="BD10" s="228"/>
      <c r="BE10" s="229"/>
      <c r="BF10" s="229"/>
      <c r="BG10" s="229"/>
      <c r="BH10" s="229"/>
      <c r="BI10" s="229"/>
      <c r="BJ10" s="229"/>
      <c r="BK10" s="229"/>
      <c r="BL10" s="229"/>
      <c r="BM10" s="229"/>
      <c r="BN10" s="229"/>
      <c r="BO10" s="229"/>
      <c r="BP10" s="229"/>
      <c r="BQ10" s="234">
        <v>4</v>
      </c>
      <c r="BR10" s="235"/>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0"/>
    </row>
    <row r="11" spans="1:131" s="231" customFormat="1" ht="26.25" customHeight="1" x14ac:dyDescent="0.2">
      <c r="A11" s="234">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8"/>
      <c r="BA11" s="228"/>
      <c r="BB11" s="228"/>
      <c r="BC11" s="228"/>
      <c r="BD11" s="228"/>
      <c r="BE11" s="229"/>
      <c r="BF11" s="229"/>
      <c r="BG11" s="229"/>
      <c r="BH11" s="229"/>
      <c r="BI11" s="229"/>
      <c r="BJ11" s="229"/>
      <c r="BK11" s="229"/>
      <c r="BL11" s="229"/>
      <c r="BM11" s="229"/>
      <c r="BN11" s="229"/>
      <c r="BO11" s="229"/>
      <c r="BP11" s="229"/>
      <c r="BQ11" s="234">
        <v>5</v>
      </c>
      <c r="BR11" s="235"/>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0"/>
    </row>
    <row r="12" spans="1:131" s="231" customFormat="1" ht="26.25" customHeight="1" x14ac:dyDescent="0.2">
      <c r="A12" s="234">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8"/>
      <c r="BA12" s="228"/>
      <c r="BB12" s="228"/>
      <c r="BC12" s="228"/>
      <c r="BD12" s="228"/>
      <c r="BE12" s="229"/>
      <c r="BF12" s="229"/>
      <c r="BG12" s="229"/>
      <c r="BH12" s="229"/>
      <c r="BI12" s="229"/>
      <c r="BJ12" s="229"/>
      <c r="BK12" s="229"/>
      <c r="BL12" s="229"/>
      <c r="BM12" s="229"/>
      <c r="BN12" s="229"/>
      <c r="BO12" s="229"/>
      <c r="BP12" s="229"/>
      <c r="BQ12" s="234">
        <v>6</v>
      </c>
      <c r="BR12" s="235"/>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0"/>
    </row>
    <row r="13" spans="1:131" s="231" customFormat="1" ht="26.25" customHeight="1" x14ac:dyDescent="0.2">
      <c r="A13" s="234">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8"/>
      <c r="BA13" s="228"/>
      <c r="BB13" s="228"/>
      <c r="BC13" s="228"/>
      <c r="BD13" s="228"/>
      <c r="BE13" s="229"/>
      <c r="BF13" s="229"/>
      <c r="BG13" s="229"/>
      <c r="BH13" s="229"/>
      <c r="BI13" s="229"/>
      <c r="BJ13" s="229"/>
      <c r="BK13" s="229"/>
      <c r="BL13" s="229"/>
      <c r="BM13" s="229"/>
      <c r="BN13" s="229"/>
      <c r="BO13" s="229"/>
      <c r="BP13" s="229"/>
      <c r="BQ13" s="234">
        <v>7</v>
      </c>
      <c r="BR13" s="235"/>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0"/>
    </row>
    <row r="14" spans="1:131" s="231" customFormat="1" ht="26.25" customHeight="1" x14ac:dyDescent="0.2">
      <c r="A14" s="234">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8"/>
      <c r="BA14" s="228"/>
      <c r="BB14" s="228"/>
      <c r="BC14" s="228"/>
      <c r="BD14" s="228"/>
      <c r="BE14" s="229"/>
      <c r="BF14" s="229"/>
      <c r="BG14" s="229"/>
      <c r="BH14" s="229"/>
      <c r="BI14" s="229"/>
      <c r="BJ14" s="229"/>
      <c r="BK14" s="229"/>
      <c r="BL14" s="229"/>
      <c r="BM14" s="229"/>
      <c r="BN14" s="229"/>
      <c r="BO14" s="229"/>
      <c r="BP14" s="229"/>
      <c r="BQ14" s="234">
        <v>8</v>
      </c>
      <c r="BR14" s="235"/>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0"/>
    </row>
    <row r="15" spans="1:131" s="231" customFormat="1" ht="26.25" customHeight="1" x14ac:dyDescent="0.2">
      <c r="A15" s="234">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8"/>
      <c r="BA15" s="228"/>
      <c r="BB15" s="228"/>
      <c r="BC15" s="228"/>
      <c r="BD15" s="228"/>
      <c r="BE15" s="229"/>
      <c r="BF15" s="229"/>
      <c r="BG15" s="229"/>
      <c r="BH15" s="229"/>
      <c r="BI15" s="229"/>
      <c r="BJ15" s="229"/>
      <c r="BK15" s="229"/>
      <c r="BL15" s="229"/>
      <c r="BM15" s="229"/>
      <c r="BN15" s="229"/>
      <c r="BO15" s="229"/>
      <c r="BP15" s="229"/>
      <c r="BQ15" s="234">
        <v>9</v>
      </c>
      <c r="BR15" s="235"/>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0"/>
    </row>
    <row r="16" spans="1:131" s="231" customFormat="1" ht="26.25" customHeight="1" x14ac:dyDescent="0.2">
      <c r="A16" s="234">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8"/>
      <c r="BA16" s="228"/>
      <c r="BB16" s="228"/>
      <c r="BC16" s="228"/>
      <c r="BD16" s="228"/>
      <c r="BE16" s="229"/>
      <c r="BF16" s="229"/>
      <c r="BG16" s="229"/>
      <c r="BH16" s="229"/>
      <c r="BI16" s="229"/>
      <c r="BJ16" s="229"/>
      <c r="BK16" s="229"/>
      <c r="BL16" s="229"/>
      <c r="BM16" s="229"/>
      <c r="BN16" s="229"/>
      <c r="BO16" s="229"/>
      <c r="BP16" s="229"/>
      <c r="BQ16" s="234">
        <v>10</v>
      </c>
      <c r="BR16" s="235"/>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0"/>
    </row>
    <row r="17" spans="1:131" s="231" customFormat="1" ht="26.25" customHeight="1" x14ac:dyDescent="0.2">
      <c r="A17" s="234">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8"/>
      <c r="BA17" s="228"/>
      <c r="BB17" s="228"/>
      <c r="BC17" s="228"/>
      <c r="BD17" s="228"/>
      <c r="BE17" s="229"/>
      <c r="BF17" s="229"/>
      <c r="BG17" s="229"/>
      <c r="BH17" s="229"/>
      <c r="BI17" s="229"/>
      <c r="BJ17" s="229"/>
      <c r="BK17" s="229"/>
      <c r="BL17" s="229"/>
      <c r="BM17" s="229"/>
      <c r="BN17" s="229"/>
      <c r="BO17" s="229"/>
      <c r="BP17" s="229"/>
      <c r="BQ17" s="234">
        <v>11</v>
      </c>
      <c r="BR17" s="235"/>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0"/>
    </row>
    <row r="18" spans="1:131" s="231" customFormat="1" ht="26.25" customHeight="1" x14ac:dyDescent="0.2">
      <c r="A18" s="234">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8"/>
      <c r="BA18" s="228"/>
      <c r="BB18" s="228"/>
      <c r="BC18" s="228"/>
      <c r="BD18" s="228"/>
      <c r="BE18" s="229"/>
      <c r="BF18" s="229"/>
      <c r="BG18" s="229"/>
      <c r="BH18" s="229"/>
      <c r="BI18" s="229"/>
      <c r="BJ18" s="229"/>
      <c r="BK18" s="229"/>
      <c r="BL18" s="229"/>
      <c r="BM18" s="229"/>
      <c r="BN18" s="229"/>
      <c r="BO18" s="229"/>
      <c r="BP18" s="229"/>
      <c r="BQ18" s="234">
        <v>12</v>
      </c>
      <c r="BR18" s="235"/>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0"/>
    </row>
    <row r="19" spans="1:131" s="231" customFormat="1" ht="26.25" customHeight="1" x14ac:dyDescent="0.2">
      <c r="A19" s="234">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8"/>
      <c r="BA19" s="228"/>
      <c r="BB19" s="228"/>
      <c r="BC19" s="228"/>
      <c r="BD19" s="228"/>
      <c r="BE19" s="229"/>
      <c r="BF19" s="229"/>
      <c r="BG19" s="229"/>
      <c r="BH19" s="229"/>
      <c r="BI19" s="229"/>
      <c r="BJ19" s="229"/>
      <c r="BK19" s="229"/>
      <c r="BL19" s="229"/>
      <c r="BM19" s="229"/>
      <c r="BN19" s="229"/>
      <c r="BO19" s="229"/>
      <c r="BP19" s="229"/>
      <c r="BQ19" s="234">
        <v>13</v>
      </c>
      <c r="BR19" s="235"/>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0"/>
    </row>
    <row r="20" spans="1:131" s="231" customFormat="1" ht="26.25" customHeight="1" x14ac:dyDescent="0.2">
      <c r="A20" s="234">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8"/>
      <c r="BA20" s="228"/>
      <c r="BB20" s="228"/>
      <c r="BC20" s="228"/>
      <c r="BD20" s="228"/>
      <c r="BE20" s="229"/>
      <c r="BF20" s="229"/>
      <c r="BG20" s="229"/>
      <c r="BH20" s="229"/>
      <c r="BI20" s="229"/>
      <c r="BJ20" s="229"/>
      <c r="BK20" s="229"/>
      <c r="BL20" s="229"/>
      <c r="BM20" s="229"/>
      <c r="BN20" s="229"/>
      <c r="BO20" s="229"/>
      <c r="BP20" s="229"/>
      <c r="BQ20" s="234">
        <v>14</v>
      </c>
      <c r="BR20" s="235"/>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0"/>
    </row>
    <row r="21" spans="1:131" s="231" customFormat="1" ht="26.25" customHeight="1" thickBot="1" x14ac:dyDescent="0.25">
      <c r="A21" s="234">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8"/>
      <c r="BA21" s="228"/>
      <c r="BB21" s="228"/>
      <c r="BC21" s="228"/>
      <c r="BD21" s="228"/>
      <c r="BE21" s="229"/>
      <c r="BF21" s="229"/>
      <c r="BG21" s="229"/>
      <c r="BH21" s="229"/>
      <c r="BI21" s="229"/>
      <c r="BJ21" s="229"/>
      <c r="BK21" s="229"/>
      <c r="BL21" s="229"/>
      <c r="BM21" s="229"/>
      <c r="BN21" s="229"/>
      <c r="BO21" s="229"/>
      <c r="BP21" s="229"/>
      <c r="BQ21" s="234">
        <v>15</v>
      </c>
      <c r="BR21" s="235"/>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0"/>
    </row>
    <row r="22" spans="1:131" s="231" customFormat="1" ht="26.25" customHeight="1" x14ac:dyDescent="0.2">
      <c r="A22" s="234">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394</v>
      </c>
      <c r="BA22" s="806"/>
      <c r="BB22" s="806"/>
      <c r="BC22" s="806"/>
      <c r="BD22" s="807"/>
      <c r="BE22" s="229"/>
      <c r="BF22" s="229"/>
      <c r="BG22" s="229"/>
      <c r="BH22" s="229"/>
      <c r="BI22" s="229"/>
      <c r="BJ22" s="229"/>
      <c r="BK22" s="229"/>
      <c r="BL22" s="229"/>
      <c r="BM22" s="229"/>
      <c r="BN22" s="229"/>
      <c r="BO22" s="229"/>
      <c r="BP22" s="229"/>
      <c r="BQ22" s="234">
        <v>16</v>
      </c>
      <c r="BR22" s="235"/>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0"/>
    </row>
    <row r="23" spans="1:131" s="231" customFormat="1" ht="26.25" customHeight="1" thickBot="1" x14ac:dyDescent="0.25">
      <c r="A23" s="236" t="s">
        <v>395</v>
      </c>
      <c r="B23" s="789" t="s">
        <v>396</v>
      </c>
      <c r="C23" s="790"/>
      <c r="D23" s="790"/>
      <c r="E23" s="790"/>
      <c r="F23" s="790"/>
      <c r="G23" s="790"/>
      <c r="H23" s="790"/>
      <c r="I23" s="790"/>
      <c r="J23" s="790"/>
      <c r="K23" s="790"/>
      <c r="L23" s="790"/>
      <c r="M23" s="790"/>
      <c r="N23" s="790"/>
      <c r="O23" s="790"/>
      <c r="P23" s="791"/>
      <c r="Q23" s="792">
        <v>9182</v>
      </c>
      <c r="R23" s="793"/>
      <c r="S23" s="793"/>
      <c r="T23" s="793"/>
      <c r="U23" s="793"/>
      <c r="V23" s="793">
        <v>875</v>
      </c>
      <c r="W23" s="793"/>
      <c r="X23" s="793"/>
      <c r="Y23" s="793"/>
      <c r="Z23" s="793"/>
      <c r="AA23" s="793">
        <v>308</v>
      </c>
      <c r="AB23" s="793"/>
      <c r="AC23" s="793"/>
      <c r="AD23" s="793"/>
      <c r="AE23" s="794"/>
      <c r="AF23" s="795">
        <v>292</v>
      </c>
      <c r="AG23" s="793"/>
      <c r="AH23" s="793"/>
      <c r="AI23" s="793"/>
      <c r="AJ23" s="796"/>
      <c r="AK23" s="797"/>
      <c r="AL23" s="798"/>
      <c r="AM23" s="798"/>
      <c r="AN23" s="798"/>
      <c r="AO23" s="798"/>
      <c r="AP23" s="793">
        <v>5384</v>
      </c>
      <c r="AQ23" s="793"/>
      <c r="AR23" s="793"/>
      <c r="AS23" s="793"/>
      <c r="AT23" s="793"/>
      <c r="AU23" s="809"/>
      <c r="AV23" s="809"/>
      <c r="AW23" s="809"/>
      <c r="AX23" s="809"/>
      <c r="AY23" s="810"/>
      <c r="AZ23" s="811" t="s">
        <v>397</v>
      </c>
      <c r="BA23" s="812"/>
      <c r="BB23" s="812"/>
      <c r="BC23" s="812"/>
      <c r="BD23" s="813"/>
      <c r="BE23" s="229"/>
      <c r="BF23" s="229"/>
      <c r="BG23" s="229"/>
      <c r="BH23" s="229"/>
      <c r="BI23" s="229"/>
      <c r="BJ23" s="229"/>
      <c r="BK23" s="229"/>
      <c r="BL23" s="229"/>
      <c r="BM23" s="229"/>
      <c r="BN23" s="229"/>
      <c r="BO23" s="229"/>
      <c r="BP23" s="229"/>
      <c r="BQ23" s="234">
        <v>17</v>
      </c>
      <c r="BR23" s="235"/>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0"/>
    </row>
    <row r="24" spans="1:131" s="231" customFormat="1" ht="26.25" customHeight="1" x14ac:dyDescent="0.2">
      <c r="A24" s="808" t="s">
        <v>398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8"/>
      <c r="BA24" s="228"/>
      <c r="BB24" s="228"/>
      <c r="BC24" s="228"/>
      <c r="BD24" s="228"/>
      <c r="BE24" s="229"/>
      <c r="BF24" s="229"/>
      <c r="BG24" s="229"/>
      <c r="BH24" s="229"/>
      <c r="BI24" s="229"/>
      <c r="BJ24" s="229"/>
      <c r="BK24" s="229"/>
      <c r="BL24" s="229"/>
      <c r="BM24" s="229"/>
      <c r="BN24" s="229"/>
      <c r="BO24" s="229"/>
      <c r="BP24" s="229"/>
      <c r="BQ24" s="234">
        <v>18</v>
      </c>
      <c r="BR24" s="235"/>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0"/>
    </row>
    <row r="25" spans="1:131" ht="26.25" customHeight="1" thickBot="1" x14ac:dyDescent="0.25">
      <c r="A25" s="725" t="s">
        <v>399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8"/>
      <c r="BK25" s="228"/>
      <c r="BL25" s="228"/>
      <c r="BM25" s="228"/>
      <c r="BN25" s="228"/>
      <c r="BO25" s="237"/>
      <c r="BP25" s="237"/>
      <c r="BQ25" s="234">
        <v>19</v>
      </c>
      <c r="BR25" s="235"/>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26"/>
    </row>
    <row r="26" spans="1:131" ht="26.25" customHeight="1" x14ac:dyDescent="0.2">
      <c r="A26" s="727" t="s">
        <v>376</v>
      </c>
      <c r="B26" s="728"/>
      <c r="C26" s="728"/>
      <c r="D26" s="728"/>
      <c r="E26" s="728"/>
      <c r="F26" s="728"/>
      <c r="G26" s="728"/>
      <c r="H26" s="728"/>
      <c r="I26" s="728"/>
      <c r="J26" s="728"/>
      <c r="K26" s="728"/>
      <c r="L26" s="728"/>
      <c r="M26" s="728"/>
      <c r="N26" s="728"/>
      <c r="O26" s="728"/>
      <c r="P26" s="729"/>
      <c r="Q26" s="733" t="s">
        <v>400</v>
      </c>
      <c r="R26" s="734"/>
      <c r="S26" s="734"/>
      <c r="T26" s="734"/>
      <c r="U26" s="735"/>
      <c r="V26" s="733" t="s">
        <v>401</v>
      </c>
      <c r="W26" s="734"/>
      <c r="X26" s="734"/>
      <c r="Y26" s="734"/>
      <c r="Z26" s="735"/>
      <c r="AA26" s="733" t="s">
        <v>402</v>
      </c>
      <c r="AB26" s="734"/>
      <c r="AC26" s="734"/>
      <c r="AD26" s="734"/>
      <c r="AE26" s="734"/>
      <c r="AF26" s="814" t="s">
        <v>403</v>
      </c>
      <c r="AG26" s="815"/>
      <c r="AH26" s="815"/>
      <c r="AI26" s="815"/>
      <c r="AJ26" s="816"/>
      <c r="AK26" s="734" t="s">
        <v>404</v>
      </c>
      <c r="AL26" s="734"/>
      <c r="AM26" s="734"/>
      <c r="AN26" s="734"/>
      <c r="AO26" s="735"/>
      <c r="AP26" s="733" t="s">
        <v>405</v>
      </c>
      <c r="AQ26" s="734"/>
      <c r="AR26" s="734"/>
      <c r="AS26" s="734"/>
      <c r="AT26" s="735"/>
      <c r="AU26" s="733" t="s">
        <v>406</v>
      </c>
      <c r="AV26" s="734"/>
      <c r="AW26" s="734"/>
      <c r="AX26" s="734"/>
      <c r="AY26" s="735"/>
      <c r="AZ26" s="733" t="s">
        <v>407</v>
      </c>
      <c r="BA26" s="734"/>
      <c r="BB26" s="734"/>
      <c r="BC26" s="734"/>
      <c r="BD26" s="735"/>
      <c r="BE26" s="733" t="s">
        <v>383</v>
      </c>
      <c r="BF26" s="734"/>
      <c r="BG26" s="734"/>
      <c r="BH26" s="734"/>
      <c r="BI26" s="740"/>
      <c r="BJ26" s="228"/>
      <c r="BK26" s="228"/>
      <c r="BL26" s="228"/>
      <c r="BM26" s="228"/>
      <c r="BN26" s="228"/>
      <c r="BO26" s="237"/>
      <c r="BP26" s="237"/>
      <c r="BQ26" s="234">
        <v>20</v>
      </c>
      <c r="BR26" s="235"/>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26"/>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8"/>
      <c r="BK27" s="228"/>
      <c r="BL27" s="228"/>
      <c r="BM27" s="228"/>
      <c r="BN27" s="228"/>
      <c r="BO27" s="237"/>
      <c r="BP27" s="237"/>
      <c r="BQ27" s="234">
        <v>21</v>
      </c>
      <c r="BR27" s="235"/>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26"/>
    </row>
    <row r="28" spans="1:131" ht="26.25" customHeight="1" thickTop="1" x14ac:dyDescent="0.2">
      <c r="A28" s="238">
        <v>1</v>
      </c>
      <c r="B28" s="749" t="s">
        <v>408</v>
      </c>
      <c r="C28" s="750"/>
      <c r="D28" s="750"/>
      <c r="E28" s="750"/>
      <c r="F28" s="750"/>
      <c r="G28" s="750"/>
      <c r="H28" s="750"/>
      <c r="I28" s="750"/>
      <c r="J28" s="750"/>
      <c r="K28" s="750"/>
      <c r="L28" s="750"/>
      <c r="M28" s="750"/>
      <c r="N28" s="750"/>
      <c r="O28" s="750"/>
      <c r="P28" s="751"/>
      <c r="Q28" s="822">
        <v>2232</v>
      </c>
      <c r="R28" s="823"/>
      <c r="S28" s="823"/>
      <c r="T28" s="823"/>
      <c r="U28" s="823"/>
      <c r="V28" s="823">
        <v>2193</v>
      </c>
      <c r="W28" s="823"/>
      <c r="X28" s="823"/>
      <c r="Y28" s="823"/>
      <c r="Z28" s="823"/>
      <c r="AA28" s="823">
        <v>39</v>
      </c>
      <c r="AB28" s="823"/>
      <c r="AC28" s="823"/>
      <c r="AD28" s="823"/>
      <c r="AE28" s="824"/>
      <c r="AF28" s="825">
        <v>39</v>
      </c>
      <c r="AG28" s="823"/>
      <c r="AH28" s="823"/>
      <c r="AI28" s="823"/>
      <c r="AJ28" s="826"/>
      <c r="AK28" s="827">
        <v>142</v>
      </c>
      <c r="AL28" s="828"/>
      <c r="AM28" s="828"/>
      <c r="AN28" s="828"/>
      <c r="AO28" s="828"/>
      <c r="AP28" s="828" t="s">
        <v>586</v>
      </c>
      <c r="AQ28" s="828"/>
      <c r="AR28" s="828"/>
      <c r="AS28" s="828"/>
      <c r="AT28" s="828"/>
      <c r="AU28" s="828" t="s">
        <v>521</v>
      </c>
      <c r="AV28" s="828"/>
      <c r="AW28" s="828"/>
      <c r="AX28" s="828"/>
      <c r="AY28" s="828"/>
      <c r="AZ28" s="829" t="s">
        <v>521</v>
      </c>
      <c r="BA28" s="829"/>
      <c r="BB28" s="829"/>
      <c r="BC28" s="829"/>
      <c r="BD28" s="829"/>
      <c r="BE28" s="820"/>
      <c r="BF28" s="820"/>
      <c r="BG28" s="820"/>
      <c r="BH28" s="820"/>
      <c r="BI28" s="821"/>
      <c r="BJ28" s="228"/>
      <c r="BK28" s="228"/>
      <c r="BL28" s="228"/>
      <c r="BM28" s="228"/>
      <c r="BN28" s="228"/>
      <c r="BO28" s="237"/>
      <c r="BP28" s="237"/>
      <c r="BQ28" s="234">
        <v>22</v>
      </c>
      <c r="BR28" s="235"/>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26"/>
    </row>
    <row r="29" spans="1:131" ht="26.25" customHeight="1" x14ac:dyDescent="0.2">
      <c r="A29" s="238">
        <v>2</v>
      </c>
      <c r="B29" s="780" t="s">
        <v>409</v>
      </c>
      <c r="C29" s="781"/>
      <c r="D29" s="781"/>
      <c r="E29" s="781"/>
      <c r="F29" s="781"/>
      <c r="G29" s="781"/>
      <c r="H29" s="781"/>
      <c r="I29" s="781"/>
      <c r="J29" s="781"/>
      <c r="K29" s="781"/>
      <c r="L29" s="781"/>
      <c r="M29" s="781"/>
      <c r="N29" s="781"/>
      <c r="O29" s="781"/>
      <c r="P29" s="782"/>
      <c r="Q29" s="783">
        <v>262</v>
      </c>
      <c r="R29" s="784"/>
      <c r="S29" s="784"/>
      <c r="T29" s="784"/>
      <c r="U29" s="784"/>
      <c r="V29" s="784">
        <v>254</v>
      </c>
      <c r="W29" s="784"/>
      <c r="X29" s="784"/>
      <c r="Y29" s="784"/>
      <c r="Z29" s="784"/>
      <c r="AA29" s="784">
        <v>8</v>
      </c>
      <c r="AB29" s="784"/>
      <c r="AC29" s="784"/>
      <c r="AD29" s="784"/>
      <c r="AE29" s="785"/>
      <c r="AF29" s="786">
        <v>8</v>
      </c>
      <c r="AG29" s="787"/>
      <c r="AH29" s="787"/>
      <c r="AI29" s="787"/>
      <c r="AJ29" s="788"/>
      <c r="AK29" s="834">
        <v>64</v>
      </c>
      <c r="AL29" s="830"/>
      <c r="AM29" s="830"/>
      <c r="AN29" s="830"/>
      <c r="AO29" s="830"/>
      <c r="AP29" s="830" t="s">
        <v>586</v>
      </c>
      <c r="AQ29" s="830"/>
      <c r="AR29" s="830"/>
      <c r="AS29" s="830"/>
      <c r="AT29" s="830"/>
      <c r="AU29" s="830" t="s">
        <v>586</v>
      </c>
      <c r="AV29" s="830"/>
      <c r="AW29" s="830"/>
      <c r="AX29" s="830"/>
      <c r="AY29" s="830"/>
      <c r="AZ29" s="831" t="s">
        <v>521</v>
      </c>
      <c r="BA29" s="831"/>
      <c r="BB29" s="831"/>
      <c r="BC29" s="831"/>
      <c r="BD29" s="831"/>
      <c r="BE29" s="832"/>
      <c r="BF29" s="832"/>
      <c r="BG29" s="832"/>
      <c r="BH29" s="832"/>
      <c r="BI29" s="833"/>
      <c r="BJ29" s="228"/>
      <c r="BK29" s="228"/>
      <c r="BL29" s="228"/>
      <c r="BM29" s="228"/>
      <c r="BN29" s="228"/>
      <c r="BO29" s="237"/>
      <c r="BP29" s="237"/>
      <c r="BQ29" s="234">
        <v>23</v>
      </c>
      <c r="BR29" s="235"/>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26"/>
    </row>
    <row r="30" spans="1:131" ht="26.25" customHeight="1" x14ac:dyDescent="0.2">
      <c r="A30" s="238">
        <v>3</v>
      </c>
      <c r="B30" s="780" t="s">
        <v>410</v>
      </c>
      <c r="C30" s="781"/>
      <c r="D30" s="781"/>
      <c r="E30" s="781"/>
      <c r="F30" s="781"/>
      <c r="G30" s="781"/>
      <c r="H30" s="781"/>
      <c r="I30" s="781"/>
      <c r="J30" s="781"/>
      <c r="K30" s="781"/>
      <c r="L30" s="781"/>
      <c r="M30" s="781"/>
      <c r="N30" s="781"/>
      <c r="O30" s="781"/>
      <c r="P30" s="782"/>
      <c r="Q30" s="783">
        <v>1974</v>
      </c>
      <c r="R30" s="784"/>
      <c r="S30" s="784"/>
      <c r="T30" s="784"/>
      <c r="U30" s="784"/>
      <c r="V30" s="784">
        <v>1856</v>
      </c>
      <c r="W30" s="784"/>
      <c r="X30" s="784"/>
      <c r="Y30" s="784"/>
      <c r="Z30" s="784"/>
      <c r="AA30" s="784">
        <v>119</v>
      </c>
      <c r="AB30" s="784"/>
      <c r="AC30" s="784"/>
      <c r="AD30" s="784"/>
      <c r="AE30" s="785"/>
      <c r="AF30" s="786">
        <v>119</v>
      </c>
      <c r="AG30" s="787"/>
      <c r="AH30" s="787"/>
      <c r="AI30" s="787"/>
      <c r="AJ30" s="788"/>
      <c r="AK30" s="834">
        <v>311</v>
      </c>
      <c r="AL30" s="830"/>
      <c r="AM30" s="830"/>
      <c r="AN30" s="830"/>
      <c r="AO30" s="830"/>
      <c r="AP30" s="830" t="s">
        <v>586</v>
      </c>
      <c r="AQ30" s="830"/>
      <c r="AR30" s="830"/>
      <c r="AS30" s="830"/>
      <c r="AT30" s="830"/>
      <c r="AU30" s="830" t="s">
        <v>586</v>
      </c>
      <c r="AV30" s="830"/>
      <c r="AW30" s="830"/>
      <c r="AX30" s="830"/>
      <c r="AY30" s="830"/>
      <c r="AZ30" s="831" t="s">
        <v>521</v>
      </c>
      <c r="BA30" s="831"/>
      <c r="BB30" s="831"/>
      <c r="BC30" s="831"/>
      <c r="BD30" s="831"/>
      <c r="BE30" s="832"/>
      <c r="BF30" s="832"/>
      <c r="BG30" s="832"/>
      <c r="BH30" s="832"/>
      <c r="BI30" s="833"/>
      <c r="BJ30" s="228"/>
      <c r="BK30" s="228"/>
      <c r="BL30" s="228"/>
      <c r="BM30" s="228"/>
      <c r="BN30" s="228"/>
      <c r="BO30" s="237"/>
      <c r="BP30" s="237"/>
      <c r="BQ30" s="234">
        <v>24</v>
      </c>
      <c r="BR30" s="235"/>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26"/>
    </row>
    <row r="31" spans="1:131" ht="26.25" customHeight="1" x14ac:dyDescent="0.2">
      <c r="A31" s="238">
        <v>4</v>
      </c>
      <c r="B31" s="780" t="s">
        <v>411</v>
      </c>
      <c r="C31" s="781"/>
      <c r="D31" s="781"/>
      <c r="E31" s="781"/>
      <c r="F31" s="781"/>
      <c r="G31" s="781"/>
      <c r="H31" s="781"/>
      <c r="I31" s="781"/>
      <c r="J31" s="781"/>
      <c r="K31" s="781"/>
      <c r="L31" s="781"/>
      <c r="M31" s="781"/>
      <c r="N31" s="781"/>
      <c r="O31" s="781"/>
      <c r="P31" s="782"/>
      <c r="Q31" s="783">
        <v>9</v>
      </c>
      <c r="R31" s="784"/>
      <c r="S31" s="784"/>
      <c r="T31" s="784"/>
      <c r="U31" s="784"/>
      <c r="V31" s="784">
        <v>9</v>
      </c>
      <c r="W31" s="784"/>
      <c r="X31" s="784"/>
      <c r="Y31" s="784"/>
      <c r="Z31" s="784"/>
      <c r="AA31" s="784">
        <v>1</v>
      </c>
      <c r="AB31" s="784"/>
      <c r="AC31" s="784"/>
      <c r="AD31" s="784"/>
      <c r="AE31" s="785"/>
      <c r="AF31" s="786">
        <v>1</v>
      </c>
      <c r="AG31" s="787"/>
      <c r="AH31" s="787"/>
      <c r="AI31" s="787"/>
      <c r="AJ31" s="788"/>
      <c r="AK31" s="834">
        <v>0</v>
      </c>
      <c r="AL31" s="830"/>
      <c r="AM31" s="830"/>
      <c r="AN31" s="830"/>
      <c r="AO31" s="830"/>
      <c r="AP31" s="830" t="s">
        <v>586</v>
      </c>
      <c r="AQ31" s="830"/>
      <c r="AR31" s="830"/>
      <c r="AS31" s="830"/>
      <c r="AT31" s="830"/>
      <c r="AU31" s="830" t="s">
        <v>586</v>
      </c>
      <c r="AV31" s="830"/>
      <c r="AW31" s="830"/>
      <c r="AX31" s="830"/>
      <c r="AY31" s="830"/>
      <c r="AZ31" s="831" t="s">
        <v>521</v>
      </c>
      <c r="BA31" s="831"/>
      <c r="BB31" s="831"/>
      <c r="BC31" s="831"/>
      <c r="BD31" s="831"/>
      <c r="BE31" s="832"/>
      <c r="BF31" s="832"/>
      <c r="BG31" s="832"/>
      <c r="BH31" s="832"/>
      <c r="BI31" s="833"/>
      <c r="BJ31" s="228"/>
      <c r="BK31" s="228"/>
      <c r="BL31" s="228"/>
      <c r="BM31" s="228"/>
      <c r="BN31" s="228"/>
      <c r="BO31" s="237"/>
      <c r="BP31" s="237"/>
      <c r="BQ31" s="234">
        <v>25</v>
      </c>
      <c r="BR31" s="235"/>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26"/>
    </row>
    <row r="32" spans="1:131" ht="26.25" customHeight="1" x14ac:dyDescent="0.2">
      <c r="A32" s="238">
        <v>5</v>
      </c>
      <c r="B32" s="780" t="s">
        <v>412</v>
      </c>
      <c r="C32" s="781"/>
      <c r="D32" s="781"/>
      <c r="E32" s="781"/>
      <c r="F32" s="781"/>
      <c r="G32" s="781"/>
      <c r="H32" s="781"/>
      <c r="I32" s="781"/>
      <c r="J32" s="781"/>
      <c r="K32" s="781"/>
      <c r="L32" s="781"/>
      <c r="M32" s="781"/>
      <c r="N32" s="781"/>
      <c r="O32" s="781"/>
      <c r="P32" s="782"/>
      <c r="Q32" s="783">
        <v>569</v>
      </c>
      <c r="R32" s="784"/>
      <c r="S32" s="784"/>
      <c r="T32" s="784"/>
      <c r="U32" s="784"/>
      <c r="V32" s="784">
        <v>550</v>
      </c>
      <c r="W32" s="784"/>
      <c r="X32" s="784"/>
      <c r="Y32" s="784"/>
      <c r="Z32" s="784"/>
      <c r="AA32" s="784">
        <v>19</v>
      </c>
      <c r="AB32" s="784"/>
      <c r="AC32" s="784"/>
      <c r="AD32" s="784"/>
      <c r="AE32" s="785"/>
      <c r="AF32" s="786">
        <v>474</v>
      </c>
      <c r="AG32" s="787"/>
      <c r="AH32" s="787"/>
      <c r="AI32" s="787"/>
      <c r="AJ32" s="788"/>
      <c r="AK32" s="834">
        <v>35</v>
      </c>
      <c r="AL32" s="830"/>
      <c r="AM32" s="830"/>
      <c r="AN32" s="830"/>
      <c r="AO32" s="830"/>
      <c r="AP32" s="830">
        <v>108</v>
      </c>
      <c r="AQ32" s="830"/>
      <c r="AR32" s="830"/>
      <c r="AS32" s="830"/>
      <c r="AT32" s="830"/>
      <c r="AU32" s="830">
        <v>1</v>
      </c>
      <c r="AV32" s="830"/>
      <c r="AW32" s="830"/>
      <c r="AX32" s="830"/>
      <c r="AY32" s="830"/>
      <c r="AZ32" s="831" t="s">
        <v>521</v>
      </c>
      <c r="BA32" s="831"/>
      <c r="BB32" s="831"/>
      <c r="BC32" s="831"/>
      <c r="BD32" s="831"/>
      <c r="BE32" s="832" t="s">
        <v>413</v>
      </c>
      <c r="BF32" s="832"/>
      <c r="BG32" s="832"/>
      <c r="BH32" s="832"/>
      <c r="BI32" s="833"/>
      <c r="BJ32" s="228"/>
      <c r="BK32" s="228"/>
      <c r="BL32" s="228"/>
      <c r="BM32" s="228"/>
      <c r="BN32" s="228"/>
      <c r="BO32" s="237"/>
      <c r="BP32" s="237"/>
      <c r="BQ32" s="234">
        <v>26</v>
      </c>
      <c r="BR32" s="235"/>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26"/>
    </row>
    <row r="33" spans="1:131" ht="26.25" customHeight="1" x14ac:dyDescent="0.2">
      <c r="A33" s="238">
        <v>6</v>
      </c>
      <c r="B33" s="780" t="s">
        <v>414</v>
      </c>
      <c r="C33" s="781"/>
      <c r="D33" s="781"/>
      <c r="E33" s="781"/>
      <c r="F33" s="781"/>
      <c r="G33" s="781"/>
      <c r="H33" s="781"/>
      <c r="I33" s="781"/>
      <c r="J33" s="781"/>
      <c r="K33" s="781"/>
      <c r="L33" s="781"/>
      <c r="M33" s="781"/>
      <c r="N33" s="781"/>
      <c r="O33" s="781"/>
      <c r="P33" s="782"/>
      <c r="Q33" s="783">
        <v>625</v>
      </c>
      <c r="R33" s="784"/>
      <c r="S33" s="784"/>
      <c r="T33" s="784"/>
      <c r="U33" s="784"/>
      <c r="V33" s="784">
        <v>561</v>
      </c>
      <c r="W33" s="784"/>
      <c r="X33" s="784"/>
      <c r="Y33" s="784"/>
      <c r="Z33" s="784"/>
      <c r="AA33" s="784">
        <v>65</v>
      </c>
      <c r="AB33" s="784"/>
      <c r="AC33" s="784"/>
      <c r="AD33" s="784"/>
      <c r="AE33" s="785"/>
      <c r="AF33" s="786">
        <v>108</v>
      </c>
      <c r="AG33" s="787"/>
      <c r="AH33" s="787"/>
      <c r="AI33" s="787"/>
      <c r="AJ33" s="788"/>
      <c r="AK33" s="834">
        <v>461</v>
      </c>
      <c r="AL33" s="830"/>
      <c r="AM33" s="830"/>
      <c r="AN33" s="830"/>
      <c r="AO33" s="830"/>
      <c r="AP33" s="830">
        <v>3537</v>
      </c>
      <c r="AQ33" s="830"/>
      <c r="AR33" s="830"/>
      <c r="AS33" s="830"/>
      <c r="AT33" s="830"/>
      <c r="AU33" s="830">
        <v>2578</v>
      </c>
      <c r="AV33" s="830"/>
      <c r="AW33" s="830"/>
      <c r="AX33" s="830"/>
      <c r="AY33" s="830"/>
      <c r="AZ33" s="831" t="s">
        <v>521</v>
      </c>
      <c r="BA33" s="831"/>
      <c r="BB33" s="831"/>
      <c r="BC33" s="831"/>
      <c r="BD33" s="831"/>
      <c r="BE33" s="832" t="s">
        <v>413</v>
      </c>
      <c r="BF33" s="832"/>
      <c r="BG33" s="832"/>
      <c r="BH33" s="832"/>
      <c r="BI33" s="833"/>
      <c r="BJ33" s="228"/>
      <c r="BK33" s="228"/>
      <c r="BL33" s="228"/>
      <c r="BM33" s="228"/>
      <c r="BN33" s="228"/>
      <c r="BO33" s="237"/>
      <c r="BP33" s="237"/>
      <c r="BQ33" s="234">
        <v>27</v>
      </c>
      <c r="BR33" s="235"/>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26"/>
    </row>
    <row r="34" spans="1:131" ht="26.25" customHeight="1" x14ac:dyDescent="0.2">
      <c r="A34" s="238">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8"/>
      <c r="BK34" s="228"/>
      <c r="BL34" s="228"/>
      <c r="BM34" s="228"/>
      <c r="BN34" s="228"/>
      <c r="BO34" s="237"/>
      <c r="BP34" s="237"/>
      <c r="BQ34" s="234">
        <v>28</v>
      </c>
      <c r="BR34" s="235"/>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26"/>
    </row>
    <row r="35" spans="1:131" ht="26.25" customHeight="1" x14ac:dyDescent="0.2">
      <c r="A35" s="238">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8"/>
      <c r="BK35" s="228"/>
      <c r="BL35" s="228"/>
      <c r="BM35" s="228"/>
      <c r="BN35" s="228"/>
      <c r="BO35" s="237"/>
      <c r="BP35" s="237"/>
      <c r="BQ35" s="234">
        <v>29</v>
      </c>
      <c r="BR35" s="235"/>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26"/>
    </row>
    <row r="36" spans="1:131" ht="26.25" customHeight="1" x14ac:dyDescent="0.2">
      <c r="A36" s="238">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8"/>
      <c r="BK36" s="228"/>
      <c r="BL36" s="228"/>
      <c r="BM36" s="228"/>
      <c r="BN36" s="228"/>
      <c r="BO36" s="237"/>
      <c r="BP36" s="237"/>
      <c r="BQ36" s="234">
        <v>30</v>
      </c>
      <c r="BR36" s="235"/>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26"/>
    </row>
    <row r="37" spans="1:131" ht="26.25" customHeight="1" x14ac:dyDescent="0.2">
      <c r="A37" s="238">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8"/>
      <c r="BK37" s="228"/>
      <c r="BL37" s="228"/>
      <c r="BM37" s="228"/>
      <c r="BN37" s="228"/>
      <c r="BO37" s="237"/>
      <c r="BP37" s="237"/>
      <c r="BQ37" s="234">
        <v>31</v>
      </c>
      <c r="BR37" s="235"/>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26"/>
    </row>
    <row r="38" spans="1:131" ht="26.25" customHeight="1" x14ac:dyDescent="0.2">
      <c r="A38" s="238">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8"/>
      <c r="BK38" s="228"/>
      <c r="BL38" s="228"/>
      <c r="BM38" s="228"/>
      <c r="BN38" s="228"/>
      <c r="BO38" s="237"/>
      <c r="BP38" s="237"/>
      <c r="BQ38" s="234">
        <v>32</v>
      </c>
      <c r="BR38" s="235"/>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26"/>
    </row>
    <row r="39" spans="1:131" ht="26.25" customHeight="1" x14ac:dyDescent="0.2">
      <c r="A39" s="238">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8"/>
      <c r="BK39" s="228"/>
      <c r="BL39" s="228"/>
      <c r="BM39" s="228"/>
      <c r="BN39" s="228"/>
      <c r="BO39" s="237"/>
      <c r="BP39" s="237"/>
      <c r="BQ39" s="234">
        <v>33</v>
      </c>
      <c r="BR39" s="235"/>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26"/>
    </row>
    <row r="40" spans="1:131" ht="26.25" customHeight="1" x14ac:dyDescent="0.2">
      <c r="A40" s="234">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8"/>
      <c r="BK40" s="228"/>
      <c r="BL40" s="228"/>
      <c r="BM40" s="228"/>
      <c r="BN40" s="228"/>
      <c r="BO40" s="237"/>
      <c r="BP40" s="237"/>
      <c r="BQ40" s="234">
        <v>34</v>
      </c>
      <c r="BR40" s="235"/>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26"/>
    </row>
    <row r="41" spans="1:131" ht="26.25" customHeight="1" x14ac:dyDescent="0.2">
      <c r="A41" s="234">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8"/>
      <c r="BK41" s="228"/>
      <c r="BL41" s="228"/>
      <c r="BM41" s="228"/>
      <c r="BN41" s="228"/>
      <c r="BO41" s="237"/>
      <c r="BP41" s="237"/>
      <c r="BQ41" s="234">
        <v>35</v>
      </c>
      <c r="BR41" s="235"/>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26"/>
    </row>
    <row r="42" spans="1:131" ht="26.25" customHeight="1" x14ac:dyDescent="0.2">
      <c r="A42" s="234">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8"/>
      <c r="BK42" s="228"/>
      <c r="BL42" s="228"/>
      <c r="BM42" s="228"/>
      <c r="BN42" s="228"/>
      <c r="BO42" s="237"/>
      <c r="BP42" s="237"/>
      <c r="BQ42" s="234">
        <v>36</v>
      </c>
      <c r="BR42" s="235"/>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26"/>
    </row>
    <row r="43" spans="1:131" ht="26.25" customHeight="1" x14ac:dyDescent="0.2">
      <c r="A43" s="234">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8"/>
      <c r="BK43" s="228"/>
      <c r="BL43" s="228"/>
      <c r="BM43" s="228"/>
      <c r="BN43" s="228"/>
      <c r="BO43" s="237"/>
      <c r="BP43" s="237"/>
      <c r="BQ43" s="234">
        <v>37</v>
      </c>
      <c r="BR43" s="235"/>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26"/>
    </row>
    <row r="44" spans="1:131" ht="26.25" customHeight="1" x14ac:dyDescent="0.2">
      <c r="A44" s="234">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8"/>
      <c r="BK44" s="228"/>
      <c r="BL44" s="228"/>
      <c r="BM44" s="228"/>
      <c r="BN44" s="228"/>
      <c r="BO44" s="237"/>
      <c r="BP44" s="237"/>
      <c r="BQ44" s="234">
        <v>38</v>
      </c>
      <c r="BR44" s="235"/>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26"/>
    </row>
    <row r="45" spans="1:131" ht="26.25" customHeight="1" x14ac:dyDescent="0.2">
      <c r="A45" s="234">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8"/>
      <c r="BK45" s="228"/>
      <c r="BL45" s="228"/>
      <c r="BM45" s="228"/>
      <c r="BN45" s="228"/>
      <c r="BO45" s="237"/>
      <c r="BP45" s="237"/>
      <c r="BQ45" s="234">
        <v>39</v>
      </c>
      <c r="BR45" s="235"/>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26"/>
    </row>
    <row r="46" spans="1:131" ht="26.25" customHeight="1" x14ac:dyDescent="0.2">
      <c r="A46" s="234">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8"/>
      <c r="BK46" s="228"/>
      <c r="BL46" s="228"/>
      <c r="BM46" s="228"/>
      <c r="BN46" s="228"/>
      <c r="BO46" s="237"/>
      <c r="BP46" s="237"/>
      <c r="BQ46" s="234">
        <v>40</v>
      </c>
      <c r="BR46" s="235"/>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26"/>
    </row>
    <row r="47" spans="1:131" ht="26.25" customHeight="1" x14ac:dyDescent="0.2">
      <c r="A47" s="234">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8"/>
      <c r="BK47" s="228"/>
      <c r="BL47" s="228"/>
      <c r="BM47" s="228"/>
      <c r="BN47" s="228"/>
      <c r="BO47" s="237"/>
      <c r="BP47" s="237"/>
      <c r="BQ47" s="234">
        <v>41</v>
      </c>
      <c r="BR47" s="235"/>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26"/>
    </row>
    <row r="48" spans="1:131" ht="26.25" customHeight="1" x14ac:dyDescent="0.2">
      <c r="A48" s="234">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8"/>
      <c r="BK48" s="228"/>
      <c r="BL48" s="228"/>
      <c r="BM48" s="228"/>
      <c r="BN48" s="228"/>
      <c r="BO48" s="237"/>
      <c r="BP48" s="237"/>
      <c r="BQ48" s="234">
        <v>42</v>
      </c>
      <c r="BR48" s="235"/>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26"/>
    </row>
    <row r="49" spans="1:131" ht="26.25" customHeight="1" x14ac:dyDescent="0.2">
      <c r="A49" s="234">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8"/>
      <c r="BK49" s="228"/>
      <c r="BL49" s="228"/>
      <c r="BM49" s="228"/>
      <c r="BN49" s="228"/>
      <c r="BO49" s="237"/>
      <c r="BP49" s="237"/>
      <c r="BQ49" s="234">
        <v>43</v>
      </c>
      <c r="BR49" s="235"/>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26"/>
    </row>
    <row r="50" spans="1:131" ht="26.25" customHeight="1" x14ac:dyDescent="0.2">
      <c r="A50" s="234">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8"/>
      <c r="BK50" s="228"/>
      <c r="BL50" s="228"/>
      <c r="BM50" s="228"/>
      <c r="BN50" s="228"/>
      <c r="BO50" s="237"/>
      <c r="BP50" s="237"/>
      <c r="BQ50" s="234">
        <v>44</v>
      </c>
      <c r="BR50" s="235"/>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26"/>
    </row>
    <row r="51" spans="1:131" ht="26.25" customHeight="1" x14ac:dyDescent="0.2">
      <c r="A51" s="234">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8"/>
      <c r="BK51" s="228"/>
      <c r="BL51" s="228"/>
      <c r="BM51" s="228"/>
      <c r="BN51" s="228"/>
      <c r="BO51" s="237"/>
      <c r="BP51" s="237"/>
      <c r="BQ51" s="234">
        <v>45</v>
      </c>
      <c r="BR51" s="235"/>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26"/>
    </row>
    <row r="52" spans="1:131" ht="26.25" customHeight="1" x14ac:dyDescent="0.2">
      <c r="A52" s="234">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8"/>
      <c r="BK52" s="228"/>
      <c r="BL52" s="228"/>
      <c r="BM52" s="228"/>
      <c r="BN52" s="228"/>
      <c r="BO52" s="237"/>
      <c r="BP52" s="237"/>
      <c r="BQ52" s="234">
        <v>46</v>
      </c>
      <c r="BR52" s="235"/>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26"/>
    </row>
    <row r="53" spans="1:131" ht="26.25" customHeight="1" x14ac:dyDescent="0.2">
      <c r="A53" s="234">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8"/>
      <c r="BK53" s="228"/>
      <c r="BL53" s="228"/>
      <c r="BM53" s="228"/>
      <c r="BN53" s="228"/>
      <c r="BO53" s="237"/>
      <c r="BP53" s="237"/>
      <c r="BQ53" s="234">
        <v>47</v>
      </c>
      <c r="BR53" s="235"/>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26"/>
    </row>
    <row r="54" spans="1:131" ht="26.25" customHeight="1" x14ac:dyDescent="0.2">
      <c r="A54" s="234">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8"/>
      <c r="BK54" s="228"/>
      <c r="BL54" s="228"/>
      <c r="BM54" s="228"/>
      <c r="BN54" s="228"/>
      <c r="BO54" s="237"/>
      <c r="BP54" s="237"/>
      <c r="BQ54" s="234">
        <v>48</v>
      </c>
      <c r="BR54" s="235"/>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26"/>
    </row>
    <row r="55" spans="1:131" ht="26.25" customHeight="1" x14ac:dyDescent="0.2">
      <c r="A55" s="234">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8"/>
      <c r="BK55" s="228"/>
      <c r="BL55" s="228"/>
      <c r="BM55" s="228"/>
      <c r="BN55" s="228"/>
      <c r="BO55" s="237"/>
      <c r="BP55" s="237"/>
      <c r="BQ55" s="234">
        <v>49</v>
      </c>
      <c r="BR55" s="235"/>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26"/>
    </row>
    <row r="56" spans="1:131" ht="26.25" customHeight="1" x14ac:dyDescent="0.2">
      <c r="A56" s="234">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8"/>
      <c r="BK56" s="228"/>
      <c r="BL56" s="228"/>
      <c r="BM56" s="228"/>
      <c r="BN56" s="228"/>
      <c r="BO56" s="237"/>
      <c r="BP56" s="237"/>
      <c r="BQ56" s="234">
        <v>50</v>
      </c>
      <c r="BR56" s="235"/>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26"/>
    </row>
    <row r="57" spans="1:131" ht="26.25" customHeight="1" x14ac:dyDescent="0.2">
      <c r="A57" s="234">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8"/>
      <c r="BK57" s="228"/>
      <c r="BL57" s="228"/>
      <c r="BM57" s="228"/>
      <c r="BN57" s="228"/>
      <c r="BO57" s="237"/>
      <c r="BP57" s="237"/>
      <c r="BQ57" s="234">
        <v>51</v>
      </c>
      <c r="BR57" s="235"/>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26"/>
    </row>
    <row r="58" spans="1:131" ht="26.25" customHeight="1" x14ac:dyDescent="0.2">
      <c r="A58" s="234">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8"/>
      <c r="BK58" s="228"/>
      <c r="BL58" s="228"/>
      <c r="BM58" s="228"/>
      <c r="BN58" s="228"/>
      <c r="BO58" s="237"/>
      <c r="BP58" s="237"/>
      <c r="BQ58" s="234">
        <v>52</v>
      </c>
      <c r="BR58" s="235"/>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26"/>
    </row>
    <row r="59" spans="1:131" ht="26.25" customHeight="1" x14ac:dyDescent="0.2">
      <c r="A59" s="234">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8"/>
      <c r="BK59" s="228"/>
      <c r="BL59" s="228"/>
      <c r="BM59" s="228"/>
      <c r="BN59" s="228"/>
      <c r="BO59" s="237"/>
      <c r="BP59" s="237"/>
      <c r="BQ59" s="234">
        <v>53</v>
      </c>
      <c r="BR59" s="235"/>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26"/>
    </row>
    <row r="60" spans="1:131" ht="26.25" customHeight="1" x14ac:dyDescent="0.2">
      <c r="A60" s="234">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8"/>
      <c r="BK60" s="228"/>
      <c r="BL60" s="228"/>
      <c r="BM60" s="228"/>
      <c r="BN60" s="228"/>
      <c r="BO60" s="237"/>
      <c r="BP60" s="237"/>
      <c r="BQ60" s="234">
        <v>54</v>
      </c>
      <c r="BR60" s="235"/>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26"/>
    </row>
    <row r="61" spans="1:131" ht="26.25" customHeight="1" thickBot="1" x14ac:dyDescent="0.25">
      <c r="A61" s="234">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8"/>
      <c r="BK61" s="228"/>
      <c r="BL61" s="228"/>
      <c r="BM61" s="228"/>
      <c r="BN61" s="228"/>
      <c r="BO61" s="237"/>
      <c r="BP61" s="237"/>
      <c r="BQ61" s="234">
        <v>55</v>
      </c>
      <c r="BR61" s="235"/>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26"/>
    </row>
    <row r="62" spans="1:131" ht="26.25" customHeight="1" x14ac:dyDescent="0.2">
      <c r="A62" s="234">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415</v>
      </c>
      <c r="BK62" s="806"/>
      <c r="BL62" s="806"/>
      <c r="BM62" s="806"/>
      <c r="BN62" s="807"/>
      <c r="BO62" s="237"/>
      <c r="BP62" s="237"/>
      <c r="BQ62" s="234">
        <v>56</v>
      </c>
      <c r="BR62" s="235"/>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26"/>
    </row>
    <row r="63" spans="1:131" ht="26.25" customHeight="1" thickBot="1" x14ac:dyDescent="0.25">
      <c r="A63" s="236" t="s">
        <v>395</v>
      </c>
      <c r="B63" s="789" t="s">
        <v>416</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748</v>
      </c>
      <c r="AG63" s="844"/>
      <c r="AH63" s="844"/>
      <c r="AI63" s="844"/>
      <c r="AJ63" s="845"/>
      <c r="AK63" s="846"/>
      <c r="AL63" s="841"/>
      <c r="AM63" s="841"/>
      <c r="AN63" s="841"/>
      <c r="AO63" s="841"/>
      <c r="AP63" s="844">
        <v>3645</v>
      </c>
      <c r="AQ63" s="844"/>
      <c r="AR63" s="844"/>
      <c r="AS63" s="844"/>
      <c r="AT63" s="844"/>
      <c r="AU63" s="844">
        <v>2579</v>
      </c>
      <c r="AV63" s="844"/>
      <c r="AW63" s="844"/>
      <c r="AX63" s="844"/>
      <c r="AY63" s="844"/>
      <c r="AZ63" s="848"/>
      <c r="BA63" s="848"/>
      <c r="BB63" s="848"/>
      <c r="BC63" s="848"/>
      <c r="BD63" s="848"/>
      <c r="BE63" s="849"/>
      <c r="BF63" s="849"/>
      <c r="BG63" s="849"/>
      <c r="BH63" s="849"/>
      <c r="BI63" s="850"/>
      <c r="BJ63" s="851" t="s">
        <v>149</v>
      </c>
      <c r="BK63" s="852"/>
      <c r="BL63" s="852"/>
      <c r="BM63" s="852"/>
      <c r="BN63" s="853"/>
      <c r="BO63" s="237"/>
      <c r="BP63" s="237"/>
      <c r="BQ63" s="234">
        <v>57</v>
      </c>
      <c r="BR63" s="235"/>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26"/>
    </row>
    <row r="64" spans="1:131" ht="26.25" customHeight="1" x14ac:dyDescent="0.2">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26"/>
    </row>
    <row r="65" spans="1:131" ht="26.25" customHeight="1" thickBot="1" x14ac:dyDescent="0.25">
      <c r="A65" s="228" t="s">
        <v>417</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26"/>
    </row>
    <row r="66" spans="1:131" ht="26.25" customHeight="1" x14ac:dyDescent="0.2">
      <c r="A66" s="727" t="s">
        <v>418</v>
      </c>
      <c r="B66" s="728"/>
      <c r="C66" s="728"/>
      <c r="D66" s="728"/>
      <c r="E66" s="728"/>
      <c r="F66" s="728"/>
      <c r="G66" s="728"/>
      <c r="H66" s="728"/>
      <c r="I66" s="728"/>
      <c r="J66" s="728"/>
      <c r="K66" s="728"/>
      <c r="L66" s="728"/>
      <c r="M66" s="728"/>
      <c r="N66" s="728"/>
      <c r="O66" s="728"/>
      <c r="P66" s="729"/>
      <c r="Q66" s="733" t="s">
        <v>419</v>
      </c>
      <c r="R66" s="734"/>
      <c r="S66" s="734"/>
      <c r="T66" s="734"/>
      <c r="U66" s="735"/>
      <c r="V66" s="733" t="s">
        <v>420</v>
      </c>
      <c r="W66" s="734"/>
      <c r="X66" s="734"/>
      <c r="Y66" s="734"/>
      <c r="Z66" s="735"/>
      <c r="AA66" s="733" t="s">
        <v>402</v>
      </c>
      <c r="AB66" s="734"/>
      <c r="AC66" s="734"/>
      <c r="AD66" s="734"/>
      <c r="AE66" s="735"/>
      <c r="AF66" s="854" t="s">
        <v>421</v>
      </c>
      <c r="AG66" s="815"/>
      <c r="AH66" s="815"/>
      <c r="AI66" s="815"/>
      <c r="AJ66" s="855"/>
      <c r="AK66" s="733" t="s">
        <v>404</v>
      </c>
      <c r="AL66" s="728"/>
      <c r="AM66" s="728"/>
      <c r="AN66" s="728"/>
      <c r="AO66" s="729"/>
      <c r="AP66" s="733" t="s">
        <v>422</v>
      </c>
      <c r="AQ66" s="734"/>
      <c r="AR66" s="734"/>
      <c r="AS66" s="734"/>
      <c r="AT66" s="735"/>
      <c r="AU66" s="733" t="s">
        <v>423</v>
      </c>
      <c r="AV66" s="734"/>
      <c r="AW66" s="734"/>
      <c r="AX66" s="734"/>
      <c r="AY66" s="735"/>
      <c r="AZ66" s="733" t="s">
        <v>383</v>
      </c>
      <c r="BA66" s="734"/>
      <c r="BB66" s="734"/>
      <c r="BC66" s="734"/>
      <c r="BD66" s="740"/>
      <c r="BE66" s="237"/>
      <c r="BF66" s="237"/>
      <c r="BG66" s="237"/>
      <c r="BH66" s="237"/>
      <c r="BI66" s="237"/>
      <c r="BJ66" s="237"/>
      <c r="BK66" s="237"/>
      <c r="BL66" s="237"/>
      <c r="BM66" s="237"/>
      <c r="BN66" s="237"/>
      <c r="BO66" s="237"/>
      <c r="BP66" s="237"/>
      <c r="BQ66" s="234">
        <v>60</v>
      </c>
      <c r="BR66" s="239"/>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26"/>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37"/>
      <c r="BF67" s="237"/>
      <c r="BG67" s="237"/>
      <c r="BH67" s="237"/>
      <c r="BI67" s="237"/>
      <c r="BJ67" s="237"/>
      <c r="BK67" s="237"/>
      <c r="BL67" s="237"/>
      <c r="BM67" s="237"/>
      <c r="BN67" s="237"/>
      <c r="BO67" s="237"/>
      <c r="BP67" s="237"/>
      <c r="BQ67" s="234">
        <v>61</v>
      </c>
      <c r="BR67" s="239"/>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26"/>
    </row>
    <row r="68" spans="1:131" ht="26.25" customHeight="1" thickTop="1" x14ac:dyDescent="0.2">
      <c r="A68" s="232">
        <v>1</v>
      </c>
      <c r="B68" s="869" t="s">
        <v>587</v>
      </c>
      <c r="C68" s="870"/>
      <c r="D68" s="870"/>
      <c r="E68" s="870"/>
      <c r="F68" s="870"/>
      <c r="G68" s="870"/>
      <c r="H68" s="870"/>
      <c r="I68" s="870"/>
      <c r="J68" s="870"/>
      <c r="K68" s="870"/>
      <c r="L68" s="870"/>
      <c r="M68" s="870"/>
      <c r="N68" s="870"/>
      <c r="O68" s="870"/>
      <c r="P68" s="871"/>
      <c r="Q68" s="872">
        <v>3471</v>
      </c>
      <c r="R68" s="866">
        <v>0</v>
      </c>
      <c r="S68" s="866">
        <v>0</v>
      </c>
      <c r="T68" s="866">
        <v>0</v>
      </c>
      <c r="U68" s="866">
        <v>0</v>
      </c>
      <c r="V68" s="866">
        <v>3339</v>
      </c>
      <c r="W68" s="866">
        <v>3</v>
      </c>
      <c r="X68" s="866">
        <v>0</v>
      </c>
      <c r="Y68" s="866">
        <v>0</v>
      </c>
      <c r="Z68" s="866">
        <v>0</v>
      </c>
      <c r="AA68" s="866">
        <v>131</v>
      </c>
      <c r="AB68" s="866"/>
      <c r="AC68" s="866"/>
      <c r="AD68" s="866"/>
      <c r="AE68" s="866"/>
      <c r="AF68" s="866">
        <v>113</v>
      </c>
      <c r="AG68" s="866"/>
      <c r="AH68" s="866"/>
      <c r="AI68" s="866"/>
      <c r="AJ68" s="866"/>
      <c r="AK68" s="866">
        <v>48</v>
      </c>
      <c r="AL68" s="866"/>
      <c r="AM68" s="866"/>
      <c r="AN68" s="866"/>
      <c r="AO68" s="866"/>
      <c r="AP68" s="866">
        <v>2792</v>
      </c>
      <c r="AQ68" s="866"/>
      <c r="AR68" s="866"/>
      <c r="AS68" s="866"/>
      <c r="AT68" s="866"/>
      <c r="AU68" s="866">
        <v>246</v>
      </c>
      <c r="AV68" s="866"/>
      <c r="AW68" s="866"/>
      <c r="AX68" s="866"/>
      <c r="AY68" s="866"/>
      <c r="AZ68" s="867" t="s">
        <v>588</v>
      </c>
      <c r="BA68" s="867"/>
      <c r="BB68" s="867"/>
      <c r="BC68" s="867"/>
      <c r="BD68" s="868"/>
      <c r="BE68" s="237"/>
      <c r="BF68" s="237"/>
      <c r="BG68" s="237"/>
      <c r="BH68" s="237"/>
      <c r="BI68" s="237"/>
      <c r="BJ68" s="237"/>
      <c r="BK68" s="237"/>
      <c r="BL68" s="237"/>
      <c r="BM68" s="237"/>
      <c r="BN68" s="237"/>
      <c r="BO68" s="237"/>
      <c r="BP68" s="237"/>
      <c r="BQ68" s="234">
        <v>62</v>
      </c>
      <c r="BR68" s="239"/>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26"/>
    </row>
    <row r="69" spans="1:131" ht="26.25" customHeight="1" x14ac:dyDescent="0.2">
      <c r="A69" s="234">
        <v>2</v>
      </c>
      <c r="B69" s="873" t="s">
        <v>589</v>
      </c>
      <c r="C69" s="874"/>
      <c r="D69" s="874"/>
      <c r="E69" s="874"/>
      <c r="F69" s="874"/>
      <c r="G69" s="874"/>
      <c r="H69" s="874"/>
      <c r="I69" s="874"/>
      <c r="J69" s="874"/>
      <c r="K69" s="874"/>
      <c r="L69" s="874"/>
      <c r="M69" s="874"/>
      <c r="N69" s="874"/>
      <c r="O69" s="874"/>
      <c r="P69" s="875"/>
      <c r="Q69" s="876">
        <v>42</v>
      </c>
      <c r="R69" s="830"/>
      <c r="S69" s="830"/>
      <c r="T69" s="830"/>
      <c r="U69" s="830"/>
      <c r="V69" s="830">
        <v>39</v>
      </c>
      <c r="W69" s="830"/>
      <c r="X69" s="830"/>
      <c r="Y69" s="830"/>
      <c r="Z69" s="830"/>
      <c r="AA69" s="830">
        <v>3</v>
      </c>
      <c r="AB69" s="830"/>
      <c r="AC69" s="830"/>
      <c r="AD69" s="830"/>
      <c r="AE69" s="830"/>
      <c r="AF69" s="830">
        <v>3</v>
      </c>
      <c r="AG69" s="830"/>
      <c r="AH69" s="830"/>
      <c r="AI69" s="830"/>
      <c r="AJ69" s="830"/>
      <c r="AK69" s="830" t="s">
        <v>521</v>
      </c>
      <c r="AL69" s="830"/>
      <c r="AM69" s="830"/>
      <c r="AN69" s="830"/>
      <c r="AO69" s="830"/>
      <c r="AP69" s="830" t="s">
        <v>521</v>
      </c>
      <c r="AQ69" s="830"/>
      <c r="AR69" s="830"/>
      <c r="AS69" s="830"/>
      <c r="AT69" s="830"/>
      <c r="AU69" s="830" t="s">
        <v>521</v>
      </c>
      <c r="AV69" s="830"/>
      <c r="AW69" s="830"/>
      <c r="AX69" s="830"/>
      <c r="AY69" s="830"/>
      <c r="AZ69" s="832"/>
      <c r="BA69" s="832"/>
      <c r="BB69" s="832"/>
      <c r="BC69" s="832"/>
      <c r="BD69" s="833"/>
      <c r="BE69" s="237"/>
      <c r="BF69" s="237"/>
      <c r="BG69" s="237"/>
      <c r="BH69" s="237"/>
      <c r="BI69" s="237"/>
      <c r="BJ69" s="237"/>
      <c r="BK69" s="237"/>
      <c r="BL69" s="237"/>
      <c r="BM69" s="237"/>
      <c r="BN69" s="237"/>
      <c r="BO69" s="237"/>
      <c r="BP69" s="237"/>
      <c r="BQ69" s="234">
        <v>63</v>
      </c>
      <c r="BR69" s="239"/>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26"/>
    </row>
    <row r="70" spans="1:131" ht="26.25" customHeight="1" x14ac:dyDescent="0.2">
      <c r="A70" s="234">
        <v>3</v>
      </c>
      <c r="B70" s="873" t="s">
        <v>590</v>
      </c>
      <c r="C70" s="874"/>
      <c r="D70" s="874"/>
      <c r="E70" s="874"/>
      <c r="F70" s="874"/>
      <c r="G70" s="874"/>
      <c r="H70" s="874"/>
      <c r="I70" s="874"/>
      <c r="J70" s="874"/>
      <c r="K70" s="874"/>
      <c r="L70" s="874"/>
      <c r="M70" s="874"/>
      <c r="N70" s="874"/>
      <c r="O70" s="874"/>
      <c r="P70" s="875"/>
      <c r="Q70" s="876">
        <v>65</v>
      </c>
      <c r="R70" s="830"/>
      <c r="S70" s="830"/>
      <c r="T70" s="830"/>
      <c r="U70" s="830"/>
      <c r="V70" s="830">
        <v>64</v>
      </c>
      <c r="W70" s="830"/>
      <c r="X70" s="830"/>
      <c r="Y70" s="830"/>
      <c r="Z70" s="830"/>
      <c r="AA70" s="830">
        <v>1</v>
      </c>
      <c r="AB70" s="830"/>
      <c r="AC70" s="830"/>
      <c r="AD70" s="830"/>
      <c r="AE70" s="830"/>
      <c r="AF70" s="830">
        <v>1</v>
      </c>
      <c r="AG70" s="830"/>
      <c r="AH70" s="830"/>
      <c r="AI70" s="830"/>
      <c r="AJ70" s="830"/>
      <c r="AK70" s="830">
        <v>16</v>
      </c>
      <c r="AL70" s="830"/>
      <c r="AM70" s="830"/>
      <c r="AN70" s="830"/>
      <c r="AO70" s="830"/>
      <c r="AP70" s="830">
        <v>25</v>
      </c>
      <c r="AQ70" s="830"/>
      <c r="AR70" s="830"/>
      <c r="AS70" s="830"/>
      <c r="AT70" s="830"/>
      <c r="AU70" s="830">
        <v>25</v>
      </c>
      <c r="AV70" s="830"/>
      <c r="AW70" s="830"/>
      <c r="AX70" s="830"/>
      <c r="AY70" s="830"/>
      <c r="AZ70" s="832" t="s">
        <v>591</v>
      </c>
      <c r="BA70" s="832"/>
      <c r="BB70" s="832"/>
      <c r="BC70" s="832"/>
      <c r="BD70" s="833"/>
      <c r="BE70" s="237"/>
      <c r="BF70" s="237"/>
      <c r="BG70" s="237"/>
      <c r="BH70" s="237"/>
      <c r="BI70" s="237"/>
      <c r="BJ70" s="237"/>
      <c r="BK70" s="237"/>
      <c r="BL70" s="237"/>
      <c r="BM70" s="237"/>
      <c r="BN70" s="237"/>
      <c r="BO70" s="237"/>
      <c r="BP70" s="237"/>
      <c r="BQ70" s="234">
        <v>64</v>
      </c>
      <c r="BR70" s="239"/>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26"/>
    </row>
    <row r="71" spans="1:131" ht="26.25" customHeight="1" x14ac:dyDescent="0.2">
      <c r="A71" s="234">
        <v>4</v>
      </c>
      <c r="B71" s="873" t="s">
        <v>592</v>
      </c>
      <c r="C71" s="874"/>
      <c r="D71" s="874"/>
      <c r="E71" s="874"/>
      <c r="F71" s="874"/>
      <c r="G71" s="874"/>
      <c r="H71" s="874"/>
      <c r="I71" s="874"/>
      <c r="J71" s="874"/>
      <c r="K71" s="874"/>
      <c r="L71" s="874"/>
      <c r="M71" s="874"/>
      <c r="N71" s="874"/>
      <c r="O71" s="874"/>
      <c r="P71" s="875"/>
      <c r="Q71" s="876">
        <v>61</v>
      </c>
      <c r="R71" s="830"/>
      <c r="S71" s="830"/>
      <c r="T71" s="830"/>
      <c r="U71" s="830"/>
      <c r="V71" s="830">
        <v>56</v>
      </c>
      <c r="W71" s="830"/>
      <c r="X71" s="830"/>
      <c r="Y71" s="830"/>
      <c r="Z71" s="830"/>
      <c r="AA71" s="830">
        <v>5</v>
      </c>
      <c r="AB71" s="830"/>
      <c r="AC71" s="830"/>
      <c r="AD71" s="830"/>
      <c r="AE71" s="830"/>
      <c r="AF71" s="830">
        <v>5</v>
      </c>
      <c r="AG71" s="830"/>
      <c r="AH71" s="830"/>
      <c r="AI71" s="830"/>
      <c r="AJ71" s="830"/>
      <c r="AK71" s="830" t="s">
        <v>521</v>
      </c>
      <c r="AL71" s="830"/>
      <c r="AM71" s="830"/>
      <c r="AN71" s="830"/>
      <c r="AO71" s="830"/>
      <c r="AP71" s="830" t="s">
        <v>521</v>
      </c>
      <c r="AQ71" s="830"/>
      <c r="AR71" s="830"/>
      <c r="AS71" s="830"/>
      <c r="AT71" s="830"/>
      <c r="AU71" s="830" t="s">
        <v>521</v>
      </c>
      <c r="AV71" s="830"/>
      <c r="AW71" s="830"/>
      <c r="AX71" s="830"/>
      <c r="AY71" s="830"/>
      <c r="AZ71" s="832"/>
      <c r="BA71" s="832"/>
      <c r="BB71" s="832"/>
      <c r="BC71" s="832"/>
      <c r="BD71" s="833"/>
      <c r="BE71" s="237"/>
      <c r="BF71" s="237"/>
      <c r="BG71" s="237"/>
      <c r="BH71" s="237"/>
      <c r="BI71" s="237"/>
      <c r="BJ71" s="237"/>
      <c r="BK71" s="237"/>
      <c r="BL71" s="237"/>
      <c r="BM71" s="237"/>
      <c r="BN71" s="237"/>
      <c r="BO71" s="237"/>
      <c r="BP71" s="237"/>
      <c r="BQ71" s="234">
        <v>65</v>
      </c>
      <c r="BR71" s="239"/>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26"/>
    </row>
    <row r="72" spans="1:131" ht="26.25" customHeight="1" x14ac:dyDescent="0.2">
      <c r="A72" s="234">
        <v>5</v>
      </c>
      <c r="B72" s="873" t="s">
        <v>593</v>
      </c>
      <c r="C72" s="874"/>
      <c r="D72" s="874"/>
      <c r="E72" s="874"/>
      <c r="F72" s="874"/>
      <c r="G72" s="874"/>
      <c r="H72" s="874"/>
      <c r="I72" s="874"/>
      <c r="J72" s="874"/>
      <c r="K72" s="874"/>
      <c r="L72" s="874"/>
      <c r="M72" s="874"/>
      <c r="N72" s="874"/>
      <c r="O72" s="874"/>
      <c r="P72" s="875"/>
      <c r="Q72" s="876">
        <v>6958</v>
      </c>
      <c r="R72" s="830"/>
      <c r="S72" s="830"/>
      <c r="T72" s="830"/>
      <c r="U72" s="830"/>
      <c r="V72" s="830">
        <v>6929</v>
      </c>
      <c r="W72" s="830"/>
      <c r="X72" s="830"/>
      <c r="Y72" s="830"/>
      <c r="Z72" s="830"/>
      <c r="AA72" s="830">
        <v>29</v>
      </c>
      <c r="AB72" s="830"/>
      <c r="AC72" s="830"/>
      <c r="AD72" s="830"/>
      <c r="AE72" s="830"/>
      <c r="AF72" s="830">
        <v>29</v>
      </c>
      <c r="AG72" s="830"/>
      <c r="AH72" s="830"/>
      <c r="AI72" s="830"/>
      <c r="AJ72" s="830"/>
      <c r="AK72" s="830">
        <v>90</v>
      </c>
      <c r="AL72" s="830"/>
      <c r="AM72" s="830"/>
      <c r="AN72" s="830"/>
      <c r="AO72" s="830"/>
      <c r="AP72" s="830" t="s">
        <v>521</v>
      </c>
      <c r="AQ72" s="830"/>
      <c r="AR72" s="830"/>
      <c r="AS72" s="830"/>
      <c r="AT72" s="830"/>
      <c r="AU72" s="830" t="s">
        <v>521</v>
      </c>
      <c r="AV72" s="830"/>
      <c r="AW72" s="830"/>
      <c r="AX72" s="830"/>
      <c r="AY72" s="830"/>
      <c r="AZ72" s="832" t="s">
        <v>594</v>
      </c>
      <c r="BA72" s="832"/>
      <c r="BB72" s="832"/>
      <c r="BC72" s="832"/>
      <c r="BD72" s="833"/>
      <c r="BE72" s="237"/>
      <c r="BF72" s="237"/>
      <c r="BG72" s="237"/>
      <c r="BH72" s="237"/>
      <c r="BI72" s="237"/>
      <c r="BJ72" s="237"/>
      <c r="BK72" s="237"/>
      <c r="BL72" s="237"/>
      <c r="BM72" s="237"/>
      <c r="BN72" s="237"/>
      <c r="BO72" s="237"/>
      <c r="BP72" s="237"/>
      <c r="BQ72" s="234">
        <v>66</v>
      </c>
      <c r="BR72" s="239"/>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26"/>
    </row>
    <row r="73" spans="1:131" ht="26.25" customHeight="1" x14ac:dyDescent="0.2">
      <c r="A73" s="234">
        <v>6</v>
      </c>
      <c r="B73" s="873" t="s">
        <v>595</v>
      </c>
      <c r="C73" s="874"/>
      <c r="D73" s="874"/>
      <c r="E73" s="874"/>
      <c r="F73" s="874"/>
      <c r="G73" s="874"/>
      <c r="H73" s="874"/>
      <c r="I73" s="874"/>
      <c r="J73" s="874"/>
      <c r="K73" s="874"/>
      <c r="L73" s="874"/>
      <c r="M73" s="874"/>
      <c r="N73" s="874"/>
      <c r="O73" s="874"/>
      <c r="P73" s="875"/>
      <c r="Q73" s="876">
        <v>2970</v>
      </c>
      <c r="R73" s="830"/>
      <c r="S73" s="830"/>
      <c r="T73" s="830"/>
      <c r="U73" s="830"/>
      <c r="V73" s="830">
        <v>2839</v>
      </c>
      <c r="W73" s="830"/>
      <c r="X73" s="830"/>
      <c r="Y73" s="830"/>
      <c r="Z73" s="830"/>
      <c r="AA73" s="830">
        <v>131</v>
      </c>
      <c r="AB73" s="830"/>
      <c r="AC73" s="830"/>
      <c r="AD73" s="830"/>
      <c r="AE73" s="830"/>
      <c r="AF73" s="830">
        <v>131</v>
      </c>
      <c r="AG73" s="830"/>
      <c r="AH73" s="830"/>
      <c r="AI73" s="830"/>
      <c r="AJ73" s="830"/>
      <c r="AK73" s="830" t="s">
        <v>586</v>
      </c>
      <c r="AL73" s="830"/>
      <c r="AM73" s="830"/>
      <c r="AN73" s="830"/>
      <c r="AO73" s="830"/>
      <c r="AP73" s="830">
        <v>894</v>
      </c>
      <c r="AQ73" s="830"/>
      <c r="AR73" s="830"/>
      <c r="AS73" s="830"/>
      <c r="AT73" s="830"/>
      <c r="AU73" s="830">
        <v>83</v>
      </c>
      <c r="AV73" s="830"/>
      <c r="AW73" s="830"/>
      <c r="AX73" s="830"/>
      <c r="AY73" s="830"/>
      <c r="AZ73" s="832"/>
      <c r="BA73" s="832"/>
      <c r="BB73" s="832"/>
      <c r="BC73" s="832"/>
      <c r="BD73" s="833"/>
      <c r="BE73" s="237"/>
      <c r="BF73" s="237"/>
      <c r="BG73" s="237"/>
      <c r="BH73" s="237"/>
      <c r="BI73" s="237"/>
      <c r="BJ73" s="237"/>
      <c r="BK73" s="237"/>
      <c r="BL73" s="237"/>
      <c r="BM73" s="237"/>
      <c r="BN73" s="237"/>
      <c r="BO73" s="237"/>
      <c r="BP73" s="237"/>
      <c r="BQ73" s="234">
        <v>67</v>
      </c>
      <c r="BR73" s="239"/>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26"/>
    </row>
    <row r="74" spans="1:131" ht="26.25" customHeight="1" x14ac:dyDescent="0.2">
      <c r="A74" s="234">
        <v>7</v>
      </c>
      <c r="B74" s="873" t="s">
        <v>596</v>
      </c>
      <c r="C74" s="874"/>
      <c r="D74" s="874"/>
      <c r="E74" s="874"/>
      <c r="F74" s="874"/>
      <c r="G74" s="874"/>
      <c r="H74" s="874"/>
      <c r="I74" s="874"/>
      <c r="J74" s="874"/>
      <c r="K74" s="874"/>
      <c r="L74" s="874"/>
      <c r="M74" s="874"/>
      <c r="N74" s="874"/>
      <c r="O74" s="874"/>
      <c r="P74" s="875"/>
      <c r="Q74" s="877">
        <v>267</v>
      </c>
      <c r="R74" s="878"/>
      <c r="S74" s="878"/>
      <c r="T74" s="878"/>
      <c r="U74" s="834"/>
      <c r="V74" s="879">
        <v>235</v>
      </c>
      <c r="W74" s="878"/>
      <c r="X74" s="878"/>
      <c r="Y74" s="878"/>
      <c r="Z74" s="834"/>
      <c r="AA74" s="879">
        <v>32</v>
      </c>
      <c r="AB74" s="878"/>
      <c r="AC74" s="878"/>
      <c r="AD74" s="878"/>
      <c r="AE74" s="834"/>
      <c r="AF74" s="879">
        <v>32</v>
      </c>
      <c r="AG74" s="878"/>
      <c r="AH74" s="878"/>
      <c r="AI74" s="878"/>
      <c r="AJ74" s="834"/>
      <c r="AK74" s="879" t="s">
        <v>521</v>
      </c>
      <c r="AL74" s="878"/>
      <c r="AM74" s="878"/>
      <c r="AN74" s="878"/>
      <c r="AO74" s="834"/>
      <c r="AP74" s="879" t="s">
        <v>521</v>
      </c>
      <c r="AQ74" s="878"/>
      <c r="AR74" s="878"/>
      <c r="AS74" s="878"/>
      <c r="AT74" s="834"/>
      <c r="AU74" s="879" t="s">
        <v>521</v>
      </c>
      <c r="AV74" s="878"/>
      <c r="AW74" s="878"/>
      <c r="AX74" s="878"/>
      <c r="AY74" s="834"/>
      <c r="AZ74" s="832"/>
      <c r="BA74" s="832"/>
      <c r="BB74" s="832"/>
      <c r="BC74" s="832"/>
      <c r="BD74" s="833"/>
      <c r="BE74" s="237"/>
      <c r="BF74" s="237"/>
      <c r="BG74" s="237"/>
      <c r="BH74" s="237"/>
      <c r="BI74" s="237"/>
      <c r="BJ74" s="237"/>
      <c r="BK74" s="237"/>
      <c r="BL74" s="237"/>
      <c r="BM74" s="237"/>
      <c r="BN74" s="237"/>
      <c r="BO74" s="237"/>
      <c r="BP74" s="237"/>
      <c r="BQ74" s="234">
        <v>68</v>
      </c>
      <c r="BR74" s="239"/>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26"/>
    </row>
    <row r="75" spans="1:131" ht="26.25" customHeight="1" x14ac:dyDescent="0.2">
      <c r="A75" s="234">
        <v>8</v>
      </c>
      <c r="B75" s="873" t="s">
        <v>597</v>
      </c>
      <c r="C75" s="874"/>
      <c r="D75" s="874"/>
      <c r="E75" s="874"/>
      <c r="F75" s="874"/>
      <c r="G75" s="874"/>
      <c r="H75" s="874"/>
      <c r="I75" s="874"/>
      <c r="J75" s="874"/>
      <c r="K75" s="874"/>
      <c r="L75" s="874"/>
      <c r="M75" s="874"/>
      <c r="N75" s="874"/>
      <c r="O75" s="874"/>
      <c r="P75" s="875"/>
      <c r="Q75" s="877">
        <v>279696</v>
      </c>
      <c r="R75" s="878"/>
      <c r="S75" s="878"/>
      <c r="T75" s="878"/>
      <c r="U75" s="834"/>
      <c r="V75" s="879">
        <v>267445</v>
      </c>
      <c r="W75" s="878"/>
      <c r="X75" s="878"/>
      <c r="Y75" s="878"/>
      <c r="Z75" s="834"/>
      <c r="AA75" s="879">
        <v>12251</v>
      </c>
      <c r="AB75" s="878"/>
      <c r="AC75" s="878"/>
      <c r="AD75" s="878"/>
      <c r="AE75" s="834"/>
      <c r="AF75" s="879">
        <v>12251</v>
      </c>
      <c r="AG75" s="878"/>
      <c r="AH75" s="878"/>
      <c r="AI75" s="878"/>
      <c r="AJ75" s="834"/>
      <c r="AK75" s="879" t="s">
        <v>521</v>
      </c>
      <c r="AL75" s="878"/>
      <c r="AM75" s="878"/>
      <c r="AN75" s="878"/>
      <c r="AO75" s="834"/>
      <c r="AP75" s="879" t="s">
        <v>521</v>
      </c>
      <c r="AQ75" s="878"/>
      <c r="AR75" s="878"/>
      <c r="AS75" s="878"/>
      <c r="AT75" s="834"/>
      <c r="AU75" s="879" t="s">
        <v>521</v>
      </c>
      <c r="AV75" s="878"/>
      <c r="AW75" s="878"/>
      <c r="AX75" s="878"/>
      <c r="AY75" s="834"/>
      <c r="AZ75" s="832"/>
      <c r="BA75" s="832"/>
      <c r="BB75" s="832"/>
      <c r="BC75" s="832"/>
      <c r="BD75" s="833"/>
      <c r="BE75" s="237"/>
      <c r="BF75" s="237"/>
      <c r="BG75" s="237"/>
      <c r="BH75" s="237"/>
      <c r="BI75" s="237"/>
      <c r="BJ75" s="237"/>
      <c r="BK75" s="237"/>
      <c r="BL75" s="237"/>
      <c r="BM75" s="237"/>
      <c r="BN75" s="237"/>
      <c r="BO75" s="237"/>
      <c r="BP75" s="237"/>
      <c r="BQ75" s="234">
        <v>69</v>
      </c>
      <c r="BR75" s="239"/>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26"/>
    </row>
    <row r="76" spans="1:131" ht="26.25" customHeight="1" x14ac:dyDescent="0.2">
      <c r="A76" s="234">
        <v>9</v>
      </c>
      <c r="B76" s="873" t="s">
        <v>598</v>
      </c>
      <c r="C76" s="874"/>
      <c r="D76" s="874"/>
      <c r="E76" s="874"/>
      <c r="F76" s="874"/>
      <c r="G76" s="874"/>
      <c r="H76" s="874"/>
      <c r="I76" s="874"/>
      <c r="J76" s="874"/>
      <c r="K76" s="874"/>
      <c r="L76" s="874"/>
      <c r="M76" s="874"/>
      <c r="N76" s="874"/>
      <c r="O76" s="874"/>
      <c r="P76" s="875"/>
      <c r="Q76" s="877">
        <v>42</v>
      </c>
      <c r="R76" s="878"/>
      <c r="S76" s="878"/>
      <c r="T76" s="878"/>
      <c r="U76" s="834"/>
      <c r="V76" s="879">
        <v>35</v>
      </c>
      <c r="W76" s="878"/>
      <c r="X76" s="878"/>
      <c r="Y76" s="878"/>
      <c r="Z76" s="834"/>
      <c r="AA76" s="879">
        <v>7</v>
      </c>
      <c r="AB76" s="878"/>
      <c r="AC76" s="878"/>
      <c r="AD76" s="878"/>
      <c r="AE76" s="834"/>
      <c r="AF76" s="879">
        <v>7</v>
      </c>
      <c r="AG76" s="878"/>
      <c r="AH76" s="878"/>
      <c r="AI76" s="878"/>
      <c r="AJ76" s="834"/>
      <c r="AK76" s="879" t="s">
        <v>521</v>
      </c>
      <c r="AL76" s="878"/>
      <c r="AM76" s="878"/>
      <c r="AN76" s="878"/>
      <c r="AO76" s="834"/>
      <c r="AP76" s="879" t="s">
        <v>521</v>
      </c>
      <c r="AQ76" s="878"/>
      <c r="AR76" s="878"/>
      <c r="AS76" s="878"/>
      <c r="AT76" s="834"/>
      <c r="AU76" s="879" t="s">
        <v>521</v>
      </c>
      <c r="AV76" s="878"/>
      <c r="AW76" s="878"/>
      <c r="AX76" s="878"/>
      <c r="AY76" s="834"/>
      <c r="AZ76" s="832" t="s">
        <v>599</v>
      </c>
      <c r="BA76" s="832"/>
      <c r="BB76" s="832"/>
      <c r="BC76" s="832"/>
      <c r="BD76" s="833"/>
      <c r="BE76" s="237"/>
      <c r="BF76" s="237"/>
      <c r="BG76" s="237"/>
      <c r="BH76" s="237"/>
      <c r="BI76" s="237"/>
      <c r="BJ76" s="237"/>
      <c r="BK76" s="237"/>
      <c r="BL76" s="237"/>
      <c r="BM76" s="237"/>
      <c r="BN76" s="237"/>
      <c r="BO76" s="237"/>
      <c r="BP76" s="237"/>
      <c r="BQ76" s="234">
        <v>70</v>
      </c>
      <c r="BR76" s="239"/>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26"/>
    </row>
    <row r="77" spans="1:131" ht="26.25" customHeight="1" x14ac:dyDescent="0.2">
      <c r="A77" s="234">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37"/>
      <c r="BF77" s="237"/>
      <c r="BG77" s="237"/>
      <c r="BH77" s="237"/>
      <c r="BI77" s="237"/>
      <c r="BJ77" s="237"/>
      <c r="BK77" s="237"/>
      <c r="BL77" s="237"/>
      <c r="BM77" s="237"/>
      <c r="BN77" s="237"/>
      <c r="BO77" s="237"/>
      <c r="BP77" s="237"/>
      <c r="BQ77" s="234">
        <v>71</v>
      </c>
      <c r="BR77" s="239"/>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26"/>
    </row>
    <row r="78" spans="1:131" ht="26.25" customHeight="1" x14ac:dyDescent="0.2">
      <c r="A78" s="234">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37"/>
      <c r="BF78" s="237"/>
      <c r="BG78" s="237"/>
      <c r="BH78" s="237"/>
      <c r="BI78" s="237"/>
      <c r="BJ78" s="226"/>
      <c r="BK78" s="226"/>
      <c r="BL78" s="226"/>
      <c r="BM78" s="226"/>
      <c r="BN78" s="226"/>
      <c r="BO78" s="237"/>
      <c r="BP78" s="237"/>
      <c r="BQ78" s="234">
        <v>72</v>
      </c>
      <c r="BR78" s="239"/>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26"/>
    </row>
    <row r="79" spans="1:131" ht="26.25" customHeight="1" x14ac:dyDescent="0.2">
      <c r="A79" s="234">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37"/>
      <c r="BF79" s="237"/>
      <c r="BG79" s="237"/>
      <c r="BH79" s="237"/>
      <c r="BI79" s="237"/>
      <c r="BJ79" s="226"/>
      <c r="BK79" s="226"/>
      <c r="BL79" s="226"/>
      <c r="BM79" s="226"/>
      <c r="BN79" s="226"/>
      <c r="BO79" s="237"/>
      <c r="BP79" s="237"/>
      <c r="BQ79" s="234">
        <v>73</v>
      </c>
      <c r="BR79" s="239"/>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26"/>
    </row>
    <row r="80" spans="1:131" ht="26.25" customHeight="1" x14ac:dyDescent="0.2">
      <c r="A80" s="234">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37"/>
      <c r="BF80" s="237"/>
      <c r="BG80" s="237"/>
      <c r="BH80" s="237"/>
      <c r="BI80" s="237"/>
      <c r="BJ80" s="237"/>
      <c r="BK80" s="237"/>
      <c r="BL80" s="237"/>
      <c r="BM80" s="237"/>
      <c r="BN80" s="237"/>
      <c r="BO80" s="237"/>
      <c r="BP80" s="237"/>
      <c r="BQ80" s="234">
        <v>74</v>
      </c>
      <c r="BR80" s="239"/>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26"/>
    </row>
    <row r="81" spans="1:131" ht="26.25" customHeight="1" x14ac:dyDescent="0.2">
      <c r="A81" s="234">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37"/>
      <c r="BF81" s="237"/>
      <c r="BG81" s="237"/>
      <c r="BH81" s="237"/>
      <c r="BI81" s="237"/>
      <c r="BJ81" s="237"/>
      <c r="BK81" s="237"/>
      <c r="BL81" s="237"/>
      <c r="BM81" s="237"/>
      <c r="BN81" s="237"/>
      <c r="BO81" s="237"/>
      <c r="BP81" s="237"/>
      <c r="BQ81" s="234">
        <v>75</v>
      </c>
      <c r="BR81" s="239"/>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26"/>
    </row>
    <row r="82" spans="1:131" ht="26.25" customHeight="1" x14ac:dyDescent="0.2">
      <c r="A82" s="234">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37"/>
      <c r="BF82" s="237"/>
      <c r="BG82" s="237"/>
      <c r="BH82" s="237"/>
      <c r="BI82" s="237"/>
      <c r="BJ82" s="237"/>
      <c r="BK82" s="237"/>
      <c r="BL82" s="237"/>
      <c r="BM82" s="237"/>
      <c r="BN82" s="237"/>
      <c r="BO82" s="237"/>
      <c r="BP82" s="237"/>
      <c r="BQ82" s="234">
        <v>76</v>
      </c>
      <c r="BR82" s="239"/>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26"/>
    </row>
    <row r="83" spans="1:131" ht="26.25" customHeight="1" x14ac:dyDescent="0.2">
      <c r="A83" s="234">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37"/>
      <c r="BF83" s="237"/>
      <c r="BG83" s="237"/>
      <c r="BH83" s="237"/>
      <c r="BI83" s="237"/>
      <c r="BJ83" s="237"/>
      <c r="BK83" s="237"/>
      <c r="BL83" s="237"/>
      <c r="BM83" s="237"/>
      <c r="BN83" s="237"/>
      <c r="BO83" s="237"/>
      <c r="BP83" s="237"/>
      <c r="BQ83" s="234">
        <v>77</v>
      </c>
      <c r="BR83" s="239"/>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26"/>
    </row>
    <row r="84" spans="1:131" ht="26.25" customHeight="1" x14ac:dyDescent="0.2">
      <c r="A84" s="234">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37"/>
      <c r="BF84" s="237"/>
      <c r="BG84" s="237"/>
      <c r="BH84" s="237"/>
      <c r="BI84" s="237"/>
      <c r="BJ84" s="237"/>
      <c r="BK84" s="237"/>
      <c r="BL84" s="237"/>
      <c r="BM84" s="237"/>
      <c r="BN84" s="237"/>
      <c r="BO84" s="237"/>
      <c r="BP84" s="237"/>
      <c r="BQ84" s="234">
        <v>78</v>
      </c>
      <c r="BR84" s="239"/>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26"/>
    </row>
    <row r="85" spans="1:131" ht="26.25" customHeight="1" x14ac:dyDescent="0.2">
      <c r="A85" s="234">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37"/>
      <c r="BF85" s="237"/>
      <c r="BG85" s="237"/>
      <c r="BH85" s="237"/>
      <c r="BI85" s="237"/>
      <c r="BJ85" s="237"/>
      <c r="BK85" s="237"/>
      <c r="BL85" s="237"/>
      <c r="BM85" s="237"/>
      <c r="BN85" s="237"/>
      <c r="BO85" s="237"/>
      <c r="BP85" s="237"/>
      <c r="BQ85" s="234">
        <v>79</v>
      </c>
      <c r="BR85" s="239"/>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26"/>
    </row>
    <row r="86" spans="1:131" ht="26.25" customHeight="1" x14ac:dyDescent="0.2">
      <c r="A86" s="234">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37"/>
      <c r="BF86" s="237"/>
      <c r="BG86" s="237"/>
      <c r="BH86" s="237"/>
      <c r="BI86" s="237"/>
      <c r="BJ86" s="237"/>
      <c r="BK86" s="237"/>
      <c r="BL86" s="237"/>
      <c r="BM86" s="237"/>
      <c r="BN86" s="237"/>
      <c r="BO86" s="237"/>
      <c r="BP86" s="237"/>
      <c r="BQ86" s="234">
        <v>80</v>
      </c>
      <c r="BR86" s="239"/>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26"/>
    </row>
    <row r="87" spans="1:131" ht="26.25" customHeight="1" x14ac:dyDescent="0.2">
      <c r="A87" s="240">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37"/>
      <c r="BF87" s="237"/>
      <c r="BG87" s="237"/>
      <c r="BH87" s="237"/>
      <c r="BI87" s="237"/>
      <c r="BJ87" s="237"/>
      <c r="BK87" s="237"/>
      <c r="BL87" s="237"/>
      <c r="BM87" s="237"/>
      <c r="BN87" s="237"/>
      <c r="BO87" s="237"/>
      <c r="BP87" s="237"/>
      <c r="BQ87" s="234">
        <v>81</v>
      </c>
      <c r="BR87" s="239"/>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26"/>
    </row>
    <row r="88" spans="1:131" ht="26.25" customHeight="1" thickBot="1" x14ac:dyDescent="0.25">
      <c r="A88" s="236" t="s">
        <v>395</v>
      </c>
      <c r="B88" s="789" t="s">
        <v>424</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f>SUM(AF68:AJ76)</f>
        <v>12572</v>
      </c>
      <c r="AG88" s="844"/>
      <c r="AH88" s="844"/>
      <c r="AI88" s="844"/>
      <c r="AJ88" s="844"/>
      <c r="AK88" s="841"/>
      <c r="AL88" s="841"/>
      <c r="AM88" s="841"/>
      <c r="AN88" s="841"/>
      <c r="AO88" s="841"/>
      <c r="AP88" s="844">
        <f>SUM(AP68:AT76)</f>
        <v>3711</v>
      </c>
      <c r="AQ88" s="844"/>
      <c r="AR88" s="844"/>
      <c r="AS88" s="844"/>
      <c r="AT88" s="844"/>
      <c r="AU88" s="844">
        <f>SUM(AU68:AY76)</f>
        <v>354</v>
      </c>
      <c r="AV88" s="844"/>
      <c r="AW88" s="844"/>
      <c r="AX88" s="844"/>
      <c r="AY88" s="844"/>
      <c r="AZ88" s="849"/>
      <c r="BA88" s="849"/>
      <c r="BB88" s="849"/>
      <c r="BC88" s="849"/>
      <c r="BD88" s="850"/>
      <c r="BE88" s="237"/>
      <c r="BF88" s="237"/>
      <c r="BG88" s="237"/>
      <c r="BH88" s="237"/>
      <c r="BI88" s="237"/>
      <c r="BJ88" s="237"/>
      <c r="BK88" s="237"/>
      <c r="BL88" s="237"/>
      <c r="BM88" s="237"/>
      <c r="BN88" s="237"/>
      <c r="BO88" s="237"/>
      <c r="BP88" s="237"/>
      <c r="BQ88" s="234">
        <v>82</v>
      </c>
      <c r="BR88" s="239"/>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26"/>
    </row>
    <row r="89" spans="1:131" ht="26.25" hidden="1" customHeight="1" x14ac:dyDescent="0.2">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26"/>
    </row>
    <row r="90" spans="1:131" ht="26.25" hidden="1" customHeight="1" x14ac:dyDescent="0.2">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26"/>
    </row>
    <row r="91" spans="1:131" ht="26.25" hidden="1" customHeight="1" x14ac:dyDescent="0.2">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26"/>
    </row>
    <row r="92" spans="1:131" ht="26.25" hidden="1" customHeight="1" x14ac:dyDescent="0.2">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26"/>
    </row>
    <row r="93" spans="1:131" ht="26.25" hidden="1" customHeight="1" x14ac:dyDescent="0.2">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26"/>
    </row>
    <row r="94" spans="1:131" ht="26.25" hidden="1" customHeight="1" x14ac:dyDescent="0.2">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26"/>
    </row>
    <row r="95" spans="1:131" ht="26.25" hidden="1" customHeight="1" x14ac:dyDescent="0.2">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26"/>
    </row>
    <row r="96" spans="1:131" ht="26.25" hidden="1" customHeight="1" x14ac:dyDescent="0.2">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26"/>
    </row>
    <row r="97" spans="1:131" ht="26.25" hidden="1" customHeight="1" x14ac:dyDescent="0.2">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26"/>
    </row>
    <row r="98" spans="1:131" ht="26.25" hidden="1" customHeight="1" x14ac:dyDescent="0.2">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26"/>
    </row>
    <row r="99" spans="1:131" ht="26.25" hidden="1" customHeight="1" x14ac:dyDescent="0.2">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26"/>
    </row>
    <row r="100" spans="1:131" ht="26.25" hidden="1" customHeight="1" x14ac:dyDescent="0.2">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26"/>
    </row>
    <row r="101" spans="1:131" ht="26.25" hidden="1" customHeight="1" x14ac:dyDescent="0.2">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26"/>
    </row>
    <row r="102" spans="1:131" ht="26.25" customHeight="1" thickBot="1" x14ac:dyDescent="0.25">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395</v>
      </c>
      <c r="BR102" s="789" t="s">
        <v>425</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5</v>
      </c>
      <c r="CS102" s="852"/>
      <c r="CT102" s="852"/>
      <c r="CU102" s="852"/>
      <c r="CV102" s="891"/>
      <c r="CW102" s="890" t="s">
        <v>586</v>
      </c>
      <c r="CX102" s="852"/>
      <c r="CY102" s="852"/>
      <c r="CZ102" s="852"/>
      <c r="DA102" s="891"/>
      <c r="DB102" s="890" t="s">
        <v>521</v>
      </c>
      <c r="DC102" s="852"/>
      <c r="DD102" s="852"/>
      <c r="DE102" s="852"/>
      <c r="DF102" s="891"/>
      <c r="DG102" s="890" t="s">
        <v>521</v>
      </c>
      <c r="DH102" s="852"/>
      <c r="DI102" s="852"/>
      <c r="DJ102" s="852"/>
      <c r="DK102" s="891"/>
      <c r="DL102" s="890" t="s">
        <v>521</v>
      </c>
      <c r="DM102" s="852"/>
      <c r="DN102" s="852"/>
      <c r="DO102" s="852"/>
      <c r="DP102" s="891"/>
      <c r="DQ102" s="890" t="s">
        <v>521</v>
      </c>
      <c r="DR102" s="852"/>
      <c r="DS102" s="852"/>
      <c r="DT102" s="852"/>
      <c r="DU102" s="891"/>
      <c r="DV102" s="789"/>
      <c r="DW102" s="790"/>
      <c r="DX102" s="790"/>
      <c r="DY102" s="790"/>
      <c r="DZ102" s="914"/>
      <c r="EA102" s="226"/>
    </row>
    <row r="103" spans="1:131" ht="26.25" customHeight="1" x14ac:dyDescent="0.2">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15" t="s">
        <v>426</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26"/>
    </row>
    <row r="104" spans="1:131" ht="26.25" customHeight="1" x14ac:dyDescent="0.2">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16" t="s">
        <v>427</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26"/>
    </row>
    <row r="105" spans="1:131" ht="11.25" customHeight="1" x14ac:dyDescent="0.2">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2">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5">
      <c r="A107" s="245" t="s">
        <v>428</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429</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2">
      <c r="A108" s="917" t="s">
        <v>430</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431</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26" customFormat="1" ht="26.25" customHeight="1" x14ac:dyDescent="0.2">
      <c r="A109" s="912" t="s">
        <v>432</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433</v>
      </c>
      <c r="AB109" s="893"/>
      <c r="AC109" s="893"/>
      <c r="AD109" s="893"/>
      <c r="AE109" s="894"/>
      <c r="AF109" s="892" t="s">
        <v>434</v>
      </c>
      <c r="AG109" s="893"/>
      <c r="AH109" s="893"/>
      <c r="AI109" s="893"/>
      <c r="AJ109" s="894"/>
      <c r="AK109" s="892" t="s">
        <v>313</v>
      </c>
      <c r="AL109" s="893"/>
      <c r="AM109" s="893"/>
      <c r="AN109" s="893"/>
      <c r="AO109" s="894"/>
      <c r="AP109" s="892" t="s">
        <v>435</v>
      </c>
      <c r="AQ109" s="893"/>
      <c r="AR109" s="893"/>
      <c r="AS109" s="893"/>
      <c r="AT109" s="895"/>
      <c r="AU109" s="912" t="s">
        <v>432</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433</v>
      </c>
      <c r="BR109" s="893"/>
      <c r="BS109" s="893"/>
      <c r="BT109" s="893"/>
      <c r="BU109" s="894"/>
      <c r="BV109" s="892" t="s">
        <v>434</v>
      </c>
      <c r="BW109" s="893"/>
      <c r="BX109" s="893"/>
      <c r="BY109" s="893"/>
      <c r="BZ109" s="894"/>
      <c r="CA109" s="892" t="s">
        <v>313</v>
      </c>
      <c r="CB109" s="893"/>
      <c r="CC109" s="893"/>
      <c r="CD109" s="893"/>
      <c r="CE109" s="894"/>
      <c r="CF109" s="913" t="s">
        <v>435</v>
      </c>
      <c r="CG109" s="913"/>
      <c r="CH109" s="913"/>
      <c r="CI109" s="913"/>
      <c r="CJ109" s="913"/>
      <c r="CK109" s="892" t="s">
        <v>436</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433</v>
      </c>
      <c r="DH109" s="893"/>
      <c r="DI109" s="893"/>
      <c r="DJ109" s="893"/>
      <c r="DK109" s="894"/>
      <c r="DL109" s="892" t="s">
        <v>434</v>
      </c>
      <c r="DM109" s="893"/>
      <c r="DN109" s="893"/>
      <c r="DO109" s="893"/>
      <c r="DP109" s="894"/>
      <c r="DQ109" s="892" t="s">
        <v>313</v>
      </c>
      <c r="DR109" s="893"/>
      <c r="DS109" s="893"/>
      <c r="DT109" s="893"/>
      <c r="DU109" s="894"/>
      <c r="DV109" s="892" t="s">
        <v>435</v>
      </c>
      <c r="DW109" s="893"/>
      <c r="DX109" s="893"/>
      <c r="DY109" s="893"/>
      <c r="DZ109" s="895"/>
    </row>
    <row r="110" spans="1:131" s="226" customFormat="1" ht="26.25" customHeight="1" x14ac:dyDescent="0.2">
      <c r="A110" s="896" t="s">
        <v>437</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487433</v>
      </c>
      <c r="AB110" s="900"/>
      <c r="AC110" s="900"/>
      <c r="AD110" s="900"/>
      <c r="AE110" s="901"/>
      <c r="AF110" s="902">
        <v>510506</v>
      </c>
      <c r="AG110" s="900"/>
      <c r="AH110" s="900"/>
      <c r="AI110" s="900"/>
      <c r="AJ110" s="901"/>
      <c r="AK110" s="902">
        <v>513016</v>
      </c>
      <c r="AL110" s="900"/>
      <c r="AM110" s="900"/>
      <c r="AN110" s="900"/>
      <c r="AO110" s="901"/>
      <c r="AP110" s="903">
        <v>12.2</v>
      </c>
      <c r="AQ110" s="904"/>
      <c r="AR110" s="904"/>
      <c r="AS110" s="904"/>
      <c r="AT110" s="905"/>
      <c r="AU110" s="906" t="s">
        <v>75</v>
      </c>
      <c r="AV110" s="907"/>
      <c r="AW110" s="907"/>
      <c r="AX110" s="907"/>
      <c r="AY110" s="907"/>
      <c r="AZ110" s="929" t="s">
        <v>438</v>
      </c>
      <c r="BA110" s="897"/>
      <c r="BB110" s="897"/>
      <c r="BC110" s="897"/>
      <c r="BD110" s="897"/>
      <c r="BE110" s="897"/>
      <c r="BF110" s="897"/>
      <c r="BG110" s="897"/>
      <c r="BH110" s="897"/>
      <c r="BI110" s="897"/>
      <c r="BJ110" s="897"/>
      <c r="BK110" s="897"/>
      <c r="BL110" s="897"/>
      <c r="BM110" s="897"/>
      <c r="BN110" s="897"/>
      <c r="BO110" s="897"/>
      <c r="BP110" s="898"/>
      <c r="BQ110" s="930">
        <v>5552810</v>
      </c>
      <c r="BR110" s="931"/>
      <c r="BS110" s="931"/>
      <c r="BT110" s="931"/>
      <c r="BU110" s="931"/>
      <c r="BV110" s="931">
        <v>5575295</v>
      </c>
      <c r="BW110" s="931"/>
      <c r="BX110" s="931"/>
      <c r="BY110" s="931"/>
      <c r="BZ110" s="931"/>
      <c r="CA110" s="931">
        <v>5384211</v>
      </c>
      <c r="CB110" s="931"/>
      <c r="CC110" s="931"/>
      <c r="CD110" s="931"/>
      <c r="CE110" s="931"/>
      <c r="CF110" s="944">
        <v>128.5</v>
      </c>
      <c r="CG110" s="945"/>
      <c r="CH110" s="945"/>
      <c r="CI110" s="945"/>
      <c r="CJ110" s="945"/>
      <c r="CK110" s="946" t="s">
        <v>439</v>
      </c>
      <c r="CL110" s="947"/>
      <c r="CM110" s="929" t="s">
        <v>440</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149</v>
      </c>
      <c r="DH110" s="931"/>
      <c r="DI110" s="931"/>
      <c r="DJ110" s="931"/>
      <c r="DK110" s="931"/>
      <c r="DL110" s="931" t="s">
        <v>441</v>
      </c>
      <c r="DM110" s="931"/>
      <c r="DN110" s="931"/>
      <c r="DO110" s="931"/>
      <c r="DP110" s="931"/>
      <c r="DQ110" s="931" t="s">
        <v>149</v>
      </c>
      <c r="DR110" s="931"/>
      <c r="DS110" s="931"/>
      <c r="DT110" s="931"/>
      <c r="DU110" s="931"/>
      <c r="DV110" s="932" t="s">
        <v>442</v>
      </c>
      <c r="DW110" s="932"/>
      <c r="DX110" s="932"/>
      <c r="DY110" s="932"/>
      <c r="DZ110" s="933"/>
    </row>
    <row r="111" spans="1:131" s="226" customFormat="1" ht="26.25" customHeight="1" x14ac:dyDescent="0.2">
      <c r="A111" s="934" t="s">
        <v>443</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441</v>
      </c>
      <c r="AB111" s="938"/>
      <c r="AC111" s="938"/>
      <c r="AD111" s="938"/>
      <c r="AE111" s="939"/>
      <c r="AF111" s="940" t="s">
        <v>444</v>
      </c>
      <c r="AG111" s="938"/>
      <c r="AH111" s="938"/>
      <c r="AI111" s="938"/>
      <c r="AJ111" s="939"/>
      <c r="AK111" s="940" t="s">
        <v>445</v>
      </c>
      <c r="AL111" s="938"/>
      <c r="AM111" s="938"/>
      <c r="AN111" s="938"/>
      <c r="AO111" s="939"/>
      <c r="AP111" s="941" t="s">
        <v>444</v>
      </c>
      <c r="AQ111" s="942"/>
      <c r="AR111" s="942"/>
      <c r="AS111" s="942"/>
      <c r="AT111" s="943"/>
      <c r="AU111" s="908"/>
      <c r="AV111" s="909"/>
      <c r="AW111" s="909"/>
      <c r="AX111" s="909"/>
      <c r="AY111" s="909"/>
      <c r="AZ111" s="922" t="s">
        <v>446</v>
      </c>
      <c r="BA111" s="923"/>
      <c r="BB111" s="923"/>
      <c r="BC111" s="923"/>
      <c r="BD111" s="923"/>
      <c r="BE111" s="923"/>
      <c r="BF111" s="923"/>
      <c r="BG111" s="923"/>
      <c r="BH111" s="923"/>
      <c r="BI111" s="923"/>
      <c r="BJ111" s="923"/>
      <c r="BK111" s="923"/>
      <c r="BL111" s="923"/>
      <c r="BM111" s="923"/>
      <c r="BN111" s="923"/>
      <c r="BO111" s="923"/>
      <c r="BP111" s="924"/>
      <c r="BQ111" s="925">
        <v>8500</v>
      </c>
      <c r="BR111" s="926"/>
      <c r="BS111" s="926"/>
      <c r="BT111" s="926"/>
      <c r="BU111" s="926"/>
      <c r="BV111" s="926" t="s">
        <v>444</v>
      </c>
      <c r="BW111" s="926"/>
      <c r="BX111" s="926"/>
      <c r="BY111" s="926"/>
      <c r="BZ111" s="926"/>
      <c r="CA111" s="926" t="s">
        <v>397</v>
      </c>
      <c r="CB111" s="926"/>
      <c r="CC111" s="926"/>
      <c r="CD111" s="926"/>
      <c r="CE111" s="926"/>
      <c r="CF111" s="920" t="s">
        <v>149</v>
      </c>
      <c r="CG111" s="921"/>
      <c r="CH111" s="921"/>
      <c r="CI111" s="921"/>
      <c r="CJ111" s="921"/>
      <c r="CK111" s="948"/>
      <c r="CL111" s="949"/>
      <c r="CM111" s="922" t="s">
        <v>447</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444</v>
      </c>
      <c r="DH111" s="926"/>
      <c r="DI111" s="926"/>
      <c r="DJ111" s="926"/>
      <c r="DK111" s="926"/>
      <c r="DL111" s="926" t="s">
        <v>397</v>
      </c>
      <c r="DM111" s="926"/>
      <c r="DN111" s="926"/>
      <c r="DO111" s="926"/>
      <c r="DP111" s="926"/>
      <c r="DQ111" s="926" t="s">
        <v>397</v>
      </c>
      <c r="DR111" s="926"/>
      <c r="DS111" s="926"/>
      <c r="DT111" s="926"/>
      <c r="DU111" s="926"/>
      <c r="DV111" s="927" t="s">
        <v>442</v>
      </c>
      <c r="DW111" s="927"/>
      <c r="DX111" s="927"/>
      <c r="DY111" s="927"/>
      <c r="DZ111" s="928"/>
    </row>
    <row r="112" spans="1:131" s="226" customFormat="1" ht="26.25" customHeight="1" x14ac:dyDescent="0.2">
      <c r="A112" s="952" t="s">
        <v>448</v>
      </c>
      <c r="B112" s="953"/>
      <c r="C112" s="923" t="s">
        <v>449</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444</v>
      </c>
      <c r="AB112" s="959"/>
      <c r="AC112" s="959"/>
      <c r="AD112" s="959"/>
      <c r="AE112" s="960"/>
      <c r="AF112" s="961" t="s">
        <v>397</v>
      </c>
      <c r="AG112" s="959"/>
      <c r="AH112" s="959"/>
      <c r="AI112" s="959"/>
      <c r="AJ112" s="960"/>
      <c r="AK112" s="961" t="s">
        <v>149</v>
      </c>
      <c r="AL112" s="959"/>
      <c r="AM112" s="959"/>
      <c r="AN112" s="959"/>
      <c r="AO112" s="960"/>
      <c r="AP112" s="962" t="s">
        <v>442</v>
      </c>
      <c r="AQ112" s="963"/>
      <c r="AR112" s="963"/>
      <c r="AS112" s="963"/>
      <c r="AT112" s="964"/>
      <c r="AU112" s="908"/>
      <c r="AV112" s="909"/>
      <c r="AW112" s="909"/>
      <c r="AX112" s="909"/>
      <c r="AY112" s="909"/>
      <c r="AZ112" s="922" t="s">
        <v>450</v>
      </c>
      <c r="BA112" s="923"/>
      <c r="BB112" s="923"/>
      <c r="BC112" s="923"/>
      <c r="BD112" s="923"/>
      <c r="BE112" s="923"/>
      <c r="BF112" s="923"/>
      <c r="BG112" s="923"/>
      <c r="BH112" s="923"/>
      <c r="BI112" s="923"/>
      <c r="BJ112" s="923"/>
      <c r="BK112" s="923"/>
      <c r="BL112" s="923"/>
      <c r="BM112" s="923"/>
      <c r="BN112" s="923"/>
      <c r="BO112" s="923"/>
      <c r="BP112" s="924"/>
      <c r="BQ112" s="925">
        <v>3526535</v>
      </c>
      <c r="BR112" s="926"/>
      <c r="BS112" s="926"/>
      <c r="BT112" s="926"/>
      <c r="BU112" s="926"/>
      <c r="BV112" s="926">
        <v>2897221</v>
      </c>
      <c r="BW112" s="926"/>
      <c r="BX112" s="926"/>
      <c r="BY112" s="926"/>
      <c r="BZ112" s="926"/>
      <c r="CA112" s="926">
        <v>2578815</v>
      </c>
      <c r="CB112" s="926"/>
      <c r="CC112" s="926"/>
      <c r="CD112" s="926"/>
      <c r="CE112" s="926"/>
      <c r="CF112" s="920">
        <v>61.5</v>
      </c>
      <c r="CG112" s="921"/>
      <c r="CH112" s="921"/>
      <c r="CI112" s="921"/>
      <c r="CJ112" s="921"/>
      <c r="CK112" s="948"/>
      <c r="CL112" s="949"/>
      <c r="CM112" s="922" t="s">
        <v>451</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149</v>
      </c>
      <c r="DH112" s="926"/>
      <c r="DI112" s="926"/>
      <c r="DJ112" s="926"/>
      <c r="DK112" s="926"/>
      <c r="DL112" s="926" t="s">
        <v>397</v>
      </c>
      <c r="DM112" s="926"/>
      <c r="DN112" s="926"/>
      <c r="DO112" s="926"/>
      <c r="DP112" s="926"/>
      <c r="DQ112" s="926" t="s">
        <v>441</v>
      </c>
      <c r="DR112" s="926"/>
      <c r="DS112" s="926"/>
      <c r="DT112" s="926"/>
      <c r="DU112" s="926"/>
      <c r="DV112" s="927" t="s">
        <v>397</v>
      </c>
      <c r="DW112" s="927"/>
      <c r="DX112" s="927"/>
      <c r="DY112" s="927"/>
      <c r="DZ112" s="928"/>
    </row>
    <row r="113" spans="1:130" s="226" customFormat="1" ht="26.25" customHeight="1" x14ac:dyDescent="0.2">
      <c r="A113" s="954"/>
      <c r="B113" s="955"/>
      <c r="C113" s="923" t="s">
        <v>452</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382737</v>
      </c>
      <c r="AB113" s="938"/>
      <c r="AC113" s="938"/>
      <c r="AD113" s="938"/>
      <c r="AE113" s="939"/>
      <c r="AF113" s="940">
        <v>350407</v>
      </c>
      <c r="AG113" s="938"/>
      <c r="AH113" s="938"/>
      <c r="AI113" s="938"/>
      <c r="AJ113" s="939"/>
      <c r="AK113" s="940">
        <v>340554</v>
      </c>
      <c r="AL113" s="938"/>
      <c r="AM113" s="938"/>
      <c r="AN113" s="938"/>
      <c r="AO113" s="939"/>
      <c r="AP113" s="941">
        <v>8.1</v>
      </c>
      <c r="AQ113" s="942"/>
      <c r="AR113" s="942"/>
      <c r="AS113" s="942"/>
      <c r="AT113" s="943"/>
      <c r="AU113" s="908"/>
      <c r="AV113" s="909"/>
      <c r="AW113" s="909"/>
      <c r="AX113" s="909"/>
      <c r="AY113" s="909"/>
      <c r="AZ113" s="922" t="s">
        <v>453</v>
      </c>
      <c r="BA113" s="923"/>
      <c r="BB113" s="923"/>
      <c r="BC113" s="923"/>
      <c r="BD113" s="923"/>
      <c r="BE113" s="923"/>
      <c r="BF113" s="923"/>
      <c r="BG113" s="923"/>
      <c r="BH113" s="923"/>
      <c r="BI113" s="923"/>
      <c r="BJ113" s="923"/>
      <c r="BK113" s="923"/>
      <c r="BL113" s="923"/>
      <c r="BM113" s="923"/>
      <c r="BN113" s="923"/>
      <c r="BO113" s="923"/>
      <c r="BP113" s="924"/>
      <c r="BQ113" s="925">
        <v>393424</v>
      </c>
      <c r="BR113" s="926"/>
      <c r="BS113" s="926"/>
      <c r="BT113" s="926"/>
      <c r="BU113" s="926"/>
      <c r="BV113" s="926">
        <v>373825</v>
      </c>
      <c r="BW113" s="926"/>
      <c r="BX113" s="926"/>
      <c r="BY113" s="926"/>
      <c r="BZ113" s="926"/>
      <c r="CA113" s="926">
        <v>354633</v>
      </c>
      <c r="CB113" s="926"/>
      <c r="CC113" s="926"/>
      <c r="CD113" s="926"/>
      <c r="CE113" s="926"/>
      <c r="CF113" s="920">
        <v>8.5</v>
      </c>
      <c r="CG113" s="921"/>
      <c r="CH113" s="921"/>
      <c r="CI113" s="921"/>
      <c r="CJ113" s="921"/>
      <c r="CK113" s="948"/>
      <c r="CL113" s="949"/>
      <c r="CM113" s="922" t="s">
        <v>454</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455</v>
      </c>
      <c r="DH113" s="959"/>
      <c r="DI113" s="959"/>
      <c r="DJ113" s="959"/>
      <c r="DK113" s="960"/>
      <c r="DL113" s="961" t="s">
        <v>442</v>
      </c>
      <c r="DM113" s="959"/>
      <c r="DN113" s="959"/>
      <c r="DO113" s="959"/>
      <c r="DP113" s="960"/>
      <c r="DQ113" s="961" t="s">
        <v>149</v>
      </c>
      <c r="DR113" s="959"/>
      <c r="DS113" s="959"/>
      <c r="DT113" s="959"/>
      <c r="DU113" s="960"/>
      <c r="DV113" s="962" t="s">
        <v>397</v>
      </c>
      <c r="DW113" s="963"/>
      <c r="DX113" s="963"/>
      <c r="DY113" s="963"/>
      <c r="DZ113" s="964"/>
    </row>
    <row r="114" spans="1:130" s="226" customFormat="1" ht="26.25" customHeight="1" x14ac:dyDescent="0.2">
      <c r="A114" s="954"/>
      <c r="B114" s="955"/>
      <c r="C114" s="923" t="s">
        <v>456</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57954</v>
      </c>
      <c r="AB114" s="959"/>
      <c r="AC114" s="959"/>
      <c r="AD114" s="959"/>
      <c r="AE114" s="960"/>
      <c r="AF114" s="961">
        <v>67952</v>
      </c>
      <c r="AG114" s="959"/>
      <c r="AH114" s="959"/>
      <c r="AI114" s="959"/>
      <c r="AJ114" s="960"/>
      <c r="AK114" s="961">
        <v>67686</v>
      </c>
      <c r="AL114" s="959"/>
      <c r="AM114" s="959"/>
      <c r="AN114" s="959"/>
      <c r="AO114" s="960"/>
      <c r="AP114" s="962">
        <v>1.6</v>
      </c>
      <c r="AQ114" s="963"/>
      <c r="AR114" s="963"/>
      <c r="AS114" s="963"/>
      <c r="AT114" s="964"/>
      <c r="AU114" s="908"/>
      <c r="AV114" s="909"/>
      <c r="AW114" s="909"/>
      <c r="AX114" s="909"/>
      <c r="AY114" s="909"/>
      <c r="AZ114" s="922" t="s">
        <v>457</v>
      </c>
      <c r="BA114" s="923"/>
      <c r="BB114" s="923"/>
      <c r="BC114" s="923"/>
      <c r="BD114" s="923"/>
      <c r="BE114" s="923"/>
      <c r="BF114" s="923"/>
      <c r="BG114" s="923"/>
      <c r="BH114" s="923"/>
      <c r="BI114" s="923"/>
      <c r="BJ114" s="923"/>
      <c r="BK114" s="923"/>
      <c r="BL114" s="923"/>
      <c r="BM114" s="923"/>
      <c r="BN114" s="923"/>
      <c r="BO114" s="923"/>
      <c r="BP114" s="924"/>
      <c r="BQ114" s="925">
        <v>998958</v>
      </c>
      <c r="BR114" s="926"/>
      <c r="BS114" s="926"/>
      <c r="BT114" s="926"/>
      <c r="BU114" s="926"/>
      <c r="BV114" s="926">
        <v>971409</v>
      </c>
      <c r="BW114" s="926"/>
      <c r="BX114" s="926"/>
      <c r="BY114" s="926"/>
      <c r="BZ114" s="926"/>
      <c r="CA114" s="926">
        <v>953352</v>
      </c>
      <c r="CB114" s="926"/>
      <c r="CC114" s="926"/>
      <c r="CD114" s="926"/>
      <c r="CE114" s="926"/>
      <c r="CF114" s="920">
        <v>22.7</v>
      </c>
      <c r="CG114" s="921"/>
      <c r="CH114" s="921"/>
      <c r="CI114" s="921"/>
      <c r="CJ114" s="921"/>
      <c r="CK114" s="948"/>
      <c r="CL114" s="949"/>
      <c r="CM114" s="922" t="s">
        <v>458</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455</v>
      </c>
      <c r="DH114" s="959"/>
      <c r="DI114" s="959"/>
      <c r="DJ114" s="959"/>
      <c r="DK114" s="960"/>
      <c r="DL114" s="961" t="s">
        <v>455</v>
      </c>
      <c r="DM114" s="959"/>
      <c r="DN114" s="959"/>
      <c r="DO114" s="959"/>
      <c r="DP114" s="960"/>
      <c r="DQ114" s="961" t="s">
        <v>397</v>
      </c>
      <c r="DR114" s="959"/>
      <c r="DS114" s="959"/>
      <c r="DT114" s="959"/>
      <c r="DU114" s="960"/>
      <c r="DV114" s="962" t="s">
        <v>455</v>
      </c>
      <c r="DW114" s="963"/>
      <c r="DX114" s="963"/>
      <c r="DY114" s="963"/>
      <c r="DZ114" s="964"/>
    </row>
    <row r="115" spans="1:130" s="226" customFormat="1" ht="26.25" customHeight="1" x14ac:dyDescent="0.2">
      <c r="A115" s="954"/>
      <c r="B115" s="955"/>
      <c r="C115" s="923" t="s">
        <v>459</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8772</v>
      </c>
      <c r="AB115" s="938"/>
      <c r="AC115" s="938"/>
      <c r="AD115" s="938"/>
      <c r="AE115" s="939"/>
      <c r="AF115" s="940">
        <v>8636</v>
      </c>
      <c r="AG115" s="938"/>
      <c r="AH115" s="938"/>
      <c r="AI115" s="938"/>
      <c r="AJ115" s="939"/>
      <c r="AK115" s="940" t="s">
        <v>397</v>
      </c>
      <c r="AL115" s="938"/>
      <c r="AM115" s="938"/>
      <c r="AN115" s="938"/>
      <c r="AO115" s="939"/>
      <c r="AP115" s="941" t="s">
        <v>441</v>
      </c>
      <c r="AQ115" s="942"/>
      <c r="AR115" s="942"/>
      <c r="AS115" s="942"/>
      <c r="AT115" s="943"/>
      <c r="AU115" s="908"/>
      <c r="AV115" s="909"/>
      <c r="AW115" s="909"/>
      <c r="AX115" s="909"/>
      <c r="AY115" s="909"/>
      <c r="AZ115" s="922" t="s">
        <v>460</v>
      </c>
      <c r="BA115" s="923"/>
      <c r="BB115" s="923"/>
      <c r="BC115" s="923"/>
      <c r="BD115" s="923"/>
      <c r="BE115" s="923"/>
      <c r="BF115" s="923"/>
      <c r="BG115" s="923"/>
      <c r="BH115" s="923"/>
      <c r="BI115" s="923"/>
      <c r="BJ115" s="923"/>
      <c r="BK115" s="923"/>
      <c r="BL115" s="923"/>
      <c r="BM115" s="923"/>
      <c r="BN115" s="923"/>
      <c r="BO115" s="923"/>
      <c r="BP115" s="924"/>
      <c r="BQ115" s="925" t="s">
        <v>149</v>
      </c>
      <c r="BR115" s="926"/>
      <c r="BS115" s="926"/>
      <c r="BT115" s="926"/>
      <c r="BU115" s="926"/>
      <c r="BV115" s="926" t="s">
        <v>455</v>
      </c>
      <c r="BW115" s="926"/>
      <c r="BX115" s="926"/>
      <c r="BY115" s="926"/>
      <c r="BZ115" s="926"/>
      <c r="CA115" s="926" t="s">
        <v>441</v>
      </c>
      <c r="CB115" s="926"/>
      <c r="CC115" s="926"/>
      <c r="CD115" s="926"/>
      <c r="CE115" s="926"/>
      <c r="CF115" s="920" t="s">
        <v>445</v>
      </c>
      <c r="CG115" s="921"/>
      <c r="CH115" s="921"/>
      <c r="CI115" s="921"/>
      <c r="CJ115" s="921"/>
      <c r="CK115" s="948"/>
      <c r="CL115" s="949"/>
      <c r="CM115" s="922" t="s">
        <v>461</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445</v>
      </c>
      <c r="DH115" s="959"/>
      <c r="DI115" s="959"/>
      <c r="DJ115" s="959"/>
      <c r="DK115" s="960"/>
      <c r="DL115" s="961" t="s">
        <v>397</v>
      </c>
      <c r="DM115" s="959"/>
      <c r="DN115" s="959"/>
      <c r="DO115" s="959"/>
      <c r="DP115" s="960"/>
      <c r="DQ115" s="961" t="s">
        <v>149</v>
      </c>
      <c r="DR115" s="959"/>
      <c r="DS115" s="959"/>
      <c r="DT115" s="959"/>
      <c r="DU115" s="960"/>
      <c r="DV115" s="962" t="s">
        <v>442</v>
      </c>
      <c r="DW115" s="963"/>
      <c r="DX115" s="963"/>
      <c r="DY115" s="963"/>
      <c r="DZ115" s="964"/>
    </row>
    <row r="116" spans="1:130" s="226" customFormat="1" ht="26.25" customHeight="1" x14ac:dyDescent="0.2">
      <c r="A116" s="956"/>
      <c r="B116" s="957"/>
      <c r="C116" s="965" t="s">
        <v>462</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397</v>
      </c>
      <c r="AB116" s="959"/>
      <c r="AC116" s="959"/>
      <c r="AD116" s="959"/>
      <c r="AE116" s="960"/>
      <c r="AF116" s="961" t="s">
        <v>149</v>
      </c>
      <c r="AG116" s="959"/>
      <c r="AH116" s="959"/>
      <c r="AI116" s="959"/>
      <c r="AJ116" s="960"/>
      <c r="AK116" s="961">
        <v>13</v>
      </c>
      <c r="AL116" s="959"/>
      <c r="AM116" s="959"/>
      <c r="AN116" s="959"/>
      <c r="AO116" s="960"/>
      <c r="AP116" s="962">
        <v>0</v>
      </c>
      <c r="AQ116" s="963"/>
      <c r="AR116" s="963"/>
      <c r="AS116" s="963"/>
      <c r="AT116" s="964"/>
      <c r="AU116" s="908"/>
      <c r="AV116" s="909"/>
      <c r="AW116" s="909"/>
      <c r="AX116" s="909"/>
      <c r="AY116" s="909"/>
      <c r="AZ116" s="967" t="s">
        <v>463</v>
      </c>
      <c r="BA116" s="968"/>
      <c r="BB116" s="968"/>
      <c r="BC116" s="968"/>
      <c r="BD116" s="968"/>
      <c r="BE116" s="968"/>
      <c r="BF116" s="968"/>
      <c r="BG116" s="968"/>
      <c r="BH116" s="968"/>
      <c r="BI116" s="968"/>
      <c r="BJ116" s="968"/>
      <c r="BK116" s="968"/>
      <c r="BL116" s="968"/>
      <c r="BM116" s="968"/>
      <c r="BN116" s="968"/>
      <c r="BO116" s="968"/>
      <c r="BP116" s="969"/>
      <c r="BQ116" s="925" t="s">
        <v>455</v>
      </c>
      <c r="BR116" s="926"/>
      <c r="BS116" s="926"/>
      <c r="BT116" s="926"/>
      <c r="BU116" s="926"/>
      <c r="BV116" s="926" t="s">
        <v>444</v>
      </c>
      <c r="BW116" s="926"/>
      <c r="BX116" s="926"/>
      <c r="BY116" s="926"/>
      <c r="BZ116" s="926"/>
      <c r="CA116" s="926" t="s">
        <v>455</v>
      </c>
      <c r="CB116" s="926"/>
      <c r="CC116" s="926"/>
      <c r="CD116" s="926"/>
      <c r="CE116" s="926"/>
      <c r="CF116" s="920" t="s">
        <v>441</v>
      </c>
      <c r="CG116" s="921"/>
      <c r="CH116" s="921"/>
      <c r="CI116" s="921"/>
      <c r="CJ116" s="921"/>
      <c r="CK116" s="948"/>
      <c r="CL116" s="949"/>
      <c r="CM116" s="922" t="s">
        <v>464</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v>8500</v>
      </c>
      <c r="DH116" s="959"/>
      <c r="DI116" s="959"/>
      <c r="DJ116" s="959"/>
      <c r="DK116" s="960"/>
      <c r="DL116" s="961" t="s">
        <v>149</v>
      </c>
      <c r="DM116" s="959"/>
      <c r="DN116" s="959"/>
      <c r="DO116" s="959"/>
      <c r="DP116" s="960"/>
      <c r="DQ116" s="961" t="s">
        <v>397</v>
      </c>
      <c r="DR116" s="959"/>
      <c r="DS116" s="959"/>
      <c r="DT116" s="959"/>
      <c r="DU116" s="960"/>
      <c r="DV116" s="962" t="s">
        <v>444</v>
      </c>
      <c r="DW116" s="963"/>
      <c r="DX116" s="963"/>
      <c r="DY116" s="963"/>
      <c r="DZ116" s="964"/>
    </row>
    <row r="117" spans="1:130" s="226" customFormat="1" ht="26.25" customHeight="1" x14ac:dyDescent="0.2">
      <c r="A117" s="912" t="s">
        <v>192</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465</v>
      </c>
      <c r="Z117" s="894"/>
      <c r="AA117" s="978">
        <v>936896</v>
      </c>
      <c r="AB117" s="979"/>
      <c r="AC117" s="979"/>
      <c r="AD117" s="979"/>
      <c r="AE117" s="980"/>
      <c r="AF117" s="981">
        <v>937501</v>
      </c>
      <c r="AG117" s="979"/>
      <c r="AH117" s="979"/>
      <c r="AI117" s="979"/>
      <c r="AJ117" s="980"/>
      <c r="AK117" s="981">
        <v>921269</v>
      </c>
      <c r="AL117" s="979"/>
      <c r="AM117" s="979"/>
      <c r="AN117" s="979"/>
      <c r="AO117" s="980"/>
      <c r="AP117" s="982"/>
      <c r="AQ117" s="983"/>
      <c r="AR117" s="983"/>
      <c r="AS117" s="983"/>
      <c r="AT117" s="984"/>
      <c r="AU117" s="908"/>
      <c r="AV117" s="909"/>
      <c r="AW117" s="909"/>
      <c r="AX117" s="909"/>
      <c r="AY117" s="909"/>
      <c r="AZ117" s="974" t="s">
        <v>466</v>
      </c>
      <c r="BA117" s="975"/>
      <c r="BB117" s="975"/>
      <c r="BC117" s="975"/>
      <c r="BD117" s="975"/>
      <c r="BE117" s="975"/>
      <c r="BF117" s="975"/>
      <c r="BG117" s="975"/>
      <c r="BH117" s="975"/>
      <c r="BI117" s="975"/>
      <c r="BJ117" s="975"/>
      <c r="BK117" s="975"/>
      <c r="BL117" s="975"/>
      <c r="BM117" s="975"/>
      <c r="BN117" s="975"/>
      <c r="BO117" s="975"/>
      <c r="BP117" s="976"/>
      <c r="BQ117" s="925" t="s">
        <v>397</v>
      </c>
      <c r="BR117" s="926"/>
      <c r="BS117" s="926"/>
      <c r="BT117" s="926"/>
      <c r="BU117" s="926"/>
      <c r="BV117" s="926" t="s">
        <v>397</v>
      </c>
      <c r="BW117" s="926"/>
      <c r="BX117" s="926"/>
      <c r="BY117" s="926"/>
      <c r="BZ117" s="926"/>
      <c r="CA117" s="926" t="s">
        <v>445</v>
      </c>
      <c r="CB117" s="926"/>
      <c r="CC117" s="926"/>
      <c r="CD117" s="926"/>
      <c r="CE117" s="926"/>
      <c r="CF117" s="920" t="s">
        <v>397</v>
      </c>
      <c r="CG117" s="921"/>
      <c r="CH117" s="921"/>
      <c r="CI117" s="921"/>
      <c r="CJ117" s="921"/>
      <c r="CK117" s="948"/>
      <c r="CL117" s="949"/>
      <c r="CM117" s="922" t="s">
        <v>467</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149</v>
      </c>
      <c r="DH117" s="959"/>
      <c r="DI117" s="959"/>
      <c r="DJ117" s="959"/>
      <c r="DK117" s="960"/>
      <c r="DL117" s="961" t="s">
        <v>441</v>
      </c>
      <c r="DM117" s="959"/>
      <c r="DN117" s="959"/>
      <c r="DO117" s="959"/>
      <c r="DP117" s="960"/>
      <c r="DQ117" s="961" t="s">
        <v>442</v>
      </c>
      <c r="DR117" s="959"/>
      <c r="DS117" s="959"/>
      <c r="DT117" s="959"/>
      <c r="DU117" s="960"/>
      <c r="DV117" s="962" t="s">
        <v>441</v>
      </c>
      <c r="DW117" s="963"/>
      <c r="DX117" s="963"/>
      <c r="DY117" s="963"/>
      <c r="DZ117" s="964"/>
    </row>
    <row r="118" spans="1:130" s="226" customFormat="1" ht="26.25" customHeight="1" x14ac:dyDescent="0.2">
      <c r="A118" s="912" t="s">
        <v>436</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433</v>
      </c>
      <c r="AB118" s="893"/>
      <c r="AC118" s="893"/>
      <c r="AD118" s="893"/>
      <c r="AE118" s="894"/>
      <c r="AF118" s="892" t="s">
        <v>434</v>
      </c>
      <c r="AG118" s="893"/>
      <c r="AH118" s="893"/>
      <c r="AI118" s="893"/>
      <c r="AJ118" s="894"/>
      <c r="AK118" s="892" t="s">
        <v>313</v>
      </c>
      <c r="AL118" s="893"/>
      <c r="AM118" s="893"/>
      <c r="AN118" s="893"/>
      <c r="AO118" s="894"/>
      <c r="AP118" s="970" t="s">
        <v>435</v>
      </c>
      <c r="AQ118" s="971"/>
      <c r="AR118" s="971"/>
      <c r="AS118" s="971"/>
      <c r="AT118" s="972"/>
      <c r="AU118" s="908"/>
      <c r="AV118" s="909"/>
      <c r="AW118" s="909"/>
      <c r="AX118" s="909"/>
      <c r="AY118" s="909"/>
      <c r="AZ118" s="973" t="s">
        <v>468</v>
      </c>
      <c r="BA118" s="965"/>
      <c r="BB118" s="965"/>
      <c r="BC118" s="965"/>
      <c r="BD118" s="965"/>
      <c r="BE118" s="965"/>
      <c r="BF118" s="965"/>
      <c r="BG118" s="965"/>
      <c r="BH118" s="965"/>
      <c r="BI118" s="965"/>
      <c r="BJ118" s="965"/>
      <c r="BK118" s="965"/>
      <c r="BL118" s="965"/>
      <c r="BM118" s="965"/>
      <c r="BN118" s="965"/>
      <c r="BO118" s="965"/>
      <c r="BP118" s="966"/>
      <c r="BQ118" s="999" t="s">
        <v>149</v>
      </c>
      <c r="BR118" s="1000"/>
      <c r="BS118" s="1000"/>
      <c r="BT118" s="1000"/>
      <c r="BU118" s="1000"/>
      <c r="BV118" s="1000" t="s">
        <v>445</v>
      </c>
      <c r="BW118" s="1000"/>
      <c r="BX118" s="1000"/>
      <c r="BY118" s="1000"/>
      <c r="BZ118" s="1000"/>
      <c r="CA118" s="1000" t="s">
        <v>149</v>
      </c>
      <c r="CB118" s="1000"/>
      <c r="CC118" s="1000"/>
      <c r="CD118" s="1000"/>
      <c r="CE118" s="1000"/>
      <c r="CF118" s="920" t="s">
        <v>441</v>
      </c>
      <c r="CG118" s="921"/>
      <c r="CH118" s="921"/>
      <c r="CI118" s="921"/>
      <c r="CJ118" s="921"/>
      <c r="CK118" s="948"/>
      <c r="CL118" s="949"/>
      <c r="CM118" s="922" t="s">
        <v>469</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445</v>
      </c>
      <c r="DH118" s="959"/>
      <c r="DI118" s="959"/>
      <c r="DJ118" s="959"/>
      <c r="DK118" s="960"/>
      <c r="DL118" s="961" t="s">
        <v>445</v>
      </c>
      <c r="DM118" s="959"/>
      <c r="DN118" s="959"/>
      <c r="DO118" s="959"/>
      <c r="DP118" s="960"/>
      <c r="DQ118" s="961" t="s">
        <v>445</v>
      </c>
      <c r="DR118" s="959"/>
      <c r="DS118" s="959"/>
      <c r="DT118" s="959"/>
      <c r="DU118" s="960"/>
      <c r="DV118" s="962" t="s">
        <v>442</v>
      </c>
      <c r="DW118" s="963"/>
      <c r="DX118" s="963"/>
      <c r="DY118" s="963"/>
      <c r="DZ118" s="964"/>
    </row>
    <row r="119" spans="1:130" s="226" customFormat="1" ht="26.25" customHeight="1" x14ac:dyDescent="0.2">
      <c r="A119" s="1057" t="s">
        <v>439</v>
      </c>
      <c r="B119" s="947"/>
      <c r="C119" s="929" t="s">
        <v>440</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445</v>
      </c>
      <c r="AB119" s="900"/>
      <c r="AC119" s="900"/>
      <c r="AD119" s="900"/>
      <c r="AE119" s="901"/>
      <c r="AF119" s="902" t="s">
        <v>441</v>
      </c>
      <c r="AG119" s="900"/>
      <c r="AH119" s="900"/>
      <c r="AI119" s="900"/>
      <c r="AJ119" s="901"/>
      <c r="AK119" s="902" t="s">
        <v>149</v>
      </c>
      <c r="AL119" s="900"/>
      <c r="AM119" s="900"/>
      <c r="AN119" s="900"/>
      <c r="AO119" s="901"/>
      <c r="AP119" s="903" t="s">
        <v>149</v>
      </c>
      <c r="AQ119" s="904"/>
      <c r="AR119" s="904"/>
      <c r="AS119" s="904"/>
      <c r="AT119" s="905"/>
      <c r="AU119" s="910"/>
      <c r="AV119" s="911"/>
      <c r="AW119" s="911"/>
      <c r="AX119" s="911"/>
      <c r="AY119" s="911"/>
      <c r="AZ119" s="247" t="s">
        <v>192</v>
      </c>
      <c r="BA119" s="247"/>
      <c r="BB119" s="247"/>
      <c r="BC119" s="247"/>
      <c r="BD119" s="247"/>
      <c r="BE119" s="247"/>
      <c r="BF119" s="247"/>
      <c r="BG119" s="247"/>
      <c r="BH119" s="247"/>
      <c r="BI119" s="247"/>
      <c r="BJ119" s="247"/>
      <c r="BK119" s="247"/>
      <c r="BL119" s="247"/>
      <c r="BM119" s="247"/>
      <c r="BN119" s="247"/>
      <c r="BO119" s="977" t="s">
        <v>470</v>
      </c>
      <c r="BP119" s="1005"/>
      <c r="BQ119" s="999">
        <v>10480227</v>
      </c>
      <c r="BR119" s="1000"/>
      <c r="BS119" s="1000"/>
      <c r="BT119" s="1000"/>
      <c r="BU119" s="1000"/>
      <c r="BV119" s="1000">
        <v>9817750</v>
      </c>
      <c r="BW119" s="1000"/>
      <c r="BX119" s="1000"/>
      <c r="BY119" s="1000"/>
      <c r="BZ119" s="1000"/>
      <c r="CA119" s="1000">
        <v>9271011</v>
      </c>
      <c r="CB119" s="1000"/>
      <c r="CC119" s="1000"/>
      <c r="CD119" s="1000"/>
      <c r="CE119" s="1000"/>
      <c r="CF119" s="1001"/>
      <c r="CG119" s="1002"/>
      <c r="CH119" s="1002"/>
      <c r="CI119" s="1002"/>
      <c r="CJ119" s="1003"/>
      <c r="CK119" s="950"/>
      <c r="CL119" s="951"/>
      <c r="CM119" s="973" t="s">
        <v>471</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445</v>
      </c>
      <c r="DH119" s="986"/>
      <c r="DI119" s="986"/>
      <c r="DJ119" s="986"/>
      <c r="DK119" s="987"/>
      <c r="DL119" s="985" t="s">
        <v>445</v>
      </c>
      <c r="DM119" s="986"/>
      <c r="DN119" s="986"/>
      <c r="DO119" s="986"/>
      <c r="DP119" s="987"/>
      <c r="DQ119" s="985" t="s">
        <v>149</v>
      </c>
      <c r="DR119" s="986"/>
      <c r="DS119" s="986"/>
      <c r="DT119" s="986"/>
      <c r="DU119" s="987"/>
      <c r="DV119" s="988" t="s">
        <v>442</v>
      </c>
      <c r="DW119" s="989"/>
      <c r="DX119" s="989"/>
      <c r="DY119" s="989"/>
      <c r="DZ119" s="990"/>
    </row>
    <row r="120" spans="1:130" s="226" customFormat="1" ht="26.25" customHeight="1" x14ac:dyDescent="0.2">
      <c r="A120" s="1058"/>
      <c r="B120" s="949"/>
      <c r="C120" s="922" t="s">
        <v>447</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149</v>
      </c>
      <c r="AB120" s="959"/>
      <c r="AC120" s="959"/>
      <c r="AD120" s="959"/>
      <c r="AE120" s="960"/>
      <c r="AF120" s="961" t="s">
        <v>445</v>
      </c>
      <c r="AG120" s="959"/>
      <c r="AH120" s="959"/>
      <c r="AI120" s="959"/>
      <c r="AJ120" s="960"/>
      <c r="AK120" s="961" t="s">
        <v>445</v>
      </c>
      <c r="AL120" s="959"/>
      <c r="AM120" s="959"/>
      <c r="AN120" s="959"/>
      <c r="AO120" s="960"/>
      <c r="AP120" s="962" t="s">
        <v>149</v>
      </c>
      <c r="AQ120" s="963"/>
      <c r="AR120" s="963"/>
      <c r="AS120" s="963"/>
      <c r="AT120" s="964"/>
      <c r="AU120" s="991" t="s">
        <v>472</v>
      </c>
      <c r="AV120" s="992"/>
      <c r="AW120" s="992"/>
      <c r="AX120" s="992"/>
      <c r="AY120" s="993"/>
      <c r="AZ120" s="929" t="s">
        <v>473</v>
      </c>
      <c r="BA120" s="897"/>
      <c r="BB120" s="897"/>
      <c r="BC120" s="897"/>
      <c r="BD120" s="897"/>
      <c r="BE120" s="897"/>
      <c r="BF120" s="897"/>
      <c r="BG120" s="897"/>
      <c r="BH120" s="897"/>
      <c r="BI120" s="897"/>
      <c r="BJ120" s="897"/>
      <c r="BK120" s="897"/>
      <c r="BL120" s="897"/>
      <c r="BM120" s="897"/>
      <c r="BN120" s="897"/>
      <c r="BO120" s="897"/>
      <c r="BP120" s="898"/>
      <c r="BQ120" s="930">
        <v>5173014</v>
      </c>
      <c r="BR120" s="931"/>
      <c r="BS120" s="931"/>
      <c r="BT120" s="931"/>
      <c r="BU120" s="931"/>
      <c r="BV120" s="931">
        <v>5966466</v>
      </c>
      <c r="BW120" s="931"/>
      <c r="BX120" s="931"/>
      <c r="BY120" s="931"/>
      <c r="BZ120" s="931"/>
      <c r="CA120" s="931">
        <v>6360784</v>
      </c>
      <c r="CB120" s="931"/>
      <c r="CC120" s="931"/>
      <c r="CD120" s="931"/>
      <c r="CE120" s="931"/>
      <c r="CF120" s="944">
        <v>151.80000000000001</v>
      </c>
      <c r="CG120" s="945"/>
      <c r="CH120" s="945"/>
      <c r="CI120" s="945"/>
      <c r="CJ120" s="945"/>
      <c r="CK120" s="1006" t="s">
        <v>474</v>
      </c>
      <c r="CL120" s="1007"/>
      <c r="CM120" s="1007"/>
      <c r="CN120" s="1007"/>
      <c r="CO120" s="1008"/>
      <c r="CP120" s="1014" t="s">
        <v>475</v>
      </c>
      <c r="CQ120" s="1015"/>
      <c r="CR120" s="1015"/>
      <c r="CS120" s="1015"/>
      <c r="CT120" s="1015"/>
      <c r="CU120" s="1015"/>
      <c r="CV120" s="1015"/>
      <c r="CW120" s="1015"/>
      <c r="CX120" s="1015"/>
      <c r="CY120" s="1015"/>
      <c r="CZ120" s="1015"/>
      <c r="DA120" s="1015"/>
      <c r="DB120" s="1015"/>
      <c r="DC120" s="1015"/>
      <c r="DD120" s="1015"/>
      <c r="DE120" s="1015"/>
      <c r="DF120" s="1016"/>
      <c r="DG120" s="930">
        <v>3526004</v>
      </c>
      <c r="DH120" s="931"/>
      <c r="DI120" s="931"/>
      <c r="DJ120" s="931"/>
      <c r="DK120" s="931"/>
      <c r="DL120" s="931">
        <v>2897101</v>
      </c>
      <c r="DM120" s="931"/>
      <c r="DN120" s="931"/>
      <c r="DO120" s="931"/>
      <c r="DP120" s="931"/>
      <c r="DQ120" s="931">
        <v>2578273</v>
      </c>
      <c r="DR120" s="931"/>
      <c r="DS120" s="931"/>
      <c r="DT120" s="931"/>
      <c r="DU120" s="931"/>
      <c r="DV120" s="932">
        <v>61.5</v>
      </c>
      <c r="DW120" s="932"/>
      <c r="DX120" s="932"/>
      <c r="DY120" s="932"/>
      <c r="DZ120" s="933"/>
    </row>
    <row r="121" spans="1:130" s="226" customFormat="1" ht="26.25" customHeight="1" x14ac:dyDescent="0.2">
      <c r="A121" s="1058"/>
      <c r="B121" s="949"/>
      <c r="C121" s="974" t="s">
        <v>476</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442</v>
      </c>
      <c r="AB121" s="959"/>
      <c r="AC121" s="959"/>
      <c r="AD121" s="959"/>
      <c r="AE121" s="960"/>
      <c r="AF121" s="961" t="s">
        <v>445</v>
      </c>
      <c r="AG121" s="959"/>
      <c r="AH121" s="959"/>
      <c r="AI121" s="959"/>
      <c r="AJ121" s="960"/>
      <c r="AK121" s="961" t="s">
        <v>149</v>
      </c>
      <c r="AL121" s="959"/>
      <c r="AM121" s="959"/>
      <c r="AN121" s="959"/>
      <c r="AO121" s="960"/>
      <c r="AP121" s="962" t="s">
        <v>149</v>
      </c>
      <c r="AQ121" s="963"/>
      <c r="AR121" s="963"/>
      <c r="AS121" s="963"/>
      <c r="AT121" s="964"/>
      <c r="AU121" s="994"/>
      <c r="AV121" s="995"/>
      <c r="AW121" s="995"/>
      <c r="AX121" s="995"/>
      <c r="AY121" s="996"/>
      <c r="AZ121" s="922" t="s">
        <v>477</v>
      </c>
      <c r="BA121" s="923"/>
      <c r="BB121" s="923"/>
      <c r="BC121" s="923"/>
      <c r="BD121" s="923"/>
      <c r="BE121" s="923"/>
      <c r="BF121" s="923"/>
      <c r="BG121" s="923"/>
      <c r="BH121" s="923"/>
      <c r="BI121" s="923"/>
      <c r="BJ121" s="923"/>
      <c r="BK121" s="923"/>
      <c r="BL121" s="923"/>
      <c r="BM121" s="923"/>
      <c r="BN121" s="923"/>
      <c r="BO121" s="923"/>
      <c r="BP121" s="924"/>
      <c r="BQ121" s="925" t="s">
        <v>149</v>
      </c>
      <c r="BR121" s="926"/>
      <c r="BS121" s="926"/>
      <c r="BT121" s="926"/>
      <c r="BU121" s="926"/>
      <c r="BV121" s="926" t="s">
        <v>149</v>
      </c>
      <c r="BW121" s="926"/>
      <c r="BX121" s="926"/>
      <c r="BY121" s="926"/>
      <c r="BZ121" s="926"/>
      <c r="CA121" s="926" t="s">
        <v>445</v>
      </c>
      <c r="CB121" s="926"/>
      <c r="CC121" s="926"/>
      <c r="CD121" s="926"/>
      <c r="CE121" s="926"/>
      <c r="CF121" s="920" t="s">
        <v>442</v>
      </c>
      <c r="CG121" s="921"/>
      <c r="CH121" s="921"/>
      <c r="CI121" s="921"/>
      <c r="CJ121" s="921"/>
      <c r="CK121" s="1009"/>
      <c r="CL121" s="1010"/>
      <c r="CM121" s="1010"/>
      <c r="CN121" s="1010"/>
      <c r="CO121" s="1011"/>
      <c r="CP121" s="1019" t="s">
        <v>478</v>
      </c>
      <c r="CQ121" s="1020"/>
      <c r="CR121" s="1020"/>
      <c r="CS121" s="1020"/>
      <c r="CT121" s="1020"/>
      <c r="CU121" s="1020"/>
      <c r="CV121" s="1020"/>
      <c r="CW121" s="1020"/>
      <c r="CX121" s="1020"/>
      <c r="CY121" s="1020"/>
      <c r="CZ121" s="1020"/>
      <c r="DA121" s="1020"/>
      <c r="DB121" s="1020"/>
      <c r="DC121" s="1020"/>
      <c r="DD121" s="1020"/>
      <c r="DE121" s="1020"/>
      <c r="DF121" s="1021"/>
      <c r="DG121" s="925">
        <v>531</v>
      </c>
      <c r="DH121" s="926"/>
      <c r="DI121" s="926"/>
      <c r="DJ121" s="926"/>
      <c r="DK121" s="926"/>
      <c r="DL121" s="926">
        <v>120</v>
      </c>
      <c r="DM121" s="926"/>
      <c r="DN121" s="926"/>
      <c r="DO121" s="926"/>
      <c r="DP121" s="926"/>
      <c r="DQ121" s="926">
        <v>542</v>
      </c>
      <c r="DR121" s="926"/>
      <c r="DS121" s="926"/>
      <c r="DT121" s="926"/>
      <c r="DU121" s="926"/>
      <c r="DV121" s="927">
        <v>0</v>
      </c>
      <c r="DW121" s="927"/>
      <c r="DX121" s="927"/>
      <c r="DY121" s="927"/>
      <c r="DZ121" s="928"/>
    </row>
    <row r="122" spans="1:130" s="226" customFormat="1" ht="26.25" customHeight="1" x14ac:dyDescent="0.2">
      <c r="A122" s="1058"/>
      <c r="B122" s="949"/>
      <c r="C122" s="922" t="s">
        <v>458</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442</v>
      </c>
      <c r="AB122" s="959"/>
      <c r="AC122" s="959"/>
      <c r="AD122" s="959"/>
      <c r="AE122" s="960"/>
      <c r="AF122" s="961" t="s">
        <v>149</v>
      </c>
      <c r="AG122" s="959"/>
      <c r="AH122" s="959"/>
      <c r="AI122" s="959"/>
      <c r="AJ122" s="960"/>
      <c r="AK122" s="961" t="s">
        <v>149</v>
      </c>
      <c r="AL122" s="959"/>
      <c r="AM122" s="959"/>
      <c r="AN122" s="959"/>
      <c r="AO122" s="960"/>
      <c r="AP122" s="962" t="s">
        <v>149</v>
      </c>
      <c r="AQ122" s="963"/>
      <c r="AR122" s="963"/>
      <c r="AS122" s="963"/>
      <c r="AT122" s="964"/>
      <c r="AU122" s="994"/>
      <c r="AV122" s="995"/>
      <c r="AW122" s="995"/>
      <c r="AX122" s="995"/>
      <c r="AY122" s="996"/>
      <c r="AZ122" s="973" t="s">
        <v>479</v>
      </c>
      <c r="BA122" s="965"/>
      <c r="BB122" s="965"/>
      <c r="BC122" s="965"/>
      <c r="BD122" s="965"/>
      <c r="BE122" s="965"/>
      <c r="BF122" s="965"/>
      <c r="BG122" s="965"/>
      <c r="BH122" s="965"/>
      <c r="BI122" s="965"/>
      <c r="BJ122" s="965"/>
      <c r="BK122" s="965"/>
      <c r="BL122" s="965"/>
      <c r="BM122" s="965"/>
      <c r="BN122" s="965"/>
      <c r="BO122" s="965"/>
      <c r="BP122" s="966"/>
      <c r="BQ122" s="999">
        <v>7202024</v>
      </c>
      <c r="BR122" s="1000"/>
      <c r="BS122" s="1000"/>
      <c r="BT122" s="1000"/>
      <c r="BU122" s="1000"/>
      <c r="BV122" s="1000">
        <v>7358178</v>
      </c>
      <c r="BW122" s="1000"/>
      <c r="BX122" s="1000"/>
      <c r="BY122" s="1000"/>
      <c r="BZ122" s="1000"/>
      <c r="CA122" s="1000">
        <v>6745766</v>
      </c>
      <c r="CB122" s="1000"/>
      <c r="CC122" s="1000"/>
      <c r="CD122" s="1000"/>
      <c r="CE122" s="1000"/>
      <c r="CF122" s="1017">
        <v>161</v>
      </c>
      <c r="CG122" s="1018"/>
      <c r="CH122" s="1018"/>
      <c r="CI122" s="1018"/>
      <c r="CJ122" s="1018"/>
      <c r="CK122" s="1009"/>
      <c r="CL122" s="1010"/>
      <c r="CM122" s="1010"/>
      <c r="CN122" s="1010"/>
      <c r="CO122" s="1011"/>
      <c r="CP122" s="1019" t="s">
        <v>480</v>
      </c>
      <c r="CQ122" s="1020"/>
      <c r="CR122" s="1020"/>
      <c r="CS122" s="1020"/>
      <c r="CT122" s="1020"/>
      <c r="CU122" s="1020"/>
      <c r="CV122" s="1020"/>
      <c r="CW122" s="1020"/>
      <c r="CX122" s="1020"/>
      <c r="CY122" s="1020"/>
      <c r="CZ122" s="1020"/>
      <c r="DA122" s="1020"/>
      <c r="DB122" s="1020"/>
      <c r="DC122" s="1020"/>
      <c r="DD122" s="1020"/>
      <c r="DE122" s="1020"/>
      <c r="DF122" s="1021"/>
      <c r="DG122" s="925" t="s">
        <v>149</v>
      </c>
      <c r="DH122" s="926"/>
      <c r="DI122" s="926"/>
      <c r="DJ122" s="926"/>
      <c r="DK122" s="926"/>
      <c r="DL122" s="926" t="s">
        <v>149</v>
      </c>
      <c r="DM122" s="926"/>
      <c r="DN122" s="926"/>
      <c r="DO122" s="926"/>
      <c r="DP122" s="926"/>
      <c r="DQ122" s="926" t="s">
        <v>149</v>
      </c>
      <c r="DR122" s="926"/>
      <c r="DS122" s="926"/>
      <c r="DT122" s="926"/>
      <c r="DU122" s="926"/>
      <c r="DV122" s="927" t="s">
        <v>149</v>
      </c>
      <c r="DW122" s="927"/>
      <c r="DX122" s="927"/>
      <c r="DY122" s="927"/>
      <c r="DZ122" s="928"/>
    </row>
    <row r="123" spans="1:130" s="226" customFormat="1" ht="26.25" customHeight="1" x14ac:dyDescent="0.2">
      <c r="A123" s="1058"/>
      <c r="B123" s="949"/>
      <c r="C123" s="922" t="s">
        <v>464</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v>8772</v>
      </c>
      <c r="AB123" s="959"/>
      <c r="AC123" s="959"/>
      <c r="AD123" s="959"/>
      <c r="AE123" s="960"/>
      <c r="AF123" s="961">
        <v>8636</v>
      </c>
      <c r="AG123" s="959"/>
      <c r="AH123" s="959"/>
      <c r="AI123" s="959"/>
      <c r="AJ123" s="960"/>
      <c r="AK123" s="961" t="s">
        <v>149</v>
      </c>
      <c r="AL123" s="959"/>
      <c r="AM123" s="959"/>
      <c r="AN123" s="959"/>
      <c r="AO123" s="960"/>
      <c r="AP123" s="962" t="s">
        <v>149</v>
      </c>
      <c r="AQ123" s="963"/>
      <c r="AR123" s="963"/>
      <c r="AS123" s="963"/>
      <c r="AT123" s="964"/>
      <c r="AU123" s="997"/>
      <c r="AV123" s="998"/>
      <c r="AW123" s="998"/>
      <c r="AX123" s="998"/>
      <c r="AY123" s="998"/>
      <c r="AZ123" s="247" t="s">
        <v>192</v>
      </c>
      <c r="BA123" s="247"/>
      <c r="BB123" s="247"/>
      <c r="BC123" s="247"/>
      <c r="BD123" s="247"/>
      <c r="BE123" s="247"/>
      <c r="BF123" s="247"/>
      <c r="BG123" s="247"/>
      <c r="BH123" s="247"/>
      <c r="BI123" s="247"/>
      <c r="BJ123" s="247"/>
      <c r="BK123" s="247"/>
      <c r="BL123" s="247"/>
      <c r="BM123" s="247"/>
      <c r="BN123" s="247"/>
      <c r="BO123" s="977" t="s">
        <v>481</v>
      </c>
      <c r="BP123" s="1005"/>
      <c r="BQ123" s="1064">
        <v>12375038</v>
      </c>
      <c r="BR123" s="1031"/>
      <c r="BS123" s="1031"/>
      <c r="BT123" s="1031"/>
      <c r="BU123" s="1031"/>
      <c r="BV123" s="1031">
        <v>13324644</v>
      </c>
      <c r="BW123" s="1031"/>
      <c r="BX123" s="1031"/>
      <c r="BY123" s="1031"/>
      <c r="BZ123" s="1031"/>
      <c r="CA123" s="1031">
        <v>13106550</v>
      </c>
      <c r="CB123" s="1031"/>
      <c r="CC123" s="1031"/>
      <c r="CD123" s="1031"/>
      <c r="CE123" s="1031"/>
      <c r="CF123" s="1001"/>
      <c r="CG123" s="1002"/>
      <c r="CH123" s="1002"/>
      <c r="CI123" s="1002"/>
      <c r="CJ123" s="1003"/>
      <c r="CK123" s="1009"/>
      <c r="CL123" s="1010"/>
      <c r="CM123" s="1010"/>
      <c r="CN123" s="1010"/>
      <c r="CO123" s="1011"/>
      <c r="CP123" s="1019" t="s">
        <v>482</v>
      </c>
      <c r="CQ123" s="1020"/>
      <c r="CR123" s="1020"/>
      <c r="CS123" s="1020"/>
      <c r="CT123" s="1020"/>
      <c r="CU123" s="1020"/>
      <c r="CV123" s="1020"/>
      <c r="CW123" s="1020"/>
      <c r="CX123" s="1020"/>
      <c r="CY123" s="1020"/>
      <c r="CZ123" s="1020"/>
      <c r="DA123" s="1020"/>
      <c r="DB123" s="1020"/>
      <c r="DC123" s="1020"/>
      <c r="DD123" s="1020"/>
      <c r="DE123" s="1020"/>
      <c r="DF123" s="1021"/>
      <c r="DG123" s="958" t="s">
        <v>149</v>
      </c>
      <c r="DH123" s="959"/>
      <c r="DI123" s="959"/>
      <c r="DJ123" s="959"/>
      <c r="DK123" s="960"/>
      <c r="DL123" s="961" t="s">
        <v>149</v>
      </c>
      <c r="DM123" s="959"/>
      <c r="DN123" s="959"/>
      <c r="DO123" s="959"/>
      <c r="DP123" s="960"/>
      <c r="DQ123" s="961" t="s">
        <v>149</v>
      </c>
      <c r="DR123" s="959"/>
      <c r="DS123" s="959"/>
      <c r="DT123" s="959"/>
      <c r="DU123" s="960"/>
      <c r="DV123" s="962" t="s">
        <v>149</v>
      </c>
      <c r="DW123" s="963"/>
      <c r="DX123" s="963"/>
      <c r="DY123" s="963"/>
      <c r="DZ123" s="964"/>
    </row>
    <row r="124" spans="1:130" s="226" customFormat="1" ht="26.25" customHeight="1" thickBot="1" x14ac:dyDescent="0.25">
      <c r="A124" s="1058"/>
      <c r="B124" s="949"/>
      <c r="C124" s="922" t="s">
        <v>467</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149</v>
      </c>
      <c r="AB124" s="959"/>
      <c r="AC124" s="959"/>
      <c r="AD124" s="959"/>
      <c r="AE124" s="960"/>
      <c r="AF124" s="961" t="s">
        <v>149</v>
      </c>
      <c r="AG124" s="959"/>
      <c r="AH124" s="959"/>
      <c r="AI124" s="959"/>
      <c r="AJ124" s="960"/>
      <c r="AK124" s="961" t="s">
        <v>149</v>
      </c>
      <c r="AL124" s="959"/>
      <c r="AM124" s="959"/>
      <c r="AN124" s="959"/>
      <c r="AO124" s="960"/>
      <c r="AP124" s="962" t="s">
        <v>149</v>
      </c>
      <c r="AQ124" s="963"/>
      <c r="AR124" s="963"/>
      <c r="AS124" s="963"/>
      <c r="AT124" s="964"/>
      <c r="AU124" s="1060" t="s">
        <v>483</v>
      </c>
      <c r="AV124" s="1061"/>
      <c r="AW124" s="1061"/>
      <c r="AX124" s="1061"/>
      <c r="AY124" s="1061"/>
      <c r="AZ124" s="1061"/>
      <c r="BA124" s="1061"/>
      <c r="BB124" s="1061"/>
      <c r="BC124" s="1061"/>
      <c r="BD124" s="1061"/>
      <c r="BE124" s="1061"/>
      <c r="BF124" s="1061"/>
      <c r="BG124" s="1061"/>
      <c r="BH124" s="1061"/>
      <c r="BI124" s="1061"/>
      <c r="BJ124" s="1061"/>
      <c r="BK124" s="1061"/>
      <c r="BL124" s="1061"/>
      <c r="BM124" s="1061"/>
      <c r="BN124" s="1061"/>
      <c r="BO124" s="1061"/>
      <c r="BP124" s="1062"/>
      <c r="BQ124" s="1063" t="s">
        <v>149</v>
      </c>
      <c r="BR124" s="1027"/>
      <c r="BS124" s="1027"/>
      <c r="BT124" s="1027"/>
      <c r="BU124" s="1027"/>
      <c r="BV124" s="1027" t="s">
        <v>149</v>
      </c>
      <c r="BW124" s="1027"/>
      <c r="BX124" s="1027"/>
      <c r="BY124" s="1027"/>
      <c r="BZ124" s="1027"/>
      <c r="CA124" s="1027" t="s">
        <v>149</v>
      </c>
      <c r="CB124" s="1027"/>
      <c r="CC124" s="1027"/>
      <c r="CD124" s="1027"/>
      <c r="CE124" s="1027"/>
      <c r="CF124" s="1028"/>
      <c r="CG124" s="1029"/>
      <c r="CH124" s="1029"/>
      <c r="CI124" s="1029"/>
      <c r="CJ124" s="1030"/>
      <c r="CK124" s="1012"/>
      <c r="CL124" s="1012"/>
      <c r="CM124" s="1012"/>
      <c r="CN124" s="1012"/>
      <c r="CO124" s="1013"/>
      <c r="CP124" s="1019" t="s">
        <v>484</v>
      </c>
      <c r="CQ124" s="1020"/>
      <c r="CR124" s="1020"/>
      <c r="CS124" s="1020"/>
      <c r="CT124" s="1020"/>
      <c r="CU124" s="1020"/>
      <c r="CV124" s="1020"/>
      <c r="CW124" s="1020"/>
      <c r="CX124" s="1020"/>
      <c r="CY124" s="1020"/>
      <c r="CZ124" s="1020"/>
      <c r="DA124" s="1020"/>
      <c r="DB124" s="1020"/>
      <c r="DC124" s="1020"/>
      <c r="DD124" s="1020"/>
      <c r="DE124" s="1020"/>
      <c r="DF124" s="1021"/>
      <c r="DG124" s="1004" t="s">
        <v>455</v>
      </c>
      <c r="DH124" s="986"/>
      <c r="DI124" s="986"/>
      <c r="DJ124" s="986"/>
      <c r="DK124" s="987"/>
      <c r="DL124" s="985" t="s">
        <v>149</v>
      </c>
      <c r="DM124" s="986"/>
      <c r="DN124" s="986"/>
      <c r="DO124" s="986"/>
      <c r="DP124" s="987"/>
      <c r="DQ124" s="985" t="s">
        <v>455</v>
      </c>
      <c r="DR124" s="986"/>
      <c r="DS124" s="986"/>
      <c r="DT124" s="986"/>
      <c r="DU124" s="987"/>
      <c r="DV124" s="988" t="s">
        <v>485</v>
      </c>
      <c r="DW124" s="989"/>
      <c r="DX124" s="989"/>
      <c r="DY124" s="989"/>
      <c r="DZ124" s="990"/>
    </row>
    <row r="125" spans="1:130" s="226" customFormat="1" ht="26.25" customHeight="1" x14ac:dyDescent="0.2">
      <c r="A125" s="1058"/>
      <c r="B125" s="949"/>
      <c r="C125" s="922" t="s">
        <v>469</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486</v>
      </c>
      <c r="AB125" s="959"/>
      <c r="AC125" s="959"/>
      <c r="AD125" s="959"/>
      <c r="AE125" s="960"/>
      <c r="AF125" s="961" t="s">
        <v>149</v>
      </c>
      <c r="AG125" s="959"/>
      <c r="AH125" s="959"/>
      <c r="AI125" s="959"/>
      <c r="AJ125" s="960"/>
      <c r="AK125" s="961" t="s">
        <v>486</v>
      </c>
      <c r="AL125" s="959"/>
      <c r="AM125" s="959"/>
      <c r="AN125" s="959"/>
      <c r="AO125" s="960"/>
      <c r="AP125" s="962" t="s">
        <v>149</v>
      </c>
      <c r="AQ125" s="963"/>
      <c r="AR125" s="963"/>
      <c r="AS125" s="963"/>
      <c r="AT125" s="964"/>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22" t="s">
        <v>487</v>
      </c>
      <c r="CL125" s="1007"/>
      <c r="CM125" s="1007"/>
      <c r="CN125" s="1007"/>
      <c r="CO125" s="1008"/>
      <c r="CP125" s="929" t="s">
        <v>488</v>
      </c>
      <c r="CQ125" s="897"/>
      <c r="CR125" s="897"/>
      <c r="CS125" s="897"/>
      <c r="CT125" s="897"/>
      <c r="CU125" s="897"/>
      <c r="CV125" s="897"/>
      <c r="CW125" s="897"/>
      <c r="CX125" s="897"/>
      <c r="CY125" s="897"/>
      <c r="CZ125" s="897"/>
      <c r="DA125" s="897"/>
      <c r="DB125" s="897"/>
      <c r="DC125" s="897"/>
      <c r="DD125" s="897"/>
      <c r="DE125" s="897"/>
      <c r="DF125" s="898"/>
      <c r="DG125" s="930" t="s">
        <v>149</v>
      </c>
      <c r="DH125" s="931"/>
      <c r="DI125" s="931"/>
      <c r="DJ125" s="931"/>
      <c r="DK125" s="931"/>
      <c r="DL125" s="931" t="s">
        <v>149</v>
      </c>
      <c r="DM125" s="931"/>
      <c r="DN125" s="931"/>
      <c r="DO125" s="931"/>
      <c r="DP125" s="931"/>
      <c r="DQ125" s="931" t="s">
        <v>149</v>
      </c>
      <c r="DR125" s="931"/>
      <c r="DS125" s="931"/>
      <c r="DT125" s="931"/>
      <c r="DU125" s="931"/>
      <c r="DV125" s="932" t="s">
        <v>455</v>
      </c>
      <c r="DW125" s="932"/>
      <c r="DX125" s="932"/>
      <c r="DY125" s="932"/>
      <c r="DZ125" s="933"/>
    </row>
    <row r="126" spans="1:130" s="226" customFormat="1" ht="26.25" customHeight="1" thickBot="1" x14ac:dyDescent="0.25">
      <c r="A126" s="1058"/>
      <c r="B126" s="949"/>
      <c r="C126" s="922" t="s">
        <v>471</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455</v>
      </c>
      <c r="AB126" s="959"/>
      <c r="AC126" s="959"/>
      <c r="AD126" s="959"/>
      <c r="AE126" s="960"/>
      <c r="AF126" s="961" t="s">
        <v>149</v>
      </c>
      <c r="AG126" s="959"/>
      <c r="AH126" s="959"/>
      <c r="AI126" s="959"/>
      <c r="AJ126" s="960"/>
      <c r="AK126" s="961" t="s">
        <v>149</v>
      </c>
      <c r="AL126" s="959"/>
      <c r="AM126" s="959"/>
      <c r="AN126" s="959"/>
      <c r="AO126" s="960"/>
      <c r="AP126" s="962" t="s">
        <v>149</v>
      </c>
      <c r="AQ126" s="963"/>
      <c r="AR126" s="963"/>
      <c r="AS126" s="963"/>
      <c r="AT126" s="964"/>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23"/>
      <c r="CL126" s="1010"/>
      <c r="CM126" s="1010"/>
      <c r="CN126" s="1010"/>
      <c r="CO126" s="1011"/>
      <c r="CP126" s="922" t="s">
        <v>489</v>
      </c>
      <c r="CQ126" s="923"/>
      <c r="CR126" s="923"/>
      <c r="CS126" s="923"/>
      <c r="CT126" s="923"/>
      <c r="CU126" s="923"/>
      <c r="CV126" s="923"/>
      <c r="CW126" s="923"/>
      <c r="CX126" s="923"/>
      <c r="CY126" s="923"/>
      <c r="CZ126" s="923"/>
      <c r="DA126" s="923"/>
      <c r="DB126" s="923"/>
      <c r="DC126" s="923"/>
      <c r="DD126" s="923"/>
      <c r="DE126" s="923"/>
      <c r="DF126" s="924"/>
      <c r="DG126" s="925" t="s">
        <v>149</v>
      </c>
      <c r="DH126" s="926"/>
      <c r="DI126" s="926"/>
      <c r="DJ126" s="926"/>
      <c r="DK126" s="926"/>
      <c r="DL126" s="926" t="s">
        <v>149</v>
      </c>
      <c r="DM126" s="926"/>
      <c r="DN126" s="926"/>
      <c r="DO126" s="926"/>
      <c r="DP126" s="926"/>
      <c r="DQ126" s="926" t="s">
        <v>149</v>
      </c>
      <c r="DR126" s="926"/>
      <c r="DS126" s="926"/>
      <c r="DT126" s="926"/>
      <c r="DU126" s="926"/>
      <c r="DV126" s="927" t="s">
        <v>149</v>
      </c>
      <c r="DW126" s="927"/>
      <c r="DX126" s="927"/>
      <c r="DY126" s="927"/>
      <c r="DZ126" s="928"/>
    </row>
    <row r="127" spans="1:130" s="226" customFormat="1" ht="26.25" customHeight="1" x14ac:dyDescent="0.2">
      <c r="A127" s="1059"/>
      <c r="B127" s="951"/>
      <c r="C127" s="973" t="s">
        <v>490</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149</v>
      </c>
      <c r="AB127" s="959"/>
      <c r="AC127" s="959"/>
      <c r="AD127" s="959"/>
      <c r="AE127" s="960"/>
      <c r="AF127" s="961" t="s">
        <v>149</v>
      </c>
      <c r="AG127" s="959"/>
      <c r="AH127" s="959"/>
      <c r="AI127" s="959"/>
      <c r="AJ127" s="960"/>
      <c r="AK127" s="961" t="s">
        <v>149</v>
      </c>
      <c r="AL127" s="959"/>
      <c r="AM127" s="959"/>
      <c r="AN127" s="959"/>
      <c r="AO127" s="960"/>
      <c r="AP127" s="962" t="s">
        <v>149</v>
      </c>
      <c r="AQ127" s="963"/>
      <c r="AR127" s="963"/>
      <c r="AS127" s="963"/>
      <c r="AT127" s="964"/>
      <c r="AU127" s="228"/>
      <c r="AV127" s="228"/>
      <c r="AW127" s="228"/>
      <c r="AX127" s="1032" t="s">
        <v>491</v>
      </c>
      <c r="AY127" s="1033"/>
      <c r="AZ127" s="1033"/>
      <c r="BA127" s="1033"/>
      <c r="BB127" s="1033"/>
      <c r="BC127" s="1033"/>
      <c r="BD127" s="1033"/>
      <c r="BE127" s="1034"/>
      <c r="BF127" s="1035" t="s">
        <v>492</v>
      </c>
      <c r="BG127" s="1033"/>
      <c r="BH127" s="1033"/>
      <c r="BI127" s="1033"/>
      <c r="BJ127" s="1033"/>
      <c r="BK127" s="1033"/>
      <c r="BL127" s="1034"/>
      <c r="BM127" s="1035" t="s">
        <v>493</v>
      </c>
      <c r="BN127" s="1033"/>
      <c r="BO127" s="1033"/>
      <c r="BP127" s="1033"/>
      <c r="BQ127" s="1033"/>
      <c r="BR127" s="1033"/>
      <c r="BS127" s="1034"/>
      <c r="BT127" s="1035" t="s">
        <v>494</v>
      </c>
      <c r="BU127" s="1033"/>
      <c r="BV127" s="1033"/>
      <c r="BW127" s="1033"/>
      <c r="BX127" s="1033"/>
      <c r="BY127" s="1033"/>
      <c r="BZ127" s="1056"/>
      <c r="CA127" s="228"/>
      <c r="CB127" s="228"/>
      <c r="CC127" s="228"/>
      <c r="CD127" s="251"/>
      <c r="CE127" s="251"/>
      <c r="CF127" s="251"/>
      <c r="CG127" s="228"/>
      <c r="CH127" s="228"/>
      <c r="CI127" s="228"/>
      <c r="CJ127" s="250"/>
      <c r="CK127" s="1023"/>
      <c r="CL127" s="1010"/>
      <c r="CM127" s="1010"/>
      <c r="CN127" s="1010"/>
      <c r="CO127" s="1011"/>
      <c r="CP127" s="922" t="s">
        <v>495</v>
      </c>
      <c r="CQ127" s="923"/>
      <c r="CR127" s="923"/>
      <c r="CS127" s="923"/>
      <c r="CT127" s="923"/>
      <c r="CU127" s="923"/>
      <c r="CV127" s="923"/>
      <c r="CW127" s="923"/>
      <c r="CX127" s="923"/>
      <c r="CY127" s="923"/>
      <c r="CZ127" s="923"/>
      <c r="DA127" s="923"/>
      <c r="DB127" s="923"/>
      <c r="DC127" s="923"/>
      <c r="DD127" s="923"/>
      <c r="DE127" s="923"/>
      <c r="DF127" s="924"/>
      <c r="DG127" s="925" t="s">
        <v>455</v>
      </c>
      <c r="DH127" s="926"/>
      <c r="DI127" s="926"/>
      <c r="DJ127" s="926"/>
      <c r="DK127" s="926"/>
      <c r="DL127" s="926" t="s">
        <v>149</v>
      </c>
      <c r="DM127" s="926"/>
      <c r="DN127" s="926"/>
      <c r="DO127" s="926"/>
      <c r="DP127" s="926"/>
      <c r="DQ127" s="926" t="s">
        <v>149</v>
      </c>
      <c r="DR127" s="926"/>
      <c r="DS127" s="926"/>
      <c r="DT127" s="926"/>
      <c r="DU127" s="926"/>
      <c r="DV127" s="927" t="s">
        <v>149</v>
      </c>
      <c r="DW127" s="927"/>
      <c r="DX127" s="927"/>
      <c r="DY127" s="927"/>
      <c r="DZ127" s="928"/>
    </row>
    <row r="128" spans="1:130" s="226" customFormat="1" ht="26.25" customHeight="1" thickBot="1" x14ac:dyDescent="0.25">
      <c r="A128" s="1042" t="s">
        <v>496</v>
      </c>
      <c r="B128" s="1043"/>
      <c r="C128" s="1043"/>
      <c r="D128" s="1043"/>
      <c r="E128" s="1043"/>
      <c r="F128" s="1043"/>
      <c r="G128" s="1043"/>
      <c r="H128" s="1043"/>
      <c r="I128" s="1043"/>
      <c r="J128" s="1043"/>
      <c r="K128" s="1043"/>
      <c r="L128" s="1043"/>
      <c r="M128" s="1043"/>
      <c r="N128" s="1043"/>
      <c r="O128" s="1043"/>
      <c r="P128" s="1043"/>
      <c r="Q128" s="1043"/>
      <c r="R128" s="1043"/>
      <c r="S128" s="1043"/>
      <c r="T128" s="1043"/>
      <c r="U128" s="1043"/>
      <c r="V128" s="1043"/>
      <c r="W128" s="1044" t="s">
        <v>497</v>
      </c>
      <c r="X128" s="1044"/>
      <c r="Y128" s="1044"/>
      <c r="Z128" s="1045"/>
      <c r="AA128" s="1046" t="s">
        <v>455</v>
      </c>
      <c r="AB128" s="1047"/>
      <c r="AC128" s="1047"/>
      <c r="AD128" s="1047"/>
      <c r="AE128" s="1048"/>
      <c r="AF128" s="1049" t="s">
        <v>455</v>
      </c>
      <c r="AG128" s="1047"/>
      <c r="AH128" s="1047"/>
      <c r="AI128" s="1047"/>
      <c r="AJ128" s="1048"/>
      <c r="AK128" s="1049">
        <v>239</v>
      </c>
      <c r="AL128" s="1047"/>
      <c r="AM128" s="1047"/>
      <c r="AN128" s="1047"/>
      <c r="AO128" s="1048"/>
      <c r="AP128" s="1050"/>
      <c r="AQ128" s="1051"/>
      <c r="AR128" s="1051"/>
      <c r="AS128" s="1051"/>
      <c r="AT128" s="1052"/>
      <c r="AU128" s="228"/>
      <c r="AV128" s="228"/>
      <c r="AW128" s="228"/>
      <c r="AX128" s="896" t="s">
        <v>498</v>
      </c>
      <c r="AY128" s="897"/>
      <c r="AZ128" s="897"/>
      <c r="BA128" s="897"/>
      <c r="BB128" s="897"/>
      <c r="BC128" s="897"/>
      <c r="BD128" s="897"/>
      <c r="BE128" s="898"/>
      <c r="BF128" s="1053" t="s">
        <v>455</v>
      </c>
      <c r="BG128" s="1054"/>
      <c r="BH128" s="1054"/>
      <c r="BI128" s="1054"/>
      <c r="BJ128" s="1054"/>
      <c r="BK128" s="1054"/>
      <c r="BL128" s="1055"/>
      <c r="BM128" s="1053">
        <v>15</v>
      </c>
      <c r="BN128" s="1054"/>
      <c r="BO128" s="1054"/>
      <c r="BP128" s="1054"/>
      <c r="BQ128" s="1054"/>
      <c r="BR128" s="1054"/>
      <c r="BS128" s="1055"/>
      <c r="BT128" s="1053">
        <v>20</v>
      </c>
      <c r="BU128" s="1054"/>
      <c r="BV128" s="1054"/>
      <c r="BW128" s="1054"/>
      <c r="BX128" s="1054"/>
      <c r="BY128" s="1054"/>
      <c r="BZ128" s="1076"/>
      <c r="CA128" s="251"/>
      <c r="CB128" s="251"/>
      <c r="CC128" s="251"/>
      <c r="CD128" s="251"/>
      <c r="CE128" s="251"/>
      <c r="CF128" s="251"/>
      <c r="CG128" s="228"/>
      <c r="CH128" s="228"/>
      <c r="CI128" s="228"/>
      <c r="CJ128" s="250"/>
      <c r="CK128" s="1024"/>
      <c r="CL128" s="1025"/>
      <c r="CM128" s="1025"/>
      <c r="CN128" s="1025"/>
      <c r="CO128" s="1026"/>
      <c r="CP128" s="1036" t="s">
        <v>499</v>
      </c>
      <c r="CQ128" s="726"/>
      <c r="CR128" s="726"/>
      <c r="CS128" s="726"/>
      <c r="CT128" s="726"/>
      <c r="CU128" s="726"/>
      <c r="CV128" s="726"/>
      <c r="CW128" s="726"/>
      <c r="CX128" s="726"/>
      <c r="CY128" s="726"/>
      <c r="CZ128" s="726"/>
      <c r="DA128" s="726"/>
      <c r="DB128" s="726"/>
      <c r="DC128" s="726"/>
      <c r="DD128" s="726"/>
      <c r="DE128" s="726"/>
      <c r="DF128" s="1037"/>
      <c r="DG128" s="1038" t="s">
        <v>149</v>
      </c>
      <c r="DH128" s="1039"/>
      <c r="DI128" s="1039"/>
      <c r="DJ128" s="1039"/>
      <c r="DK128" s="1039"/>
      <c r="DL128" s="1039" t="s">
        <v>149</v>
      </c>
      <c r="DM128" s="1039"/>
      <c r="DN128" s="1039"/>
      <c r="DO128" s="1039"/>
      <c r="DP128" s="1039"/>
      <c r="DQ128" s="1039" t="s">
        <v>455</v>
      </c>
      <c r="DR128" s="1039"/>
      <c r="DS128" s="1039"/>
      <c r="DT128" s="1039"/>
      <c r="DU128" s="1039"/>
      <c r="DV128" s="1040" t="s">
        <v>149</v>
      </c>
      <c r="DW128" s="1040"/>
      <c r="DX128" s="1040"/>
      <c r="DY128" s="1040"/>
      <c r="DZ128" s="1041"/>
    </row>
    <row r="129" spans="1:131" s="226" customFormat="1" ht="26.25" customHeight="1" x14ac:dyDescent="0.2">
      <c r="A129" s="934" t="s">
        <v>109</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500</v>
      </c>
      <c r="X129" s="1071"/>
      <c r="Y129" s="1071"/>
      <c r="Z129" s="1072"/>
      <c r="AA129" s="958">
        <v>4723203</v>
      </c>
      <c r="AB129" s="959"/>
      <c r="AC129" s="959"/>
      <c r="AD129" s="959"/>
      <c r="AE129" s="960"/>
      <c r="AF129" s="961">
        <v>4977909</v>
      </c>
      <c r="AG129" s="959"/>
      <c r="AH129" s="959"/>
      <c r="AI129" s="959"/>
      <c r="AJ129" s="960"/>
      <c r="AK129" s="961">
        <v>4822959</v>
      </c>
      <c r="AL129" s="959"/>
      <c r="AM129" s="959"/>
      <c r="AN129" s="959"/>
      <c r="AO129" s="960"/>
      <c r="AP129" s="1073"/>
      <c r="AQ129" s="1074"/>
      <c r="AR129" s="1074"/>
      <c r="AS129" s="1074"/>
      <c r="AT129" s="1075"/>
      <c r="AU129" s="229"/>
      <c r="AV129" s="229"/>
      <c r="AW129" s="229"/>
      <c r="AX129" s="1065" t="s">
        <v>501</v>
      </c>
      <c r="AY129" s="923"/>
      <c r="AZ129" s="923"/>
      <c r="BA129" s="923"/>
      <c r="BB129" s="923"/>
      <c r="BC129" s="923"/>
      <c r="BD129" s="923"/>
      <c r="BE129" s="924"/>
      <c r="BF129" s="1066" t="s">
        <v>149</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2">
      <c r="A130" s="934" t="s">
        <v>502</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503</v>
      </c>
      <c r="X130" s="1071"/>
      <c r="Y130" s="1071"/>
      <c r="Z130" s="1072"/>
      <c r="AA130" s="958">
        <v>637035</v>
      </c>
      <c r="AB130" s="959"/>
      <c r="AC130" s="959"/>
      <c r="AD130" s="959"/>
      <c r="AE130" s="960"/>
      <c r="AF130" s="961">
        <v>648730</v>
      </c>
      <c r="AG130" s="959"/>
      <c r="AH130" s="959"/>
      <c r="AI130" s="959"/>
      <c r="AJ130" s="960"/>
      <c r="AK130" s="961">
        <v>632069</v>
      </c>
      <c r="AL130" s="959"/>
      <c r="AM130" s="959"/>
      <c r="AN130" s="959"/>
      <c r="AO130" s="960"/>
      <c r="AP130" s="1073"/>
      <c r="AQ130" s="1074"/>
      <c r="AR130" s="1074"/>
      <c r="AS130" s="1074"/>
      <c r="AT130" s="1075"/>
      <c r="AU130" s="229"/>
      <c r="AV130" s="229"/>
      <c r="AW130" s="229"/>
      <c r="AX130" s="1065" t="s">
        <v>504</v>
      </c>
      <c r="AY130" s="923"/>
      <c r="AZ130" s="923"/>
      <c r="BA130" s="923"/>
      <c r="BB130" s="923"/>
      <c r="BC130" s="923"/>
      <c r="BD130" s="923"/>
      <c r="BE130" s="924"/>
      <c r="BF130" s="1101">
        <v>6.9</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505</v>
      </c>
      <c r="X131" s="1108"/>
      <c r="Y131" s="1108"/>
      <c r="Z131" s="1109"/>
      <c r="AA131" s="1004">
        <v>4086168</v>
      </c>
      <c r="AB131" s="986"/>
      <c r="AC131" s="986"/>
      <c r="AD131" s="986"/>
      <c r="AE131" s="987"/>
      <c r="AF131" s="985">
        <v>4329179</v>
      </c>
      <c r="AG131" s="986"/>
      <c r="AH131" s="986"/>
      <c r="AI131" s="986"/>
      <c r="AJ131" s="987"/>
      <c r="AK131" s="985">
        <v>4190890</v>
      </c>
      <c r="AL131" s="986"/>
      <c r="AM131" s="986"/>
      <c r="AN131" s="986"/>
      <c r="AO131" s="987"/>
      <c r="AP131" s="1110"/>
      <c r="AQ131" s="1111"/>
      <c r="AR131" s="1111"/>
      <c r="AS131" s="1111"/>
      <c r="AT131" s="1112"/>
      <c r="AU131" s="229"/>
      <c r="AV131" s="229"/>
      <c r="AW131" s="229"/>
      <c r="AX131" s="1083" t="s">
        <v>506</v>
      </c>
      <c r="AY131" s="726"/>
      <c r="AZ131" s="726"/>
      <c r="BA131" s="726"/>
      <c r="BB131" s="726"/>
      <c r="BC131" s="726"/>
      <c r="BD131" s="726"/>
      <c r="BE131" s="1037"/>
      <c r="BF131" s="1084" t="s">
        <v>455</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2">
      <c r="A132" s="1090" t="s">
        <v>507</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508</v>
      </c>
      <c r="W132" s="1094"/>
      <c r="X132" s="1094"/>
      <c r="Y132" s="1094"/>
      <c r="Z132" s="1095"/>
      <c r="AA132" s="1096">
        <v>7.338440319</v>
      </c>
      <c r="AB132" s="1097"/>
      <c r="AC132" s="1097"/>
      <c r="AD132" s="1097"/>
      <c r="AE132" s="1098"/>
      <c r="AF132" s="1099">
        <v>6.6703409579999997</v>
      </c>
      <c r="AG132" s="1097"/>
      <c r="AH132" s="1097"/>
      <c r="AI132" s="1097"/>
      <c r="AJ132" s="1098"/>
      <c r="AK132" s="1099">
        <v>6.8949793479999997</v>
      </c>
      <c r="AL132" s="1097"/>
      <c r="AM132" s="1097"/>
      <c r="AN132" s="1097"/>
      <c r="AO132" s="1098"/>
      <c r="AP132" s="1001"/>
      <c r="AQ132" s="1002"/>
      <c r="AR132" s="1002"/>
      <c r="AS132" s="1002"/>
      <c r="AT132" s="1100"/>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509</v>
      </c>
      <c r="W133" s="1077"/>
      <c r="X133" s="1077"/>
      <c r="Y133" s="1077"/>
      <c r="Z133" s="1078"/>
      <c r="AA133" s="1079">
        <v>6.3</v>
      </c>
      <c r="AB133" s="1080"/>
      <c r="AC133" s="1080"/>
      <c r="AD133" s="1080"/>
      <c r="AE133" s="1081"/>
      <c r="AF133" s="1079">
        <v>6.6</v>
      </c>
      <c r="AG133" s="1080"/>
      <c r="AH133" s="1080"/>
      <c r="AI133" s="1080"/>
      <c r="AJ133" s="1081"/>
      <c r="AK133" s="1079">
        <v>6.9</v>
      </c>
      <c r="AL133" s="1080"/>
      <c r="AM133" s="1080"/>
      <c r="AN133" s="1080"/>
      <c r="AO133" s="1081"/>
      <c r="AP133" s="1028"/>
      <c r="AQ133" s="1029"/>
      <c r="AR133" s="1029"/>
      <c r="AS133" s="1029"/>
      <c r="AT133" s="1082"/>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2">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4" hidden="1" x14ac:dyDescent="0.2">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9GsVewjDrVihr6VKUAIGVlxkgndWldx5+nkM16BSAFLPAtApiOyGPzwJf3AJ4oxMHmxGCD3Be2nKq5MP3qWI0w==" saltValue="ZXInZMBqAeCzEYn1eB49Y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7734375" style="256" customWidth="1"/>
    <col min="121" max="121" width="0" style="255" hidden="1" customWidth="1"/>
    <col min="122" max="16384" width="9" style="255" hidden="1"/>
  </cols>
  <sheetData>
    <row r="1" spans="1:120" ht="13.2"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5"/>
    </row>
    <row r="17" spans="119:120" ht="13.2" x14ac:dyDescent="0.2">
      <c r="DP17" s="255"/>
    </row>
    <row r="18" spans="119:120" ht="13.2" x14ac:dyDescent="0.2"/>
    <row r="19" spans="119:120" ht="13.2" x14ac:dyDescent="0.2"/>
    <row r="20" spans="119:120" ht="13.2" x14ac:dyDescent="0.2">
      <c r="DO20" s="255"/>
      <c r="DP20" s="255"/>
    </row>
    <row r="21" spans="119:120" ht="13.2" x14ac:dyDescent="0.2">
      <c r="DP21" s="255"/>
    </row>
    <row r="22" spans="119:120" ht="13.2" x14ac:dyDescent="0.2"/>
    <row r="23" spans="119:120" ht="13.2" x14ac:dyDescent="0.2">
      <c r="DO23" s="255"/>
      <c r="DP23" s="255"/>
    </row>
    <row r="24" spans="119:120" ht="13.2" x14ac:dyDescent="0.2">
      <c r="DP24" s="255"/>
    </row>
    <row r="25" spans="119:120" ht="13.2" x14ac:dyDescent="0.2">
      <c r="DP25" s="255"/>
    </row>
    <row r="26" spans="119:120" ht="13.2" x14ac:dyDescent="0.2">
      <c r="DO26" s="255"/>
      <c r="DP26" s="255"/>
    </row>
    <row r="27" spans="119:120" ht="13.2" x14ac:dyDescent="0.2"/>
    <row r="28" spans="119:120" ht="13.2" x14ac:dyDescent="0.2">
      <c r="DO28" s="255"/>
      <c r="DP28" s="255"/>
    </row>
    <row r="29" spans="119:120" ht="13.2" x14ac:dyDescent="0.2">
      <c r="DP29" s="255"/>
    </row>
    <row r="30" spans="119:120" ht="13.2" x14ac:dyDescent="0.2"/>
    <row r="31" spans="119:120" ht="13.2" x14ac:dyDescent="0.2">
      <c r="DO31" s="255"/>
      <c r="DP31" s="255"/>
    </row>
    <row r="32" spans="119:120" ht="13.2" x14ac:dyDescent="0.2"/>
    <row r="33" spans="98:120" ht="13.2" x14ac:dyDescent="0.2">
      <c r="DO33" s="255"/>
      <c r="DP33" s="255"/>
    </row>
    <row r="34" spans="98:120" ht="13.2" x14ac:dyDescent="0.2">
      <c r="DM34" s="255"/>
    </row>
    <row r="35" spans="98:120" ht="13.2" x14ac:dyDescent="0.2">
      <c r="CT35" s="255"/>
      <c r="CU35" s="255"/>
      <c r="CV35" s="255"/>
      <c r="CY35" s="255"/>
      <c r="CZ35" s="255"/>
      <c r="DA35" s="255"/>
      <c r="DD35" s="255"/>
      <c r="DE35" s="255"/>
      <c r="DF35" s="255"/>
      <c r="DI35" s="255"/>
      <c r="DJ35" s="255"/>
      <c r="DK35" s="255"/>
      <c r="DM35" s="255"/>
      <c r="DN35" s="255"/>
      <c r="DO35" s="255"/>
      <c r="DP35" s="255"/>
    </row>
    <row r="36" spans="98:120" ht="13.2" x14ac:dyDescent="0.2"/>
    <row r="37" spans="98:120" ht="13.2" x14ac:dyDescent="0.2">
      <c r="CW37" s="255"/>
      <c r="DB37" s="255"/>
      <c r="DG37" s="255"/>
      <c r="DL37" s="255"/>
      <c r="DP37" s="255"/>
    </row>
    <row r="38" spans="98:120" ht="13.2" x14ac:dyDescent="0.2">
      <c r="CT38" s="255"/>
      <c r="CU38" s="255"/>
      <c r="CV38" s="255"/>
      <c r="CW38" s="255"/>
      <c r="CY38" s="255"/>
      <c r="CZ38" s="255"/>
      <c r="DA38" s="255"/>
      <c r="DB38" s="255"/>
      <c r="DD38" s="255"/>
      <c r="DE38" s="255"/>
      <c r="DF38" s="255"/>
      <c r="DG38" s="255"/>
      <c r="DI38" s="255"/>
      <c r="DJ38" s="255"/>
      <c r="DK38" s="255"/>
      <c r="DL38" s="255"/>
      <c r="DN38" s="255"/>
      <c r="DO38" s="255"/>
      <c r="DP38" s="255"/>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5"/>
      <c r="DO49" s="255"/>
      <c r="DP49" s="255"/>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5"/>
      <c r="CS63" s="255"/>
      <c r="CX63" s="255"/>
      <c r="DC63" s="255"/>
      <c r="DH63" s="255"/>
    </row>
    <row r="64" spans="22:120" ht="13.2" x14ac:dyDescent="0.2">
      <c r="V64" s="255"/>
    </row>
    <row r="65" spans="15:120" ht="13.2" x14ac:dyDescent="0.2">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ht="13.2" x14ac:dyDescent="0.2">
      <c r="Q66" s="255"/>
      <c r="S66" s="255"/>
      <c r="U66" s="255"/>
      <c r="DM66" s="255"/>
    </row>
    <row r="67" spans="15:120" ht="13.2" x14ac:dyDescent="0.2">
      <c r="O67" s="255"/>
      <c r="P67" s="255"/>
      <c r="R67" s="255"/>
      <c r="T67" s="255"/>
      <c r="Y67" s="255"/>
      <c r="CT67" s="255"/>
      <c r="CV67" s="255"/>
      <c r="CW67" s="255"/>
      <c r="CY67" s="255"/>
      <c r="DA67" s="255"/>
      <c r="DB67" s="255"/>
      <c r="DD67" s="255"/>
      <c r="DF67" s="255"/>
      <c r="DG67" s="255"/>
      <c r="DI67" s="255"/>
      <c r="DK67" s="255"/>
      <c r="DL67" s="255"/>
      <c r="DN67" s="255"/>
      <c r="DO67" s="255"/>
      <c r="DP67" s="255"/>
    </row>
    <row r="68" spans="15:120" ht="13.2" x14ac:dyDescent="0.2"/>
    <row r="69" spans="15:120" ht="13.2" x14ac:dyDescent="0.2"/>
    <row r="70" spans="15:120" ht="13.2" x14ac:dyDescent="0.2"/>
    <row r="71" spans="15:120" ht="13.2" x14ac:dyDescent="0.2"/>
    <row r="72" spans="15:120" ht="13.2" x14ac:dyDescent="0.2">
      <c r="DP72" s="255"/>
    </row>
    <row r="73" spans="15:120" ht="13.2" x14ac:dyDescent="0.2">
      <c r="DP73" s="255"/>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5"/>
      <c r="CX96" s="255"/>
      <c r="DC96" s="255"/>
      <c r="DH96" s="255"/>
    </row>
    <row r="97" spans="24:120" ht="13.2" x14ac:dyDescent="0.2">
      <c r="CS97" s="255"/>
      <c r="CX97" s="255"/>
      <c r="DC97" s="255"/>
      <c r="DH97" s="255"/>
      <c r="DP97" s="256" t="s">
        <v>510</v>
      </c>
    </row>
    <row r="98" spans="24:120" ht="13.2" hidden="1" x14ac:dyDescent="0.2">
      <c r="CS98" s="255"/>
      <c r="CX98" s="255"/>
      <c r="DC98" s="255"/>
      <c r="DH98" s="255"/>
    </row>
    <row r="99" spans="24:120" ht="13.2" hidden="1" x14ac:dyDescent="0.2">
      <c r="CS99" s="255"/>
      <c r="CX99" s="255"/>
      <c r="DC99" s="255"/>
      <c r="DH99" s="255"/>
    </row>
    <row r="101" spans="24:120" ht="12" hidden="1" customHeight="1" x14ac:dyDescent="0.2">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2">
      <c r="CU102" s="255"/>
      <c r="CZ102" s="255"/>
      <c r="DE102" s="255"/>
      <c r="DJ102" s="255"/>
      <c r="DM102" s="255"/>
    </row>
    <row r="103" spans="24:120" ht="13.2" hidden="1" x14ac:dyDescent="0.2">
      <c r="CT103" s="255"/>
      <c r="CV103" s="255"/>
      <c r="CW103" s="255"/>
      <c r="CY103" s="255"/>
      <c r="DA103" s="255"/>
      <c r="DB103" s="255"/>
      <c r="DD103" s="255"/>
      <c r="DF103" s="255"/>
      <c r="DG103" s="255"/>
      <c r="DI103" s="255"/>
      <c r="DK103" s="255"/>
      <c r="DL103" s="255"/>
      <c r="DM103" s="255"/>
      <c r="DN103" s="255"/>
      <c r="DO103" s="255"/>
      <c r="DP103" s="255"/>
    </row>
    <row r="104" spans="24:120" ht="13.2" hidden="1" x14ac:dyDescent="0.2">
      <c r="CV104" s="255"/>
      <c r="CW104" s="255"/>
      <c r="DA104" s="255"/>
      <c r="DB104" s="255"/>
      <c r="DF104" s="255"/>
      <c r="DG104" s="255"/>
      <c r="DK104" s="255"/>
      <c r="DL104" s="255"/>
      <c r="DN104" s="255"/>
      <c r="DO104" s="255"/>
      <c r="DP104" s="255"/>
    </row>
    <row r="105" spans="24:120" ht="12.75" hidden="1" customHeight="1" x14ac:dyDescent="0.2"/>
  </sheetData>
  <sheetProtection algorithmName="SHA-512" hashValue="bb03IHK+wEtInlDhQnibGFwlFLGBOz/BLew8kSbhUJg1doO/a/5V71hCDvMFjY3rbIfSBCYv5m4l/73rNomWpg==" saltValue="FihvKBjt1xqt+4VV52aV5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60" zoomScaleNormal="60" zoomScaleSheetLayoutView="55" workbookViewId="0"/>
  </sheetViews>
  <sheetFormatPr defaultColWidth="0" defaultRowHeight="13.5" customHeight="1" zeroHeight="1" x14ac:dyDescent="0.2"/>
  <cols>
    <col min="1" max="116" width="2.6640625" style="256" customWidth="1"/>
    <col min="117" max="16384" width="9" style="255" hidden="1"/>
  </cols>
  <sheetData>
    <row r="1" spans="2:116" ht="13.2"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ht="13.2" x14ac:dyDescent="0.2"/>
    <row r="3" spans="2:116" ht="13.2" x14ac:dyDescent="0.2"/>
    <row r="4" spans="2:116" ht="13.2" x14ac:dyDescent="0.2">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ht="13.2" x14ac:dyDescent="0.2">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ht="13.2" x14ac:dyDescent="0.2"/>
    <row r="20" spans="9:116" ht="13.2" x14ac:dyDescent="0.2"/>
    <row r="21" spans="9:116" ht="13.2" x14ac:dyDescent="0.2">
      <c r="DL21" s="255"/>
    </row>
    <row r="22" spans="9:116" ht="13.2" x14ac:dyDescent="0.2">
      <c r="DI22" s="255"/>
      <c r="DJ22" s="255"/>
      <c r="DK22" s="255"/>
      <c r="DL22" s="255"/>
    </row>
    <row r="23" spans="9:116" ht="13.2" x14ac:dyDescent="0.2">
      <c r="CY23" s="255"/>
      <c r="CZ23" s="255"/>
      <c r="DA23" s="255"/>
      <c r="DB23" s="255"/>
      <c r="DC23" s="255"/>
      <c r="DD23" s="255"/>
      <c r="DE23" s="255"/>
      <c r="DF23" s="255"/>
      <c r="DG23" s="255"/>
      <c r="DH23" s="255"/>
      <c r="DI23" s="255"/>
      <c r="DJ23" s="255"/>
      <c r="DK23" s="255"/>
      <c r="DL23" s="255"/>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5"/>
      <c r="DA35" s="255"/>
      <c r="DB35" s="255"/>
      <c r="DC35" s="255"/>
      <c r="DD35" s="255"/>
      <c r="DE35" s="255"/>
      <c r="DF35" s="255"/>
      <c r="DG35" s="255"/>
      <c r="DH35" s="255"/>
      <c r="DI35" s="255"/>
      <c r="DJ35" s="255"/>
      <c r="DK35" s="255"/>
      <c r="DL35" s="255"/>
    </row>
    <row r="36" spans="15:116" ht="13.2" x14ac:dyDescent="0.2"/>
    <row r="37" spans="15:116" ht="13.2" x14ac:dyDescent="0.2">
      <c r="DL37" s="255"/>
    </row>
    <row r="38" spans="15:116" ht="13.2" x14ac:dyDescent="0.2">
      <c r="DI38" s="255"/>
      <c r="DJ38" s="255"/>
      <c r="DK38" s="255"/>
      <c r="DL38" s="255"/>
    </row>
    <row r="39" spans="15:116" ht="13.2" x14ac:dyDescent="0.2"/>
    <row r="40" spans="15:116" ht="13.2" x14ac:dyDescent="0.2"/>
    <row r="41" spans="15:116" ht="13.2" x14ac:dyDescent="0.2"/>
    <row r="42" spans="15:116" ht="13.2" x14ac:dyDescent="0.2"/>
    <row r="43" spans="15:116" ht="13.2" x14ac:dyDescent="0.2">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ht="13.2" x14ac:dyDescent="0.2">
      <c r="DL44" s="255"/>
    </row>
    <row r="45" spans="15:116" ht="13.2" x14ac:dyDescent="0.2"/>
    <row r="46" spans="15:116" ht="13.2" x14ac:dyDescent="0.2">
      <c r="DA46" s="255"/>
      <c r="DB46" s="255"/>
      <c r="DC46" s="255"/>
      <c r="DD46" s="255"/>
      <c r="DE46" s="255"/>
      <c r="DF46" s="255"/>
      <c r="DG46" s="255"/>
      <c r="DH46" s="255"/>
      <c r="DI46" s="255"/>
      <c r="DJ46" s="255"/>
      <c r="DK46" s="255"/>
      <c r="DL46" s="255"/>
    </row>
    <row r="47" spans="15:116" ht="13.2" x14ac:dyDescent="0.2"/>
    <row r="48" spans="15:116" ht="13.2" x14ac:dyDescent="0.2"/>
    <row r="49" spans="104:116" ht="13.2" x14ac:dyDescent="0.2"/>
    <row r="50" spans="104:116" ht="13.2" x14ac:dyDescent="0.2">
      <c r="CZ50" s="255"/>
      <c r="DA50" s="255"/>
      <c r="DB50" s="255"/>
      <c r="DC50" s="255"/>
      <c r="DD50" s="255"/>
      <c r="DE50" s="255"/>
      <c r="DF50" s="255"/>
      <c r="DG50" s="255"/>
      <c r="DH50" s="255"/>
      <c r="DI50" s="255"/>
      <c r="DJ50" s="255"/>
      <c r="DK50" s="255"/>
      <c r="DL50" s="255"/>
    </row>
    <row r="51" spans="104:116" ht="13.2" x14ac:dyDescent="0.2"/>
    <row r="52" spans="104:116" ht="13.2" x14ac:dyDescent="0.2"/>
    <row r="53" spans="104:116" ht="13.2" x14ac:dyDescent="0.2">
      <c r="DL53" s="255"/>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5"/>
      <c r="DD67" s="255"/>
      <c r="DE67" s="255"/>
      <c r="DF67" s="255"/>
      <c r="DG67" s="255"/>
      <c r="DH67" s="255"/>
      <c r="DI67" s="255"/>
      <c r="DJ67" s="255"/>
      <c r="DK67" s="255"/>
      <c r="DL67" s="255"/>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ThPNnF8zuA9rEfcDzwD5WgEewNrmoJxPB9mN3zZkwVpy3RT4wuUM8b3Ar2lh+gLf7+fW74d7MVkMQ2TM1320/g==" saltValue="mP2efuI66si3MBYpSOOEQw==" spinCount="100000" sheet="1" objects="1" scenarios="1"/>
  <dataConsolidate/>
  <phoneticPr fontId="2"/>
  <printOptions horizontalCentered="1" verticalCentered="1"/>
  <pageMargins left="0" right="0" top="0" bottom="0" header="0" footer="0"/>
  <pageSetup paperSize="9" scale="49"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57" customWidth="1"/>
    <col min="37" max="44" width="17" style="257" customWidth="1"/>
    <col min="45" max="45" width="6.109375" style="264" customWidth="1"/>
    <col min="46" max="46" width="3" style="262" customWidth="1"/>
    <col min="47" max="47" width="19.109375" style="257" hidden="1" customWidth="1"/>
    <col min="48" max="52" width="12.6640625" style="257" hidden="1" customWidth="1"/>
    <col min="53" max="16384" width="8.6640625" style="257" hidden="1"/>
  </cols>
  <sheetData>
    <row r="1" spans="1:46" ht="13.2" x14ac:dyDescent="0.2">
      <c r="AS1" s="258"/>
      <c r="AT1" s="258"/>
    </row>
    <row r="2" spans="1:46" ht="13.2" x14ac:dyDescent="0.2">
      <c r="AS2" s="258"/>
      <c r="AT2" s="258"/>
    </row>
    <row r="3" spans="1:46" ht="13.2" x14ac:dyDescent="0.2">
      <c r="AS3" s="258"/>
      <c r="AT3" s="258"/>
    </row>
    <row r="4" spans="1:46" ht="13.2" x14ac:dyDescent="0.2">
      <c r="AS4" s="258"/>
      <c r="AT4" s="258"/>
    </row>
    <row r="5" spans="1:46" ht="16.2" x14ac:dyDescent="0.2">
      <c r="A5" s="259" t="s">
        <v>511</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ht="13.2" x14ac:dyDescent="0.2">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512</v>
      </c>
      <c r="AL6" s="263"/>
      <c r="AM6" s="263"/>
      <c r="AN6" s="263"/>
      <c r="AO6" s="258"/>
      <c r="AP6" s="258"/>
      <c r="AQ6" s="258"/>
      <c r="AR6" s="258"/>
    </row>
    <row r="7" spans="1:46" ht="13.5" customHeight="1" x14ac:dyDescent="0.2">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14" t="s">
        <v>513</v>
      </c>
      <c r="AP7" s="268"/>
      <c r="AQ7" s="269" t="s">
        <v>514</v>
      </c>
      <c r="AR7" s="270"/>
    </row>
    <row r="8" spans="1:46" ht="13.2" x14ac:dyDescent="0.2">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15"/>
      <c r="AP8" s="274" t="s">
        <v>515</v>
      </c>
      <c r="AQ8" s="275" t="s">
        <v>516</v>
      </c>
      <c r="AR8" s="276" t="s">
        <v>517</v>
      </c>
    </row>
    <row r="9" spans="1:46" ht="13.2" x14ac:dyDescent="0.2">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16" t="s">
        <v>518</v>
      </c>
      <c r="AL9" s="1117"/>
      <c r="AM9" s="1117"/>
      <c r="AN9" s="1118"/>
      <c r="AO9" s="277">
        <v>1309943</v>
      </c>
      <c r="AP9" s="277">
        <v>73696</v>
      </c>
      <c r="AQ9" s="278">
        <v>99018</v>
      </c>
      <c r="AR9" s="279">
        <v>-25.6</v>
      </c>
    </row>
    <row r="10" spans="1:46" ht="13.5" customHeight="1" x14ac:dyDescent="0.2">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16" t="s">
        <v>519</v>
      </c>
      <c r="AL10" s="1117"/>
      <c r="AM10" s="1117"/>
      <c r="AN10" s="1118"/>
      <c r="AO10" s="280">
        <v>190342</v>
      </c>
      <c r="AP10" s="280">
        <v>10708</v>
      </c>
      <c r="AQ10" s="281">
        <v>12190</v>
      </c>
      <c r="AR10" s="282">
        <v>-12.2</v>
      </c>
    </row>
    <row r="11" spans="1:46" ht="13.5" customHeight="1" x14ac:dyDescent="0.2">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16" t="s">
        <v>520</v>
      </c>
      <c r="AL11" s="1117"/>
      <c r="AM11" s="1117"/>
      <c r="AN11" s="1118"/>
      <c r="AO11" s="280" t="s">
        <v>521</v>
      </c>
      <c r="AP11" s="280" t="s">
        <v>521</v>
      </c>
      <c r="AQ11" s="281">
        <v>979</v>
      </c>
      <c r="AR11" s="282" t="s">
        <v>521</v>
      </c>
    </row>
    <row r="12" spans="1:46" ht="13.5" customHeight="1" x14ac:dyDescent="0.2">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16" t="s">
        <v>522</v>
      </c>
      <c r="AL12" s="1117"/>
      <c r="AM12" s="1117"/>
      <c r="AN12" s="1118"/>
      <c r="AO12" s="280" t="s">
        <v>521</v>
      </c>
      <c r="AP12" s="280" t="s">
        <v>521</v>
      </c>
      <c r="AQ12" s="281" t="s">
        <v>521</v>
      </c>
      <c r="AR12" s="282" t="s">
        <v>521</v>
      </c>
    </row>
    <row r="13" spans="1:46" ht="13.5" customHeight="1" x14ac:dyDescent="0.2">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16" t="s">
        <v>523</v>
      </c>
      <c r="AL13" s="1117"/>
      <c r="AM13" s="1117"/>
      <c r="AN13" s="1118"/>
      <c r="AO13" s="280" t="s">
        <v>521</v>
      </c>
      <c r="AP13" s="280" t="s">
        <v>521</v>
      </c>
      <c r="AQ13" s="281">
        <v>3304</v>
      </c>
      <c r="AR13" s="282" t="s">
        <v>521</v>
      </c>
    </row>
    <row r="14" spans="1:46" ht="13.5" customHeight="1" x14ac:dyDescent="0.2">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16" t="s">
        <v>524</v>
      </c>
      <c r="AL14" s="1117"/>
      <c r="AM14" s="1117"/>
      <c r="AN14" s="1118"/>
      <c r="AO14" s="280">
        <v>31090</v>
      </c>
      <c r="AP14" s="280">
        <v>1749</v>
      </c>
      <c r="AQ14" s="281">
        <v>2278</v>
      </c>
      <c r="AR14" s="282">
        <v>-23.2</v>
      </c>
    </row>
    <row r="15" spans="1:46" ht="13.5" customHeight="1" x14ac:dyDescent="0.2">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19" t="s">
        <v>525</v>
      </c>
      <c r="AL15" s="1120"/>
      <c r="AM15" s="1120"/>
      <c r="AN15" s="1121"/>
      <c r="AO15" s="280">
        <v>-81172</v>
      </c>
      <c r="AP15" s="280">
        <v>-4567</v>
      </c>
      <c r="AQ15" s="281">
        <v>-6694</v>
      </c>
      <c r="AR15" s="282">
        <v>-31.8</v>
      </c>
    </row>
    <row r="16" spans="1:46" ht="13.2" x14ac:dyDescent="0.2">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19" t="s">
        <v>192</v>
      </c>
      <c r="AL16" s="1120"/>
      <c r="AM16" s="1120"/>
      <c r="AN16" s="1121"/>
      <c r="AO16" s="280">
        <v>1450203</v>
      </c>
      <c r="AP16" s="280">
        <v>81587</v>
      </c>
      <c r="AQ16" s="281">
        <v>111075</v>
      </c>
      <c r="AR16" s="282">
        <v>-26.5</v>
      </c>
    </row>
    <row r="17" spans="1:46" ht="13.2" x14ac:dyDescent="0.2">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ht="13.2" x14ac:dyDescent="0.2">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ht="13.2" x14ac:dyDescent="0.2">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526</v>
      </c>
      <c r="AL19" s="258"/>
      <c r="AM19" s="258"/>
      <c r="AN19" s="258"/>
      <c r="AO19" s="258"/>
      <c r="AP19" s="258"/>
      <c r="AQ19" s="258"/>
      <c r="AR19" s="258"/>
    </row>
    <row r="20" spans="1:46" ht="13.2" x14ac:dyDescent="0.2">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527</v>
      </c>
      <c r="AP20" s="289" t="s">
        <v>528</v>
      </c>
      <c r="AQ20" s="290" t="s">
        <v>529</v>
      </c>
      <c r="AR20" s="291"/>
    </row>
    <row r="21" spans="1:46" s="297" customFormat="1" ht="13.2" x14ac:dyDescent="0.2">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22" t="s">
        <v>530</v>
      </c>
      <c r="AL21" s="1123"/>
      <c r="AM21" s="1123"/>
      <c r="AN21" s="1124"/>
      <c r="AO21" s="293">
        <v>7.59</v>
      </c>
      <c r="AP21" s="294">
        <v>9.92</v>
      </c>
      <c r="AQ21" s="295">
        <v>-2.33</v>
      </c>
      <c r="AR21" s="263"/>
      <c r="AS21" s="296"/>
      <c r="AT21" s="292"/>
    </row>
    <row r="22" spans="1:46" s="297" customFormat="1" ht="13.2" x14ac:dyDescent="0.2">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22" t="s">
        <v>531</v>
      </c>
      <c r="AL22" s="1123"/>
      <c r="AM22" s="1123"/>
      <c r="AN22" s="1124"/>
      <c r="AO22" s="298">
        <v>97</v>
      </c>
      <c r="AP22" s="299">
        <v>96.2</v>
      </c>
      <c r="AQ22" s="300">
        <v>0.8</v>
      </c>
      <c r="AR22" s="284"/>
      <c r="AS22" s="296"/>
      <c r="AT22" s="292"/>
    </row>
    <row r="23" spans="1:46" s="297" customFormat="1" ht="13.2" x14ac:dyDescent="0.2">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ht="13.2" x14ac:dyDescent="0.2">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ht="13.2" x14ac:dyDescent="0.2">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ht="13.2" x14ac:dyDescent="0.2">
      <c r="A26" s="1113" t="s">
        <v>532</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3"/>
    </row>
    <row r="27" spans="1:46" ht="13.2" x14ac:dyDescent="0.2">
      <c r="A27" s="305"/>
      <c r="AO27" s="258"/>
      <c r="AP27" s="258"/>
      <c r="AQ27" s="258"/>
      <c r="AR27" s="258"/>
      <c r="AS27" s="258"/>
      <c r="AT27" s="258"/>
    </row>
    <row r="28" spans="1:46" ht="16.2" x14ac:dyDescent="0.2">
      <c r="A28" s="259" t="s">
        <v>533</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ht="13.2" x14ac:dyDescent="0.2">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534</v>
      </c>
      <c r="AL29" s="263"/>
      <c r="AM29" s="263"/>
      <c r="AN29" s="263"/>
      <c r="AO29" s="258"/>
      <c r="AP29" s="258"/>
      <c r="AQ29" s="258"/>
      <c r="AR29" s="258"/>
      <c r="AS29" s="307"/>
    </row>
    <row r="30" spans="1:46" ht="13.5" customHeight="1" x14ac:dyDescent="0.2">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14" t="s">
        <v>513</v>
      </c>
      <c r="AP30" s="268"/>
      <c r="AQ30" s="269" t="s">
        <v>514</v>
      </c>
      <c r="AR30" s="270"/>
    </row>
    <row r="31" spans="1:46" ht="13.2" x14ac:dyDescent="0.2">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15"/>
      <c r="AP31" s="274" t="s">
        <v>515</v>
      </c>
      <c r="AQ31" s="275" t="s">
        <v>516</v>
      </c>
      <c r="AR31" s="276" t="s">
        <v>517</v>
      </c>
    </row>
    <row r="32" spans="1:46" ht="27" customHeight="1" x14ac:dyDescent="0.2">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30" t="s">
        <v>535</v>
      </c>
      <c r="AL32" s="1131"/>
      <c r="AM32" s="1131"/>
      <c r="AN32" s="1132"/>
      <c r="AO32" s="308">
        <v>513016</v>
      </c>
      <c r="AP32" s="308">
        <v>28862</v>
      </c>
      <c r="AQ32" s="309">
        <v>56953</v>
      </c>
      <c r="AR32" s="310">
        <v>-49.3</v>
      </c>
    </row>
    <row r="33" spans="1:46" ht="13.5" customHeight="1" x14ac:dyDescent="0.2">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30" t="s">
        <v>536</v>
      </c>
      <c r="AL33" s="1131"/>
      <c r="AM33" s="1131"/>
      <c r="AN33" s="1132"/>
      <c r="AO33" s="308" t="s">
        <v>521</v>
      </c>
      <c r="AP33" s="308" t="s">
        <v>521</v>
      </c>
      <c r="AQ33" s="309" t="s">
        <v>521</v>
      </c>
      <c r="AR33" s="310" t="s">
        <v>521</v>
      </c>
    </row>
    <row r="34" spans="1:46" ht="27" customHeight="1" x14ac:dyDescent="0.2">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30" t="s">
        <v>537</v>
      </c>
      <c r="AL34" s="1131"/>
      <c r="AM34" s="1131"/>
      <c r="AN34" s="1132"/>
      <c r="AO34" s="308" t="s">
        <v>521</v>
      </c>
      <c r="AP34" s="308" t="s">
        <v>521</v>
      </c>
      <c r="AQ34" s="309" t="s">
        <v>521</v>
      </c>
      <c r="AR34" s="310" t="s">
        <v>521</v>
      </c>
    </row>
    <row r="35" spans="1:46" ht="27" customHeight="1" x14ac:dyDescent="0.2">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30" t="s">
        <v>538</v>
      </c>
      <c r="AL35" s="1131"/>
      <c r="AM35" s="1131"/>
      <c r="AN35" s="1132"/>
      <c r="AO35" s="308">
        <v>340554</v>
      </c>
      <c r="AP35" s="308">
        <v>19159</v>
      </c>
      <c r="AQ35" s="309">
        <v>20881</v>
      </c>
      <c r="AR35" s="310">
        <v>-8.1999999999999993</v>
      </c>
    </row>
    <row r="36" spans="1:46" ht="27" customHeight="1" x14ac:dyDescent="0.2">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30" t="s">
        <v>539</v>
      </c>
      <c r="AL36" s="1131"/>
      <c r="AM36" s="1131"/>
      <c r="AN36" s="1132"/>
      <c r="AO36" s="308">
        <v>67686</v>
      </c>
      <c r="AP36" s="308">
        <v>3808</v>
      </c>
      <c r="AQ36" s="309">
        <v>3030</v>
      </c>
      <c r="AR36" s="310">
        <v>25.7</v>
      </c>
    </row>
    <row r="37" spans="1:46" ht="13.5" customHeight="1" x14ac:dyDescent="0.2">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30" t="s">
        <v>540</v>
      </c>
      <c r="AL37" s="1131"/>
      <c r="AM37" s="1131"/>
      <c r="AN37" s="1132"/>
      <c r="AO37" s="308" t="s">
        <v>521</v>
      </c>
      <c r="AP37" s="308" t="s">
        <v>521</v>
      </c>
      <c r="AQ37" s="309">
        <v>605</v>
      </c>
      <c r="AR37" s="310" t="s">
        <v>521</v>
      </c>
    </row>
    <row r="38" spans="1:46" ht="27" customHeight="1" x14ac:dyDescent="0.2">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33" t="s">
        <v>541</v>
      </c>
      <c r="AL38" s="1134"/>
      <c r="AM38" s="1134"/>
      <c r="AN38" s="1135"/>
      <c r="AO38" s="311">
        <v>13</v>
      </c>
      <c r="AP38" s="311">
        <v>1</v>
      </c>
      <c r="AQ38" s="312">
        <v>2</v>
      </c>
      <c r="AR38" s="300">
        <v>-50</v>
      </c>
      <c r="AS38" s="307"/>
    </row>
    <row r="39" spans="1:46" ht="13.2" x14ac:dyDescent="0.2">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33" t="s">
        <v>542</v>
      </c>
      <c r="AL39" s="1134"/>
      <c r="AM39" s="1134"/>
      <c r="AN39" s="1135"/>
      <c r="AO39" s="308">
        <v>-239</v>
      </c>
      <c r="AP39" s="308">
        <v>-13</v>
      </c>
      <c r="AQ39" s="309">
        <v>-2161</v>
      </c>
      <c r="AR39" s="310">
        <v>-99.4</v>
      </c>
      <c r="AS39" s="307"/>
    </row>
    <row r="40" spans="1:46" ht="27" customHeight="1" x14ac:dyDescent="0.2">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30" t="s">
        <v>543</v>
      </c>
      <c r="AL40" s="1131"/>
      <c r="AM40" s="1131"/>
      <c r="AN40" s="1132"/>
      <c r="AO40" s="308">
        <v>-632069</v>
      </c>
      <c r="AP40" s="308">
        <v>-35559</v>
      </c>
      <c r="AQ40" s="309">
        <v>-53409</v>
      </c>
      <c r="AR40" s="310">
        <v>-33.4</v>
      </c>
      <c r="AS40" s="307"/>
    </row>
    <row r="41" spans="1:46" ht="13.2" x14ac:dyDescent="0.2">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36" t="s">
        <v>305</v>
      </c>
      <c r="AL41" s="1137"/>
      <c r="AM41" s="1137"/>
      <c r="AN41" s="1138"/>
      <c r="AO41" s="308">
        <v>288961</v>
      </c>
      <c r="AP41" s="308">
        <v>16257</v>
      </c>
      <c r="AQ41" s="309">
        <v>25901</v>
      </c>
      <c r="AR41" s="310">
        <v>-37.200000000000003</v>
      </c>
      <c r="AS41" s="307"/>
    </row>
    <row r="42" spans="1:46" ht="13.2" x14ac:dyDescent="0.2">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544</v>
      </c>
      <c r="AL42" s="258"/>
      <c r="AM42" s="258"/>
      <c r="AN42" s="258"/>
      <c r="AO42" s="258"/>
      <c r="AP42" s="258"/>
      <c r="AQ42" s="284"/>
      <c r="AR42" s="284"/>
      <c r="AS42" s="307"/>
    </row>
    <row r="43" spans="1:46" ht="13.2" x14ac:dyDescent="0.2">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ht="13.2" x14ac:dyDescent="0.2">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ht="13.2" x14ac:dyDescent="0.2">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ht="13.2" x14ac:dyDescent="0.2">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2">
      <c r="A47" s="317" t="s">
        <v>545</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ht="13.2" x14ac:dyDescent="0.2">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546</v>
      </c>
      <c r="AL48" s="318"/>
      <c r="AM48" s="318"/>
      <c r="AN48" s="318"/>
      <c r="AO48" s="318"/>
      <c r="AP48" s="318"/>
      <c r="AQ48" s="319"/>
      <c r="AR48" s="318"/>
    </row>
    <row r="49" spans="1:44" ht="13.5" customHeight="1" x14ac:dyDescent="0.2">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25" t="s">
        <v>513</v>
      </c>
      <c r="AN49" s="1127" t="s">
        <v>547</v>
      </c>
      <c r="AO49" s="1128"/>
      <c r="AP49" s="1128"/>
      <c r="AQ49" s="1128"/>
      <c r="AR49" s="1129"/>
    </row>
    <row r="50" spans="1:44" ht="13.2" x14ac:dyDescent="0.2">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26"/>
      <c r="AN50" s="324" t="s">
        <v>548</v>
      </c>
      <c r="AO50" s="325" t="s">
        <v>549</v>
      </c>
      <c r="AP50" s="326" t="s">
        <v>550</v>
      </c>
      <c r="AQ50" s="327" t="s">
        <v>551</v>
      </c>
      <c r="AR50" s="328" t="s">
        <v>552</v>
      </c>
    </row>
    <row r="51" spans="1:44" ht="13.2" x14ac:dyDescent="0.2">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553</v>
      </c>
      <c r="AL51" s="321"/>
      <c r="AM51" s="329">
        <v>2046718</v>
      </c>
      <c r="AN51" s="330">
        <v>111410</v>
      </c>
      <c r="AO51" s="331">
        <v>180.5</v>
      </c>
      <c r="AP51" s="332">
        <v>96462</v>
      </c>
      <c r="AQ51" s="333">
        <v>-2.5</v>
      </c>
      <c r="AR51" s="334">
        <v>183</v>
      </c>
    </row>
    <row r="52" spans="1:44" ht="13.2" x14ac:dyDescent="0.2">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554</v>
      </c>
      <c r="AM52" s="337">
        <v>1926975</v>
      </c>
      <c r="AN52" s="338">
        <v>104892</v>
      </c>
      <c r="AO52" s="339">
        <v>235.7</v>
      </c>
      <c r="AP52" s="340">
        <v>39886</v>
      </c>
      <c r="AQ52" s="341">
        <v>-8.8000000000000007</v>
      </c>
      <c r="AR52" s="342">
        <v>244.5</v>
      </c>
    </row>
    <row r="53" spans="1:44" ht="13.2" x14ac:dyDescent="0.2">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555</v>
      </c>
      <c r="AL53" s="321"/>
      <c r="AM53" s="329">
        <v>2535398</v>
      </c>
      <c r="AN53" s="330">
        <v>138184</v>
      </c>
      <c r="AO53" s="331">
        <v>24</v>
      </c>
      <c r="AP53" s="332">
        <v>83103</v>
      </c>
      <c r="AQ53" s="333">
        <v>-13.8</v>
      </c>
      <c r="AR53" s="334">
        <v>37.799999999999997</v>
      </c>
    </row>
    <row r="54" spans="1:44" ht="13.2" x14ac:dyDescent="0.2">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554</v>
      </c>
      <c r="AM54" s="337">
        <v>2477342</v>
      </c>
      <c r="AN54" s="338">
        <v>135020</v>
      </c>
      <c r="AO54" s="339">
        <v>28.7</v>
      </c>
      <c r="AP54" s="340">
        <v>41378</v>
      </c>
      <c r="AQ54" s="341">
        <v>3.7</v>
      </c>
      <c r="AR54" s="342">
        <v>25</v>
      </c>
    </row>
    <row r="55" spans="1:44" ht="13.2" x14ac:dyDescent="0.2">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556</v>
      </c>
      <c r="AL55" s="321"/>
      <c r="AM55" s="329">
        <v>4626048</v>
      </c>
      <c r="AN55" s="330">
        <v>255118</v>
      </c>
      <c r="AO55" s="331">
        <v>84.6</v>
      </c>
      <c r="AP55" s="332">
        <v>84459</v>
      </c>
      <c r="AQ55" s="333">
        <v>1.6</v>
      </c>
      <c r="AR55" s="334">
        <v>83</v>
      </c>
    </row>
    <row r="56" spans="1:44" ht="13.2" x14ac:dyDescent="0.2">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554</v>
      </c>
      <c r="AM56" s="337">
        <v>4352799</v>
      </c>
      <c r="AN56" s="338">
        <v>240048</v>
      </c>
      <c r="AO56" s="339">
        <v>77.8</v>
      </c>
      <c r="AP56" s="340">
        <v>47314</v>
      </c>
      <c r="AQ56" s="341">
        <v>14.3</v>
      </c>
      <c r="AR56" s="342">
        <v>63.5</v>
      </c>
    </row>
    <row r="57" spans="1:44" ht="13.2" x14ac:dyDescent="0.2">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557</v>
      </c>
      <c r="AL57" s="321"/>
      <c r="AM57" s="329">
        <v>1123527</v>
      </c>
      <c r="AN57" s="330">
        <v>62529</v>
      </c>
      <c r="AO57" s="331">
        <v>-75.5</v>
      </c>
      <c r="AP57" s="332">
        <v>74568</v>
      </c>
      <c r="AQ57" s="333">
        <v>-11.7</v>
      </c>
      <c r="AR57" s="334">
        <v>-63.8</v>
      </c>
    </row>
    <row r="58" spans="1:44" ht="13.2" x14ac:dyDescent="0.2">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554</v>
      </c>
      <c r="AM58" s="337">
        <v>968189</v>
      </c>
      <c r="AN58" s="338">
        <v>53884</v>
      </c>
      <c r="AO58" s="339">
        <v>-77.599999999999994</v>
      </c>
      <c r="AP58" s="340">
        <v>42558</v>
      </c>
      <c r="AQ58" s="341">
        <v>-10.1</v>
      </c>
      <c r="AR58" s="342">
        <v>-67.5</v>
      </c>
    </row>
    <row r="59" spans="1:44" ht="13.2" x14ac:dyDescent="0.2">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558</v>
      </c>
      <c r="AL59" s="321"/>
      <c r="AM59" s="329">
        <v>1984312</v>
      </c>
      <c r="AN59" s="330">
        <v>111635</v>
      </c>
      <c r="AO59" s="331">
        <v>78.5</v>
      </c>
      <c r="AP59" s="332">
        <v>73693</v>
      </c>
      <c r="AQ59" s="333">
        <v>-1.2</v>
      </c>
      <c r="AR59" s="334">
        <v>79.7</v>
      </c>
    </row>
    <row r="60" spans="1:44" ht="13.2" x14ac:dyDescent="0.2">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554</v>
      </c>
      <c r="AM60" s="337">
        <v>1890715</v>
      </c>
      <c r="AN60" s="338">
        <v>106369</v>
      </c>
      <c r="AO60" s="339">
        <v>97.4</v>
      </c>
      <c r="AP60" s="340">
        <v>44203</v>
      </c>
      <c r="AQ60" s="341">
        <v>3.9</v>
      </c>
      <c r="AR60" s="342">
        <v>93.5</v>
      </c>
    </row>
    <row r="61" spans="1:44" ht="13.2" x14ac:dyDescent="0.2">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559</v>
      </c>
      <c r="AL61" s="343"/>
      <c r="AM61" s="344">
        <v>2463201</v>
      </c>
      <c r="AN61" s="345">
        <v>135775</v>
      </c>
      <c r="AO61" s="346">
        <v>58.4</v>
      </c>
      <c r="AP61" s="347">
        <v>82457</v>
      </c>
      <c r="AQ61" s="348">
        <v>-5.5</v>
      </c>
      <c r="AR61" s="334">
        <v>63.9</v>
      </c>
    </row>
    <row r="62" spans="1:44" ht="13.2" x14ac:dyDescent="0.2">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554</v>
      </c>
      <c r="AM62" s="337">
        <v>2323204</v>
      </c>
      <c r="AN62" s="338">
        <v>128043</v>
      </c>
      <c r="AO62" s="339">
        <v>72.400000000000006</v>
      </c>
      <c r="AP62" s="340">
        <v>43068</v>
      </c>
      <c r="AQ62" s="341">
        <v>0.6</v>
      </c>
      <c r="AR62" s="342">
        <v>71.8</v>
      </c>
    </row>
    <row r="63" spans="1:44" ht="13.2" x14ac:dyDescent="0.2">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ht="13.2" x14ac:dyDescent="0.2">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ht="13.2" x14ac:dyDescent="0.2">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ht="13.2" x14ac:dyDescent="0.2">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2">
      <c r="AK67" s="258"/>
      <c r="AL67" s="258"/>
      <c r="AM67" s="258"/>
      <c r="AN67" s="258"/>
      <c r="AO67" s="258"/>
      <c r="AP67" s="258"/>
      <c r="AQ67" s="258"/>
      <c r="AR67" s="258"/>
      <c r="AS67" s="258"/>
      <c r="AT67" s="258"/>
    </row>
    <row r="68" spans="1:46" ht="13.5" hidden="1" customHeight="1" x14ac:dyDescent="0.2">
      <c r="AK68" s="258"/>
      <c r="AL68" s="258"/>
      <c r="AM68" s="258"/>
      <c r="AN68" s="258"/>
      <c r="AO68" s="258"/>
      <c r="AP68" s="258"/>
      <c r="AQ68" s="258"/>
      <c r="AR68" s="258"/>
    </row>
    <row r="69" spans="1:46" ht="13.5" hidden="1" customHeight="1" x14ac:dyDescent="0.2">
      <c r="AK69" s="258"/>
      <c r="AL69" s="258"/>
      <c r="AM69" s="258"/>
      <c r="AN69" s="258"/>
      <c r="AO69" s="258"/>
      <c r="AP69" s="258"/>
      <c r="AQ69" s="258"/>
      <c r="AR69" s="258"/>
    </row>
    <row r="70" spans="1:46" ht="13.2" hidden="1" x14ac:dyDescent="0.2">
      <c r="AK70" s="258"/>
      <c r="AL70" s="258"/>
      <c r="AM70" s="258"/>
      <c r="AN70" s="258"/>
      <c r="AO70" s="258"/>
      <c r="AP70" s="258"/>
      <c r="AQ70" s="258"/>
      <c r="AR70" s="258"/>
    </row>
    <row r="71" spans="1:46" ht="13.2" hidden="1" x14ac:dyDescent="0.2">
      <c r="AK71" s="258"/>
      <c r="AL71" s="258"/>
      <c r="AM71" s="258"/>
      <c r="AN71" s="258"/>
      <c r="AO71" s="258"/>
      <c r="AP71" s="258"/>
      <c r="AQ71" s="258"/>
      <c r="AR71" s="258"/>
    </row>
    <row r="72" spans="1:46" ht="13.2" hidden="1" x14ac:dyDescent="0.2">
      <c r="AK72" s="258"/>
      <c r="AL72" s="258"/>
      <c r="AM72" s="258"/>
      <c r="AN72" s="258"/>
      <c r="AO72" s="258"/>
      <c r="AP72" s="258"/>
      <c r="AQ72" s="258"/>
      <c r="AR72" s="258"/>
    </row>
    <row r="73" spans="1:46" ht="13.2" hidden="1" x14ac:dyDescent="0.2">
      <c r="AK73" s="258"/>
      <c r="AL73" s="258"/>
      <c r="AM73" s="258"/>
      <c r="AN73" s="258"/>
      <c r="AO73" s="258"/>
      <c r="AP73" s="258"/>
      <c r="AQ73" s="258"/>
      <c r="AR73" s="258"/>
    </row>
  </sheetData>
  <sheetProtection algorithmName="SHA-512" hashValue="6sEZVbMOMESfuVAwP5FvI7tsMndQji+9TQFJdqQ97ufshzVl8GZNBKBYBBfxOlRZYv/5wRpTDQKvXeiABZ7aoQ==" saltValue="4mzLP/RI1y29POl5CjcBM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4140625" style="256" customWidth="1"/>
    <col min="126" max="16384" width="9" style="255" hidden="1"/>
  </cols>
  <sheetData>
    <row r="1" spans="2:125"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ht="13.2" x14ac:dyDescent="0.2">
      <c r="B2" s="255"/>
      <c r="DG2" s="255"/>
    </row>
    <row r="3" spans="2:125" ht="13.2" x14ac:dyDescent="0.2">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ht="13.2" x14ac:dyDescent="0.2"/>
    <row r="5" spans="2:125" ht="13.2" x14ac:dyDescent="0.2"/>
    <row r="6" spans="2:125" ht="13.2" x14ac:dyDescent="0.2"/>
    <row r="7" spans="2:125" ht="13.2" x14ac:dyDescent="0.2"/>
    <row r="8" spans="2:125" ht="13.2" x14ac:dyDescent="0.2"/>
    <row r="9" spans="2:125" ht="13.2" x14ac:dyDescent="0.2">
      <c r="DU9" s="255"/>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5"/>
    </row>
    <row r="18" spans="125:125" ht="13.2" x14ac:dyDescent="0.2"/>
    <row r="19" spans="125:125" ht="13.2" x14ac:dyDescent="0.2"/>
    <row r="20" spans="125:125" ht="13.2" x14ac:dyDescent="0.2">
      <c r="DU20" s="255"/>
    </row>
    <row r="21" spans="125:125" ht="13.2" x14ac:dyDescent="0.2">
      <c r="DU21" s="255"/>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5"/>
    </row>
    <row r="29" spans="125:125" ht="13.2" x14ac:dyDescent="0.2"/>
    <row r="30" spans="125:125" ht="13.2" x14ac:dyDescent="0.2"/>
    <row r="31" spans="125:125" ht="13.2" x14ac:dyDescent="0.2"/>
    <row r="32" spans="125:125" ht="13.2" x14ac:dyDescent="0.2"/>
    <row r="33" spans="2:125" ht="13.2" x14ac:dyDescent="0.2">
      <c r="B33" s="255"/>
      <c r="G33" s="255"/>
      <c r="I33" s="255"/>
    </row>
    <row r="34" spans="2:125" ht="13.2" x14ac:dyDescent="0.2">
      <c r="C34" s="255"/>
      <c r="P34" s="255"/>
      <c r="DE34" s="255"/>
      <c r="DH34" s="255"/>
    </row>
    <row r="35" spans="2:125" ht="13.2" x14ac:dyDescent="0.2">
      <c r="D35" s="255"/>
      <c r="E35" s="255"/>
      <c r="DG35" s="255"/>
      <c r="DJ35" s="255"/>
      <c r="DP35" s="255"/>
      <c r="DQ35" s="255"/>
      <c r="DR35" s="255"/>
      <c r="DS35" s="255"/>
      <c r="DT35" s="255"/>
      <c r="DU35" s="255"/>
    </row>
    <row r="36" spans="2:125" ht="13.2" x14ac:dyDescent="0.2">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ht="13.2" x14ac:dyDescent="0.2">
      <c r="DU37" s="255"/>
    </row>
    <row r="38" spans="2:125" ht="13.2" x14ac:dyDescent="0.2">
      <c r="DT38" s="255"/>
      <c r="DU38" s="255"/>
    </row>
    <row r="39" spans="2:125" ht="13.2" x14ac:dyDescent="0.2"/>
    <row r="40" spans="2:125" ht="13.2" x14ac:dyDescent="0.2">
      <c r="DH40" s="255"/>
    </row>
    <row r="41" spans="2:125" ht="13.2" x14ac:dyDescent="0.2">
      <c r="DE41" s="255"/>
    </row>
    <row r="42" spans="2:125" ht="13.2" x14ac:dyDescent="0.2">
      <c r="DG42" s="255"/>
      <c r="DJ42" s="255"/>
    </row>
    <row r="43" spans="2:125" ht="13.2" x14ac:dyDescent="0.2">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ht="13.2" x14ac:dyDescent="0.2">
      <c r="DU44" s="255"/>
    </row>
    <row r="45" spans="2:125" ht="13.2" x14ac:dyDescent="0.2"/>
    <row r="46" spans="2:125" ht="13.2" x14ac:dyDescent="0.2"/>
    <row r="47" spans="2:125" ht="13.2" x14ac:dyDescent="0.2"/>
    <row r="48" spans="2:125" ht="13.2" x14ac:dyDescent="0.2">
      <c r="DT48" s="255"/>
      <c r="DU48" s="255"/>
    </row>
    <row r="49" spans="120:125" ht="13.2" x14ac:dyDescent="0.2">
      <c r="DU49" s="255"/>
    </row>
    <row r="50" spans="120:125" ht="13.2" x14ac:dyDescent="0.2">
      <c r="DU50" s="255"/>
    </row>
    <row r="51" spans="120:125" ht="13.2" x14ac:dyDescent="0.2">
      <c r="DP51" s="255"/>
      <c r="DQ51" s="255"/>
      <c r="DR51" s="255"/>
      <c r="DS51" s="255"/>
      <c r="DT51" s="255"/>
      <c r="DU51" s="255"/>
    </row>
    <row r="52" spans="120:125" ht="13.2" x14ac:dyDescent="0.2"/>
    <row r="53" spans="120:125" ht="13.2" x14ac:dyDescent="0.2"/>
    <row r="54" spans="120:125" ht="13.2" x14ac:dyDescent="0.2">
      <c r="DU54" s="255"/>
    </row>
    <row r="55" spans="120:125" ht="13.2" x14ac:dyDescent="0.2"/>
    <row r="56" spans="120:125" ht="13.2" x14ac:dyDescent="0.2"/>
    <row r="57" spans="120:125" ht="13.2" x14ac:dyDescent="0.2"/>
    <row r="58" spans="120:125" ht="13.2" x14ac:dyDescent="0.2">
      <c r="DU58" s="255"/>
    </row>
    <row r="59" spans="120:125" ht="13.2" x14ac:dyDescent="0.2"/>
    <row r="60" spans="120:125" ht="13.2" x14ac:dyDescent="0.2"/>
    <row r="61" spans="120:125" ht="13.2" x14ac:dyDescent="0.2"/>
    <row r="62" spans="120:125" ht="13.2" x14ac:dyDescent="0.2"/>
    <row r="63" spans="120:125" ht="13.2" x14ac:dyDescent="0.2">
      <c r="DU63" s="255"/>
    </row>
    <row r="64" spans="120:125" ht="13.2" x14ac:dyDescent="0.2">
      <c r="DT64" s="255"/>
      <c r="DU64" s="255"/>
    </row>
    <row r="65" spans="123:125" ht="13.2" x14ac:dyDescent="0.2"/>
    <row r="66" spans="123:125" ht="13.2" x14ac:dyDescent="0.2"/>
    <row r="67" spans="123:125" ht="13.2" x14ac:dyDescent="0.2"/>
    <row r="68" spans="123:125" ht="13.2" x14ac:dyDescent="0.2"/>
    <row r="69" spans="123:125" ht="13.2" x14ac:dyDescent="0.2">
      <c r="DS69" s="255"/>
      <c r="DT69" s="255"/>
      <c r="DU69" s="255"/>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5"/>
    </row>
    <row r="83" spans="116:125" ht="13.2" x14ac:dyDescent="0.2">
      <c r="DM83" s="255"/>
      <c r="DN83" s="255"/>
      <c r="DO83" s="255"/>
      <c r="DP83" s="255"/>
      <c r="DQ83" s="255"/>
      <c r="DR83" s="255"/>
      <c r="DS83" s="255"/>
      <c r="DT83" s="255"/>
      <c r="DU83" s="255"/>
    </row>
    <row r="84" spans="116:125" ht="13.2" x14ac:dyDescent="0.2"/>
    <row r="85" spans="116:125" ht="13.2" x14ac:dyDescent="0.2"/>
    <row r="86" spans="116:125" ht="13.2" x14ac:dyDescent="0.2"/>
    <row r="87" spans="116:125" ht="13.2" x14ac:dyDescent="0.2"/>
    <row r="88" spans="116:125" ht="13.2" x14ac:dyDescent="0.2">
      <c r="DU88" s="255"/>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5"/>
      <c r="DT94" s="255"/>
      <c r="DU94" s="255"/>
    </row>
    <row r="95" spans="116:125" ht="13.5" customHeight="1" x14ac:dyDescent="0.2">
      <c r="DU95" s="25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5"/>
    </row>
    <row r="102" spans="124:125" ht="13.5" customHeight="1" x14ac:dyDescent="0.2"/>
    <row r="103" spans="124:125" ht="13.5" customHeight="1" x14ac:dyDescent="0.2"/>
    <row r="104" spans="124:125" ht="13.5" customHeight="1" x14ac:dyDescent="0.2">
      <c r="DT104" s="255"/>
      <c r="DU104" s="25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5" t="s">
        <v>561</v>
      </c>
    </row>
    <row r="121" spans="125:125" ht="13.5" hidden="1" customHeight="1" x14ac:dyDescent="0.2">
      <c r="DU121" s="255"/>
    </row>
  </sheetData>
  <sheetProtection algorithmName="SHA-512" hashValue="We+I+qTX+NBthUx9aVYnAy18pdgGIv70MHSLUqTBFIXcrryw00awu8c27MVn5upd+8Ar5RbL0xGjAxJGojGQEw==" saltValue="fgyOdm7vGp+R/LGqR9ndR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56" customWidth="1"/>
    <col min="126" max="142" width="0" style="255" hidden="1" customWidth="1"/>
    <col min="143" max="16384" width="9" style="255" hidden="1"/>
  </cols>
  <sheetData>
    <row r="1" spans="1:125"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ht="13.2" x14ac:dyDescent="0.2">
      <c r="B2" s="255"/>
      <c r="T2" s="255"/>
    </row>
    <row r="3" spans="1:125"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5"/>
      <c r="G33" s="255"/>
      <c r="I33" s="255"/>
    </row>
    <row r="34" spans="2:125" ht="13.2" x14ac:dyDescent="0.2">
      <c r="C34" s="255"/>
      <c r="P34" s="255"/>
      <c r="R34" s="255"/>
      <c r="U34" s="255"/>
    </row>
    <row r="35" spans="2:125" ht="13.2" x14ac:dyDescent="0.2">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ht="13.2" x14ac:dyDescent="0.2">
      <c r="F36" s="255"/>
      <c r="H36" s="255"/>
      <c r="J36" s="255"/>
      <c r="K36" s="255"/>
      <c r="L36" s="255"/>
      <c r="M36" s="255"/>
      <c r="N36" s="255"/>
      <c r="O36" s="255"/>
      <c r="Q36" s="255"/>
      <c r="S36" s="255"/>
      <c r="V36" s="255"/>
    </row>
    <row r="37" spans="2:125" ht="13.2" x14ac:dyDescent="0.2"/>
    <row r="38" spans="2:125" ht="13.2" x14ac:dyDescent="0.2"/>
    <row r="39" spans="2:125" ht="13.2" x14ac:dyDescent="0.2"/>
    <row r="40" spans="2:125" ht="13.2" x14ac:dyDescent="0.2">
      <c r="U40" s="255"/>
    </row>
    <row r="41" spans="2:125" ht="13.2" x14ac:dyDescent="0.2">
      <c r="R41" s="255"/>
    </row>
    <row r="42" spans="2:125" ht="13.2" x14ac:dyDescent="0.2">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ht="13.2" x14ac:dyDescent="0.2">
      <c r="Q43" s="255"/>
      <c r="S43" s="255"/>
      <c r="V43" s="255"/>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6" t="s">
        <v>562</v>
      </c>
    </row>
  </sheetData>
  <sheetProtection algorithmName="SHA-512" hashValue="xkEAqdWFgkKXHactcPxEAUev9N+mJUO/A1mf5FmgsDQ+4QpTyRVBBis8mfg5lT/ymtz6cmbTTx3xziUZxtOh9g==" saltValue="pZvlzLkEyAjlXNWcKYsWF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55" zoomScaleNormal="5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563</v>
      </c>
      <c r="G46" s="8" t="s">
        <v>564</v>
      </c>
      <c r="H46" s="8" t="s">
        <v>565</v>
      </c>
      <c r="I46" s="8" t="s">
        <v>566</v>
      </c>
      <c r="J46" s="9" t="s">
        <v>567</v>
      </c>
    </row>
    <row r="47" spans="2:10" ht="57.75" customHeight="1" x14ac:dyDescent="0.2">
      <c r="B47" s="10"/>
      <c r="C47" s="1139" t="s">
        <v>3</v>
      </c>
      <c r="D47" s="1139"/>
      <c r="E47" s="1140"/>
      <c r="F47" s="11">
        <v>37.549999999999997</v>
      </c>
      <c r="G47" s="12">
        <v>37.39</v>
      </c>
      <c r="H47" s="12">
        <v>37.44</v>
      </c>
      <c r="I47" s="12">
        <v>38.24</v>
      </c>
      <c r="J47" s="13">
        <v>41.74</v>
      </c>
    </row>
    <row r="48" spans="2:10" ht="57.75" customHeight="1" x14ac:dyDescent="0.2">
      <c r="B48" s="14"/>
      <c r="C48" s="1141" t="s">
        <v>4</v>
      </c>
      <c r="D48" s="1141"/>
      <c r="E48" s="1142"/>
      <c r="F48" s="15">
        <v>3.95</v>
      </c>
      <c r="G48" s="16">
        <v>4.3499999999999996</v>
      </c>
      <c r="H48" s="16">
        <v>5.7</v>
      </c>
      <c r="I48" s="16">
        <v>2.99</v>
      </c>
      <c r="J48" s="17">
        <v>6.06</v>
      </c>
    </row>
    <row r="49" spans="2:10" ht="57.75" customHeight="1" thickBot="1" x14ac:dyDescent="0.25">
      <c r="B49" s="18"/>
      <c r="C49" s="1143" t="s">
        <v>5</v>
      </c>
      <c r="D49" s="1143"/>
      <c r="E49" s="1144"/>
      <c r="F49" s="19">
        <v>0.68</v>
      </c>
      <c r="G49" s="20">
        <v>0.55000000000000004</v>
      </c>
      <c r="H49" s="20">
        <v>2.5499999999999998</v>
      </c>
      <c r="I49" s="20">
        <v>0.3</v>
      </c>
      <c r="J49" s="21">
        <v>5.24</v>
      </c>
    </row>
    <row r="50" spans="2:10" ht="13.2" x14ac:dyDescent="0.2"/>
  </sheetData>
  <sheetProtection algorithmName="SHA-512" hashValue="mzi//HTB7btccNHeAXlZlitzp1Ed7t/WXVxLOcAUAZ72fvGH5Jkr8nuVwXo+O3MI6JL14sVauVoZtU14PmcmEw==" saltValue="pGmcmbt5GdXjpJNn2rhXi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那須 英昭</cp:lastModifiedBy>
  <cp:lastPrinted>2024-03-18T00:07:01Z</cp:lastPrinted>
  <dcterms:created xsi:type="dcterms:W3CDTF">2024-03-14T02:45:05Z</dcterms:created>
  <dcterms:modified xsi:type="dcterms:W3CDTF">2024-09-26T06:58:06Z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0x010100CAFDF2E01E9238488E5E32DD9040CA30</vt:lpwstr>
  </property>
  <property fmtid="{D5CDD505-2E9C-101B-9397-08002B2CF9AE}" pid="3" name="MSIP_Label_defa4170-0d19-0005-0004-bc88714345d2_Enabled">
    <vt:lpwstr>true</vt:lpwstr>
  </property>
  <property fmtid="{D5CDD505-2E9C-101B-9397-08002B2CF9AE}" pid="4" name="MSIP_Label_defa4170-0d19-0005-0004-bc88714345d2_SetDate">
    <vt:lpwstr>2024-03-22T00:42:58Z</vt:lpwstr>
  </property>
  <property fmtid="{D5CDD505-2E9C-101B-9397-08002B2CF9AE}" pid="5" name="MSIP_Label_defa4170-0d19-0005-0004-bc88714345d2_Method">
    <vt:lpwstr>Standard</vt:lpwstr>
  </property>
  <property fmtid="{D5CDD505-2E9C-101B-9397-08002B2CF9AE}" pid="6" name="MSIP_Label_defa4170-0d19-0005-0004-bc88714345d2_Name">
    <vt:lpwstr>defa4170-0d19-0005-0004-bc88714345d2</vt:lpwstr>
  </property>
  <property fmtid="{D5CDD505-2E9C-101B-9397-08002B2CF9AE}" pid="7" name="MSIP_Label_defa4170-0d19-0005-0004-bc88714345d2_SiteId">
    <vt:lpwstr>b3aceacd-ceff-4204-ad98-1574a3312f69</vt:lpwstr>
  </property>
  <property fmtid="{D5CDD505-2E9C-101B-9397-08002B2CF9AE}" pid="8" name="MSIP_Label_defa4170-0d19-0005-0004-bc88714345d2_ActionId">
    <vt:lpwstr>cd936dab-83d9-4e88-b8f3-98d273233629</vt:lpwstr>
  </property>
  <property fmtid="{D5CDD505-2E9C-101B-9397-08002B2CF9AE}" pid="9" name="MSIP_Label_defa4170-0d19-0005-0004-bc88714345d2_ContentBits">
    <vt:lpwstr>0</vt:lpwstr>
  </property>
</Properties>
</file>