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C:\Users\p97228\Box\11108_10_庁内用\財政係\財政係\06_財政係その他\08_財政状況資料集\R5\24_HP掲載用\"/>
    </mc:Choice>
  </mc:AlternateContent>
  <xr:revisionPtr revIDLastSave="0" documentId="13_ncr:1_{A15E2D11-E107-4D1B-BE9B-A0EBA38EEECF}" xr6:coauthVersionLast="47" xr6:coauthVersionMax="47" xr10:uidLastSave="{00000000-0000-0000-0000-000000000000}"/>
  <bookViews>
    <workbookView xWindow="-28920" yWindow="-120" windowWidth="29040" windowHeight="15990" tabRatio="697"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s="1"/>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s="1"/>
  <c r="DG39" i="10"/>
  <c r="CQ39" i="10"/>
  <c r="CO39" i="10"/>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G36" i="10"/>
  <c r="AM36" i="10"/>
  <c r="W36" i="10"/>
  <c r="E36" i="10"/>
  <c r="C36" i="10"/>
  <c r="DG35" i="10"/>
  <c r="CQ35" i="10"/>
  <c r="CO35" i="10" s="1"/>
  <c r="BY35" i="10"/>
  <c r="BG35" i="10"/>
  <c r="AM35" i="10"/>
  <c r="W35" i="10"/>
  <c r="E35" i="10"/>
  <c r="C35" i="10"/>
  <c r="DG34" i="10"/>
  <c r="CQ34" i="10"/>
  <c r="BY34" i="10"/>
  <c r="BG34" i="10"/>
  <c r="AO34" i="10"/>
  <c r="W34" i="10"/>
  <c r="E34" i="10"/>
  <c r="C34" i="10" s="1"/>
  <c r="U34" i="10" l="1"/>
  <c r="U35" i="10" s="1"/>
  <c r="U36" i="10" s="1"/>
  <c r="AM34" i="10" l="1"/>
  <c r="BE34" i="10" l="1"/>
  <c r="BE35" i="10" s="1"/>
  <c r="BE36" i="10" s="1"/>
  <c r="BW34" i="10" l="1"/>
  <c r="BW35" i="10" s="1"/>
  <c r="BW36" i="10" s="1"/>
  <c r="BW37" i="10" s="1"/>
  <c r="BW38" i="10" s="1"/>
  <c r="BW39" i="10" s="1"/>
  <c r="CO34" i="10" s="1"/>
</calcChain>
</file>

<file path=xl/sharedStrings.xml><?xml version="1.0" encoding="utf-8"?>
<sst xmlns="http://schemas.openxmlformats.org/spreadsheetml/2006/main" count="1186" uniqueCount="559">
  <si>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</si>
  <si>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</si>
  <si>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</si>
  <si>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</si>
  <si>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</si>
  <si>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</si>
  <si>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</si>
  <si>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</si>
  <si>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</si>
  <si>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</si>
  <si>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</si>
  <si>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</si>
  <si>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</si>
  <si>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</si>
  <si>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</si>
  <si>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</si>
  <si>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</si>
  <si>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経常収支比率</t>
    <rPh sb="0" eb="2">
      <t>ケイジョウ</t>
    </rPh>
    <rPh sb="2" eb="4">
      <t>シュウシ</t>
    </rPh>
    <rPh sb="4" eb="6">
      <t>ヒリツ</t>
    </rPh>
    <phoneticPr fontId="34"/>
  </si>
  <si>
    <t>※令和5年度中に市町村合併した団体で、合併前の団体ごとの決算に基づく連結実質赤字比率を算出していない団体については、グラフを表記しない。</t>
    <rPh sb="1" eb="3">
      <t>レイワ</t>
    </rPh>
    <phoneticPr fontId="5"/>
  </si>
  <si>
    <t>組合等負担等見込額</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</si>
  <si>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</si>
  <si>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</si>
  <si>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</si>
  <si>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</si>
  <si>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</si>
  <si>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</si>
  <si>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</si>
  <si>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</si>
  <si>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</si>
  <si>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</si>
  <si>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</si>
  <si>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</si>
  <si>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</si>
  <si>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</si>
  <si>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</si>
  <si>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</si>
  <si>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</si>
  <si>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</si>
  <si>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</si>
  <si>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</si>
  <si>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</si>
  <si>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</si>
  <si>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</si>
  <si>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</si>
  <si>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</si>
  <si>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</si>
  <si>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</si>
  <si>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簡易水道事業特別会計</t>
  </si>
  <si>
    <t>算入公債費等</t>
  </si>
  <si>
    <t>(注釈)</t>
    <rPh sb="1" eb="2">
      <t>チュウ</t>
    </rPh>
    <rPh sb="2" eb="3">
      <t>シャク</t>
    </rPh>
    <phoneticPr fontId="5"/>
  </si>
  <si>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</si>
  <si>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</si>
  <si>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</si>
  <si>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</si>
  <si>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</si>
  <si>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</si>
  <si>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5"/>
  </si>
  <si>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</si>
  <si>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</si>
  <si>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</si>
  <si>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</si>
  <si>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</si>
  <si>
    <t>将来負担比率</t>
    <rPh sb="0" eb="2">
      <t>ショウライ</t>
    </rPh>
    <rPh sb="2" eb="4">
      <t>フタン</t>
    </rPh>
    <rPh sb="4" eb="6">
      <t>ヒリツ</t>
    </rPh>
    <phoneticPr fontId="34"/>
  </si>
  <si>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</si>
  <si>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</si>
  <si>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</si>
  <si>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</si>
  <si>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消防費</t>
  </si>
  <si>
    <t>※令和5年度中に市町村合併した団体で、合併前の団体ごとの決算に基づく将来負担比率を算出していない団体については、グラフを表記しない。</t>
    <rPh sb="1" eb="3">
      <t>レイワ</t>
    </rPh>
    <phoneticPr fontId="5"/>
  </si>
  <si>
    <t>一般会計等に係る地方債の現在高</t>
  </si>
  <si>
    <t>人口密度 (人/k㎡)</t>
    <rPh sb="0" eb="2">
      <t>ジンコウ</t>
    </rPh>
    <rPh sb="2" eb="4">
      <t>ミツド</t>
    </rPh>
    <phoneticPr fontId="5"/>
  </si>
  <si>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</si>
  <si>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</si>
  <si>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</si>
  <si>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</si>
  <si>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</si>
  <si>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</si>
  <si>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</si>
  <si>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</si>
  <si>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</si>
  <si>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</si>
  <si>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</si>
  <si>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</si>
  <si>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</si>
  <si>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</si>
  <si>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</si>
  <si>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</si>
  <si>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</si>
  <si>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</si>
  <si>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</si>
  <si>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</si>
  <si>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</si>
  <si>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</si>
  <si>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</si>
  <si>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</si>
  <si>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</si>
  <si>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 1.07</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</si>
  <si>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</si>
  <si>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</si>
  <si>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</si>
  <si>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</si>
  <si>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</si>
  <si>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</si>
  <si>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</si>
  <si>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</si>
  <si>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</si>
  <si>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</si>
  <si>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</si>
  <si>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</si>
  <si>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</si>
  <si>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</si>
  <si>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</si>
  <si>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</si>
  <si>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</si>
  <si>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</si>
  <si>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</si>
  <si>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4"/>
  </si>
  <si>
    <t>減債基金積立不足算定額</t>
  </si>
  <si>
    <t>実質公債費比率
（(Ａ)－((Ｂ)＋(Ｄ))）／（(Ｃ)－(Ｄ)）×１００</t>
    <rPh sb="0" eb="2">
      <t>ジッシツ</t>
    </rPh>
    <rPh sb="2" eb="4">
      <t>コウサイ</t>
    </rPh>
    <rPh sb="4" eb="5">
      <t>ヒ</t>
    </rPh>
    <rPh sb="5" eb="7">
      <t>ヒリツ</t>
    </rPh>
    <phoneticPr fontId="5"/>
  </si>
  <si>
    <t>　　都市計画税</t>
  </si>
  <si>
    <t>令和4年度</t>
    <rPh sb="0" eb="2">
      <t>レイワ</t>
    </rPh>
    <rPh sb="3" eb="5">
      <t>ネンド</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</si>
  <si>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</si>
  <si>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</si>
  <si>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</si>
  <si>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</si>
  <si>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</si>
  <si>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</si>
  <si>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</si>
  <si>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</si>
  <si>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令和4年度</t>
  </si>
  <si>
    <t>財政調整基金</t>
  </si>
  <si>
    <t>令和3年度(千円･％)</t>
    <rPh sb="0" eb="2">
      <t>レイワ</t>
    </rPh>
    <rPh sb="4" eb="5">
      <t>ド</t>
    </rPh>
    <rPh sb="6" eb="8">
      <t>センエン</t>
    </rPh>
    <phoneticPr fontId="5"/>
  </si>
  <si>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</si>
  <si>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</si>
  <si>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</si>
  <si>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</si>
  <si>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</si>
  <si>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</si>
  <si>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</si>
  <si>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</si>
  <si>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</si>
  <si>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岐阜県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</si>
  <si>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</si>
  <si>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</si>
  <si>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</si>
  <si>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指定団体等の指定状況</t>
  </si>
  <si>
    <t>歳出総額</t>
  </si>
  <si>
    <t>ゴルフ場利用税交付金</t>
  </si>
  <si>
    <t>寄附金</t>
  </si>
  <si>
    <t>令和4年度(千円)</t>
    <rPh sb="0" eb="2">
      <t>レイワ</t>
    </rPh>
    <rPh sb="3" eb="5">
      <t>ネンド</t>
    </rPh>
    <rPh sb="6" eb="8">
      <t>センエン</t>
    </rPh>
    <phoneticPr fontId="5"/>
  </si>
  <si>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</si>
  <si>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</si>
  <si>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</si>
  <si>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</si>
  <si>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</si>
  <si>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</si>
  <si>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</si>
  <si>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</si>
  <si>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</si>
  <si>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</si>
  <si>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</si>
  <si>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山県市</t>
  </si>
  <si>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</si>
  <si>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</si>
  <si>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</si>
  <si>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</si>
  <si>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</si>
  <si>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</si>
  <si>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</si>
  <si>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</si>
  <si>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</si>
  <si>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</si>
  <si>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</si>
  <si>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</si>
  <si>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</si>
  <si>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</si>
  <si>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</si>
  <si>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魅力あるまちづくり基金</t>
    <rPh sb="0" eb="2">
      <t>ミリョク</t>
    </rPh>
    <rPh sb="9" eb="11">
      <t>キキン</t>
    </rPh>
    <phoneticPr fontId="5"/>
  </si>
  <si>
    <t>歳入</t>
    <rPh sb="0" eb="2">
      <t>サイニュウ</t>
    </rPh>
    <phoneticPr fontId="33"/>
  </si>
  <si>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</si>
  <si>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</si>
  <si>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</si>
  <si>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</si>
  <si>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</si>
  <si>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</si>
  <si>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</si>
  <si>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</si>
  <si>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</si>
  <si>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</si>
  <si>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</si>
  <si>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</si>
  <si>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※8：職員の状況については、令和4年度地方公務員給与実態調査に基づいている。</t>
  </si>
  <si>
    <t>歳出合計</t>
  </si>
  <si>
    <t>-6.8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</si>
  <si>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</si>
  <si>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</si>
  <si>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</si>
  <si>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</si>
  <si>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</si>
  <si>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</si>
  <si>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</si>
  <si>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</si>
  <si>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令05.01.01(人)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</si>
  <si>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</si>
  <si>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</si>
  <si>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</si>
  <si>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</si>
  <si>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</si>
  <si>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</si>
  <si>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</si>
  <si>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</si>
  <si>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</si>
  <si>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</si>
  <si>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</si>
  <si>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</si>
  <si>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</si>
  <si>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</si>
  <si>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</si>
  <si>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令04.01.01(人)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</si>
  <si>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</si>
  <si>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</si>
  <si>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</si>
  <si>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</si>
  <si>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</si>
  <si>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</si>
  <si>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</si>
  <si>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-1.7</t>
  </si>
  <si>
    <t>公共下水道事業特別会計</t>
  </si>
  <si>
    <t>副市区町村長</t>
    <rPh sb="0" eb="1">
      <t>フク</t>
    </rPh>
    <rPh sb="1" eb="3">
      <t>シク</t>
    </rPh>
    <rPh sb="3" eb="5">
      <t>チョウソン</t>
    </rPh>
    <rPh sb="5" eb="6">
      <t>チョウ</t>
    </rPh>
    <phoneticPr fontId="5"/>
  </si>
  <si>
    <t>-1.9</t>
  </si>
  <si>
    <t>経常一般財源等</t>
    <rPh sb="0" eb="2">
      <t>ケイジョウ</t>
    </rPh>
    <rPh sb="2" eb="4">
      <t>イッパン</t>
    </rPh>
    <rPh sb="4" eb="7">
      <t>ザイゲントウ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</si>
  <si>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</si>
  <si>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</si>
  <si>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</si>
  <si>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</si>
  <si>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</si>
  <si>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</si>
  <si>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</si>
  <si>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</si>
  <si>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</si>
  <si>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</si>
  <si>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</si>
  <si>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</si>
  <si>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</si>
  <si>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</si>
  <si>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</si>
  <si>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</si>
  <si>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</si>
  <si>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</si>
  <si>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</si>
  <si>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</si>
  <si>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</si>
  <si>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 5.60</t>
  </si>
  <si>
    <t>計</t>
    <rPh sb="0" eb="1">
      <t>ケイ</t>
    </rPh>
    <phoneticPr fontId="5"/>
  </si>
  <si>
    <t>一般職員</t>
    <rPh sb="0" eb="2">
      <t>イッパン</t>
    </rPh>
    <rPh sb="2" eb="4">
      <t>ショクイン</t>
    </rPh>
    <phoneticPr fontId="5"/>
  </si>
  <si>
    <t>地方債現在高（臨時財政対策債除き）</t>
  </si>
  <si>
    <t>目的税</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</si>
  <si>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</si>
  <si>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</si>
  <si>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</si>
  <si>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</si>
  <si>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</si>
  <si>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</si>
  <si>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</si>
  <si>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</si>
  <si>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</si>
  <si>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</si>
  <si>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</si>
  <si>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</si>
  <si>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</si>
  <si>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</si>
  <si>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</si>
  <si>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 0.43</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</si>
  <si>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</si>
  <si>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</si>
  <si>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</si>
  <si>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</si>
  <si>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</si>
  <si>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</si>
  <si>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</si>
  <si>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</si>
  <si>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</si>
  <si>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</si>
  <si>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</si>
  <si>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</si>
  <si>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</si>
  <si>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</si>
  <si>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</si>
  <si>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</si>
  <si>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</si>
  <si>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</si>
  <si>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</si>
  <si>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</si>
  <si>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</si>
  <si>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</si>
  <si>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</si>
  <si>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</si>
  <si>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</si>
  <si>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</si>
  <si>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</si>
  <si>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</si>
  <si>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</si>
  <si>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岐阜県山県市</t>
  </si>
  <si>
    <t>歳出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</si>
  <si>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</si>
  <si>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</si>
  <si>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</si>
  <si>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</si>
  <si>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</si>
  <si>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</si>
  <si>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</si>
  <si>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</si>
  <si>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</si>
  <si>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</si>
  <si>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</si>
  <si>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</si>
  <si>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</si>
  <si>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</si>
  <si>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</si>
  <si>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</si>
  <si>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</si>
  <si>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</si>
  <si>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岐阜県後期高齢者医療広域連合（特別会計分）</t>
  </si>
  <si>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</si>
  <si>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</si>
  <si>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</si>
  <si>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</si>
  <si>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</si>
  <si>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</si>
  <si>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</si>
  <si>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</si>
  <si>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</si>
  <si>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</si>
  <si>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</si>
  <si>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</si>
  <si>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</si>
  <si>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</si>
  <si>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</si>
  <si>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</si>
  <si>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</si>
  <si>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</si>
  <si>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</si>
  <si>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</si>
  <si>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</si>
  <si>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</si>
  <si>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</si>
  <si>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</si>
  <si>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</si>
  <si>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</si>
  <si>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</si>
  <si>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</si>
  <si>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</si>
  <si>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</si>
  <si>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</si>
  <si>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</si>
  <si>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</si>
  <si>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</si>
  <si>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</si>
  <si>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</si>
  <si>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</si>
  <si>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</si>
  <si>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</si>
  <si>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</si>
  <si>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</si>
  <si>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</si>
  <si>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</si>
  <si>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</si>
  <si>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</si>
  <si>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</si>
  <si>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</si>
  <si>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</si>
  <si>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</si>
  <si>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</si>
  <si>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</si>
  <si>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</si>
  <si>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</si>
  <si>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</si>
  <si>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</si>
  <si>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</si>
  <si>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</si>
  <si>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</si>
  <si>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</si>
  <si>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</si>
  <si>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岐阜県市町村会館組合</t>
  </si>
  <si>
    <t>旧法による税</t>
  </si>
  <si>
    <t>債務負担行為</t>
    <rPh sb="0" eb="2">
      <t>サイム</t>
    </rPh>
    <rPh sb="2" eb="4">
      <t>フタン</t>
    </rPh>
    <rPh sb="4" eb="6">
      <t>コウイ</t>
    </rPh>
    <phoneticPr fontId="5"/>
  </si>
  <si>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</si>
  <si>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</si>
  <si>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</si>
  <si>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</si>
  <si>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</si>
  <si>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</si>
  <si>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</si>
  <si>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</si>
  <si>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</si>
  <si>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</si>
  <si>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</si>
  <si>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</si>
  <si>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</si>
  <si>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</si>
  <si>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</si>
  <si>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</si>
  <si>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</si>
  <si>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</si>
  <si>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</si>
  <si>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</si>
  <si>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</si>
  <si>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</si>
  <si>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</si>
  <si>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</si>
  <si>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</si>
  <si>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</si>
  <si>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</si>
  <si>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</si>
  <si>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</si>
  <si>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</si>
  <si>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</si>
  <si>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</si>
  <si>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</si>
  <si>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</si>
  <si>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</si>
  <si>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</si>
  <si>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</si>
  <si>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</si>
  <si>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</si>
  <si>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</si>
  <si>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</si>
  <si>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</si>
  <si>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</si>
  <si>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</si>
  <si>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</si>
  <si>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</si>
  <si>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</si>
  <si>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</si>
  <si>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</si>
  <si>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</si>
  <si>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</si>
  <si>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</si>
  <si>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</si>
  <si>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</si>
  <si>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</si>
  <si>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</si>
  <si>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</si>
  <si>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</si>
  <si>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</si>
  <si>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</si>
  <si>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</si>
  <si>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</si>
  <si>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</si>
  <si>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</si>
  <si>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</si>
  <si>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</si>
  <si>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</si>
  <si>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</si>
  <si>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</si>
  <si>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</si>
  <si>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</si>
  <si>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</si>
  <si>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</si>
  <si>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</si>
  <si>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</si>
  <si>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</si>
  <si>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</si>
  <si>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</si>
  <si>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</si>
  <si>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</si>
  <si>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</si>
  <si>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</si>
  <si>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</si>
  <si>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</si>
  <si>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</si>
  <si>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</si>
  <si>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</si>
  <si>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</si>
  <si>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</si>
  <si>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</si>
  <si>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</si>
  <si>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</si>
  <si>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</si>
  <si>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</si>
  <si>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</si>
  <si>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</si>
  <si>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</si>
  <si>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</si>
  <si>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</si>
  <si>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</si>
  <si>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</si>
  <si>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</si>
  <si>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</si>
  <si>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</si>
  <si>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</si>
  <si>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</si>
  <si>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</si>
  <si>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</si>
  <si>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</si>
  <si>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</si>
  <si>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</si>
  <si>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</si>
  <si>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</si>
  <si>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</si>
  <si>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</si>
  <si>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</si>
  <si>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</si>
  <si>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</si>
  <si>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</si>
  <si>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</si>
  <si>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</si>
  <si>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</si>
  <si>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</si>
  <si>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</si>
  <si>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</si>
  <si>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</si>
  <si>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</si>
  <si>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</si>
  <si>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</si>
  <si>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</si>
  <si>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</si>
  <si>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</si>
  <si>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</si>
  <si>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</si>
  <si>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</si>
  <si>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</si>
  <si>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</si>
  <si>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類似団体内平均(円)</t>
    <rPh sb="0" eb="2">
      <t>ルイジ</t>
    </rPh>
    <rPh sb="2" eb="4">
      <t>ダンタイ</t>
    </rPh>
    <phoneticPr fontId="5"/>
  </si>
  <si>
    <t>H30</t>
  </si>
  <si>
    <t>R01</t>
  </si>
  <si>
    <t>R02</t>
  </si>
  <si>
    <t>R03</t>
  </si>
  <si>
    <t>R04</t>
  </si>
  <si>
    <t>▲ 5.14</t>
  </si>
  <si>
    <t>その他会計（赤字）</t>
  </si>
  <si>
    <t>（百万円）</t>
  </si>
  <si>
    <t>基金繰入673百万円</t>
    <rPh sb="0" eb="2">
      <t>キキン</t>
    </rPh>
    <rPh sb="2" eb="4">
      <t>クリイレ</t>
    </rPh>
    <rPh sb="7" eb="9">
      <t>ヒャクマン</t>
    </rPh>
    <rPh sb="9" eb="10">
      <t>エン</t>
    </rPh>
    <phoneticPr fontId="5"/>
  </si>
  <si>
    <t>岐北衛生施設利用組合</t>
  </si>
  <si>
    <t>岐阜県市町村職員退職手当組合</t>
  </si>
  <si>
    <t>岐阜県地域児童発達支援センター組合</t>
  </si>
  <si>
    <t>岐阜県後期高齢者医療広域連合（一般会計分）</t>
  </si>
  <si>
    <t>山県市土地開発公社</t>
  </si>
  <si>
    <t>合併振興基金</t>
    <rPh sb="0" eb="2">
      <t>ガッペイ</t>
    </rPh>
    <rPh sb="2" eb="4">
      <t>シンコウ</t>
    </rPh>
    <rPh sb="4" eb="6">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</si>
  <si>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</si>
  <si>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</si>
  <si>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消防施設整備基金</t>
    <rPh sb="0" eb="2">
      <t>ショウボウ</t>
    </rPh>
    <rPh sb="2" eb="4">
      <t>シセツ</t>
    </rPh>
    <rPh sb="4" eb="6">
      <t>セイビ</t>
    </rPh>
    <rPh sb="6" eb="8">
      <t>キキン</t>
    </rPh>
    <phoneticPr fontId="5"/>
  </si>
  <si>
    <t xml:space="preserve"> </t>
    <phoneticPr fontId="45"/>
  </si>
  <si>
    <t>○</t>
    <phoneticPr fontId="5"/>
  </si>
  <si>
    <t>-</t>
    <phoneticPr fontId="5"/>
  </si>
  <si>
    <t>-</t>
    <phoneticPr fontId="5"/>
  </si>
  <si>
    <t>-</t>
    <phoneticPr fontId="5"/>
  </si>
  <si>
    <t>-</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</si>
  <si>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</si>
  <si>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</si>
  <si>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　平成15年に合併し、施設をそのまま引き継いで利用しているため、施設数を削減・更新できておらず、有形固定資産減価償却率は年々高くなっている。類似団体と比べてもR04で4.3%高い。
　人口に比べ施設数が多く、日々の管理運営に多くの費用が発生しており、財政を圧迫する要因の一つになっている。
　廃止や統合による施設改修・更新を軸に実施し、有形固定資産減価償却率の低減を図るとともに、地方債発行抑制を並行し、将来負担比率の増加を低減する必要がある。</t>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</si>
  <si>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</si>
  <si>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</si>
  <si>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</si>
  <si>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</si>
  <si>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</si>
  <si>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</si>
  <si>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　実質公債費比率はH30からR04の5年間で3.1%減少しているものの、類似団体と比べると0.7上回っており依然高い状況となっている。これは、本市は財政力指数が0.4と著しく低く自主財源に乏しい自治体であることから、各種ハード事業実施に際し、財源を地方債に依存せざるをえない状況が主に起因する。
　東海環状自動車道山県IC開通を契機としたまちづくりのためハード整備事業の後、美山支所周辺等を整備する北部地域拠点整備や廃棄物処理施設改修等の検討が続くが、その他の既存施設においても、廃止や統合による施設改修・更新を軸に実施し、交付税算入率の高い有利な地方債借入れを実施し、実質公債費比率の増加を抑制する必要がある。また、併せて今後増加が見込まれる公営企業等への繰入を精査していくことで、将来負担比率の増加を抑えていく必要がある。</t>
    <rPh sb="48" eb="50">
      <t>ウワマワ</t>
    </rPh>
    <rPh sb="191" eb="193">
      <t>シュウヘン</t>
    </rPh>
    <rPh sb="193" eb="194">
      <t>トウ</t>
    </rPh>
    <rPh sb="195" eb="197">
      <t>セイビ</t>
    </rPh>
    <rPh sb="215" eb="217">
      <t>カイシュウ</t>
    </rPh>
    <rPh sb="217" eb="218">
      <t>トウ</t>
    </rPh>
    <rPh sb="219" eb="221">
      <t>ケントウ</t>
    </rPh>
    <rPh sb="265" eb="267">
      <t>サンニュウ</t>
    </rPh>
    <phoneticPr fontId="45"/>
  </si>
  <si>
    <t>実質公債費比率</t>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</si>
</sst>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4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Fill="1" applyBorder="1" applyAlignment="1" applyProtection="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Fill="1" applyBorder="1" applyAlignment="1" applyProtection="1">
      <alignment horizontal="right" vertical="center" shrinkToFit="1"/>
    </xf>
    <xf numFmtId="182" fontId="30" fillId="0" borderId="27"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protection locked="0"/>
    </xf>
    <xf numFmtId="182" fontId="30" fillId="0" borderId="182" xfId="5" applyNumberFormat="1" applyFont="1" applyFill="1" applyBorder="1" applyAlignment="1" applyProtection="1">
      <alignment horizontal="right" vertical="center" shrinkToFit="1"/>
      <protection locked="0"/>
    </xf>
    <xf numFmtId="182"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Fill="1" applyBorder="1" applyAlignment="1" applyProtection="1">
      <alignment horizontal="right" vertical="center" shrinkToFit="1"/>
    </xf>
    <xf numFmtId="182" fontId="30" fillId="0" borderId="48"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protection locked="0"/>
    </xf>
    <xf numFmtId="182" fontId="30" fillId="0" borderId="62" xfId="5" applyNumberFormat="1" applyFont="1" applyFill="1" applyBorder="1" applyAlignment="1" applyProtection="1">
      <alignment horizontal="right" vertical="center" shrinkToFit="1"/>
      <protection locked="0"/>
    </xf>
    <xf numFmtId="182"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44" fillId="3" borderId="0" xfId="20" applyFill="1" applyProtection="1">
      <protection hidden="1"/>
    </xf>
    <xf numFmtId="0" fontId="44" fillId="3" borderId="0" xfId="20"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7"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8" fontId="2" fillId="0" borderId="73" xfId="4" applyNumberFormat="1" applyFont="1"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84"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2" fillId="0" borderId="70" xfId="4" applyNumberFormat="1" applyFont="1"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84" fontId="2" fillId="0" borderId="15"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34"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84" fontId="2" fillId="0" borderId="14" xfId="4" applyNumberFormat="1" applyFont="1" applyBorder="1" applyAlignment="1">
      <alignment horizontal="right" vertical="center" shrinkToFit="1"/>
    </xf>
    <xf numFmtId="188" fontId="3" fillId="0" borderId="14" xfId="4" applyNumberForma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Border="1" applyAlignment="1">
      <alignment horizontal="right" vertical="center" shrinkToFit="1"/>
    </xf>
    <xf numFmtId="188"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8"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84"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65"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2"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14" fillId="0" borderId="23" xfId="19" applyNumberFormat="1" applyFont="1" applyFill="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6" fillId="0" borderId="30" xfId="21" applyFont="1" applyBorder="1">
      <alignment vertical="center"/>
    </xf>
    <xf numFmtId="0" fontId="46" fillId="0" borderId="23" xfId="21" applyFont="1" applyBorder="1">
      <alignment vertical="center"/>
    </xf>
    <xf numFmtId="181" fontId="46" fillId="0" borderId="23" xfId="21" applyNumberFormat="1" applyFont="1" applyBorder="1">
      <alignment vertical="center"/>
    </xf>
    <xf numFmtId="0" fontId="46" fillId="0" borderId="16" xfId="21" applyFont="1" applyBorder="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84" fontId="48" fillId="0" borderId="0" xfId="21" applyNumberFormat="1" applyFont="1">
      <alignment vertical="center"/>
    </xf>
    <xf numFmtId="184" fontId="46" fillId="0" borderId="0" xfId="21" applyNumberFormat="1" applyFont="1">
      <alignment vertical="center"/>
    </xf>
    <xf numFmtId="0" fontId="44" fillId="0" borderId="30" xfId="21" applyBorder="1" applyAlignment="1" applyProtection="1">
      <alignment horizontal="left" vertical="top" wrapText="1"/>
      <protection locked="0"/>
    </xf>
    <xf numFmtId="0" fontId="44" fillId="0" borderId="23" xfId="21" applyBorder="1" applyAlignment="1" applyProtection="1">
      <alignment horizontal="left" vertical="top" wrapText="1"/>
      <protection locked="0"/>
    </xf>
    <xf numFmtId="0" fontId="44" fillId="0" borderId="16" xfId="21" applyBorder="1" applyAlignment="1" applyProtection="1">
      <alignment horizontal="left" vertical="top" wrapText="1"/>
      <protection locked="0"/>
    </xf>
    <xf numFmtId="0" fontId="44" fillId="0" borderId="42" xfId="21" applyBorder="1" applyAlignment="1" applyProtection="1">
      <alignment horizontal="left" vertical="top" wrapText="1"/>
      <protection locked="0"/>
    </xf>
    <xf numFmtId="0" fontId="44" fillId="0" borderId="0" xfId="21" applyAlignment="1" applyProtection="1">
      <alignment horizontal="left" vertical="top" wrapText="1"/>
      <protection locked="0"/>
    </xf>
    <xf numFmtId="0" fontId="44" fillId="0" borderId="14" xfId="21" applyBorder="1" applyAlignment="1" applyProtection="1">
      <alignment horizontal="left" vertical="top" wrapText="1"/>
      <protection locked="0"/>
    </xf>
    <xf numFmtId="0" fontId="44" fillId="0" borderId="31" xfId="21" applyBorder="1" applyAlignment="1" applyProtection="1">
      <alignment horizontal="left" vertical="top" wrapText="1"/>
      <protection locked="0"/>
    </xf>
    <xf numFmtId="0" fontId="44" fillId="0" borderId="34" xfId="21" applyBorder="1" applyAlignment="1" applyProtection="1">
      <alignment horizontal="left" vertical="top" wrapText="1"/>
      <protection locked="0"/>
    </xf>
    <xf numFmtId="0" fontId="44" fillId="0" borderId="15" xfId="21" applyBorder="1" applyAlignment="1" applyProtection="1">
      <alignment horizontal="left" vertical="top" wrapText="1"/>
      <protection locked="0"/>
    </xf>
    <xf numFmtId="183" fontId="46" fillId="3" borderId="0" xfId="22" applyNumberFormat="1" applyFont="1" applyFill="1" applyAlignment="1">
      <alignment vertical="center" wrapText="1"/>
    </xf>
    <xf numFmtId="0" fontId="46" fillId="0" borderId="0" xfId="21" applyFont="1" applyAlignment="1">
      <alignment horizontal="center" vertical="center"/>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0" fontId="46" fillId="0" borderId="74" xfId="21" applyFont="1" applyBorder="1" applyAlignment="1">
      <alignment horizontal="center" vertical="center"/>
    </xf>
    <xf numFmtId="183" fontId="46" fillId="3" borderId="0" xfId="22" applyNumberFormat="1" applyFont="1" applyFill="1" applyAlignment="1">
      <alignment horizontal="center" vertical="center" wrapText="1"/>
    </xf>
    <xf numFmtId="183" fontId="46" fillId="0" borderId="0" xfId="22" applyNumberFormat="1" applyFont="1" applyAlignment="1">
      <alignment horizontal="center" vertical="center" wrapText="1"/>
    </xf>
    <xf numFmtId="179" fontId="46" fillId="3" borderId="0" xfId="22" applyNumberFormat="1" applyFont="1" applyFill="1" applyAlignment="1">
      <alignment horizontal="center" vertical="center"/>
    </xf>
    <xf numFmtId="183" fontId="46" fillId="3" borderId="74" xfId="22" applyNumberFormat="1" applyFont="1" applyFill="1" applyBorder="1" applyAlignment="1">
      <alignment horizontal="center" vertical="center" wrapText="1"/>
    </xf>
    <xf numFmtId="179" fontId="46" fillId="3" borderId="74" xfId="22" applyNumberFormat="1" applyFont="1" applyFill="1" applyBorder="1" applyAlignment="1">
      <alignment horizontal="center" vertical="center"/>
    </xf>
    <xf numFmtId="184" fontId="46" fillId="0" borderId="42" xfId="21" applyNumberFormat="1" applyFont="1" applyBorder="1">
      <alignment vertical="center"/>
    </xf>
    <xf numFmtId="184" fontId="44" fillId="0" borderId="0" xfId="21" applyNumberFormat="1" applyAlignment="1">
      <alignment horizontal="center" vertical="center"/>
    </xf>
    <xf numFmtId="184" fontId="46" fillId="0" borderId="14" xfId="21" applyNumberFormat="1" applyFont="1" applyBorder="1">
      <alignment vertical="center"/>
    </xf>
    <xf numFmtId="191" fontId="46" fillId="0" borderId="0" xfId="21" applyNumberFormat="1" applyFont="1">
      <alignment vertical="center"/>
    </xf>
    <xf numFmtId="184" fontId="46" fillId="0" borderId="31" xfId="21" applyNumberFormat="1" applyFont="1" applyBorder="1">
      <alignment vertical="center"/>
    </xf>
    <xf numFmtId="184" fontId="46" fillId="0" borderId="34" xfId="21" applyNumberFormat="1" applyFont="1" applyBorder="1">
      <alignment vertical="center"/>
    </xf>
    <xf numFmtId="181" fontId="46" fillId="0" borderId="34" xfId="21" applyNumberFormat="1" applyFont="1" applyBorder="1">
      <alignment vertical="center"/>
    </xf>
    <xf numFmtId="184"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1" fontId="46" fillId="0" borderId="0" xfId="22" applyNumberFormat="1" applyFont="1">
      <alignment vertical="center"/>
    </xf>
    <xf numFmtId="184" fontId="44" fillId="0" borderId="0" xfId="23" applyNumberFormat="1" applyAlignment="1">
      <alignment vertical="center"/>
    </xf>
    <xf numFmtId="182" fontId="44" fillId="0" borderId="0" xfId="24" applyNumberFormat="1" applyAlignment="1">
      <alignment horizontal="right" vertical="center"/>
    </xf>
    <xf numFmtId="179" fontId="44" fillId="0" borderId="0" xfId="24" applyNumberFormat="1" applyAlignment="1">
      <alignment horizontal="right" vertical="center"/>
    </xf>
    <xf numFmtId="184" fontId="46" fillId="3" borderId="0" xfId="21" applyNumberFormat="1" applyFont="1" applyFill="1" applyAlignment="1">
      <alignment vertical="center" wrapText="1"/>
    </xf>
    <xf numFmtId="184" fontId="44" fillId="0" borderId="0" xfId="23" applyNumberFormat="1" applyAlignment="1">
      <alignment horizontal="center" vertical="center"/>
    </xf>
    <xf numFmtId="179" fontId="46" fillId="3" borderId="0" xfId="22" applyNumberFormat="1" applyFont="1" applyFill="1" applyAlignment="1">
      <alignment horizontal="center" vertical="center" wrapText="1"/>
    </xf>
    <xf numFmtId="179" fontId="46" fillId="0" borderId="0" xfId="21" applyNumberFormat="1" applyFont="1" applyAlignment="1">
      <alignment horizontal="center" vertical="center"/>
    </xf>
    <xf numFmtId="0" fontId="49" fillId="0" borderId="0" xfId="25" applyFont="1">
      <alignment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00000000-0005-0000-0000-000004000000}"/>
    <cellStyle name="標準 3" xfId="4" xr:uid="{00000000-0005-0000-0000-000005000000}"/>
    <cellStyle name="標準 4" xfId="5" xr:uid="{00000000-0005-0000-0000-000006000000}"/>
    <cellStyle name="標準 4_APAHO401600" xfId="6" xr:uid="{00000000-0005-0000-0000-000007000000}"/>
    <cellStyle name="標準 4_APAHO4019001" xfId="7" xr:uid="{00000000-0005-0000-0000-000008000000}"/>
    <cellStyle name="標準 4_ZJ08_022012_青森市_2010" xfId="8" xr:uid="{00000000-0005-0000-0000-000009000000}"/>
    <cellStyle name="標準 6" xfId="9" xr:uid="{00000000-0005-0000-0000-00000A000000}"/>
    <cellStyle name="標準 6_APAHO401000" xfId="10" xr:uid="{00000000-0005-0000-0000-00000B000000}"/>
    <cellStyle name="標準 6_APAHO401200_O-JJ1016-001-3_財政状況資料集(決算状況カード(各会計・関係団体))(Rev2)2" xfId="11" xr:uid="{00000000-0005-0000-0000-00000C000000}"/>
    <cellStyle name="標準 6_APAHO402200_O-JJ1016-001-3_財政状況資料集(決算状況カード(各会計・関係団体))(Rev2)2" xfId="12" xr:uid="{00000000-0005-0000-0000-00000D000000}"/>
    <cellStyle name="標準 7" xfId="25" xr:uid="{B0E56DAB-237A-47F4-8EEA-6E84A9ED8B11}"/>
    <cellStyle name="標準_【レイアウト】（県）資料３（Ｐ２）　歳出比較分析表" xfId="19" xr:uid="{00000000-0005-0000-0000-00000E000000}"/>
    <cellStyle name="標準_【レイアウト】（県）資料３（Ｐ２）　歳出比較分析表 2" xfId="21" xr:uid="{0EBD7E56-67E8-4E14-BC0B-D0326ADAA9E8}"/>
    <cellStyle name="標準_【レイアウト】（市）資料３（Ｐ２）　歳出比較分析表" xfId="18" xr:uid="{00000000-0005-0000-0000-00000F000000}"/>
    <cellStyle name="標準_【レイアウト】（市）資料３（Ｐ２）　歳出比較分析表 2" xfId="22" xr:uid="{5702AA49-F834-4BF8-8B3D-262272980B09}"/>
    <cellStyle name="標準_APAHO251300" xfId="13" xr:uid="{00000000-0005-0000-0000-000010000000}"/>
    <cellStyle name="標準_APAHO251300 2" xfId="23" xr:uid="{BE9C3197-579B-4D26-BEF8-B21D0B047BA1}"/>
    <cellStyle name="標準_APAHO252300" xfId="14" xr:uid="{00000000-0005-0000-0000-000011000000}"/>
    <cellStyle name="標準_APAHO252300 2" xfId="24" xr:uid="{9469FF45-9747-48EB-8346-BE6573CEB6D3}"/>
    <cellStyle name="標準_Book1" xfId="15" xr:uid="{00000000-0005-0000-0000-000012000000}"/>
    <cellStyle name="標準_O-JJ0722-001-3_決算状況カード(各会計・関係団体)_O-JJ1016-001-3_財政状況資料集(決算状況カード(各会計・関係団体))(Rev2)2" xfId="16"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76AC-48D1-AD45-8EFFF5CC51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32566</c:v>
                </c:pt>
                <c:pt idx="1">
                  <c:v>50160</c:v>
                </c:pt>
                <c:pt idx="2">
                  <c:v>114615</c:v>
                </c:pt>
                <c:pt idx="3">
                  <c:v>71975</c:v>
                </c:pt>
                <c:pt idx="4">
                  <c:v>57210</c:v>
                </c:pt>
              </c:numCache>
            </c:numRef>
          </c:val>
          <c:smooth val="0"/>
          <c:extLst>
            <c:ext xmlns:c16="http://schemas.microsoft.com/office/drawing/2014/chart" uri="{C3380CC4-5D6E-409C-BE32-E72D297353CC}">
              <c16:uniqueId val="{00000001-76AC-48D1-AD45-8EFFF5CC517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2.21</c:v>
                </c:pt>
                <c:pt idx="1">
                  <c:v>2.6</c:v>
                </c:pt>
                <c:pt idx="2">
                  <c:v>1.29</c:v>
                </c:pt>
                <c:pt idx="3">
                  <c:v>8.5299999999999994</c:v>
                </c:pt>
                <c:pt idx="4">
                  <c:v>7.73</c:v>
                </c:pt>
              </c:numCache>
            </c:numRef>
          </c:val>
          <c:extLst>
            <c:ext xmlns:c16="http://schemas.microsoft.com/office/drawing/2014/chart" uri="{C3380CC4-5D6E-409C-BE32-E72D297353CC}">
              <c16:uniqueId val="{00000000-6CFA-4A35-9BA2-F79307541A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30.29</c:v>
                </c:pt>
                <c:pt idx="1">
                  <c:v>25.96</c:v>
                </c:pt>
                <c:pt idx="2">
                  <c:v>26.7</c:v>
                </c:pt>
                <c:pt idx="3">
                  <c:v>27.49</c:v>
                </c:pt>
                <c:pt idx="4">
                  <c:v>32.799999999999997</c:v>
                </c:pt>
              </c:numCache>
            </c:numRef>
          </c:val>
          <c:extLst>
            <c:ext xmlns:c16="http://schemas.microsoft.com/office/drawing/2014/chart" uri="{C3380CC4-5D6E-409C-BE32-E72D297353CC}">
              <c16:uniqueId val="{00000001-6CFA-4A35-9BA2-F79307541AE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-5.14</c:v>
                </c:pt>
                <c:pt idx="1">
                  <c:v>-5.6</c:v>
                </c:pt>
                <c:pt idx="2">
                  <c:v>-0.43</c:v>
                </c:pt>
                <c:pt idx="3">
                  <c:v>7.26</c:v>
                </c:pt>
                <c:pt idx="4">
                  <c:v>-1.07</c:v>
                </c:pt>
              </c:numCache>
            </c:numRef>
          </c:val>
          <c:smooth val="0"/>
          <c:extLst>
            <c:ext xmlns:c16="http://schemas.microsoft.com/office/drawing/2014/chart" uri="{C3380CC4-5D6E-409C-BE32-E72D297353CC}">
              <c16:uniqueId val="{00000002-6CFA-4A35-9BA2-F79307541AE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04-447F-A49C-757D373E93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04-447F-A49C-757D373E93CF}"/>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2-0804-447F-A49C-757D373E93C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0.31</c:v>
                </c:pt>
                <c:pt idx="2">
                  <c:v>#N/A</c:v>
                </c:pt>
                <c:pt idx="3">
                  <c:v>0.06</c:v>
                </c:pt>
                <c:pt idx="4">
                  <c:v>#N/A</c:v>
                </c:pt>
                <c:pt idx="5">
                  <c:v>0.03</c:v>
                </c:pt>
                <c:pt idx="6">
                  <c:v>#N/A</c:v>
                </c:pt>
                <c:pt idx="7">
                  <c:v>0.13</c:v>
                </c:pt>
                <c:pt idx="8">
                  <c:v>#N/A</c:v>
                </c:pt>
                <c:pt idx="9">
                  <c:v>0.01</c:v>
                </c:pt>
              </c:numCache>
            </c:numRef>
          </c:val>
          <c:extLst>
            <c:ext xmlns:c16="http://schemas.microsoft.com/office/drawing/2014/chart" uri="{C3380CC4-5D6E-409C-BE32-E72D297353CC}">
              <c16:uniqueId val="{00000003-0804-447F-A49C-757D373E93C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4-0804-447F-A49C-757D373E93C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0.56999999999999995</c:v>
                </c:pt>
                <c:pt idx="8">
                  <c:v>#N/A</c:v>
                </c:pt>
                <c:pt idx="9">
                  <c:v>0.1</c:v>
                </c:pt>
              </c:numCache>
            </c:numRef>
          </c:val>
          <c:extLst>
            <c:ext xmlns:c16="http://schemas.microsoft.com/office/drawing/2014/chart" uri="{C3380CC4-5D6E-409C-BE32-E72D297353CC}">
              <c16:uniqueId val="{00000005-0804-447F-A49C-757D373E93CF}"/>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0.72</c:v>
                </c:pt>
              </c:numCache>
            </c:numRef>
          </c:val>
          <c:extLst>
            <c:ext xmlns:c16="http://schemas.microsoft.com/office/drawing/2014/chart" uri="{C3380CC4-5D6E-409C-BE32-E72D297353CC}">
              <c16:uniqueId val="{00000006-0804-447F-A49C-757D373E93CF}"/>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1.07</c:v>
                </c:pt>
              </c:numCache>
            </c:numRef>
          </c:val>
          <c:extLst>
            <c:ext xmlns:c16="http://schemas.microsoft.com/office/drawing/2014/chart" uri="{C3380CC4-5D6E-409C-BE32-E72D297353CC}">
              <c16:uniqueId val="{00000007-0804-447F-A49C-757D373E93C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8.32</c:v>
                </c:pt>
                <c:pt idx="2">
                  <c:v>#N/A</c:v>
                </c:pt>
                <c:pt idx="3">
                  <c:v>8.7799999999999994</c:v>
                </c:pt>
                <c:pt idx="4">
                  <c:v>#N/A</c:v>
                </c:pt>
                <c:pt idx="5">
                  <c:v>8.8000000000000007</c:v>
                </c:pt>
                <c:pt idx="6">
                  <c:v>#N/A</c:v>
                </c:pt>
                <c:pt idx="7">
                  <c:v>8.17</c:v>
                </c:pt>
                <c:pt idx="8">
                  <c:v>#N/A</c:v>
                </c:pt>
                <c:pt idx="9">
                  <c:v>5.58</c:v>
                </c:pt>
              </c:numCache>
            </c:numRef>
          </c:val>
          <c:extLst>
            <c:ext xmlns:c16="http://schemas.microsoft.com/office/drawing/2014/chart" uri="{C3380CC4-5D6E-409C-BE32-E72D297353CC}">
              <c16:uniqueId val="{00000008-0804-447F-A49C-757D373E93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2.21</c:v>
                </c:pt>
                <c:pt idx="2">
                  <c:v>#N/A</c:v>
                </c:pt>
                <c:pt idx="3">
                  <c:v>2.59</c:v>
                </c:pt>
                <c:pt idx="4">
                  <c:v>#N/A</c:v>
                </c:pt>
                <c:pt idx="5">
                  <c:v>2.13</c:v>
                </c:pt>
                <c:pt idx="6">
                  <c:v>#N/A</c:v>
                </c:pt>
                <c:pt idx="7">
                  <c:v>8.5299999999999994</c:v>
                </c:pt>
                <c:pt idx="8">
                  <c:v>#N/A</c:v>
                </c:pt>
                <c:pt idx="9">
                  <c:v>7.73</c:v>
                </c:pt>
              </c:numCache>
            </c:numRef>
          </c:val>
          <c:extLst>
            <c:ext xmlns:c16="http://schemas.microsoft.com/office/drawing/2014/chart" uri="{C3380CC4-5D6E-409C-BE32-E72D297353CC}">
              <c16:uniqueId val="{00000009-0804-447F-A49C-757D373E93C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1925</c:v>
                </c:pt>
                <c:pt idx="5">
                  <c:v>1826</c:v>
                </c:pt>
                <c:pt idx="8">
                  <c:v>1665</c:v>
                </c:pt>
                <c:pt idx="11">
                  <c:v>1463</c:v>
                </c:pt>
                <c:pt idx="14">
                  <c:v>1431</c:v>
                </c:pt>
              </c:numCache>
            </c:numRef>
          </c:val>
          <c:extLst>
            <c:ext xmlns:c16="http://schemas.microsoft.com/office/drawing/2014/chart" uri="{C3380CC4-5D6E-409C-BE32-E72D297353CC}">
              <c16:uniqueId val="{00000000-C3A9-4F54-B525-75E7166508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A9-4F54-B525-75E7166508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3A9-4F54-B525-75E7166508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A9-4F54-B525-75E7166508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581</c:v>
                </c:pt>
                <c:pt idx="3">
                  <c:v>603</c:v>
                </c:pt>
                <c:pt idx="6">
                  <c:v>608</c:v>
                </c:pt>
                <c:pt idx="9">
                  <c:v>637</c:v>
                </c:pt>
                <c:pt idx="12">
                  <c:v>633</c:v>
                </c:pt>
              </c:numCache>
            </c:numRef>
          </c:val>
          <c:extLst>
            <c:ext xmlns:c16="http://schemas.microsoft.com/office/drawing/2014/chart" uri="{C3380CC4-5D6E-409C-BE32-E72D297353CC}">
              <c16:uniqueId val="{00000004-C3A9-4F54-B525-75E7166508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A9-4F54-B525-75E7166508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A9-4F54-B525-75E7166508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2072</c:v>
                </c:pt>
                <c:pt idx="3">
                  <c:v>1968</c:v>
                </c:pt>
                <c:pt idx="6">
                  <c:v>1752</c:v>
                </c:pt>
                <c:pt idx="9">
                  <c:v>1453</c:v>
                </c:pt>
                <c:pt idx="12">
                  <c:v>1459</c:v>
                </c:pt>
              </c:numCache>
            </c:numRef>
          </c:val>
          <c:extLst>
            <c:ext xmlns:c16="http://schemas.microsoft.com/office/drawing/2014/chart" uri="{C3380CC4-5D6E-409C-BE32-E72D297353CC}">
              <c16:uniqueId val="{00000007-C3A9-4F54-B525-75E71665081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728</c:v>
                </c:pt>
                <c:pt idx="2">
                  <c:v>#N/A</c:v>
                </c:pt>
                <c:pt idx="3">
                  <c:v>#N/A</c:v>
                </c:pt>
                <c:pt idx="4">
                  <c:v>745</c:v>
                </c:pt>
                <c:pt idx="5">
                  <c:v>#N/A</c:v>
                </c:pt>
                <c:pt idx="6">
                  <c:v>#N/A</c:v>
                </c:pt>
                <c:pt idx="7">
                  <c:v>695</c:v>
                </c:pt>
                <c:pt idx="8">
                  <c:v>#N/A</c:v>
                </c:pt>
                <c:pt idx="9">
                  <c:v>#N/A</c:v>
                </c:pt>
                <c:pt idx="10">
                  <c:v>627</c:v>
                </c:pt>
                <c:pt idx="11">
                  <c:v>#N/A</c:v>
                </c:pt>
                <c:pt idx="12">
                  <c:v>#N/A</c:v>
                </c:pt>
                <c:pt idx="13">
                  <c:v>661</c:v>
                </c:pt>
                <c:pt idx="14">
                  <c:v>#N/A</c:v>
                </c:pt>
              </c:numCache>
            </c:numRef>
          </c:val>
          <c:smooth val="0"/>
          <c:extLst>
            <c:ext xmlns:c16="http://schemas.microsoft.com/office/drawing/2014/chart" uri="{C3380CC4-5D6E-409C-BE32-E72D297353CC}">
              <c16:uniqueId val="{00000008-C3A9-4F54-B525-75E71665081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15181</c:v>
                </c:pt>
                <c:pt idx="5">
                  <c:v>14538</c:v>
                </c:pt>
                <c:pt idx="8">
                  <c:v>14520</c:v>
                </c:pt>
                <c:pt idx="11">
                  <c:v>13602</c:v>
                </c:pt>
                <c:pt idx="14">
                  <c:v>12860</c:v>
                </c:pt>
              </c:numCache>
            </c:numRef>
          </c:val>
          <c:extLst>
            <c:ext xmlns:c16="http://schemas.microsoft.com/office/drawing/2014/chart" uri="{C3380CC4-5D6E-409C-BE32-E72D297353CC}">
              <c16:uniqueId val="{00000000-9A6E-4D84-9303-5D94942E7F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89</c:v>
                </c:pt>
                <c:pt idx="5">
                  <c:v>0</c:v>
                </c:pt>
                <c:pt idx="8">
                  <c:v>0</c:v>
                </c:pt>
                <c:pt idx="11">
                  <c:v>228</c:v>
                </c:pt>
                <c:pt idx="14">
                  <c:v>204</c:v>
                </c:pt>
              </c:numCache>
            </c:numRef>
          </c:val>
          <c:extLst>
            <c:ext xmlns:c16="http://schemas.microsoft.com/office/drawing/2014/chart" uri="{C3380CC4-5D6E-409C-BE32-E72D297353CC}">
              <c16:uniqueId val="{00000001-9A6E-4D84-9303-5D94942E7F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6659</c:v>
                </c:pt>
                <c:pt idx="5">
                  <c:v>6294</c:v>
                </c:pt>
                <c:pt idx="8">
                  <c:v>6625</c:v>
                </c:pt>
                <c:pt idx="11">
                  <c:v>7028</c:v>
                </c:pt>
                <c:pt idx="14">
                  <c:v>7176</c:v>
                </c:pt>
              </c:numCache>
            </c:numRef>
          </c:val>
          <c:extLst>
            <c:ext xmlns:c16="http://schemas.microsoft.com/office/drawing/2014/chart" uri="{C3380CC4-5D6E-409C-BE32-E72D297353CC}">
              <c16:uniqueId val="{00000002-9A6E-4D84-9303-5D94942E7F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6E-4D84-9303-5D94942E7F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6E-4D84-9303-5D94942E7F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6E-4D84-9303-5D94942E7F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1734</c:v>
                </c:pt>
                <c:pt idx="3">
                  <c:v>1596</c:v>
                </c:pt>
                <c:pt idx="6">
                  <c:v>2147</c:v>
                </c:pt>
                <c:pt idx="9">
                  <c:v>2050</c:v>
                </c:pt>
                <c:pt idx="12">
                  <c:v>2002</c:v>
                </c:pt>
              </c:numCache>
            </c:numRef>
          </c:val>
          <c:extLst>
            <c:ext xmlns:c16="http://schemas.microsoft.com/office/drawing/2014/chart" uri="{C3380CC4-5D6E-409C-BE32-E72D297353CC}">
              <c16:uniqueId val="{00000006-9A6E-4D84-9303-5D94942E7F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3</c:v>
                </c:pt>
                <c:pt idx="12">
                  <c:v>4</c:v>
                </c:pt>
              </c:numCache>
            </c:numRef>
          </c:val>
          <c:extLst>
            <c:ext xmlns:c16="http://schemas.microsoft.com/office/drawing/2014/chart" uri="{C3380CC4-5D6E-409C-BE32-E72D297353CC}">
              <c16:uniqueId val="{00000007-9A6E-4D84-9303-5D94942E7F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8550</c:v>
                </c:pt>
                <c:pt idx="3">
                  <c:v>8113</c:v>
                </c:pt>
                <c:pt idx="6">
                  <c:v>7460</c:v>
                </c:pt>
                <c:pt idx="9">
                  <c:v>7215</c:v>
                </c:pt>
                <c:pt idx="12">
                  <c:v>6673</c:v>
                </c:pt>
              </c:numCache>
            </c:numRef>
          </c:val>
          <c:extLst>
            <c:ext xmlns:c16="http://schemas.microsoft.com/office/drawing/2014/chart" uri="{C3380CC4-5D6E-409C-BE32-E72D297353CC}">
              <c16:uniqueId val="{00000008-9A6E-4D84-9303-5D94942E7F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6E-4D84-9303-5D94942E7F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13734</c:v>
                </c:pt>
                <c:pt idx="3">
                  <c:v>12848</c:v>
                </c:pt>
                <c:pt idx="6">
                  <c:v>12845</c:v>
                </c:pt>
                <c:pt idx="9">
                  <c:v>13101</c:v>
                </c:pt>
                <c:pt idx="12">
                  <c:v>12452</c:v>
                </c:pt>
              </c:numCache>
            </c:numRef>
          </c:val>
          <c:extLst>
            <c:ext xmlns:c16="http://schemas.microsoft.com/office/drawing/2014/chart" uri="{C3380CC4-5D6E-409C-BE32-E72D297353CC}">
              <c16:uniqueId val="{0000000A-9A6E-4D84-9303-5D94942E7F7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2089</c:v>
                </c:pt>
                <c:pt idx="2">
                  <c:v>#N/A</c:v>
                </c:pt>
                <c:pt idx="3">
                  <c:v>#N/A</c:v>
                </c:pt>
                <c:pt idx="4">
                  <c:v>1725</c:v>
                </c:pt>
                <c:pt idx="5">
                  <c:v>#N/A</c:v>
                </c:pt>
                <c:pt idx="6">
                  <c:v>#N/A</c:v>
                </c:pt>
                <c:pt idx="7">
                  <c:v>1307</c:v>
                </c:pt>
                <c:pt idx="8">
                  <c:v>#N/A</c:v>
                </c:pt>
                <c:pt idx="9">
                  <c:v>#N/A</c:v>
                </c:pt>
                <c:pt idx="10">
                  <c:v>1511</c:v>
                </c:pt>
                <c:pt idx="11">
                  <c:v>#N/A</c:v>
                </c:pt>
                <c:pt idx="12">
                  <c:v>#N/A</c:v>
                </c:pt>
                <c:pt idx="13">
                  <c:v>891</c:v>
                </c:pt>
                <c:pt idx="14">
                  <c:v>#N/A</c:v>
                </c:pt>
              </c:numCache>
            </c:numRef>
          </c:val>
          <c:smooth val="0"/>
          <c:extLst>
            <c:ext xmlns:c16="http://schemas.microsoft.com/office/drawing/2014/chart" uri="{C3380CC4-5D6E-409C-BE32-E72D297353CC}">
              <c16:uniqueId val="{0000000B-9A6E-4D84-9303-5D94942E7F7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2344</c:v>
                </c:pt>
                <c:pt idx="1">
                  <c:v>2438</c:v>
                </c:pt>
                <c:pt idx="2">
                  <c:v>2819</c:v>
                </c:pt>
              </c:numCache>
            </c:numRef>
          </c:val>
          <c:extLst>
            <c:ext xmlns:c16="http://schemas.microsoft.com/office/drawing/2014/chart" uri="{C3380CC4-5D6E-409C-BE32-E72D297353CC}">
              <c16:uniqueId val="{00000000-16E0-4816-A34F-3911E6050B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1117</c:v>
                </c:pt>
                <c:pt idx="1">
                  <c:v>1223</c:v>
                </c:pt>
                <c:pt idx="2">
                  <c:v>1223</c:v>
                </c:pt>
              </c:numCache>
            </c:numRef>
          </c:val>
          <c:extLst>
            <c:ext xmlns:c16="http://schemas.microsoft.com/office/drawing/2014/chart" uri="{C3380CC4-5D6E-409C-BE32-E72D297353CC}">
              <c16:uniqueId val="{00000001-16E0-4816-A34F-3911E6050B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3743</c:v>
                </c:pt>
                <c:pt idx="1">
                  <c:v>3944</c:v>
                </c:pt>
                <c:pt idx="2">
                  <c:v>3798</c:v>
                </c:pt>
              </c:numCache>
            </c:numRef>
          </c:val>
          <c:extLst>
            <c:ext xmlns:c16="http://schemas.microsoft.com/office/drawing/2014/chart" uri="{C3380CC4-5D6E-409C-BE32-E72D297353CC}">
              <c16:uniqueId val="{00000002-16E0-4816-A34F-3911E6050BF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{83F5E9C7-4998-4305-8F62-C4F8BF0B375D}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530-47CB-A0F9-3A499846AE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{7418FCBE-1A86-412B-BB78-B15F08CCD964}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30-47CB-A0F9-3A499846AE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{2DA7BD99-6ABA-4CE8-8DD6-9DA86263B642}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30-47CB-A0F9-3A499846AE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{5B129862-083F-4EBE-9C96-928BED3FFEF9}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30-47CB-A0F9-3A499846AE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{2187F04A-C53E-4686-A088-50266B9E349B}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30-47CB-A0F9-3A499846AE8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{C01AA40A-E5A1-412A-A3C5-2DC9F686D91E}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530-47CB-A0F9-3A499846AE8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{6C4E4C77-6529-4D3D-81F0-74CA51576863}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530-47CB-A0F9-3A499846AE8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{732D4E57-9452-4739-9A8D-6855E9D04741}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530-47CB-A0F9-3A499846AE8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{82E33720-E0B0-4E9C-8073-1197A4A3B985}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530-47CB-A0F9-3A499846AE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65</c:v>
                </c:pt>
                <c:pt idx="16">
                  <c:v>66.099999999999994</c:v>
                </c:pt>
                <c:pt idx="24">
                  <c:v>67.900000000000006</c:v>
                </c:pt>
                <c:pt idx="32">
                  <c:v>69.5</c:v>
                </c:pt>
              </c:numCache>
            </c:numRef>
          </c:xVal>
          <c:yVal>
            <c:numRef>
              <c:f>公会計指標分析・財政指標組合せ分析表!$BP$51:$DC$51</c:f>
              <c:numCache>
                <c:formatCode>#,##0.0;"▲ "#,##0.0</c:formatCode>
                <c:ptCount val="40"/>
                <c:pt idx="0">
                  <c:v>30.9</c:v>
                </c:pt>
                <c:pt idx="8">
                  <c:v>25.6</c:v>
                </c:pt>
                <c:pt idx="16">
                  <c:v>18.3</c:v>
                </c:pt>
                <c:pt idx="24">
                  <c:v>20.3</c:v>
                </c:pt>
                <c:pt idx="32">
                  <c:v>12.4</c:v>
                </c:pt>
              </c:numCache>
            </c:numRef>
          </c:yVal>
          <c:smooth val="0"/>
          <c:extLst>
            <c:ext xmlns:c16="http://schemas.microsoft.com/office/drawing/2014/chart" uri="{C3380CC4-5D6E-409C-BE32-E72D297353CC}">
              <c16:uniqueId val="{00000009-4530-47CB-A0F9-3A499846AE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325411509181171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{7C9F1C19-B124-47C0-A262-A9D4BD8EB24C}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530-47CB-A0F9-3A499846AE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{9D4280C9-E62B-4D19-A65E-F3C5D7511B91}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30-47CB-A0F9-3A499846AE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{6B90B6E2-D8AF-40BD-890E-801CF03A8A86}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30-47CB-A0F9-3A499846AE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{3E0D048D-A5F7-49B8-B69A-0150115127E9}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30-47CB-A0F9-3A499846AE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{E325064C-2AEF-4197-B0A9-7B954E2CA2FC}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30-47CB-A0F9-3A499846AE83}"/>
                </c:ext>
              </c:extLst>
            </c:dLbl>
            <c:dLbl>
              <c:idx val="8"/>
              <c:layout>
                <c:manualLayout>
                  <c:x val="-3.5835539610625564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{C83F2D65-6F9F-4E92-93CC-32484A44F61F}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530-47CB-A0F9-3A499846AE8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{FB23EFD8-57A8-4F64-B3EE-53CEE9F119BF}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530-47CB-A0F9-3A499846AE8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{A9C113A6-1464-495E-9ECE-17AD4254EB63}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530-47CB-A0F9-3A499846AE8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{F09112C4-9928-441D-B1AE-2D55F5F9E639}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530-47CB-A0F9-3A499846AE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4530-47CB-A0F9-3A499846AE83}"/>
            </c:ext>
          </c:extLst>
        </c:ser>
        <c:dLbls>
          <c:showLegendKey val="0"/>
          <c:showVal val="1"/>
          <c:showCatName val="0"/>
          <c:showSerName val="0"/>
          <c:showPercent val="0"/>
          <c:showBubbleSize val="0"/>
        </c:dLbls>
        <c:axId val="46179840"/>
        <c:axId val="46181760"/>
      </c:scatterChart>
      <c:valAx>
        <c:axId val="46179840"/>
        <c:scaling>
          <c:orientation val="maxMin"/>
          <c:max val="71"/>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{8AE38C6B-6464-4B4B-BE0A-F13EE1E168BD}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9A2-47C0-842A-CF85D11B41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{9554E9B9-20DF-4E63-82FD-F26ACB146AD0}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A2-47C0-842A-CF85D11B41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{BA19CDD2-EA69-4AC8-9CBC-73C3C5F6B89C}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A2-47C0-842A-CF85D11B41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{CCA928D1-902D-4FBE-9A8C-87128298AA1E}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A2-47C0-842A-CF85D11B41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{C00DEE59-FBDB-4EB1-A88F-D3BA6FFCB72F}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A2-47C0-842A-CF85D11B414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{6CEB63D0-84F4-4F0F-A264-FD2ED6BFC6E2}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9A2-47C0-842A-CF85D11B414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{7448A1B9-A044-40DA-90E9-6768B71211CB}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9A2-47C0-842A-CF85D11B414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{5A9A713F-41AB-4437-B684-37EF1F816C75}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9A2-47C0-842A-CF85D11B414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{07970D24-D6C6-4AF6-98B3-71851891B393}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9A2-47C0-842A-CF85D11B41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11.2</c:v>
                </c:pt>
                <c:pt idx="16">
                  <c:v>10.5</c:v>
                </c:pt>
                <c:pt idx="24">
                  <c:v>9.6999999999999993</c:v>
                </c:pt>
                <c:pt idx="32">
                  <c:v>9.1</c:v>
                </c:pt>
              </c:numCache>
            </c:numRef>
          </c:xVal>
          <c:yVal>
            <c:numRef>
              <c:f>公会計指標分析・財政指標組合せ分析表!$BP$73:$DC$73</c:f>
              <c:numCache>
                <c:formatCode>#,##0.0;"▲ "#,##0.0</c:formatCode>
                <c:ptCount val="40"/>
                <c:pt idx="0">
                  <c:v>30.9</c:v>
                </c:pt>
                <c:pt idx="8">
                  <c:v>25.6</c:v>
                </c:pt>
                <c:pt idx="16">
                  <c:v>18.3</c:v>
                </c:pt>
                <c:pt idx="24">
                  <c:v>20.3</c:v>
                </c:pt>
                <c:pt idx="32">
                  <c:v>12.4</c:v>
                </c:pt>
              </c:numCache>
            </c:numRef>
          </c:yVal>
          <c:smooth val="0"/>
          <c:extLst>
            <c:ext xmlns:c16="http://schemas.microsoft.com/office/drawing/2014/chart" uri="{C3380CC4-5D6E-409C-BE32-E72D297353CC}">
              <c16:uniqueId val="{00000009-39A2-47C0-842A-CF85D11B41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{262DA363-0D27-4B65-BFAA-91AD96DEEF19}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9A2-47C0-842A-CF85D11B41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{41D3F84F-B31A-41AC-95F9-0ED06C8AD205}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A2-47C0-842A-CF85D11B41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{66F16801-C94E-42F5-AD12-9936B93ECC59}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A2-47C0-842A-CF85D11B41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{9F8BAD08-35B2-499C-BCC5-0024E74FA54C}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A2-47C0-842A-CF85D11B41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{BC796B66-B2B1-453F-A9D2-E6D8D8D62C54}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A2-47C0-842A-CF85D11B414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{10978436-5B95-4F9F-861B-3BA940DFDB43}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9A2-47C0-842A-CF85D11B414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{CF915980-2566-4093-AB76-6A4D251DB4CB}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9A2-47C0-842A-CF85D11B414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{BC977A76-19F9-414B-A63A-E7713960077E}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9A2-47C0-842A-CF85D11B414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{98989158-4EFE-42F0-92F8-0F49DB33E4EB}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9A2-47C0-842A-CF85D11B41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39A2-47C0-842A-CF85D11B414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岐阜県山県市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一般会計の元利償還金は、平成</a:t>
          </a:r>
          <a:r>
            <a:rPr kumimoji="1" lang="en-US" altLang="ja-JP" sz="1400">
              <a:solidFill>
                <a:sysClr val="windowText" lastClr="000000"/>
              </a:solidFill>
              <a:latin typeface="ＭＳ ゴシック"/>
              <a:ea typeface="ＭＳ ゴシック"/>
            </a:rPr>
            <a:t>25</a:t>
          </a:r>
          <a:r>
            <a:rPr kumimoji="1" lang="ja-JP" altLang="en-US" sz="1400">
              <a:solidFill>
                <a:sysClr val="windowText" lastClr="000000"/>
              </a:solidFill>
              <a:latin typeface="ＭＳ ゴシック"/>
              <a:ea typeface="ＭＳ ゴシック"/>
            </a:rPr>
            <a:t>年度のピーク移行減少傾向であったが、近年実施されたバスターミナルを中心としたインフラへの集中的投資等への地方債活用により微増となった。今後、国土強靭化及び脱炭素化に資する事業への地方債発行が見込まれることから、投資先の厳選を図るとともに、有利な起債の活用などにより、適正な比率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latin typeface="ＭＳ ゴシック" panose="020B0609070205080204" pitchFamily="49" charset="-128"/>
              <a:ea typeface="ＭＳ ゴシック" panose="020B0609070205080204"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岐阜県山県市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latin typeface="ＭＳ ゴシック"/>
              <a:ea typeface="ＭＳ ゴシック"/>
            </a:rPr>
            <a:t>公債費等の償還額減少に伴う基準財政需要額算入見込額の減少があるものの、地方債借入額が償還額より少なかったことによる地方債現在高の減少が大きな要因となり、分子が減少している。</a:t>
          </a:r>
        </a:p>
        <a:p>
          <a:r>
            <a:rPr lang="ja-JP" altLang="en-US" sz="1400">
              <a:latin typeface="ＭＳ ゴシック"/>
              <a:ea typeface="ＭＳ ゴシック"/>
            </a:rPr>
            <a:t>今後、過疎地域における過疎対策事業、緊急自然災害防止対策事業や公共施設等総合管理計画に基づく公共施設の更新等今後起債を伴う大規模事業が計画されているため、長期的視点に立ち、引き続き発行額に留意する必要がある。同時に、充当可能基金等将来財源の確保を進め、将来負担比率の分子構造の改善と財政健全化を推進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岐阜県山県市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令和4年度末の基金残高は、普通会計で7,840百万円となっており、前年度から235百万円増加した。これは財政調整基金が381百万円増加したことが主な原因である。</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の弾力的な運用を検討し、基金繰入については、実質的な財源不足に伴う補填としての基金繰入の抑制に努めつつも、中長期的に取組むべき課題等においては、時期を逸することのないよう、合併振興基金や魅力あるまちづくり基金等の特定目的基金の活用も視野に入れる。</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ふるさと応援基金については、令和3年</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月から令和3年</a:t>
          </a:r>
          <a:r>
            <a:rPr kumimoji="1" lang="en-US" altLang="ja-JP" sz="1300">
              <a:solidFill>
                <a:sysClr val="windowText" lastClr="000000"/>
              </a:solidFill>
              <a:effectLst/>
              <a:latin typeface="ＭＳ ゴシック"/>
              <a:ea typeface="ＭＳ ゴシック"/>
              <a:cs typeface="+mn-cs"/>
            </a:rPr>
            <a:t>12</a:t>
          </a:r>
          <a:r>
            <a:rPr kumimoji="1" lang="ja-JP" altLang="en-US" sz="1300">
              <a:solidFill>
                <a:sysClr val="windowText" lastClr="000000"/>
              </a:solidFill>
              <a:effectLst/>
              <a:latin typeface="ＭＳ ゴシック"/>
              <a:ea typeface="ＭＳ ゴシック"/>
              <a:cs typeface="+mn-cs"/>
            </a:rPr>
            <a:t>月にいただいた寄附を、福祉の推進等健やかで安らかなまちづくり事業、公共交通等便利で快適なまちづくり事業、自然を守るまちづくり事業、農林業や商工業の推進事業、教育の充実と健全育成の推進の事業等に活用した。</a:t>
          </a: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ふるさと応援基金については、令和3年</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月から令和3年</a:t>
          </a:r>
          <a:r>
            <a:rPr kumimoji="1" lang="en-US" altLang="ja-JP" sz="1300">
              <a:solidFill>
                <a:sysClr val="windowText" lastClr="000000"/>
              </a:solidFill>
              <a:effectLst/>
              <a:latin typeface="ＭＳ ゴシック"/>
              <a:ea typeface="ＭＳ ゴシック"/>
              <a:cs typeface="+mn-cs"/>
            </a:rPr>
            <a:t>12</a:t>
          </a:r>
          <a:r>
            <a:rPr kumimoji="1" lang="ja-JP" altLang="en-US" sz="1300">
              <a:solidFill>
                <a:sysClr val="windowText" lastClr="000000"/>
              </a:solidFill>
              <a:effectLst/>
              <a:latin typeface="ＭＳ ゴシック"/>
              <a:ea typeface="ＭＳ ゴシック"/>
              <a:cs typeface="+mn-cs"/>
            </a:rPr>
            <a:t>月の寄附が651百万円であったことに対し、令和4年中の寄附が513百万円と138百万円減少したことにより現在高は減少したが、翌年度（令和5年度）に活用される。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の弾力的な運用を検討し、基金繰入については、実質的な財源不足に伴う補填としての基金繰入の抑制に努める。また中長期的に取組むべき課題等においては、時期を逸することのないよう、合併振興基金や魅力あるまちづくり基金等の特定目的基金の活用も視野に入れ、予算措置を検討していく。</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合併振興基金：令和</a:t>
          </a:r>
          <a:r>
            <a:rPr kumimoji="1" lang="en-US" altLang="ja-JP" sz="1300">
              <a:solidFill>
                <a:sysClr val="windowText" lastClr="000000"/>
              </a:solidFill>
              <a:effectLst/>
              <a:latin typeface="ＭＳ ゴシック"/>
              <a:ea typeface="ＭＳ ゴシック"/>
              <a:cs typeface="+mn-cs"/>
            </a:rPr>
            <a:t>4</a:t>
          </a:r>
          <a:r>
            <a:rPr kumimoji="1" lang="ja-JP" altLang="en-US" sz="1300">
              <a:solidFill>
                <a:sysClr val="windowText" lastClr="000000"/>
              </a:solidFill>
              <a:effectLst/>
              <a:latin typeface="ＭＳ ゴシック"/>
              <a:ea typeface="ＭＳ ゴシック"/>
              <a:cs typeface="+mn-cs"/>
            </a:rPr>
            <a:t>年度から令和</a:t>
          </a:r>
          <a:r>
            <a:rPr kumimoji="1" lang="en-US" altLang="ja-JP" sz="1300">
              <a:solidFill>
                <a:sysClr val="windowText" lastClr="000000"/>
              </a:solidFill>
              <a:effectLst/>
              <a:latin typeface="ＭＳ ゴシック"/>
              <a:ea typeface="ＭＳ ゴシック"/>
              <a:cs typeface="+mn-cs"/>
            </a:rPr>
            <a:t>6</a:t>
          </a:r>
          <a:r>
            <a:rPr kumimoji="1" lang="ja-JP" altLang="en-US" sz="1300">
              <a:solidFill>
                <a:sysClr val="windowText" lastClr="000000"/>
              </a:solidFill>
              <a:effectLst/>
              <a:latin typeface="ＭＳ ゴシック"/>
              <a:ea typeface="ＭＳ ゴシック"/>
              <a:cs typeface="+mn-cs"/>
            </a:rPr>
            <a:t>年度にかけ予定している北部地域拠点整備事業や老朽化した施設等へのハード面への対応及び市制20周年を契機として実施する地域振興事業等のため、一定額を取り崩す予定。</a:t>
          </a:r>
        </a:p>
        <a:p>
          <a:r>
            <a:rPr kumimoji="1" lang="ja-JP" altLang="en-US" sz="1300">
              <a:solidFill>
                <a:sysClr val="windowText" lastClr="000000"/>
              </a:solidFill>
              <a:effectLst/>
              <a:latin typeface="ＭＳ ゴシック"/>
              <a:ea typeface="ＭＳ ゴシック"/>
              <a:cs typeface="+mn-cs"/>
            </a:rPr>
            <a:t>魅力あるまちづくり基金：地域の特色を活かした事業実施のため、一定額を取り崩す予定。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平成</a:t>
          </a:r>
          <a:r>
            <a:rPr kumimoji="1" lang="en-US" altLang="ja-JP" sz="1300">
              <a:solidFill>
                <a:sysClr val="windowText" lastClr="000000"/>
              </a:solidFill>
              <a:effectLst/>
              <a:latin typeface="ＭＳ ゴシック"/>
              <a:ea typeface="ＭＳ ゴシック"/>
              <a:cs typeface="+mn-cs"/>
            </a:rPr>
            <a:t>26</a:t>
          </a:r>
          <a:r>
            <a:rPr kumimoji="1" lang="ja-JP" altLang="en-US" sz="1300">
              <a:solidFill>
                <a:sysClr val="windowText" lastClr="000000"/>
              </a:solidFill>
              <a:effectLst/>
              <a:latin typeface="ＭＳ ゴシック"/>
              <a:ea typeface="ＭＳ ゴシック"/>
              <a:cs typeface="+mn-cs"/>
            </a:rPr>
            <a:t>年度末残高</a:t>
          </a:r>
          <a:r>
            <a:rPr kumimoji="1" lang="en-US" altLang="ja-JP" sz="1300">
              <a:solidFill>
                <a:sysClr val="windowText" lastClr="000000"/>
              </a:solidFill>
              <a:effectLst/>
              <a:latin typeface="ＭＳ ゴシック"/>
              <a:ea typeface="ＭＳ ゴシック"/>
              <a:cs typeface="+mn-cs"/>
            </a:rPr>
            <a:t>3,636</a:t>
          </a:r>
          <a:r>
            <a:rPr kumimoji="1" lang="ja-JP" altLang="en-US" sz="1300">
              <a:solidFill>
                <a:sysClr val="windowText" lastClr="000000"/>
              </a:solidFill>
              <a:effectLst/>
              <a:latin typeface="ＭＳ ゴシック"/>
              <a:ea typeface="ＭＳ ゴシック"/>
              <a:cs typeface="+mn-cs"/>
            </a:rPr>
            <a:t>百万円をピークに、減少傾向にあったが、令和</a:t>
          </a:r>
          <a:r>
            <a:rPr kumimoji="1" lang="en-US" altLang="ja-JP" sz="1300">
              <a:solidFill>
                <a:sysClr val="windowText" lastClr="000000"/>
              </a:solidFill>
              <a:effectLst/>
              <a:latin typeface="ＭＳ ゴシック"/>
              <a:ea typeface="ＭＳ ゴシック"/>
              <a:cs typeface="+mn-cs"/>
            </a:rPr>
            <a:t>2</a:t>
          </a:r>
          <a:r>
            <a:rPr kumimoji="1" lang="ja-JP" altLang="en-US" sz="1300">
              <a:solidFill>
                <a:sysClr val="windowText" lastClr="000000"/>
              </a:solidFill>
              <a:effectLst/>
              <a:latin typeface="ＭＳ ゴシック"/>
              <a:ea typeface="ＭＳ ゴシック"/>
              <a:cs typeface="+mn-cs"/>
            </a:rPr>
            <a:t>年度以降は、財源不足を補うための取崩しはなく、前年度と比較し381百万円増加した。</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実質的な財源不足に伴う補填としての基金繰入の抑制に努めつつも、中長期的に取組むべき課題等においては、時期を逸することのないよう対応すべき予算措置については、基金の弾力的な運営を検討していく。</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合併後平成</a:t>
          </a:r>
          <a:r>
            <a:rPr kumimoji="1" lang="en-US" altLang="ja-JP" sz="1300">
              <a:solidFill>
                <a:sysClr val="windowText" lastClr="000000"/>
              </a:solidFill>
              <a:effectLst/>
              <a:latin typeface="ＭＳ ゴシック"/>
              <a:ea typeface="ＭＳ ゴシック"/>
              <a:cs typeface="+mn-cs"/>
            </a:rPr>
            <a:t>17</a:t>
          </a:r>
          <a:r>
            <a:rPr kumimoji="1" lang="ja-JP" altLang="en-US" sz="1300">
              <a:solidFill>
                <a:sysClr val="windowText" lastClr="000000"/>
              </a:solidFill>
              <a:effectLst/>
              <a:latin typeface="ＭＳ ゴシック"/>
              <a:ea typeface="ＭＳ ゴシック"/>
              <a:cs typeface="+mn-cs"/>
            </a:rPr>
            <a:t>年度と平成</a:t>
          </a:r>
          <a:r>
            <a:rPr kumimoji="1" lang="en-US" altLang="ja-JP" sz="1300">
              <a:solidFill>
                <a:sysClr val="windowText" lastClr="000000"/>
              </a:solidFill>
              <a:effectLst/>
              <a:latin typeface="ＭＳ ゴシック"/>
              <a:ea typeface="ＭＳ ゴシック"/>
              <a:cs typeface="+mn-cs"/>
            </a:rPr>
            <a:t>18</a:t>
          </a:r>
          <a:r>
            <a:rPr kumimoji="1" lang="ja-JP" altLang="en-US" sz="1300">
              <a:solidFill>
                <a:sysClr val="windowText" lastClr="000000"/>
              </a:solidFill>
              <a:effectLst/>
              <a:latin typeface="ＭＳ ゴシック"/>
              <a:ea typeface="ＭＳ ゴシック"/>
              <a:cs typeface="+mn-cs"/>
            </a:rPr>
            <a:t>年度に活用したが、平成</a:t>
          </a:r>
          <a:r>
            <a:rPr kumimoji="1" lang="en-US" altLang="ja-JP" sz="1300">
              <a:solidFill>
                <a:sysClr val="windowText" lastClr="000000"/>
              </a:solidFill>
              <a:effectLst/>
              <a:latin typeface="ＭＳ ゴシック"/>
              <a:ea typeface="ＭＳ ゴシック"/>
              <a:cs typeface="+mn-cs"/>
            </a:rPr>
            <a:t>19</a:t>
          </a:r>
          <a:r>
            <a:rPr kumimoji="1" lang="ja-JP" altLang="en-US" sz="1300">
              <a:solidFill>
                <a:sysClr val="windowText" lastClr="000000"/>
              </a:solidFill>
              <a:effectLst/>
              <a:latin typeface="ＭＳ ゴシック"/>
              <a:ea typeface="ＭＳ ゴシック"/>
              <a:cs typeface="+mn-cs"/>
            </a:rPr>
            <a:t>年度以降は活用はなく、令和4年度においても基金繰入を行うことはなかったため、基金利子による増加のみで、ほぼ増減はなかった。</a:t>
          </a:r>
        </a:p>
        <a:p>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今後は、必要に応じて減債基金の活用も視野に入れ、予算措置を行っていく。</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8173E3C-BE17-45D6-9688-BAD152537A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9A5D9F-4480-4C92-8F33-AC4080E297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73345CD-7AD6-41FB-BF15-DC6E61796D4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BFF381F-BBBE-4789-8B4B-B77A70185AC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CDE245B-1826-4320-A352-BF94E5C43D79}"/>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5DE3943-CF2F-474F-8B9A-FC7BB0ADB084}"/>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D9534A8-BC0E-42E4-BC15-010B5FF9619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7726C7D-2069-4853-9701-B1AF1DDCAAE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E330B69-410C-42D2-87EA-06AD80373B0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53C5C68-E74F-4BB5-8AC7-4EBA7BF87E2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76702F2-7803-4ACA-8353-0274DC23B4D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3964230-192C-4EA2-A229-3BDA8CD8589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25,545
24,892
221.98
14,742,246
13,978,960
664,431
8,592,700
12,451,855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8145E34-0F55-45B3-91E6-2CE225A479C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B58C430-E106-44C8-8041-B231F1C8297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4DA3A2B-E185-4F50-96B0-9CE0ABF6F9A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3F3E88C-F0A6-4063-8F9D-B8DB3CE41B2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C7ED276-6890-41C6-88F0-0EECD5FB84F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7708FBC-642C-4B82-8204-45C46E2CF20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AC1DE93-AEE7-4E44-9477-FBED5C2E38C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B324B9F-EC82-4B0E-8E19-3AE7193E729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E932F4B-340B-48D4-9029-62005E7B98E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86F0349-5516-430C-ACF3-A12F6C2622B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5D5FE33-ED67-4071-B552-BD67839A816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0CF7F92-8DFA-46FF-90F0-A12DAB2C3A3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BDA277B-60A0-4864-B26A-511C45D21AC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41FFE42-39A4-42E6-B040-F4EF1FFE108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78B48D0-84AD-4D49-B667-78F9B75A324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1E5BB7B-61B6-493A-99FA-DFFCA5B3A55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37AF2EE-D2E0-4186-8407-0ABCE545D3D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4EC4C78-72B3-4030-95CE-F54ECC8B07C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7F71119-0BCB-44B6-9DB4-01CDFE69FDB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4F10F7E-EEE7-4E2F-90E6-CA7D2ED086C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9FFBAA0-61E7-4FA2-A7D7-BFD784E05DA1}"/>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AA30AFF-EF0C-42FC-9851-295374D925FC}"/>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00A7CBC-6656-437D-AFA4-802B640A173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19BE8D3-10F9-45D5-B251-BD76CD62A67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C00D56D-6C07-4048-B799-6CEA50F36B9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8FDDF12-9550-48BA-B296-A58EDD3D26C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34C7AC4-CA4D-4516-A4C3-9C0E806392E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011FDDF-226C-478E-B161-B26DA8060FA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4E9AAC-7875-41D4-B825-001BF259EF2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4CBE0DA-FA11-45C2-B6B7-8B09A827075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699270-DE90-4967-9CFF-C77F59C75383}"/>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B9BC5C8-1159-4FEF-A488-9B964CF1D7CC}"/>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C55983D-96E6-4B2D-AB97-5994671EC2A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8ABE95D-32B9-4700-A4E4-24074E2E893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E012B02-EBD1-4AFC-9BCB-53F5E69E483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有形固定資産減価償却率は、類似団体等と比べ、依然高い水準で推移している。本市は平成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町村合併し、そのまま施設を引き継いで使用しているため公共施設数が多く、主に昭和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年代に築造されている。今後老朽化により、数値増加が予想される。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公共施設等総合管理計画に基づき、既存施設で耐用年数を経過したものは除却し、統廃合により長寿命化する施設は改修工事等を行うことにより、数値の改善を推進していく必要がある。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9901FFD-48B0-411C-A712-F34DBC8F50D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C16D1B0-E23A-4752-94AA-9F44209113B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2CAEF53-637D-423C-9F79-0A9762437F98}"/>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A1ABFB4-B6D9-4057-8269-E09133962AE6}"/>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914DA9A-1CE0-458C-A668-3E32FE235E67}"/>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0C75CDA-6394-4C5F-A314-B7DEA49AD05B}"/>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2B8A00D-A2DE-4DE9-BD30-E854A1E3483B}"/>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C3AAD69A-27A3-4F18-8579-8A779201D2EA}"/>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944F3F1-E35B-4357-A3D0-F35B39A9832E}"/>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40DF421-0801-45C6-9D97-2F90EFD2AECD}"/>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3967136-9E96-4161-8014-F91D47A15001}"/>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EECE70C-4216-4220-BC32-B9424B6D022B}"/>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23770C0-98A9-4D69-ADAF-1B70A7FF5B6B}"/>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BE2C1F3-D157-4306-A162-A399FA557701}"/>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3E3F41A-CD3C-4139-964B-0F7465D8213E}"/>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39BCE7B-1E05-4458-AF0B-4C014022CAF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1F513C2-6B52-4A9A-82BB-65BD87A38A2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94F5A14-0AFF-4274-BDA4-D2CC05EFE89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8B34D345-A2DB-4E22-B0F5-8D67A7D90C8B}"/>
            </a:ext>
          </a:extLst>
        </xdr:cNvPr>
        <xdr:cNvCxnSpPr/>
      </xdr:nvCxnSpPr>
      <xdr:spPr>
        <a:xfrm flipV="1">
          <a:off x="4206240" y="5231402"/>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E3E8776C-692C-4D62-BBAB-B4A1C1F522AE}"/>
            </a:ext>
          </a:extLst>
        </xdr:cNvPr>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EDAF41C7-27AC-4800-B99F-6650C11D66B2}"/>
            </a:ext>
          </a:extLst>
        </xdr:cNvPr>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7B8D7806-1BA6-4581-BFCC-4C89E74458E7}"/>
            </a:ext>
          </a:extLst>
        </xdr:cNvPr>
        <xdr:cNvSpPr txBox="1"/>
      </xdr:nvSpPr>
      <xdr:spPr>
        <a:xfrm>
          <a:off x="4258945" y="501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074E4A74-F004-4472-AF61-11D937F1349B}"/>
            </a:ext>
          </a:extLst>
        </xdr:cNvPr>
        <xdr:cNvCxnSpPr/>
      </xdr:nvCxnSpPr>
      <xdr:spPr>
        <a:xfrm>
          <a:off x="4119245" y="523140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72" name="有形固定資産減価償却率平均値テキスト">
          <a:extLst>
            <a:ext uri="{FF2B5EF4-FFF2-40B4-BE49-F238E27FC236}">
              <a16:creationId xmlns:a16="http://schemas.microsoft.com/office/drawing/2014/main" id="{12CF00D0-62C6-44BA-BAC0-2C996A8F6C1D}"/>
            </a:ext>
          </a:extLst>
        </xdr:cNvPr>
        <xdr:cNvSpPr txBox="1"/>
      </xdr:nvSpPr>
      <xdr:spPr>
        <a:xfrm>
          <a:off x="4258945" y="5726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DF4F9857-6874-48FB-A744-7D8F1B170955}"/>
            </a:ext>
          </a:extLst>
        </xdr:cNvPr>
        <xdr:cNvSpPr/>
      </xdr:nvSpPr>
      <xdr:spPr>
        <a:xfrm>
          <a:off x="4157345" y="5871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4B535765-B4C0-4CA0-B56D-22A56D719D63}"/>
            </a:ext>
          </a:extLst>
        </xdr:cNvPr>
        <xdr:cNvSpPr/>
      </xdr:nvSpPr>
      <xdr:spPr>
        <a:xfrm>
          <a:off x="3537585" y="58099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a16="http://schemas.microsoft.com/office/drawing/2014/main" id="{599D1B49-1B3E-4D01-862C-5C84B99B01A4}"/>
            </a:ext>
          </a:extLst>
        </xdr:cNvPr>
        <xdr:cNvSpPr/>
      </xdr:nvSpPr>
      <xdr:spPr>
        <a:xfrm>
          <a:off x="2867025" y="5776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a16="http://schemas.microsoft.com/office/drawing/2014/main" id="{54B05638-CB66-4A33-ABE1-6F8903ABF644}"/>
            </a:ext>
          </a:extLst>
        </xdr:cNvPr>
        <xdr:cNvSpPr/>
      </xdr:nvSpPr>
      <xdr:spPr>
        <a:xfrm>
          <a:off x="2196465" y="5721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a16="http://schemas.microsoft.com/office/drawing/2014/main" id="{9611E1FF-2376-4BC6-9856-4FEAB99DAA7B}"/>
            </a:ext>
          </a:extLst>
        </xdr:cNvPr>
        <xdr:cNvSpPr/>
      </xdr:nvSpPr>
      <xdr:spPr>
        <a:xfrm>
          <a:off x="1525905" y="571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42A56DE-724D-4347-8AE7-5A7E4ECE6A7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E28D66A-F6E0-466F-9B64-9BCF8CBDDE45}"/>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E47A1D8-F73E-4E3D-B973-56C47ACDB68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9EEDABF-4059-4614-933A-0742E096FBB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8A42D42-2502-4780-B47E-8523F0E8DB5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3" name="楕円 82">
          <a:extLst>
            <a:ext uri="{FF2B5EF4-FFF2-40B4-BE49-F238E27FC236}">
              <a16:creationId xmlns:a16="http://schemas.microsoft.com/office/drawing/2014/main" id="{149964AB-7C29-4DE6-A8A7-07921AFF49B8}"/>
            </a:ext>
          </a:extLst>
        </xdr:cNvPr>
        <xdr:cNvSpPr/>
      </xdr:nvSpPr>
      <xdr:spPr>
        <a:xfrm>
          <a:off x="4157345" y="60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12445</xdr:rowOff>
    </xdr:from>
    <xdr:ext cx="405111" cy="259045"/>
    <xdr:sp macro="" textlink="">
      <xdr:nvSpPr>
        <xdr:cNvPr id="84" name="有形固定資産減価償却率該当値テキスト">
          <a:extLst>
            <a:ext uri="{FF2B5EF4-FFF2-40B4-BE49-F238E27FC236}">
              <a16:creationId xmlns:a16="http://schemas.microsoft.com/office/drawing/2014/main" id="{C6F50353-D7C1-4F79-97A8-04398FD1C0BD}"/>
            </a:ext>
          </a:extLst>
        </xdr:cNvPr>
        <xdr:cNvSpPr txBox="1"/>
      </xdr:nvSpPr>
      <xdr:spPr>
        <a:xfrm>
          <a:off x="4258945" y="597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156119</xdr:rowOff>
    </xdr:from>
    <xdr:to>
      <xdr:col>19</xdr:col>
      <xdr:colOff>187325</xdr:colOff>
      <xdr:row>31</xdr:row>
      <xdr:rowOff>86269</xdr:rowOff>
    </xdr:to>
    <xdr:sp macro="" textlink="">
      <xdr:nvSpPr>
        <xdr:cNvPr id="85" name="楕円 84">
          <a:extLst>
            <a:ext uri="{FF2B5EF4-FFF2-40B4-BE49-F238E27FC236}">
              <a16:creationId xmlns:a16="http://schemas.microsoft.com/office/drawing/2014/main" id="{AF885BBA-7DA5-4A1A-88E9-537B205C5AB1}"/>
            </a:ext>
          </a:extLst>
        </xdr:cNvPr>
        <xdr:cNvSpPr/>
      </xdr:nvSpPr>
      <xdr:spPr>
        <a:xfrm>
          <a:off x="3537585" y="5954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35469</xdr:rowOff>
    </xdr:from>
    <xdr:to>
      <xdr:col>23</xdr:col>
      <xdr:colOff>85725</xdr:colOff>
      <xdr:row>31</xdr:row>
      <xdr:rowOff>84818</xdr:rowOff>
    </xdr:to>
    <xdr:cxnSp macro="">
      <xdr:nvCxnSpPr>
        <xdr:cNvPr id="86" name="直線コネクタ 85">
          <a:extLst>
            <a:ext uri="{FF2B5EF4-FFF2-40B4-BE49-F238E27FC236}">
              <a16:creationId xmlns:a16="http://schemas.microsoft.com/office/drawing/2014/main" id="{2B841D3B-56FE-484F-A8C4-0FC6EFEB50A3}"/>
            </a:ext>
          </a:extLst>
        </xdr:cNvPr>
        <xdr:cNvCxnSpPr/>
      </xdr:nvCxnSpPr>
      <xdr:spPr>
        <a:xfrm>
          <a:off x="3588385" y="6001929"/>
          <a:ext cx="6197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100602</xdr:rowOff>
    </xdr:from>
    <xdr:to>
      <xdr:col>15</xdr:col>
      <xdr:colOff>187325</xdr:colOff>
      <xdr:row>31</xdr:row>
      <xdr:rowOff>30752</xdr:rowOff>
    </xdr:to>
    <xdr:sp macro="" textlink="">
      <xdr:nvSpPr>
        <xdr:cNvPr id="87" name="楕円 86">
          <a:extLst>
            <a:ext uri="{FF2B5EF4-FFF2-40B4-BE49-F238E27FC236}">
              <a16:creationId xmlns:a16="http://schemas.microsoft.com/office/drawing/2014/main" id="{E731D687-CD95-462D-A367-E9047846CACC}"/>
            </a:ext>
          </a:extLst>
        </xdr:cNvPr>
        <xdr:cNvSpPr/>
      </xdr:nvSpPr>
      <xdr:spPr>
        <a:xfrm>
          <a:off x="2867025" y="5899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31</xdr:row>
      <xdr:rowOff>35469</xdr:rowOff>
    </xdr:to>
    <xdr:cxnSp macro="">
      <xdr:nvCxnSpPr>
        <xdr:cNvPr id="88" name="直線コネクタ 87">
          <a:extLst>
            <a:ext uri="{FF2B5EF4-FFF2-40B4-BE49-F238E27FC236}">
              <a16:creationId xmlns:a16="http://schemas.microsoft.com/office/drawing/2014/main" id="{CA7EFCB5-3F1B-4DC5-BA56-CB9C3745D7CC}"/>
            </a:ext>
          </a:extLst>
        </xdr:cNvPr>
        <xdr:cNvCxnSpPr/>
      </xdr:nvCxnSpPr>
      <xdr:spPr>
        <a:xfrm>
          <a:off x="2917825" y="5950222"/>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9" name="楕円 88">
          <a:extLst>
            <a:ext uri="{FF2B5EF4-FFF2-40B4-BE49-F238E27FC236}">
              <a16:creationId xmlns:a16="http://schemas.microsoft.com/office/drawing/2014/main" id="{2A93179A-58A9-430B-BDD7-FA12D6F29F2E}"/>
            </a:ext>
          </a:extLst>
        </xdr:cNvPr>
        <xdr:cNvSpPr/>
      </xdr:nvSpPr>
      <xdr:spPr>
        <a:xfrm>
          <a:off x="2196465" y="5865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151402</xdr:rowOff>
    </xdr:to>
    <xdr:cxnSp macro="">
      <xdr:nvCxnSpPr>
        <xdr:cNvPr id="90" name="直線コネクタ 89">
          <a:extLst>
            <a:ext uri="{FF2B5EF4-FFF2-40B4-BE49-F238E27FC236}">
              <a16:creationId xmlns:a16="http://schemas.microsoft.com/office/drawing/2014/main" id="{04ECC523-EE45-4D99-89C2-5AD7454327CD}"/>
            </a:ext>
          </a:extLst>
        </xdr:cNvPr>
        <xdr:cNvCxnSpPr/>
      </xdr:nvCxnSpPr>
      <xdr:spPr>
        <a:xfrm>
          <a:off x="2247265" y="5916295"/>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11158</xdr:rowOff>
    </xdr:from>
    <xdr:to>
      <xdr:col>7</xdr:col>
      <xdr:colOff>187325</xdr:colOff>
      <xdr:row>30</xdr:row>
      <xdr:rowOff>112758</xdr:rowOff>
    </xdr:to>
    <xdr:sp macro="" textlink="">
      <xdr:nvSpPr>
        <xdr:cNvPr id="91" name="楕円 90">
          <a:extLst>
            <a:ext uri="{FF2B5EF4-FFF2-40B4-BE49-F238E27FC236}">
              <a16:creationId xmlns:a16="http://schemas.microsoft.com/office/drawing/2014/main" id="{C0C6A0CE-B95D-4F61-A5D1-40CBD3CCFA3A}"/>
            </a:ext>
          </a:extLst>
        </xdr:cNvPr>
        <xdr:cNvSpPr/>
      </xdr:nvSpPr>
      <xdr:spPr>
        <a:xfrm>
          <a:off x="1525905" y="58099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61958</xdr:rowOff>
    </xdr:from>
    <xdr:to>
      <xdr:col>11</xdr:col>
      <xdr:colOff>136525</xdr:colOff>
      <xdr:row>30</xdr:row>
      <xdr:rowOff>117475</xdr:rowOff>
    </xdr:to>
    <xdr:cxnSp macro="">
      <xdr:nvCxnSpPr>
        <xdr:cNvPr id="92" name="直線コネクタ 91">
          <a:extLst>
            <a:ext uri="{FF2B5EF4-FFF2-40B4-BE49-F238E27FC236}">
              <a16:creationId xmlns:a16="http://schemas.microsoft.com/office/drawing/2014/main" id="{86B10616-5F0E-4537-AB1A-ECDDE58647E6}"/>
            </a:ext>
          </a:extLst>
        </xdr:cNvPr>
        <xdr:cNvCxnSpPr/>
      </xdr:nvCxnSpPr>
      <xdr:spPr>
        <a:xfrm>
          <a:off x="1576705" y="5860778"/>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a:extLst>
            <a:ext uri="{FF2B5EF4-FFF2-40B4-BE49-F238E27FC236}">
              <a16:creationId xmlns:a16="http://schemas.microsoft.com/office/drawing/2014/main" id="{9219EDDA-34D7-4548-A7B6-7B3E17CF6505}"/>
            </a:ext>
          </a:extLst>
        </xdr:cNvPr>
        <xdr:cNvSpPr txBox="1"/>
      </xdr:nvSpPr>
      <xdr:spPr>
        <a:xfrm>
          <a:off x="3395989" y="559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4" name="n_2aveValue有形固定資産減価償却率">
          <a:extLst>
            <a:ext uri="{FF2B5EF4-FFF2-40B4-BE49-F238E27FC236}">
              <a16:creationId xmlns:a16="http://schemas.microsoft.com/office/drawing/2014/main" id="{A8EA52EE-C390-4D9C-8F17-15536C517D01}"/>
            </a:ext>
          </a:extLst>
        </xdr:cNvPr>
        <xdr:cNvSpPr txBox="1"/>
      </xdr:nvSpPr>
      <xdr:spPr>
        <a:xfrm>
          <a:off x="2738129" y="555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5" name="n_3aveValue有形固定資産減価償却率">
          <a:extLst>
            <a:ext uri="{FF2B5EF4-FFF2-40B4-BE49-F238E27FC236}">
              <a16:creationId xmlns:a16="http://schemas.microsoft.com/office/drawing/2014/main" id="{F5CDABA4-8BC1-47DD-B06C-4805BD5D30B3}"/>
            </a:ext>
          </a:extLst>
        </xdr:cNvPr>
        <xdr:cNvSpPr txBox="1"/>
      </xdr:nvSpPr>
      <xdr:spPr>
        <a:xfrm>
          <a:off x="2067569" y="550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6" name="n_4aveValue有形固定資産減価償却率">
          <a:extLst>
            <a:ext uri="{FF2B5EF4-FFF2-40B4-BE49-F238E27FC236}">
              <a16:creationId xmlns:a16="http://schemas.microsoft.com/office/drawing/2014/main" id="{7DB4C1FF-19EE-4359-8230-9ACA33E34BC6}"/>
            </a:ext>
          </a:extLst>
        </xdr:cNvPr>
        <xdr:cNvSpPr txBox="1"/>
      </xdr:nvSpPr>
      <xdr:spPr>
        <a:xfrm>
          <a:off x="1397009" y="549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77396</xdr:rowOff>
    </xdr:from>
    <xdr:ext cx="405111" cy="259045"/>
    <xdr:sp macro="" textlink="">
      <xdr:nvSpPr>
        <xdr:cNvPr id="97" name="n_1mainValue有形固定資産減価償却率">
          <a:extLst>
            <a:ext uri="{FF2B5EF4-FFF2-40B4-BE49-F238E27FC236}">
              <a16:creationId xmlns:a16="http://schemas.microsoft.com/office/drawing/2014/main" id="{8524ED7B-C508-4C3C-A88A-E1CFE70EF745}"/>
            </a:ext>
          </a:extLst>
        </xdr:cNvPr>
        <xdr:cNvSpPr txBox="1"/>
      </xdr:nvSpPr>
      <xdr:spPr>
        <a:xfrm>
          <a:off x="3395989" y="604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21879</xdr:rowOff>
    </xdr:from>
    <xdr:ext cx="405111" cy="259045"/>
    <xdr:sp macro="" textlink="">
      <xdr:nvSpPr>
        <xdr:cNvPr id="98" name="n_2mainValue有形固定資産減価償却率">
          <a:extLst>
            <a:ext uri="{FF2B5EF4-FFF2-40B4-BE49-F238E27FC236}">
              <a16:creationId xmlns:a16="http://schemas.microsoft.com/office/drawing/2014/main" id="{45926C26-55DC-4B78-A4BE-C50E6DD84B7E}"/>
            </a:ext>
          </a:extLst>
        </xdr:cNvPr>
        <xdr:cNvSpPr txBox="1"/>
      </xdr:nvSpPr>
      <xdr:spPr>
        <a:xfrm>
          <a:off x="2738129" y="598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9" name="n_3mainValue有形固定資産減価償却率">
          <a:extLst>
            <a:ext uri="{FF2B5EF4-FFF2-40B4-BE49-F238E27FC236}">
              <a16:creationId xmlns:a16="http://schemas.microsoft.com/office/drawing/2014/main" id="{2D42DB77-13D0-4674-BF12-2418E68FD56D}"/>
            </a:ext>
          </a:extLst>
        </xdr:cNvPr>
        <xdr:cNvSpPr txBox="1"/>
      </xdr:nvSpPr>
      <xdr:spPr>
        <a:xfrm>
          <a:off x="2067569"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103885</xdr:rowOff>
    </xdr:from>
    <xdr:ext cx="405111" cy="259045"/>
    <xdr:sp macro="" textlink="">
      <xdr:nvSpPr>
        <xdr:cNvPr id="100" name="n_4mainValue有形固定資産減価償却率">
          <a:extLst>
            <a:ext uri="{FF2B5EF4-FFF2-40B4-BE49-F238E27FC236}">
              <a16:creationId xmlns:a16="http://schemas.microsoft.com/office/drawing/2014/main" id="{B686962F-46B2-4839-8B5B-4D517A6E4570}"/>
            </a:ext>
          </a:extLst>
        </xdr:cNvPr>
        <xdr:cNvSpPr txBox="1"/>
      </xdr:nvSpPr>
      <xdr:spPr>
        <a:xfrm>
          <a:off x="1397009" y="590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02D6521-E722-4EC9-96A5-E07A3148BA0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5E46F86-6439-4480-A704-2394918F803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7F9E96D-EA65-4D17-9F03-EDB5B626A681}"/>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91EE702-D3D3-498D-BB9B-5705170111F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62A0317-F503-4348-90D9-F1C5C349FAE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E83E01A-EEBE-487B-BF1A-8F3687533374}"/>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B29CAD0-11E6-4AD5-81DE-EDE2BE0195D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DF72881A-AB0F-4FD5-94CA-041BAE469697}"/>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6836D6D-88FA-4B45-8850-84FA2911D8B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BAA7705-1AFE-43E0-9062-48129925757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AC64513-EEFA-4873-8F62-D33A46D61F6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0B1A5A6-7DB5-49CA-9912-EF698B1AD73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C872FC5-BA76-4080-B81F-10F5A657257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債務償還比率は類似団体より低く、減少傾向にある。平成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年度以降借り入れた合併特例債の償還完了や、地方債発行の抑制により将来負担額が減少したことが要因であるが、近年、東海環状自動車道山県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開通に伴う道路整備事業やバスターミナル整備に伴う地域総合整備資金貸付事業、防災行政無線更新事業等により地方債発行の増加及び償還開始に伴い、今後、数値が増加することが想定される。事業実施に際し、緊急性や住民ニーズを的確に把握・選別したうえで実施し、後年度負担の適正化に努め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C00A7B2-B2B6-4F8A-A888-A26473D1DE5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C56E6C6-96D0-4DE4-BB48-3E8049F6913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8619E3C-AF68-4020-9D6A-AA644339B9D6}"/>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507187BC-3CFB-4CE5-A6BE-8E405C4679E2}"/>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1809A889-7D18-4310-9E76-ECCC853EBDE1}"/>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3FF358D6-1D9A-48D5-9BFC-8ECBDEE52B83}"/>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BEC3C14-9B2C-4F69-AB12-AF61017BF83E}"/>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64DDFF6D-5AFC-4F49-8372-116AD7A9D0D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9826B8F-EF5C-4F4C-A99F-160B1166E681}"/>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AC38B6B5-615A-4AD9-850F-C4AB943523EA}"/>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5FEAF4B-0480-4E46-A18D-08B0594863B4}"/>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EB4E7073-5B94-41E3-9786-BE459A22B4F9}"/>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3346EE5D-39FB-4FE2-8790-E86D19D33F46}"/>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BC50D25-A1E9-4201-A3A3-BDB806523089}"/>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45248513-A53F-4EEF-92A8-10E2853AB41B}"/>
            </a:ext>
          </a:extLst>
        </xdr:cNvPr>
        <xdr:cNvSpPr txBox="1"/>
      </xdr:nvSpPr>
      <xdr:spPr>
        <a:xfrm>
          <a:off x="9542936" y="50704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16D585F-4E89-4021-948C-EC241D6F89A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F8861F8E-6A06-4723-85D1-372203131CE1}"/>
            </a:ext>
          </a:extLst>
        </xdr:cNvPr>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31ACE4FF-E0A6-47B8-AC7B-1A705946F1B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a:extLst>
            <a:ext uri="{FF2B5EF4-FFF2-40B4-BE49-F238E27FC236}">
              <a16:creationId xmlns:a16="http://schemas.microsoft.com/office/drawing/2014/main" id="{03ED1487-B184-4376-9C5C-6A9BD1804481}"/>
            </a:ext>
          </a:extLst>
        </xdr:cNvPr>
        <xdr:cNvCxnSpPr/>
      </xdr:nvCxnSpPr>
      <xdr:spPr>
        <a:xfrm flipV="1">
          <a:off x="13027660" y="5103359"/>
          <a:ext cx="1269" cy="1485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a:extLst>
            <a:ext uri="{FF2B5EF4-FFF2-40B4-BE49-F238E27FC236}">
              <a16:creationId xmlns:a16="http://schemas.microsoft.com/office/drawing/2014/main" id="{81FD9878-E83A-4D13-A54B-69ACC653936F}"/>
            </a:ext>
          </a:extLst>
        </xdr:cNvPr>
        <xdr:cNvSpPr txBox="1"/>
      </xdr:nvSpPr>
      <xdr:spPr>
        <a:xfrm>
          <a:off x="13080365" y="65925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a:extLst>
            <a:ext uri="{FF2B5EF4-FFF2-40B4-BE49-F238E27FC236}">
              <a16:creationId xmlns:a16="http://schemas.microsoft.com/office/drawing/2014/main" id="{67BDD9E2-5EC7-4DC4-86F4-51E4AD23DD3D}"/>
            </a:ext>
          </a:extLst>
        </xdr:cNvPr>
        <xdr:cNvCxnSpPr/>
      </xdr:nvCxnSpPr>
      <xdr:spPr>
        <a:xfrm>
          <a:off x="12963525" y="6588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a:extLst>
            <a:ext uri="{FF2B5EF4-FFF2-40B4-BE49-F238E27FC236}">
              <a16:creationId xmlns:a16="http://schemas.microsoft.com/office/drawing/2014/main" id="{136EF1E9-6809-4ABE-8762-49C34445C659}"/>
            </a:ext>
          </a:extLst>
        </xdr:cNvPr>
        <xdr:cNvSpPr txBox="1"/>
      </xdr:nvSpPr>
      <xdr:spPr>
        <a:xfrm>
          <a:off x="13080365" y="488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a:extLst>
            <a:ext uri="{FF2B5EF4-FFF2-40B4-BE49-F238E27FC236}">
              <a16:creationId xmlns:a16="http://schemas.microsoft.com/office/drawing/2014/main" id="{65B6412E-AD9E-40FE-9FAC-52183ADD26EB}"/>
            </a:ext>
          </a:extLst>
        </xdr:cNvPr>
        <xdr:cNvCxnSpPr/>
      </xdr:nvCxnSpPr>
      <xdr:spPr>
        <a:xfrm>
          <a:off x="12963525" y="5103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37" name="債務償還比率平均値テキスト">
          <a:extLst>
            <a:ext uri="{FF2B5EF4-FFF2-40B4-BE49-F238E27FC236}">
              <a16:creationId xmlns:a16="http://schemas.microsoft.com/office/drawing/2014/main" id="{2ED6D36A-E223-4BDD-9736-C78FAEC8335A}"/>
            </a:ext>
          </a:extLst>
        </xdr:cNvPr>
        <xdr:cNvSpPr txBox="1"/>
      </xdr:nvSpPr>
      <xdr:spPr>
        <a:xfrm>
          <a:off x="13080365" y="561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a:extLst>
            <a:ext uri="{FF2B5EF4-FFF2-40B4-BE49-F238E27FC236}">
              <a16:creationId xmlns:a16="http://schemas.microsoft.com/office/drawing/2014/main" id="{9B10BE2D-851C-4F98-85A8-02430B6FD900}"/>
            </a:ext>
          </a:extLst>
        </xdr:cNvPr>
        <xdr:cNvSpPr/>
      </xdr:nvSpPr>
      <xdr:spPr>
        <a:xfrm>
          <a:off x="13001625" y="5633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a:extLst>
            <a:ext uri="{FF2B5EF4-FFF2-40B4-BE49-F238E27FC236}">
              <a16:creationId xmlns:a16="http://schemas.microsoft.com/office/drawing/2014/main" id="{D1933DB9-4A31-4FE6-9B1A-AFE303006946}"/>
            </a:ext>
          </a:extLst>
        </xdr:cNvPr>
        <xdr:cNvSpPr/>
      </xdr:nvSpPr>
      <xdr:spPr>
        <a:xfrm>
          <a:off x="12359005" y="5585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a:extLst>
            <a:ext uri="{FF2B5EF4-FFF2-40B4-BE49-F238E27FC236}">
              <a16:creationId xmlns:a16="http://schemas.microsoft.com/office/drawing/2014/main" id="{AD7D91CA-FEF9-43CA-B8CB-857C78C80118}"/>
            </a:ext>
          </a:extLst>
        </xdr:cNvPr>
        <xdr:cNvSpPr/>
      </xdr:nvSpPr>
      <xdr:spPr>
        <a:xfrm>
          <a:off x="11688445" y="5791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a:extLst>
            <a:ext uri="{FF2B5EF4-FFF2-40B4-BE49-F238E27FC236}">
              <a16:creationId xmlns:a16="http://schemas.microsoft.com/office/drawing/2014/main" id="{6B354568-9874-4254-B755-551CCEBBB9F3}"/>
            </a:ext>
          </a:extLst>
        </xdr:cNvPr>
        <xdr:cNvSpPr/>
      </xdr:nvSpPr>
      <xdr:spPr>
        <a:xfrm>
          <a:off x="11017885" y="587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a:extLst>
            <a:ext uri="{FF2B5EF4-FFF2-40B4-BE49-F238E27FC236}">
              <a16:creationId xmlns:a16="http://schemas.microsoft.com/office/drawing/2014/main" id="{809ACD26-904E-47A5-A375-62AF38378482}"/>
            </a:ext>
          </a:extLst>
        </xdr:cNvPr>
        <xdr:cNvSpPr/>
      </xdr:nvSpPr>
      <xdr:spPr>
        <a:xfrm>
          <a:off x="10347325" y="587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28E05C6-5239-453F-A148-64C3C8A99864}"/>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7BB08F3-2EDC-41B1-BE69-CFC6D9850DA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D9FE64A-D626-4737-B8F8-951B8504905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3547182-A782-4193-AC27-AAA2ECCB55A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2A57F51-821F-4EB6-8227-FD9D212CCCB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31133</xdr:rowOff>
    </xdr:from>
    <xdr:to>
      <xdr:col>76</xdr:col>
      <xdr:colOff>73025</xdr:colOff>
      <xdr:row>28</xdr:row>
      <xdr:rowOff>132733</xdr:rowOff>
    </xdr:to>
    <xdr:sp macro="" textlink="">
      <xdr:nvSpPr>
        <xdr:cNvPr id="148" name="楕円 147">
          <a:extLst>
            <a:ext uri="{FF2B5EF4-FFF2-40B4-BE49-F238E27FC236}">
              <a16:creationId xmlns:a16="http://schemas.microsoft.com/office/drawing/2014/main" id="{F26DB609-6FB6-4842-95EF-809DEACBA37D}"/>
            </a:ext>
          </a:extLst>
        </xdr:cNvPr>
        <xdr:cNvSpPr/>
      </xdr:nvSpPr>
      <xdr:spPr>
        <a:xfrm>
          <a:off x="13001625" y="54946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54010</xdr:rowOff>
    </xdr:from>
    <xdr:ext cx="469744" cy="259045"/>
    <xdr:sp macro="" textlink="">
      <xdr:nvSpPr>
        <xdr:cNvPr id="149" name="債務償還比率該当値テキスト">
          <a:extLst>
            <a:ext uri="{FF2B5EF4-FFF2-40B4-BE49-F238E27FC236}">
              <a16:creationId xmlns:a16="http://schemas.microsoft.com/office/drawing/2014/main" id="{E646C27D-67BA-4109-B2B6-CA9F0CFAAF19}"/>
            </a:ext>
          </a:extLst>
        </xdr:cNvPr>
        <xdr:cNvSpPr txBox="1"/>
      </xdr:nvSpPr>
      <xdr:spPr>
        <a:xfrm>
          <a:off x="13080365" y="534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50718</xdr:rowOff>
    </xdr:from>
    <xdr:to>
      <xdr:col>72</xdr:col>
      <xdr:colOff>123825</xdr:colOff>
      <xdr:row>28</xdr:row>
      <xdr:rowOff>152318</xdr:rowOff>
    </xdr:to>
    <xdr:sp macro="" textlink="">
      <xdr:nvSpPr>
        <xdr:cNvPr id="150" name="楕円 149">
          <a:extLst>
            <a:ext uri="{FF2B5EF4-FFF2-40B4-BE49-F238E27FC236}">
              <a16:creationId xmlns:a16="http://schemas.microsoft.com/office/drawing/2014/main" id="{B5101946-A2B4-41B2-9285-06B06100E77D}"/>
            </a:ext>
          </a:extLst>
        </xdr:cNvPr>
        <xdr:cNvSpPr/>
      </xdr:nvSpPr>
      <xdr:spPr>
        <a:xfrm>
          <a:off x="12359005" y="55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81933</xdr:rowOff>
    </xdr:from>
    <xdr:to>
      <xdr:col>76</xdr:col>
      <xdr:colOff>22225</xdr:colOff>
      <xdr:row>28</xdr:row>
      <xdr:rowOff>101518</xdr:rowOff>
    </xdr:to>
    <xdr:cxnSp macro="">
      <xdr:nvCxnSpPr>
        <xdr:cNvPr id="151" name="直線コネクタ 150">
          <a:extLst>
            <a:ext uri="{FF2B5EF4-FFF2-40B4-BE49-F238E27FC236}">
              <a16:creationId xmlns:a16="http://schemas.microsoft.com/office/drawing/2014/main" id="{3DD82F40-6D6B-4451-AF19-42CAE2F8DFB4}"/>
            </a:ext>
          </a:extLst>
        </xdr:cNvPr>
        <xdr:cNvCxnSpPr/>
      </xdr:nvCxnSpPr>
      <xdr:spPr>
        <a:xfrm flipV="1">
          <a:off x="12409805" y="5545473"/>
          <a:ext cx="61976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140625</xdr:rowOff>
    </xdr:from>
    <xdr:to>
      <xdr:col>68</xdr:col>
      <xdr:colOff>123825</xdr:colOff>
      <xdr:row>29</xdr:row>
      <xdr:rowOff>70775</xdr:rowOff>
    </xdr:to>
    <xdr:sp macro="" textlink="">
      <xdr:nvSpPr>
        <xdr:cNvPr id="152" name="楕円 151">
          <a:extLst>
            <a:ext uri="{FF2B5EF4-FFF2-40B4-BE49-F238E27FC236}">
              <a16:creationId xmlns:a16="http://schemas.microsoft.com/office/drawing/2014/main" id="{9A53121D-4F8E-437F-8665-9C464E1475D1}"/>
            </a:ext>
          </a:extLst>
        </xdr:cNvPr>
        <xdr:cNvSpPr/>
      </xdr:nvSpPr>
      <xdr:spPr>
        <a:xfrm>
          <a:off x="11688445" y="560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101518</xdr:rowOff>
    </xdr:from>
    <xdr:to>
      <xdr:col>72</xdr:col>
      <xdr:colOff>73025</xdr:colOff>
      <xdr:row>29</xdr:row>
      <xdr:rowOff>19975</xdr:rowOff>
    </xdr:to>
    <xdr:cxnSp macro="">
      <xdr:nvCxnSpPr>
        <xdr:cNvPr id="153" name="直線コネクタ 152">
          <a:extLst>
            <a:ext uri="{FF2B5EF4-FFF2-40B4-BE49-F238E27FC236}">
              <a16:creationId xmlns:a16="http://schemas.microsoft.com/office/drawing/2014/main" id="{4779B4EF-74E1-4170-A9E7-0DF357F95CA7}"/>
            </a:ext>
          </a:extLst>
        </xdr:cNvPr>
        <xdr:cNvCxnSpPr/>
      </xdr:nvCxnSpPr>
      <xdr:spPr>
        <a:xfrm flipV="1">
          <a:off x="11739245" y="5565058"/>
          <a:ext cx="67056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147565</xdr:rowOff>
    </xdr:from>
    <xdr:to>
      <xdr:col>64</xdr:col>
      <xdr:colOff>123825</xdr:colOff>
      <xdr:row>29</xdr:row>
      <xdr:rowOff>77715</xdr:rowOff>
    </xdr:to>
    <xdr:sp macro="" textlink="">
      <xdr:nvSpPr>
        <xdr:cNvPr id="154" name="楕円 153">
          <a:extLst>
            <a:ext uri="{FF2B5EF4-FFF2-40B4-BE49-F238E27FC236}">
              <a16:creationId xmlns:a16="http://schemas.microsoft.com/office/drawing/2014/main" id="{13C1A20D-2FE1-49F9-A3D1-6B7FF1E6A507}"/>
            </a:ext>
          </a:extLst>
        </xdr:cNvPr>
        <xdr:cNvSpPr/>
      </xdr:nvSpPr>
      <xdr:spPr>
        <a:xfrm>
          <a:off x="11017885" y="561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19975</xdr:rowOff>
    </xdr:from>
    <xdr:to>
      <xdr:col>68</xdr:col>
      <xdr:colOff>73025</xdr:colOff>
      <xdr:row>29</xdr:row>
      <xdr:rowOff>26915</xdr:rowOff>
    </xdr:to>
    <xdr:cxnSp macro="">
      <xdr:nvCxnSpPr>
        <xdr:cNvPr id="155" name="直線コネクタ 154">
          <a:extLst>
            <a:ext uri="{FF2B5EF4-FFF2-40B4-BE49-F238E27FC236}">
              <a16:creationId xmlns:a16="http://schemas.microsoft.com/office/drawing/2014/main" id="{FFD2C510-1583-4AF7-8FF5-F2ED197E404D}"/>
            </a:ext>
          </a:extLst>
        </xdr:cNvPr>
        <xdr:cNvCxnSpPr/>
      </xdr:nvCxnSpPr>
      <xdr:spPr>
        <a:xfrm flipV="1">
          <a:off x="11068685" y="5651155"/>
          <a:ext cx="67056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17599</xdr:rowOff>
    </xdr:from>
    <xdr:to>
      <xdr:col>60</xdr:col>
      <xdr:colOff>123825</xdr:colOff>
      <xdr:row>29</xdr:row>
      <xdr:rowOff>119199</xdr:rowOff>
    </xdr:to>
    <xdr:sp macro="" textlink="">
      <xdr:nvSpPr>
        <xdr:cNvPr id="156" name="楕円 155">
          <a:extLst>
            <a:ext uri="{FF2B5EF4-FFF2-40B4-BE49-F238E27FC236}">
              <a16:creationId xmlns:a16="http://schemas.microsoft.com/office/drawing/2014/main" id="{9528F0E0-F436-4A0D-AB37-28FB0D83E8F0}"/>
            </a:ext>
          </a:extLst>
        </xdr:cNvPr>
        <xdr:cNvSpPr/>
      </xdr:nvSpPr>
      <xdr:spPr>
        <a:xfrm>
          <a:off x="10347325" y="56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26915</xdr:rowOff>
    </xdr:from>
    <xdr:to>
      <xdr:col>64</xdr:col>
      <xdr:colOff>73025</xdr:colOff>
      <xdr:row>29</xdr:row>
      <xdr:rowOff>68399</xdr:rowOff>
    </xdr:to>
    <xdr:cxnSp macro="">
      <xdr:nvCxnSpPr>
        <xdr:cNvPr id="157" name="直線コネクタ 156">
          <a:extLst>
            <a:ext uri="{FF2B5EF4-FFF2-40B4-BE49-F238E27FC236}">
              <a16:creationId xmlns:a16="http://schemas.microsoft.com/office/drawing/2014/main" id="{62E0BFFD-9EDC-4E9D-AAAD-B3E6F0988F7B}"/>
            </a:ext>
          </a:extLst>
        </xdr:cNvPr>
        <xdr:cNvCxnSpPr/>
      </xdr:nvCxnSpPr>
      <xdr:spPr>
        <a:xfrm flipV="1">
          <a:off x="10398125" y="5658095"/>
          <a:ext cx="670560" cy="4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58" name="n_1aveValue債務償還比率">
          <a:extLst>
            <a:ext uri="{FF2B5EF4-FFF2-40B4-BE49-F238E27FC236}">
              <a16:creationId xmlns:a16="http://schemas.microsoft.com/office/drawing/2014/main" id="{9670BA57-0B3F-4CDE-AD05-2B22F245F477}"/>
            </a:ext>
          </a:extLst>
        </xdr:cNvPr>
        <xdr:cNvSpPr txBox="1"/>
      </xdr:nvSpPr>
      <xdr:spPr>
        <a:xfrm>
          <a:off x="12185092" y="567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59" name="n_2aveValue債務償還比率">
          <a:extLst>
            <a:ext uri="{FF2B5EF4-FFF2-40B4-BE49-F238E27FC236}">
              <a16:creationId xmlns:a16="http://schemas.microsoft.com/office/drawing/2014/main" id="{E8A43911-6B07-49CE-8A47-D34A7D0B9C53}"/>
            </a:ext>
          </a:extLst>
        </xdr:cNvPr>
        <xdr:cNvSpPr txBox="1"/>
      </xdr:nvSpPr>
      <xdr:spPr>
        <a:xfrm>
          <a:off x="11527232"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60" name="n_3aveValue債務償還比率">
          <a:extLst>
            <a:ext uri="{FF2B5EF4-FFF2-40B4-BE49-F238E27FC236}">
              <a16:creationId xmlns:a16="http://schemas.microsoft.com/office/drawing/2014/main" id="{B8C1C0CA-E174-4C80-8259-F7B3FC24C8DC}"/>
            </a:ext>
          </a:extLst>
        </xdr:cNvPr>
        <xdr:cNvSpPr txBox="1"/>
      </xdr:nvSpPr>
      <xdr:spPr>
        <a:xfrm>
          <a:off x="10856672" y="596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61" name="n_4aveValue債務償還比率">
          <a:extLst>
            <a:ext uri="{FF2B5EF4-FFF2-40B4-BE49-F238E27FC236}">
              <a16:creationId xmlns:a16="http://schemas.microsoft.com/office/drawing/2014/main" id="{B9F0E702-3E2D-40FA-9707-EC2C4B8E29C8}"/>
            </a:ext>
          </a:extLst>
        </xdr:cNvPr>
        <xdr:cNvSpPr txBox="1"/>
      </xdr:nvSpPr>
      <xdr:spPr>
        <a:xfrm>
          <a:off x="10186112" y="596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168845</xdr:rowOff>
    </xdr:from>
    <xdr:ext cx="469744" cy="259045"/>
    <xdr:sp macro="" textlink="">
      <xdr:nvSpPr>
        <xdr:cNvPr id="162" name="n_1mainValue債務償還比率">
          <a:extLst>
            <a:ext uri="{FF2B5EF4-FFF2-40B4-BE49-F238E27FC236}">
              <a16:creationId xmlns:a16="http://schemas.microsoft.com/office/drawing/2014/main" id="{59E52C1A-13AF-4FC0-B769-C027689EA3BD}"/>
            </a:ext>
          </a:extLst>
        </xdr:cNvPr>
        <xdr:cNvSpPr txBox="1"/>
      </xdr:nvSpPr>
      <xdr:spPr>
        <a:xfrm>
          <a:off x="12185092" y="529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87302</xdr:rowOff>
    </xdr:from>
    <xdr:ext cx="469744" cy="259045"/>
    <xdr:sp macro="" textlink="">
      <xdr:nvSpPr>
        <xdr:cNvPr id="163" name="n_2mainValue債務償還比率">
          <a:extLst>
            <a:ext uri="{FF2B5EF4-FFF2-40B4-BE49-F238E27FC236}">
              <a16:creationId xmlns:a16="http://schemas.microsoft.com/office/drawing/2014/main" id="{10E17FF6-C3C0-4750-9A79-E6AC62FFD4C8}"/>
            </a:ext>
          </a:extLst>
        </xdr:cNvPr>
        <xdr:cNvSpPr txBox="1"/>
      </xdr:nvSpPr>
      <xdr:spPr>
        <a:xfrm>
          <a:off x="11527232" y="538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94242</xdr:rowOff>
    </xdr:from>
    <xdr:ext cx="469744" cy="259045"/>
    <xdr:sp macro="" textlink="">
      <xdr:nvSpPr>
        <xdr:cNvPr id="164" name="n_3mainValue債務償還比率">
          <a:extLst>
            <a:ext uri="{FF2B5EF4-FFF2-40B4-BE49-F238E27FC236}">
              <a16:creationId xmlns:a16="http://schemas.microsoft.com/office/drawing/2014/main" id="{33ABD5A4-708A-4237-9E4B-287530EF0DC8}"/>
            </a:ext>
          </a:extLst>
        </xdr:cNvPr>
        <xdr:cNvSpPr txBox="1"/>
      </xdr:nvSpPr>
      <xdr:spPr>
        <a:xfrm>
          <a:off x="10856672" y="53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135726</xdr:rowOff>
    </xdr:from>
    <xdr:ext cx="469744" cy="259045"/>
    <xdr:sp macro="" textlink="">
      <xdr:nvSpPr>
        <xdr:cNvPr id="165" name="n_4mainValue債務償還比率">
          <a:extLst>
            <a:ext uri="{FF2B5EF4-FFF2-40B4-BE49-F238E27FC236}">
              <a16:creationId xmlns:a16="http://schemas.microsoft.com/office/drawing/2014/main" id="{5D78EC8A-A7B4-4AA7-8DB4-17035671651C}"/>
            </a:ext>
          </a:extLst>
        </xdr:cNvPr>
        <xdr:cNvSpPr txBox="1"/>
      </xdr:nvSpPr>
      <xdr:spPr>
        <a:xfrm>
          <a:off x="10186112" y="5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51867A7C-7ACA-4239-9636-12403F7AF2F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8BB69A80-29BC-4794-BEE1-4B8FF414D53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86AB1373-85E4-468B-A1F3-1FD3FDDBE59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6B3CCF15-F4D1-42A8-8233-5AD387A0F9E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A747459A-350E-4E14-A658-B8AD692B90D5}"/>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434BD529-11E5-470E-ABBB-996EF0C44FE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76C359-5B8C-43B2-97D8-D03939C0774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458741-46A7-42A3-8AD9-0338FC7E3E9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D2BAED-AC60-4DB3-AD27-6AD757F390B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5FC1B7-86D2-4EF8-829E-52180B46BA3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B5AB3E-1A16-428B-95D1-A9C6013E270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2C4F33-29BC-459D-84A7-B5DAFF35BDD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BBA649-48B7-4A34-A756-64EE32B43C3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FF9020-A386-4F60-BB95-432E1664050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B3E048-71A0-4932-A8E5-8491549D59A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65A343-E8E3-4FE4-B19C-8E34A83FA18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25,545
24,892
221.98
14,742,246
13,978,960
664,431
8,592,700
12,451,855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B9682B-E913-4C62-A95B-673D59B487C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6D6C64-D0E4-4F07-A95D-50E539035F8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096FEE-1D24-470E-8D57-4BD537A0CA0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64D9F5-1B1F-44B1-AEA0-7EEDBD4401E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1F7979-D526-4AFE-9EA3-6278DA4B898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93AF3E5-F38D-4D4A-B703-F36406989D3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0804BA-BCF1-4E10-968A-D388F70355B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14E03F-694A-4E63-94F3-DDB38F0F116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D9656A-E7DF-4C17-9A89-2E6FD5391BF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7B95C4-B5DE-4877-AAFC-917CD52F310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CD0E23-B68E-4A4D-8B48-95DA66F53BB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C09012-3C07-49D7-914A-5D0A69B875E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1CB81A-97A1-4C66-845E-629139627A5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AB38E7-4281-42D8-9223-7F11F38FBB8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3B1086-C794-4B43-BC0E-6047E7C3979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08EDD0-1B8B-4D34-A9CC-13E65A4E36D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1868A2-16E8-4474-ABA6-9471BC69552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3A178C-E060-4C19-9F24-DE5EA499A6D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253EFA-F848-42FC-B5F4-57FCC830A6E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AFFF3A-0837-4CE0-9BE5-182E2F8475E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DC8BB5-E43F-4355-ADF8-AB1B89889C7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B82144-6946-4D1B-8DD0-CB471FF8C80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F1B8D1-2A94-49F0-B377-7C449F2BAA5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F3FE12-F0F3-429D-8550-0395DAF3D25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965936-F58C-43F1-B909-BDCAEC0DAAB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0D9308-1F33-4D9E-ACB6-FA3A9128AF2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972B44-5FB9-48BF-808C-1253F6BE925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CAF84C-7015-4944-A31B-A3FACB6C805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858DB24-6334-4CEE-BBEE-B208C2A29C4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627048-DF25-44C1-B023-EF3C5EB33B9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FE9456-54AE-4A8F-B83F-D2E261C4FDD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8CA96B-B331-4A22-94CE-7EE8DEEF7F9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EB8D1C6-6A16-4ABA-B2EE-4419471BEE5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C42798F-D19E-4E4B-8E81-DB492CCAD07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BB86E0E-1321-4EDC-92B9-414ABEDC3AF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317496C-D012-448C-A5D3-2E22D08C5EC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DAA0F16-5B29-4100-9DA0-D6D5D456096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AB9850-3086-4E08-B201-239F9F69849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88393BD-0CB0-46E5-B467-E77C7C1BBE7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3D94928-D6F2-466C-9CB2-A978E027BB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9DA717-E3B3-4D33-A902-26ADD1C13C8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C59EDF-0C07-4C45-9864-71C89FD310BE}"/>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68AF01F-76C7-476F-AC6E-6369F4AE856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7EDC10-0673-4288-8E80-853B40F39B5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728FAF2-E1FD-4E8C-96AA-D5AF16EF5C6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34BCD115-E029-477D-8D6D-01CFE3DAB099}"/>
            </a:ext>
          </a:extLst>
        </xdr:cNvPr>
        <xdr:cNvCxnSpPr/>
      </xdr:nvCxnSpPr>
      <xdr:spPr>
        <a:xfrm flipV="1">
          <a:off x="4086225" y="561594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6E33E151-4148-4BFF-9D7B-F4B5B201A039}"/>
            </a:ext>
          </a:extLst>
        </xdr:cNvPr>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0EF15C6C-4086-4C54-9ECD-9D56C107F325}"/>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49300858-FF22-43BD-B56C-6816EF554F28}"/>
            </a:ext>
          </a:extLst>
        </xdr:cNvPr>
        <xdr:cNvSpPr txBox="1"/>
      </xdr:nvSpPr>
      <xdr:spPr>
        <a:xfrm>
          <a:off x="412496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3C454F73-496F-4641-946B-00186E93986C}"/>
            </a:ext>
          </a:extLst>
        </xdr:cNvPr>
        <xdr:cNvCxnSpPr/>
      </xdr:nvCxnSpPr>
      <xdr:spPr>
        <a:xfrm>
          <a:off x="4020820" y="56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8F127620-9A88-46E7-81AC-CD4B4B0EC8E4}"/>
            </a:ext>
          </a:extLst>
        </xdr:cNvPr>
        <xdr:cNvSpPr txBox="1"/>
      </xdr:nvSpPr>
      <xdr:spPr>
        <a:xfrm>
          <a:off x="412496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237411BB-1983-4867-9534-FDA82401D4F7}"/>
            </a:ext>
          </a:extLst>
        </xdr:cNvPr>
        <xdr:cNvSpPr/>
      </xdr:nvSpPr>
      <xdr:spPr>
        <a:xfrm>
          <a:off x="403606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C9331959-D354-44EB-94BA-F6840CC3C51F}"/>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E74DE414-6DA5-4574-A6F3-6117A678B5DD}"/>
            </a:ext>
          </a:extLst>
        </xdr:cNvPr>
        <xdr:cNvSpPr/>
      </xdr:nvSpPr>
      <xdr:spPr>
        <a:xfrm>
          <a:off x="25146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FB69E0D4-0F5E-4581-B298-80FB000C22EA}"/>
            </a:ext>
          </a:extLst>
        </xdr:cNvPr>
        <xdr:cNvSpPr/>
      </xdr:nvSpPr>
      <xdr:spPr>
        <a:xfrm>
          <a:off x="173990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9B5DEE18-DEEC-4C3E-A44E-B78829F6294B}"/>
            </a:ext>
          </a:extLst>
        </xdr:cNvPr>
        <xdr:cNvSpPr/>
      </xdr:nvSpPr>
      <xdr:spPr>
        <a:xfrm>
          <a:off x="965200" y="626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043D245-3AE9-45B1-A429-4651D018A31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735A7F-1E88-4EF7-93FA-47235611117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63CDBE-2184-4D79-8226-0884456471B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22DAAA-BB36-4F4D-9255-6DBE64216F8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45E7A7-C0FC-417C-B194-7300C3A338A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17780</xdr:rowOff>
    </xdr:from>
    <xdr:to>
      <xdr:col>24</xdr:col>
      <xdr:colOff>114300</xdr:colOff>
      <xdr:row>39</xdr:row>
      <xdr:rowOff>119380</xdr:rowOff>
    </xdr:to>
    <xdr:sp macro="" textlink="">
      <xdr:nvSpPr>
        <xdr:cNvPr id="73" name="楕円 72">
          <a:extLst>
            <a:ext uri="{FF2B5EF4-FFF2-40B4-BE49-F238E27FC236}">
              <a16:creationId xmlns:a16="http://schemas.microsoft.com/office/drawing/2014/main" id="{BE8DAEEE-37E4-45BA-BAAE-99924EB02D5E}"/>
            </a:ext>
          </a:extLst>
        </xdr:cNvPr>
        <xdr:cNvSpPr/>
      </xdr:nvSpPr>
      <xdr:spPr>
        <a:xfrm>
          <a:off x="403606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id="{8160B4D2-3864-41CC-BE51-CAE0F01573A2}"/>
            </a:ext>
          </a:extLst>
        </xdr:cNvPr>
        <xdr:cNvSpPr txBox="1"/>
      </xdr:nvSpPr>
      <xdr:spPr>
        <a:xfrm>
          <a:off x="412496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158750</xdr:rowOff>
    </xdr:from>
    <xdr:to>
      <xdr:col>20</xdr:col>
      <xdr:colOff>38100</xdr:colOff>
      <xdr:row>39</xdr:row>
      <xdr:rowOff>88900</xdr:rowOff>
    </xdr:to>
    <xdr:sp macro="" textlink="">
      <xdr:nvSpPr>
        <xdr:cNvPr id="75" name="楕円 74">
          <a:extLst>
            <a:ext uri="{FF2B5EF4-FFF2-40B4-BE49-F238E27FC236}">
              <a16:creationId xmlns:a16="http://schemas.microsoft.com/office/drawing/2014/main" id="{675E6D02-5392-492A-88E4-7FE280274F7C}"/>
            </a:ext>
          </a:extLst>
        </xdr:cNvPr>
        <xdr:cNvSpPr/>
      </xdr:nvSpPr>
      <xdr:spPr>
        <a:xfrm>
          <a:off x="3312160" y="652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38100</xdr:rowOff>
    </xdr:from>
    <xdr:to>
      <xdr:col>24</xdr:col>
      <xdr:colOff>63500</xdr:colOff>
      <xdr:row>39</xdr:row>
      <xdr:rowOff>68580</xdr:rowOff>
    </xdr:to>
    <xdr:cxnSp macro="">
      <xdr:nvCxnSpPr>
        <xdr:cNvPr id="76" name="直線コネクタ 75">
          <a:extLst>
            <a:ext uri="{FF2B5EF4-FFF2-40B4-BE49-F238E27FC236}">
              <a16:creationId xmlns:a16="http://schemas.microsoft.com/office/drawing/2014/main" id="{3CEE9C14-ABF7-45B9-8999-EF5C9DFF5F14}"/>
            </a:ext>
          </a:extLst>
        </xdr:cNvPr>
        <xdr:cNvCxnSpPr/>
      </xdr:nvCxnSpPr>
      <xdr:spPr>
        <a:xfrm>
          <a:off x="3355340" y="657606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118745</xdr:rowOff>
    </xdr:from>
    <xdr:to>
      <xdr:col>15</xdr:col>
      <xdr:colOff>101600</xdr:colOff>
      <xdr:row>39</xdr:row>
      <xdr:rowOff>48895</xdr:rowOff>
    </xdr:to>
    <xdr:sp macro="" textlink="">
      <xdr:nvSpPr>
        <xdr:cNvPr id="77" name="楕円 76">
          <a:extLst>
            <a:ext uri="{FF2B5EF4-FFF2-40B4-BE49-F238E27FC236}">
              <a16:creationId xmlns:a16="http://schemas.microsoft.com/office/drawing/2014/main" id="{4D0E2962-F52B-44FC-9C68-9DDB1B9A3320}"/>
            </a:ext>
          </a:extLst>
        </xdr:cNvPr>
        <xdr:cNvSpPr/>
      </xdr:nvSpPr>
      <xdr:spPr>
        <a:xfrm>
          <a:off x="251460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169545</xdr:rowOff>
    </xdr:from>
    <xdr:to>
      <xdr:col>19</xdr:col>
      <xdr:colOff>177800</xdr:colOff>
      <xdr:row>39</xdr:row>
      <xdr:rowOff>38100</xdr:rowOff>
    </xdr:to>
    <xdr:cxnSp macro="">
      <xdr:nvCxnSpPr>
        <xdr:cNvPr id="78" name="直線コネクタ 77">
          <a:extLst>
            <a:ext uri="{FF2B5EF4-FFF2-40B4-BE49-F238E27FC236}">
              <a16:creationId xmlns:a16="http://schemas.microsoft.com/office/drawing/2014/main" id="{42E1511C-B3D3-499D-97D6-EDE8BF094A36}"/>
            </a:ext>
          </a:extLst>
        </xdr:cNvPr>
        <xdr:cNvCxnSpPr/>
      </xdr:nvCxnSpPr>
      <xdr:spPr>
        <a:xfrm>
          <a:off x="2565400" y="653986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B4B2B994-00BB-48E8-962B-39EC31D0A817}"/>
            </a:ext>
          </a:extLst>
        </xdr:cNvPr>
        <xdr:cNvSpPr/>
      </xdr:nvSpPr>
      <xdr:spPr>
        <a:xfrm>
          <a:off x="17399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108585</xdr:rowOff>
    </xdr:from>
    <xdr:to>
      <xdr:col>15</xdr:col>
      <xdr:colOff>50800</xdr:colOff>
      <xdr:row>38</xdr:row>
      <xdr:rowOff>169545</xdr:rowOff>
    </xdr:to>
    <xdr:cxnSp macro="">
      <xdr:nvCxnSpPr>
        <xdr:cNvPr id="80" name="直線コネクタ 79">
          <a:extLst>
            <a:ext uri="{FF2B5EF4-FFF2-40B4-BE49-F238E27FC236}">
              <a16:creationId xmlns:a16="http://schemas.microsoft.com/office/drawing/2014/main" id="{54594D2C-BDD1-484D-87BD-2FF6FBB35492}"/>
            </a:ext>
          </a:extLst>
        </xdr:cNvPr>
        <xdr:cNvCxnSpPr/>
      </xdr:nvCxnSpPr>
      <xdr:spPr>
        <a:xfrm>
          <a:off x="1790700" y="647890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23495</xdr:rowOff>
    </xdr:from>
    <xdr:to>
      <xdr:col>6</xdr:col>
      <xdr:colOff>38100</xdr:colOff>
      <xdr:row>38</xdr:row>
      <xdr:rowOff>125095</xdr:rowOff>
    </xdr:to>
    <xdr:sp macro="" textlink="">
      <xdr:nvSpPr>
        <xdr:cNvPr id="81" name="楕円 80">
          <a:extLst>
            <a:ext uri="{FF2B5EF4-FFF2-40B4-BE49-F238E27FC236}">
              <a16:creationId xmlns:a16="http://schemas.microsoft.com/office/drawing/2014/main" id="{5EE580E6-D13C-4380-A96E-5C34CF2A88B3}"/>
            </a:ext>
          </a:extLst>
        </xdr:cNvPr>
        <xdr:cNvSpPr/>
      </xdr:nvSpPr>
      <xdr:spPr>
        <a:xfrm>
          <a:off x="965200" y="6393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74295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A1413757-531B-4B51-A4DB-29E7F51AD42A}"/>
            </a:ext>
          </a:extLst>
        </xdr:cNvPr>
        <xdr:cNvCxnSpPr/>
      </xdr:nvCxnSpPr>
      <xdr:spPr>
        <a:xfrm>
          <a:off x="1008380" y="644461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DDE88338-EB55-4942-A513-E7537BC0A175}"/>
            </a:ext>
          </a:extLst>
        </xdr:cNvPr>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3D2D0C08-C06F-4FB9-A274-D1C60417EC2A}"/>
            </a:ext>
          </a:extLst>
        </xdr:cNvPr>
        <xdr:cNvSpPr txBox="1"/>
      </xdr:nvSpPr>
      <xdr:spPr>
        <a:xfrm>
          <a:off x="23857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a:extLst>
            <a:ext uri="{FF2B5EF4-FFF2-40B4-BE49-F238E27FC236}">
              <a16:creationId xmlns:a16="http://schemas.microsoft.com/office/drawing/2014/main" id="{6BA6F626-42EA-4DB6-BF02-0C5CD99531E4}"/>
            </a:ext>
          </a:extLst>
        </xdr:cNvPr>
        <xdr:cNvSpPr txBox="1"/>
      </xdr:nvSpPr>
      <xdr:spPr>
        <a:xfrm>
          <a:off x="16110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7A33FF47-78EE-4BF3-8ED4-CD282172D110}"/>
            </a:ext>
          </a:extLst>
        </xdr:cNvPr>
        <xdr:cNvSpPr txBox="1"/>
      </xdr:nvSpPr>
      <xdr:spPr>
        <a:xfrm>
          <a:off x="83630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80027</xdr:rowOff>
    </xdr:from>
    <xdr:ext cx="405111" cy="259045"/>
    <xdr:sp macro="" textlink="">
      <xdr:nvSpPr>
        <xdr:cNvPr id="87" name="n_1mainValue【道路】&#10;有形固定資産減価償却率">
          <a:extLst>
            <a:ext uri="{FF2B5EF4-FFF2-40B4-BE49-F238E27FC236}">
              <a16:creationId xmlns:a16="http://schemas.microsoft.com/office/drawing/2014/main" id="{BEB9A2F8-3CC0-40D0-B77B-B14679C90C43}"/>
            </a:ext>
          </a:extLst>
        </xdr:cNvPr>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40022</xdr:rowOff>
    </xdr:from>
    <xdr:ext cx="405111" cy="259045"/>
    <xdr:sp macro="" textlink="">
      <xdr:nvSpPr>
        <xdr:cNvPr id="88" name="n_2mainValue【道路】&#10;有形固定資産減価償却率">
          <a:extLst>
            <a:ext uri="{FF2B5EF4-FFF2-40B4-BE49-F238E27FC236}">
              <a16:creationId xmlns:a16="http://schemas.microsoft.com/office/drawing/2014/main" id="{98378F05-AA13-4699-A467-F4E2CEB41AD8}"/>
            </a:ext>
          </a:extLst>
        </xdr:cNvPr>
        <xdr:cNvSpPr txBox="1"/>
      </xdr:nvSpPr>
      <xdr:spPr>
        <a:xfrm>
          <a:off x="238570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9" name="n_3mainValue【道路】&#10;有形固定資産減価償却率">
          <a:extLst>
            <a:ext uri="{FF2B5EF4-FFF2-40B4-BE49-F238E27FC236}">
              <a16:creationId xmlns:a16="http://schemas.microsoft.com/office/drawing/2014/main" id="{B6130E2A-EB7C-4872-AF43-807EBC02E012}"/>
            </a:ext>
          </a:extLst>
        </xdr:cNvPr>
        <xdr:cNvSpPr txBox="1"/>
      </xdr:nvSpPr>
      <xdr:spPr>
        <a:xfrm>
          <a:off x="16110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116222</xdr:rowOff>
    </xdr:from>
    <xdr:ext cx="405111" cy="259045"/>
    <xdr:sp macro="" textlink="">
      <xdr:nvSpPr>
        <xdr:cNvPr id="90" name="n_4mainValue【道路】&#10;有形固定資産減価償却率">
          <a:extLst>
            <a:ext uri="{FF2B5EF4-FFF2-40B4-BE49-F238E27FC236}">
              <a16:creationId xmlns:a16="http://schemas.microsoft.com/office/drawing/2014/main" id="{3B0ABD38-1CD2-4288-A176-F0E2D41DA871}"/>
            </a:ext>
          </a:extLst>
        </xdr:cNvPr>
        <xdr:cNvSpPr txBox="1"/>
      </xdr:nvSpPr>
      <xdr:spPr>
        <a:xfrm>
          <a:off x="83630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019BFF9-E179-4908-AB13-F3EFC75D9A9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E0D2F1-6E92-4B71-B451-9E943E7FF71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4432FD0-DB03-49C3-BFA2-BFED70A0F15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CFFC08F-70A1-45FC-8CB0-DCE5A27A1C6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EB644A4-6A16-4768-A8AD-AB0D36F1C01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C8A3199-FC79-4650-8252-E9D58D7C4B7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6DC7160-9D28-4143-B169-B96F729DF6C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59CA35A-4674-4886-82E9-2237D1BF5EB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FE1FE15-0208-49B7-8EB7-006DFBE048C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EB66B90-865B-49B0-A653-2C87FD44FF4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2AD8F25-1181-4223-B3D7-C2D500362F91}"/>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712E5BB-5B5C-444B-8D8F-7F22915C9AC3}"/>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DE7DD32-5477-4FDB-905E-38E86A2DCC6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5272C6A0-D1FA-4A81-82B2-EB305B4D90A6}"/>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972F80E-415B-4087-B123-5CAA8F620C5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697104D-2552-4AC1-BEF3-6C0A90160154}"/>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996E44D-3439-4B51-98A6-927DAD53FA2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4445B50-47B8-4D13-A311-499DFDD50461}"/>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D5F15F4-55D9-4918-AFFA-B49E5F4B3E42}"/>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6568BC6-64F7-4E5E-B482-2A60D90EED6D}"/>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17116B8-8F3A-4D8A-B019-DCF9FF57604D}"/>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CA63971B-2D30-42E4-9041-4B832D93FEAE}"/>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FA35406-2769-41EA-B685-4DF4254AC87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CAC7D84C-3DA4-4875-9704-7C9BAFADA40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F35C20D-7710-4B8F-9C7F-1F9293E491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03EA230C-C76B-474E-BE86-7F4526068CF0}"/>
            </a:ext>
          </a:extLst>
        </xdr:cNvPr>
        <xdr:cNvCxnSpPr/>
      </xdr:nvCxnSpPr>
      <xdr:spPr>
        <a:xfrm flipV="1">
          <a:off x="9219565" y="5636830"/>
          <a:ext cx="0" cy="136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3CE329D3-3278-4939-A08B-4C3471C7DC94}"/>
            </a:ext>
          </a:extLst>
        </xdr:cNvPr>
        <xdr:cNvSpPr txBox="1"/>
      </xdr:nvSpPr>
      <xdr:spPr>
        <a:xfrm>
          <a:off x="9258300" y="700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CFAF99BC-98C3-4CFA-A92F-88C335466234}"/>
            </a:ext>
          </a:extLst>
        </xdr:cNvPr>
        <xdr:cNvCxnSpPr/>
      </xdr:nvCxnSpPr>
      <xdr:spPr>
        <a:xfrm>
          <a:off x="9154160" y="7000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43FFD9D0-2E6F-4753-BD9B-B967D1140C57}"/>
            </a:ext>
          </a:extLst>
        </xdr:cNvPr>
        <xdr:cNvSpPr txBox="1"/>
      </xdr:nvSpPr>
      <xdr:spPr>
        <a:xfrm>
          <a:off x="9258300" y="54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E502FAB8-E685-4479-A63C-E58857068431}"/>
            </a:ext>
          </a:extLst>
        </xdr:cNvPr>
        <xdr:cNvCxnSpPr/>
      </xdr:nvCxnSpPr>
      <xdr:spPr>
        <a:xfrm>
          <a:off x="9154160" y="5636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95332</xdr:rowOff>
    </xdr:from>
    <xdr:ext cx="534377" cy="259045"/>
    <xdr:sp macro="" textlink="">
      <xdr:nvSpPr>
        <xdr:cNvPr id="121" name="【道路】&#10;一人当たり延長平均値テキスト">
          <a:extLst>
            <a:ext uri="{FF2B5EF4-FFF2-40B4-BE49-F238E27FC236}">
              <a16:creationId xmlns:a16="http://schemas.microsoft.com/office/drawing/2014/main" id="{928748F5-FC05-439D-99B7-52485AFD1F72}"/>
            </a:ext>
          </a:extLst>
        </xdr:cNvPr>
        <xdr:cNvSpPr txBox="1"/>
      </xdr:nvSpPr>
      <xdr:spPr>
        <a:xfrm>
          <a:off x="9258300" y="6465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DE63260B-4598-4C59-A03A-EF9B607CE3E3}"/>
            </a:ext>
          </a:extLst>
        </xdr:cNvPr>
        <xdr:cNvSpPr/>
      </xdr:nvSpPr>
      <xdr:spPr>
        <a:xfrm>
          <a:off x="9192260" y="6487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F8AD909E-E6C8-4A15-955C-952005A835CD}"/>
            </a:ext>
          </a:extLst>
        </xdr:cNvPr>
        <xdr:cNvSpPr/>
      </xdr:nvSpPr>
      <xdr:spPr>
        <a:xfrm>
          <a:off x="8445500" y="6495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8E6B13A4-8FAD-4ECF-964D-6EDB95767B8A}"/>
            </a:ext>
          </a:extLst>
        </xdr:cNvPr>
        <xdr:cNvSpPr/>
      </xdr:nvSpPr>
      <xdr:spPr>
        <a:xfrm>
          <a:off x="7670800" y="6525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153C9336-A4F2-4BA6-B02A-6273C70090C4}"/>
            </a:ext>
          </a:extLst>
        </xdr:cNvPr>
        <xdr:cNvSpPr/>
      </xdr:nvSpPr>
      <xdr:spPr>
        <a:xfrm>
          <a:off x="6873240" y="655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7C328EDA-FCAC-4E02-A76A-A3EE7E9E1352}"/>
            </a:ext>
          </a:extLst>
        </xdr:cNvPr>
        <xdr:cNvSpPr/>
      </xdr:nvSpPr>
      <xdr:spPr>
        <a:xfrm>
          <a:off x="6098540" y="65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AB988D-8562-4591-91E5-D6298C35652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0E216B-E12C-4F60-B4B3-246FA957165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0F81D16-5320-4C6C-832F-359DA6D829D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DD9943A-A3EF-41C0-AB25-259948C3144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B2ACC64-A01D-4DFE-9D7C-B5CB39B98D8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117754</xdr:rowOff>
    </xdr:from>
    <xdr:to>
      <xdr:col>55</xdr:col>
      <xdr:colOff>50800</xdr:colOff>
      <xdr:row>38</xdr:row>
      <xdr:rowOff>47904</xdr:rowOff>
    </xdr:to>
    <xdr:sp macro="" textlink="">
      <xdr:nvSpPr>
        <xdr:cNvPr id="132" name="楕円 131">
          <a:extLst>
            <a:ext uri="{FF2B5EF4-FFF2-40B4-BE49-F238E27FC236}">
              <a16:creationId xmlns:a16="http://schemas.microsoft.com/office/drawing/2014/main" id="{C848DADB-C587-4471-BE1C-10D8ABE1E78B}"/>
            </a:ext>
          </a:extLst>
        </xdr:cNvPr>
        <xdr:cNvSpPr/>
      </xdr:nvSpPr>
      <xdr:spPr>
        <a:xfrm>
          <a:off x="9192260" y="6320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140631</xdr:rowOff>
    </xdr:from>
    <xdr:ext cx="534377" cy="259045"/>
    <xdr:sp macro="" textlink="">
      <xdr:nvSpPr>
        <xdr:cNvPr id="133" name="【道路】&#10;一人当たり延長該当値テキスト">
          <a:extLst>
            <a:ext uri="{FF2B5EF4-FFF2-40B4-BE49-F238E27FC236}">
              <a16:creationId xmlns:a16="http://schemas.microsoft.com/office/drawing/2014/main" id="{00F34295-ED49-447A-967D-2B9E198F0D9E}"/>
            </a:ext>
          </a:extLst>
        </xdr:cNvPr>
        <xdr:cNvSpPr txBox="1"/>
      </xdr:nvSpPr>
      <xdr:spPr>
        <a:xfrm>
          <a:off x="9258300" y="61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137251</xdr:rowOff>
    </xdr:from>
    <xdr:to>
      <xdr:col>50</xdr:col>
      <xdr:colOff>165100</xdr:colOff>
      <xdr:row>38</xdr:row>
      <xdr:rowOff>67401</xdr:rowOff>
    </xdr:to>
    <xdr:sp macro="" textlink="">
      <xdr:nvSpPr>
        <xdr:cNvPr id="134" name="楕円 133">
          <a:extLst>
            <a:ext uri="{FF2B5EF4-FFF2-40B4-BE49-F238E27FC236}">
              <a16:creationId xmlns:a16="http://schemas.microsoft.com/office/drawing/2014/main" id="{C8EBF8DD-6B04-4B94-B1B6-7D252E53F026}"/>
            </a:ext>
          </a:extLst>
        </xdr:cNvPr>
        <xdr:cNvSpPr/>
      </xdr:nvSpPr>
      <xdr:spPr>
        <a:xfrm>
          <a:off x="8445500" y="6339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168554</xdr:rowOff>
    </xdr:from>
    <xdr:to>
      <xdr:col>55</xdr:col>
      <xdr:colOff>0</xdr:colOff>
      <xdr:row>38</xdr:row>
      <xdr:rowOff>16601</xdr:rowOff>
    </xdr:to>
    <xdr:cxnSp macro="">
      <xdr:nvCxnSpPr>
        <xdr:cNvPr id="135" name="直線コネクタ 134">
          <a:extLst>
            <a:ext uri="{FF2B5EF4-FFF2-40B4-BE49-F238E27FC236}">
              <a16:creationId xmlns:a16="http://schemas.microsoft.com/office/drawing/2014/main" id="{D7A7D0B8-8662-457C-BD3B-9CA0BE2BAB6F}"/>
            </a:ext>
          </a:extLst>
        </xdr:cNvPr>
        <xdr:cNvCxnSpPr/>
      </xdr:nvCxnSpPr>
      <xdr:spPr>
        <a:xfrm flipV="1">
          <a:off x="8496300" y="6371234"/>
          <a:ext cx="7239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151652</xdr:rowOff>
    </xdr:from>
    <xdr:to>
      <xdr:col>46</xdr:col>
      <xdr:colOff>38100</xdr:colOff>
      <xdr:row>38</xdr:row>
      <xdr:rowOff>81803</xdr:rowOff>
    </xdr:to>
    <xdr:sp macro="" textlink="">
      <xdr:nvSpPr>
        <xdr:cNvPr id="136" name="楕円 135">
          <a:extLst>
            <a:ext uri="{FF2B5EF4-FFF2-40B4-BE49-F238E27FC236}">
              <a16:creationId xmlns:a16="http://schemas.microsoft.com/office/drawing/2014/main" id="{44C98A70-448B-468B-A9D5-C62288DB6DA9}"/>
            </a:ext>
          </a:extLst>
        </xdr:cNvPr>
        <xdr:cNvSpPr/>
      </xdr:nvSpPr>
      <xdr:spPr>
        <a:xfrm>
          <a:off x="7670800" y="6354332"/>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16601</xdr:rowOff>
    </xdr:from>
    <xdr:to>
      <xdr:col>50</xdr:col>
      <xdr:colOff>114300</xdr:colOff>
      <xdr:row>38</xdr:row>
      <xdr:rowOff>31003</xdr:rowOff>
    </xdr:to>
    <xdr:cxnSp macro="">
      <xdr:nvCxnSpPr>
        <xdr:cNvPr id="137" name="直線コネクタ 136">
          <a:extLst>
            <a:ext uri="{FF2B5EF4-FFF2-40B4-BE49-F238E27FC236}">
              <a16:creationId xmlns:a16="http://schemas.microsoft.com/office/drawing/2014/main" id="{F9505AAF-85C3-490D-A62F-0F9836C2F259}"/>
            </a:ext>
          </a:extLst>
        </xdr:cNvPr>
        <xdr:cNvCxnSpPr/>
      </xdr:nvCxnSpPr>
      <xdr:spPr>
        <a:xfrm flipV="1">
          <a:off x="7713980" y="6386921"/>
          <a:ext cx="78232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158151</xdr:rowOff>
    </xdr:from>
    <xdr:to>
      <xdr:col>41</xdr:col>
      <xdr:colOff>101600</xdr:colOff>
      <xdr:row>38</xdr:row>
      <xdr:rowOff>88302</xdr:rowOff>
    </xdr:to>
    <xdr:sp macro="" textlink="">
      <xdr:nvSpPr>
        <xdr:cNvPr id="138" name="楕円 137">
          <a:extLst>
            <a:ext uri="{FF2B5EF4-FFF2-40B4-BE49-F238E27FC236}">
              <a16:creationId xmlns:a16="http://schemas.microsoft.com/office/drawing/2014/main" id="{B1EB4307-DA6A-4533-AA90-8F307FBF76DA}"/>
            </a:ext>
          </a:extLst>
        </xdr:cNvPr>
        <xdr:cNvSpPr/>
      </xdr:nvSpPr>
      <xdr:spPr>
        <a:xfrm>
          <a:off x="6873240" y="636083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31003</xdr:rowOff>
    </xdr:from>
    <xdr:to>
      <xdr:col>45</xdr:col>
      <xdr:colOff>177800</xdr:colOff>
      <xdr:row>38</xdr:row>
      <xdr:rowOff>37502</xdr:rowOff>
    </xdr:to>
    <xdr:cxnSp macro="">
      <xdr:nvCxnSpPr>
        <xdr:cNvPr id="139" name="直線コネクタ 138">
          <a:extLst>
            <a:ext uri="{FF2B5EF4-FFF2-40B4-BE49-F238E27FC236}">
              <a16:creationId xmlns:a16="http://schemas.microsoft.com/office/drawing/2014/main" id="{37B92F43-F937-48E7-A0A5-2450CCCE0456}"/>
            </a:ext>
          </a:extLst>
        </xdr:cNvPr>
        <xdr:cNvCxnSpPr/>
      </xdr:nvCxnSpPr>
      <xdr:spPr>
        <a:xfrm flipV="1">
          <a:off x="6924040" y="6401323"/>
          <a:ext cx="78994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168765</xdr:rowOff>
    </xdr:from>
    <xdr:to>
      <xdr:col>36</xdr:col>
      <xdr:colOff>165100</xdr:colOff>
      <xdr:row>38</xdr:row>
      <xdr:rowOff>98915</xdr:rowOff>
    </xdr:to>
    <xdr:sp macro="" textlink="">
      <xdr:nvSpPr>
        <xdr:cNvPr id="140" name="楕円 139">
          <a:extLst>
            <a:ext uri="{FF2B5EF4-FFF2-40B4-BE49-F238E27FC236}">
              <a16:creationId xmlns:a16="http://schemas.microsoft.com/office/drawing/2014/main" id="{B23BDB22-EFA2-47AE-87A4-1F7188F69381}"/>
            </a:ext>
          </a:extLst>
        </xdr:cNvPr>
        <xdr:cNvSpPr/>
      </xdr:nvSpPr>
      <xdr:spPr>
        <a:xfrm>
          <a:off x="6098540" y="637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37502</xdr:rowOff>
    </xdr:from>
    <xdr:to>
      <xdr:col>41</xdr:col>
      <xdr:colOff>50800</xdr:colOff>
      <xdr:row>38</xdr:row>
      <xdr:rowOff>48115</xdr:rowOff>
    </xdr:to>
    <xdr:cxnSp macro="">
      <xdr:nvCxnSpPr>
        <xdr:cNvPr id="141" name="直線コネクタ 140">
          <a:extLst>
            <a:ext uri="{FF2B5EF4-FFF2-40B4-BE49-F238E27FC236}">
              <a16:creationId xmlns:a16="http://schemas.microsoft.com/office/drawing/2014/main" id="{94FD772A-1F8D-42D3-AEE9-1FBEBFBFC444}"/>
            </a:ext>
          </a:extLst>
        </xdr:cNvPr>
        <xdr:cNvCxnSpPr/>
      </xdr:nvCxnSpPr>
      <xdr:spPr>
        <a:xfrm flipV="1">
          <a:off x="6149340" y="6407822"/>
          <a:ext cx="7747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46118</xdr:rowOff>
    </xdr:from>
    <xdr:ext cx="534377" cy="259045"/>
    <xdr:sp macro="" textlink="">
      <xdr:nvSpPr>
        <xdr:cNvPr id="142" name="n_1aveValue【道路】&#10;一人当たり延長">
          <a:extLst>
            <a:ext uri="{FF2B5EF4-FFF2-40B4-BE49-F238E27FC236}">
              <a16:creationId xmlns:a16="http://schemas.microsoft.com/office/drawing/2014/main" id="{194E23BF-4B8A-4009-9C95-5F9FD83EDFA4}"/>
            </a:ext>
          </a:extLst>
        </xdr:cNvPr>
        <xdr:cNvSpPr txBox="1"/>
      </xdr:nvSpPr>
      <xdr:spPr>
        <a:xfrm>
          <a:off x="8239271"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43" name="n_2aveValue【道路】&#10;一人当たり延長">
          <a:extLst>
            <a:ext uri="{FF2B5EF4-FFF2-40B4-BE49-F238E27FC236}">
              <a16:creationId xmlns:a16="http://schemas.microsoft.com/office/drawing/2014/main" id="{A7021A03-EC8A-42A9-A3D4-6652C38852EE}"/>
            </a:ext>
          </a:extLst>
        </xdr:cNvPr>
        <xdr:cNvSpPr txBox="1"/>
      </xdr:nvSpPr>
      <xdr:spPr>
        <a:xfrm>
          <a:off x="7477271" y="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a:extLst>
            <a:ext uri="{FF2B5EF4-FFF2-40B4-BE49-F238E27FC236}">
              <a16:creationId xmlns:a16="http://schemas.microsoft.com/office/drawing/2014/main" id="{611129C7-8E88-4A62-9314-4ABE7C01CC06}"/>
            </a:ext>
          </a:extLst>
        </xdr:cNvPr>
        <xdr:cNvSpPr txBox="1"/>
      </xdr:nvSpPr>
      <xdr:spPr>
        <a:xfrm>
          <a:off x="6702571" y="66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a:extLst>
            <a:ext uri="{FF2B5EF4-FFF2-40B4-BE49-F238E27FC236}">
              <a16:creationId xmlns:a16="http://schemas.microsoft.com/office/drawing/2014/main" id="{872502A4-B013-437F-B734-1244EAC0B34B}"/>
            </a:ext>
          </a:extLst>
        </xdr:cNvPr>
        <xdr:cNvSpPr txBox="1"/>
      </xdr:nvSpPr>
      <xdr:spPr>
        <a:xfrm>
          <a:off x="5905011" y="66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83928</xdr:rowOff>
    </xdr:from>
    <xdr:ext cx="534377" cy="259045"/>
    <xdr:sp macro="" textlink="">
      <xdr:nvSpPr>
        <xdr:cNvPr id="146" name="n_1mainValue【道路】&#10;一人当たり延長">
          <a:extLst>
            <a:ext uri="{FF2B5EF4-FFF2-40B4-BE49-F238E27FC236}">
              <a16:creationId xmlns:a16="http://schemas.microsoft.com/office/drawing/2014/main" id="{A74903FA-A0C0-463B-A33D-86CBDC51EE91}"/>
            </a:ext>
          </a:extLst>
        </xdr:cNvPr>
        <xdr:cNvSpPr txBox="1"/>
      </xdr:nvSpPr>
      <xdr:spPr>
        <a:xfrm>
          <a:off x="8239271" y="61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98329</xdr:rowOff>
    </xdr:from>
    <xdr:ext cx="534377" cy="259045"/>
    <xdr:sp macro="" textlink="">
      <xdr:nvSpPr>
        <xdr:cNvPr id="147" name="n_2mainValue【道路】&#10;一人当たり延長">
          <a:extLst>
            <a:ext uri="{FF2B5EF4-FFF2-40B4-BE49-F238E27FC236}">
              <a16:creationId xmlns:a16="http://schemas.microsoft.com/office/drawing/2014/main" id="{8B6A6752-B58C-4E7F-BA67-9D4C95F249B1}"/>
            </a:ext>
          </a:extLst>
        </xdr:cNvPr>
        <xdr:cNvSpPr txBox="1"/>
      </xdr:nvSpPr>
      <xdr:spPr>
        <a:xfrm>
          <a:off x="7477271" y="613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104828</xdr:rowOff>
    </xdr:from>
    <xdr:ext cx="534377" cy="259045"/>
    <xdr:sp macro="" textlink="">
      <xdr:nvSpPr>
        <xdr:cNvPr id="148" name="n_3mainValue【道路】&#10;一人当たり延長">
          <a:extLst>
            <a:ext uri="{FF2B5EF4-FFF2-40B4-BE49-F238E27FC236}">
              <a16:creationId xmlns:a16="http://schemas.microsoft.com/office/drawing/2014/main" id="{B1580D48-2024-4CBE-AE08-DF75278A6B7D}"/>
            </a:ext>
          </a:extLst>
        </xdr:cNvPr>
        <xdr:cNvSpPr txBox="1"/>
      </xdr:nvSpPr>
      <xdr:spPr>
        <a:xfrm>
          <a:off x="6702571" y="613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115442</xdr:rowOff>
    </xdr:from>
    <xdr:ext cx="534377" cy="259045"/>
    <xdr:sp macro="" textlink="">
      <xdr:nvSpPr>
        <xdr:cNvPr id="149" name="n_4mainValue【道路】&#10;一人当たり延長">
          <a:extLst>
            <a:ext uri="{FF2B5EF4-FFF2-40B4-BE49-F238E27FC236}">
              <a16:creationId xmlns:a16="http://schemas.microsoft.com/office/drawing/2014/main" id="{0988E287-B35D-478A-B8B2-670DD129ED63}"/>
            </a:ext>
          </a:extLst>
        </xdr:cNvPr>
        <xdr:cNvSpPr txBox="1"/>
      </xdr:nvSpPr>
      <xdr:spPr>
        <a:xfrm>
          <a:off x="5905011" y="61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90E343F-8518-43B7-ACE2-703F665341A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67F132F-7E0A-4B3A-A014-EE46F5BF088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14A0EBC-7DE7-466E-BB4D-027BBC19332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3C6F486-3D2F-4707-8DC3-981FC174DE2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F74FBC3-06A5-48E5-8B1A-385667D6E88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7EEFDB5-2BC2-45E3-A38A-170558EB148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08E5714-B8CF-4FA7-B26D-ACCB1EC2198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0247890-183C-4B0C-A021-5298353AFB7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FC252FD-9B3A-464D-A2F5-924C6B716FA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C3AD308-4C95-4061-A0F4-A9877D07CC1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E82770A-00A6-4B3F-8195-E8ED68AE4C5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2261C41-B6C4-4B3C-82A3-F9F9E2B4B1A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B83ABF0C-A385-4132-8B86-AB88278C8DC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3425FEEA-4415-4CF4-B6C4-F024D20EAEB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7DECC709-4EAE-43C9-BB3F-32F21154909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98153D58-7828-4153-A21A-85D1EF04608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EFC6B5A-4D43-4CB7-BA78-9BA4E587BFA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A0D670B-45E8-4B78-AE70-9C41AABE8ED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A6226C43-2AC7-4E37-8D41-F449EF019B0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D742D24-46BA-48E0-A2EC-5AA12885EDC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13093DD-A718-48EB-B4BF-79E397AF4E8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47645BF-D2EE-463A-868D-AC4281E6E50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017838B-BC6E-45E2-84C1-91B65550920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860E2D5-FF61-42C5-89A4-796592D4B37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133A4C2D-BDDA-48AA-9194-3DB12F64F45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35987A55-EDB5-42DD-A986-C072E9ED83BA}"/>
            </a:ext>
          </a:extLst>
        </xdr:cNvPr>
        <xdr:cNvCxnSpPr/>
      </xdr:nvCxnSpPr>
      <xdr:spPr>
        <a:xfrm flipV="1">
          <a:off x="4086225" y="9458053"/>
          <a:ext cx="0" cy="126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C4C98DF-B0F5-4F16-808F-BA85F6A89634}"/>
            </a:ext>
          </a:extLst>
        </xdr:cNvPr>
        <xdr:cNvSpPr txBox="1"/>
      </xdr:nvSpPr>
      <xdr:spPr>
        <a:xfrm>
          <a:off x="412496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1916C644-FADE-41A1-B6FF-7E74EE6E79C8}"/>
            </a:ext>
          </a:extLst>
        </xdr:cNvPr>
        <xdr:cNvCxnSpPr/>
      </xdr:nvCxnSpPr>
      <xdr:spPr>
        <a:xfrm>
          <a:off x="402082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3ABE8134-73E8-44CD-A311-E0F687D6AAC6}"/>
            </a:ext>
          </a:extLst>
        </xdr:cNvPr>
        <xdr:cNvSpPr txBox="1"/>
      </xdr:nvSpPr>
      <xdr:spPr>
        <a:xfrm>
          <a:off x="4124960" y="9237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8C10FAFC-07FA-4EA6-B57A-DE783CF1872F}"/>
            </a:ext>
          </a:extLst>
        </xdr:cNvPr>
        <xdr:cNvCxnSpPr/>
      </xdr:nvCxnSpPr>
      <xdr:spPr>
        <a:xfrm>
          <a:off x="4020820" y="9458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4E0B763B-A2EF-4447-A400-D50AD6439170}"/>
            </a:ext>
          </a:extLst>
        </xdr:cNvPr>
        <xdr:cNvSpPr txBox="1"/>
      </xdr:nvSpPr>
      <xdr:spPr>
        <a:xfrm>
          <a:off x="4124960" y="10241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B170A777-1126-4945-9625-87D01A7BC28F}"/>
            </a:ext>
          </a:extLst>
        </xdr:cNvPr>
        <xdr:cNvSpPr/>
      </xdr:nvSpPr>
      <xdr:spPr>
        <a:xfrm>
          <a:off x="403606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D5EF0EDC-7453-4A2F-878B-D98A17AD6C00}"/>
            </a:ext>
          </a:extLst>
        </xdr:cNvPr>
        <xdr:cNvSpPr/>
      </xdr:nvSpPr>
      <xdr:spPr>
        <a:xfrm>
          <a:off x="331216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EF4AE713-6FDA-4125-8DF3-154E0DD23A7E}"/>
            </a:ext>
          </a:extLst>
        </xdr:cNvPr>
        <xdr:cNvSpPr/>
      </xdr:nvSpPr>
      <xdr:spPr>
        <a:xfrm>
          <a:off x="25146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97AAF457-A1DB-4216-9B4E-2FE015554655}"/>
            </a:ext>
          </a:extLst>
        </xdr:cNvPr>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A36258EB-C185-49C4-8CA2-14E62BCDBDDD}"/>
            </a:ext>
          </a:extLst>
        </xdr:cNvPr>
        <xdr:cNvSpPr/>
      </xdr:nvSpPr>
      <xdr:spPr>
        <a:xfrm>
          <a:off x="96520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7A8BE7-F521-48FA-827E-587CFA8BCC9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460EAA5-4C7B-497E-9465-7DF0AF6CB2A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10704E0-5F38-486A-8918-D0197D7A84B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EECF2C5-F2B0-4D7A-920B-817838DCD71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2BD4BB0-F088-414C-8B0C-2159EE6991E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91" name="楕円 190">
          <a:extLst>
            <a:ext uri="{FF2B5EF4-FFF2-40B4-BE49-F238E27FC236}">
              <a16:creationId xmlns:a16="http://schemas.microsoft.com/office/drawing/2014/main" id="{2EF05A24-E69C-45EF-BEBD-C497026B5B0F}"/>
            </a:ext>
          </a:extLst>
        </xdr:cNvPr>
        <xdr:cNvSpPr/>
      </xdr:nvSpPr>
      <xdr:spPr>
        <a:xfrm>
          <a:off x="403606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6367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7ADEFA01-B678-4DD6-ACE8-6955BB8453BF}"/>
            </a:ext>
          </a:extLst>
        </xdr:cNvPr>
        <xdr:cNvSpPr txBox="1"/>
      </xdr:nvSpPr>
      <xdr:spPr>
        <a:xfrm>
          <a:off x="412496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3" name="楕円 192">
          <a:extLst>
            <a:ext uri="{FF2B5EF4-FFF2-40B4-BE49-F238E27FC236}">
              <a16:creationId xmlns:a16="http://schemas.microsoft.com/office/drawing/2014/main" id="{60E3D5EF-B25A-42A5-BD3D-89EA0B0853F8}"/>
            </a:ext>
          </a:extLst>
        </xdr:cNvPr>
        <xdr:cNvSpPr/>
      </xdr:nvSpPr>
      <xdr:spPr>
        <a:xfrm>
          <a:off x="3312160" y="10198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34290</xdr:rowOff>
    </xdr:to>
    <xdr:cxnSp macro="">
      <xdr:nvCxnSpPr>
        <xdr:cNvPr id="194" name="直線コネクタ 193">
          <a:extLst>
            <a:ext uri="{FF2B5EF4-FFF2-40B4-BE49-F238E27FC236}">
              <a16:creationId xmlns:a16="http://schemas.microsoft.com/office/drawing/2014/main" id="{A5C0088E-D1CA-41FD-9F3A-086A1EF43658}"/>
            </a:ext>
          </a:extLst>
        </xdr:cNvPr>
        <xdr:cNvCxnSpPr/>
      </xdr:nvCxnSpPr>
      <xdr:spPr>
        <a:xfrm>
          <a:off x="3355340" y="10245634"/>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5" name="楕円 194">
          <a:extLst>
            <a:ext uri="{FF2B5EF4-FFF2-40B4-BE49-F238E27FC236}">
              <a16:creationId xmlns:a16="http://schemas.microsoft.com/office/drawing/2014/main" id="{C54CF3F4-400C-43F7-A574-42313499A085}"/>
            </a:ext>
          </a:extLst>
        </xdr:cNvPr>
        <xdr:cNvSpPr/>
      </xdr:nvSpPr>
      <xdr:spPr>
        <a:xfrm>
          <a:off x="25146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61</xdr:row>
      <xdr:rowOff>19594</xdr:rowOff>
    </xdr:to>
    <xdr:cxnSp macro="">
      <xdr:nvCxnSpPr>
        <xdr:cNvPr id="196" name="直線コネクタ 195">
          <a:extLst>
            <a:ext uri="{FF2B5EF4-FFF2-40B4-BE49-F238E27FC236}">
              <a16:creationId xmlns:a16="http://schemas.microsoft.com/office/drawing/2014/main" id="{67EC09C8-F603-4085-BFC5-416ABE67391A}"/>
            </a:ext>
          </a:extLst>
        </xdr:cNvPr>
        <xdr:cNvCxnSpPr/>
      </xdr:nvCxnSpPr>
      <xdr:spPr>
        <a:xfrm>
          <a:off x="2565400" y="10184130"/>
          <a:ext cx="78994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7" name="楕円 196">
          <a:extLst>
            <a:ext uri="{FF2B5EF4-FFF2-40B4-BE49-F238E27FC236}">
              <a16:creationId xmlns:a16="http://schemas.microsoft.com/office/drawing/2014/main" id="{60AE0961-D655-401D-8996-ECAB0BBBE1B7}"/>
            </a:ext>
          </a:extLst>
        </xdr:cNvPr>
        <xdr:cNvSpPr/>
      </xdr:nvSpPr>
      <xdr:spPr>
        <a:xfrm>
          <a:off x="1739900" y="10174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166551</xdr:rowOff>
    </xdr:to>
    <xdr:cxnSp macro="">
      <xdr:nvCxnSpPr>
        <xdr:cNvPr id="198" name="直線コネクタ 197">
          <a:extLst>
            <a:ext uri="{FF2B5EF4-FFF2-40B4-BE49-F238E27FC236}">
              <a16:creationId xmlns:a16="http://schemas.microsoft.com/office/drawing/2014/main" id="{C7AEA140-37A6-41C0-A235-2938BFF9E7AA}"/>
            </a:ext>
          </a:extLst>
        </xdr:cNvPr>
        <xdr:cNvCxnSpPr/>
      </xdr:nvCxnSpPr>
      <xdr:spPr>
        <a:xfrm flipV="1">
          <a:off x="1790700" y="10184130"/>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199" name="楕円 198">
          <a:extLst>
            <a:ext uri="{FF2B5EF4-FFF2-40B4-BE49-F238E27FC236}">
              <a16:creationId xmlns:a16="http://schemas.microsoft.com/office/drawing/2014/main" id="{DFDAA33D-8EAD-4369-99F4-280AD66C838A}"/>
            </a:ext>
          </a:extLst>
        </xdr:cNvPr>
        <xdr:cNvSpPr/>
      </xdr:nvSpPr>
      <xdr:spPr>
        <a:xfrm>
          <a:off x="965200" y="1014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60</xdr:row>
      <xdr:rowOff>166551</xdr:rowOff>
    </xdr:to>
    <xdr:cxnSp macro="">
      <xdr:nvCxnSpPr>
        <xdr:cNvPr id="200" name="直線コネクタ 199">
          <a:extLst>
            <a:ext uri="{FF2B5EF4-FFF2-40B4-BE49-F238E27FC236}">
              <a16:creationId xmlns:a16="http://schemas.microsoft.com/office/drawing/2014/main" id="{D4B5C50C-28A7-4188-9E8A-60CFC2AFBC6F}"/>
            </a:ext>
          </a:extLst>
        </xdr:cNvPr>
        <xdr:cNvCxnSpPr/>
      </xdr:nvCxnSpPr>
      <xdr:spPr>
        <a:xfrm>
          <a:off x="1008380" y="10197193"/>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7527386-3F6F-4E4F-B33B-C0E32A839152}"/>
            </a:ext>
          </a:extLst>
        </xdr:cNvPr>
        <xdr:cNvSpPr txBox="1"/>
      </xdr:nvSpPr>
      <xdr:spPr>
        <a:xfrm>
          <a:off x="317056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ECF5543-9934-42E7-AAA5-542FE97D3859}"/>
            </a:ext>
          </a:extLst>
        </xdr:cNvPr>
        <xdr:cNvSpPr txBox="1"/>
      </xdr:nvSpPr>
      <xdr:spPr>
        <a:xfrm>
          <a:off x="23857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FCF49597-20D2-4469-A646-8F73BAC78DC7}"/>
            </a:ext>
          </a:extLst>
        </xdr:cNvPr>
        <xdr:cNvSpPr txBox="1"/>
      </xdr:nvSpPr>
      <xdr:spPr>
        <a:xfrm>
          <a:off x="16110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5236660-FAEA-4D66-BEB9-9A902F746B63}"/>
            </a:ext>
          </a:extLst>
        </xdr:cNvPr>
        <xdr:cNvSpPr txBox="1"/>
      </xdr:nvSpPr>
      <xdr:spPr>
        <a:xfrm>
          <a:off x="836304" y="1027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6C6C619-6D79-44B3-B1EF-AFB87439D07A}"/>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3A16DD5-2894-4A4E-903B-3F09B73F04E5}"/>
            </a:ext>
          </a:extLst>
        </xdr:cNvPr>
        <xdr:cNvSpPr txBox="1"/>
      </xdr:nvSpPr>
      <xdr:spPr>
        <a:xfrm>
          <a:off x="238570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354F045-B8E9-45E0-AE6E-C78CDB3393C2}"/>
            </a:ext>
          </a:extLst>
        </xdr:cNvPr>
        <xdr:cNvSpPr txBox="1"/>
      </xdr:nvSpPr>
      <xdr:spPr>
        <a:xfrm>
          <a:off x="16110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28EB03D-96BE-4889-9B5B-6E24FA4B6CF2}"/>
            </a:ext>
          </a:extLst>
        </xdr:cNvPr>
        <xdr:cNvSpPr txBox="1"/>
      </xdr:nvSpPr>
      <xdr:spPr>
        <a:xfrm>
          <a:off x="83630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FCBBDAB-32AE-4AC4-B625-495B800C0BA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CAF494F-CB0B-4C85-845D-83AC69C184F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A14AE44-3175-4177-B6C5-904A1E084DA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80277A9-B8B6-4238-92A8-653E035D694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10915D4-BA86-420C-A913-B71CCE31177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87E9E17-116B-4D78-BF8D-7AD8357B1AA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C6C4D67-2DBD-4024-9C74-AE01812381E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B0DD769-FC5E-41A6-BB97-765293EBA32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7017016-0E19-42D1-9445-B6FD19B8612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882F606-1055-4BE2-8C24-15C6C94C11A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65B16408-DE9E-4600-A30A-20455E563391}"/>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791C4408-06C2-4E32-AA89-E3993CCE922E}"/>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9FDA8C1-30FD-4C17-A984-7522DE49A7F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20F10A39-1483-421B-AC30-781578DB3518}"/>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44ED1888-1E1D-4134-A3E3-FF44BC320D1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BBD872D3-9EB3-4D4D-8691-66C7D69FBDA2}"/>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5DDA31C1-31E6-4747-8E91-BF4AD19318D6}"/>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E7443D96-863F-4DFC-89E7-661D745BDB0B}"/>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657D75F-E79F-4541-8E93-1D41CF3E66FE}"/>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87448FB3-B980-4165-84D5-7A11E69C0A96}"/>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AD57255-34DD-4039-BF25-AB39C01BC1A7}"/>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E6B14010-CCFB-4F23-A3A8-B6E935E78DC6}"/>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E8541CB-7BC7-4325-B9DB-17FC8AAE76F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76262C51-17D4-4FA5-9749-28D1B173CC7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E397ED5-A6CE-4DFE-8A7D-1D5B19915E3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991027A0-1FA7-4835-B96C-C6C3B9B1ECE4}"/>
            </a:ext>
          </a:extLst>
        </xdr:cNvPr>
        <xdr:cNvCxnSpPr/>
      </xdr:nvCxnSpPr>
      <xdr:spPr>
        <a:xfrm flipV="1">
          <a:off x="9219565" y="9327591"/>
          <a:ext cx="0" cy="15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18A26909-456A-4324-AAF2-67CBF1113598}"/>
            </a:ext>
          </a:extLst>
        </xdr:cNvPr>
        <xdr:cNvSpPr txBox="1"/>
      </xdr:nvSpPr>
      <xdr:spPr>
        <a:xfrm>
          <a:off x="9258300" y="108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F07FD801-D1AC-4341-A997-10A041548826}"/>
            </a:ext>
          </a:extLst>
        </xdr:cNvPr>
        <xdr:cNvCxnSpPr/>
      </xdr:nvCxnSpPr>
      <xdr:spPr>
        <a:xfrm>
          <a:off x="9154160" y="10844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AE46E11E-1657-47BB-BF27-06AC407A30F3}"/>
            </a:ext>
          </a:extLst>
        </xdr:cNvPr>
        <xdr:cNvSpPr txBox="1"/>
      </xdr:nvSpPr>
      <xdr:spPr>
        <a:xfrm>
          <a:off x="9258300" y="91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9FF70649-0F6A-40B4-85EA-324E5D57C1B3}"/>
            </a:ext>
          </a:extLst>
        </xdr:cNvPr>
        <xdr:cNvCxnSpPr/>
      </xdr:nvCxnSpPr>
      <xdr:spPr>
        <a:xfrm>
          <a:off x="9154160" y="9327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9824B117-4E7F-400A-8473-AB0AB561B2AD}"/>
            </a:ext>
          </a:extLst>
        </xdr:cNvPr>
        <xdr:cNvSpPr txBox="1"/>
      </xdr:nvSpPr>
      <xdr:spPr>
        <a:xfrm>
          <a:off x="9258300" y="10308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F351A135-12D2-4DBE-8CEB-0CE971937B67}"/>
            </a:ext>
          </a:extLst>
        </xdr:cNvPr>
        <xdr:cNvSpPr/>
      </xdr:nvSpPr>
      <xdr:spPr>
        <a:xfrm>
          <a:off x="9192260" y="10329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B21ED040-04A0-46AC-9CD0-8A480C3FFBCF}"/>
            </a:ext>
          </a:extLst>
        </xdr:cNvPr>
        <xdr:cNvSpPr/>
      </xdr:nvSpPr>
      <xdr:spPr>
        <a:xfrm>
          <a:off x="8445500" y="1033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7E8E2EC1-12FD-465F-8778-ECB1A39931E2}"/>
            </a:ext>
          </a:extLst>
        </xdr:cNvPr>
        <xdr:cNvSpPr/>
      </xdr:nvSpPr>
      <xdr:spPr>
        <a:xfrm>
          <a:off x="7670800" y="10391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17ED8280-D02B-462A-B910-358588C35785}"/>
            </a:ext>
          </a:extLst>
        </xdr:cNvPr>
        <xdr:cNvSpPr/>
      </xdr:nvSpPr>
      <xdr:spPr>
        <a:xfrm>
          <a:off x="6873240" y="104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10080DC5-8380-4FA2-8D12-471DC63070C9}"/>
            </a:ext>
          </a:extLst>
        </xdr:cNvPr>
        <xdr:cNvSpPr/>
      </xdr:nvSpPr>
      <xdr:spPr>
        <a:xfrm>
          <a:off x="6098540" y="1044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92BD122-E286-40F6-91BB-3250247A4D3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CF17B28-80FE-4AC1-927B-50E71EB6E3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65F8201-44E3-435B-B1AA-39F95408601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4318D93-C5DC-4FFF-B785-A662EF3077D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8BDBFEE-B3D0-4C84-82F9-22B9B4B3009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147745</xdr:rowOff>
    </xdr:from>
    <xdr:to>
      <xdr:col>55</xdr:col>
      <xdr:colOff>50800</xdr:colOff>
      <xdr:row>61</xdr:row>
      <xdr:rowOff>77895</xdr:rowOff>
    </xdr:to>
    <xdr:sp macro="" textlink="">
      <xdr:nvSpPr>
        <xdr:cNvPr id="250" name="楕円 249">
          <a:extLst>
            <a:ext uri="{FF2B5EF4-FFF2-40B4-BE49-F238E27FC236}">
              <a16:creationId xmlns:a16="http://schemas.microsoft.com/office/drawing/2014/main" id="{D398EB50-5329-454B-B28C-A346E5BA9C67}"/>
            </a:ext>
          </a:extLst>
        </xdr:cNvPr>
        <xdr:cNvSpPr/>
      </xdr:nvSpPr>
      <xdr:spPr>
        <a:xfrm>
          <a:off x="9192260" y="1020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170622</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5F55C6D9-3B44-4C0D-A0E0-8F6616CB778D}"/>
            </a:ext>
          </a:extLst>
        </xdr:cNvPr>
        <xdr:cNvSpPr txBox="1"/>
      </xdr:nvSpPr>
      <xdr:spPr>
        <a:xfrm>
          <a:off x="9258300" y="1006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165671</xdr:rowOff>
    </xdr:from>
    <xdr:to>
      <xdr:col>50</xdr:col>
      <xdr:colOff>165100</xdr:colOff>
      <xdr:row>61</xdr:row>
      <xdr:rowOff>95821</xdr:rowOff>
    </xdr:to>
    <xdr:sp macro="" textlink="">
      <xdr:nvSpPr>
        <xdr:cNvPr id="252" name="楕円 251">
          <a:extLst>
            <a:ext uri="{FF2B5EF4-FFF2-40B4-BE49-F238E27FC236}">
              <a16:creationId xmlns:a16="http://schemas.microsoft.com/office/drawing/2014/main" id="{5AF4EC9B-08F5-45B8-BCC4-0BE4683E8966}"/>
            </a:ext>
          </a:extLst>
        </xdr:cNvPr>
        <xdr:cNvSpPr/>
      </xdr:nvSpPr>
      <xdr:spPr>
        <a:xfrm>
          <a:off x="8445500" y="10224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27095</xdr:rowOff>
    </xdr:from>
    <xdr:to>
      <xdr:col>55</xdr:col>
      <xdr:colOff>0</xdr:colOff>
      <xdr:row>61</xdr:row>
      <xdr:rowOff>45021</xdr:rowOff>
    </xdr:to>
    <xdr:cxnSp macro="">
      <xdr:nvCxnSpPr>
        <xdr:cNvPr id="253" name="直線コネクタ 252">
          <a:extLst>
            <a:ext uri="{FF2B5EF4-FFF2-40B4-BE49-F238E27FC236}">
              <a16:creationId xmlns:a16="http://schemas.microsoft.com/office/drawing/2014/main" id="{A318A455-2D8B-4861-8B83-8DCB2E5260FA}"/>
            </a:ext>
          </a:extLst>
        </xdr:cNvPr>
        <xdr:cNvCxnSpPr/>
      </xdr:nvCxnSpPr>
      <xdr:spPr>
        <a:xfrm flipV="1">
          <a:off x="8496300" y="10253135"/>
          <a:ext cx="7239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61443</xdr:rowOff>
    </xdr:from>
    <xdr:to>
      <xdr:col>46</xdr:col>
      <xdr:colOff>38100</xdr:colOff>
      <xdr:row>61</xdr:row>
      <xdr:rowOff>163043</xdr:rowOff>
    </xdr:to>
    <xdr:sp macro="" textlink="">
      <xdr:nvSpPr>
        <xdr:cNvPr id="254" name="楕円 253">
          <a:extLst>
            <a:ext uri="{FF2B5EF4-FFF2-40B4-BE49-F238E27FC236}">
              <a16:creationId xmlns:a16="http://schemas.microsoft.com/office/drawing/2014/main" id="{AA57FA63-A939-4734-9383-D1D23E0DAFCD}"/>
            </a:ext>
          </a:extLst>
        </xdr:cNvPr>
        <xdr:cNvSpPr/>
      </xdr:nvSpPr>
      <xdr:spPr>
        <a:xfrm>
          <a:off x="7670800" y="10287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45021</xdr:rowOff>
    </xdr:from>
    <xdr:to>
      <xdr:col>50</xdr:col>
      <xdr:colOff>114300</xdr:colOff>
      <xdr:row>61</xdr:row>
      <xdr:rowOff>112243</xdr:rowOff>
    </xdr:to>
    <xdr:cxnSp macro="">
      <xdr:nvCxnSpPr>
        <xdr:cNvPr id="255" name="直線コネクタ 254">
          <a:extLst>
            <a:ext uri="{FF2B5EF4-FFF2-40B4-BE49-F238E27FC236}">
              <a16:creationId xmlns:a16="http://schemas.microsoft.com/office/drawing/2014/main" id="{55D1BF63-C93C-48C6-AD04-086CEA521D93}"/>
            </a:ext>
          </a:extLst>
        </xdr:cNvPr>
        <xdr:cNvCxnSpPr/>
      </xdr:nvCxnSpPr>
      <xdr:spPr>
        <a:xfrm flipV="1">
          <a:off x="7713980" y="10271061"/>
          <a:ext cx="782320" cy="6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31512</xdr:rowOff>
    </xdr:from>
    <xdr:to>
      <xdr:col>41</xdr:col>
      <xdr:colOff>101600</xdr:colOff>
      <xdr:row>61</xdr:row>
      <xdr:rowOff>133112</xdr:rowOff>
    </xdr:to>
    <xdr:sp macro="" textlink="">
      <xdr:nvSpPr>
        <xdr:cNvPr id="256" name="楕円 255">
          <a:extLst>
            <a:ext uri="{FF2B5EF4-FFF2-40B4-BE49-F238E27FC236}">
              <a16:creationId xmlns:a16="http://schemas.microsoft.com/office/drawing/2014/main" id="{09C9B196-EDA6-44E7-9EB7-11E9C2359F22}"/>
            </a:ext>
          </a:extLst>
        </xdr:cNvPr>
        <xdr:cNvSpPr/>
      </xdr:nvSpPr>
      <xdr:spPr>
        <a:xfrm>
          <a:off x="6873240" y="102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82312</xdr:rowOff>
    </xdr:from>
    <xdr:to>
      <xdr:col>45</xdr:col>
      <xdr:colOff>177800</xdr:colOff>
      <xdr:row>61</xdr:row>
      <xdr:rowOff>112243</xdr:rowOff>
    </xdr:to>
    <xdr:cxnSp macro="">
      <xdr:nvCxnSpPr>
        <xdr:cNvPr id="257" name="直線コネクタ 256">
          <a:extLst>
            <a:ext uri="{FF2B5EF4-FFF2-40B4-BE49-F238E27FC236}">
              <a16:creationId xmlns:a16="http://schemas.microsoft.com/office/drawing/2014/main" id="{3E808288-F924-44FF-BB0F-8C87D1006BFA}"/>
            </a:ext>
          </a:extLst>
        </xdr:cNvPr>
        <xdr:cNvCxnSpPr/>
      </xdr:nvCxnSpPr>
      <xdr:spPr>
        <a:xfrm>
          <a:off x="6924040" y="10308352"/>
          <a:ext cx="78994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39799</xdr:rowOff>
    </xdr:from>
    <xdr:to>
      <xdr:col>36</xdr:col>
      <xdr:colOff>165100</xdr:colOff>
      <xdr:row>61</xdr:row>
      <xdr:rowOff>141399</xdr:rowOff>
    </xdr:to>
    <xdr:sp macro="" textlink="">
      <xdr:nvSpPr>
        <xdr:cNvPr id="258" name="楕円 257">
          <a:extLst>
            <a:ext uri="{FF2B5EF4-FFF2-40B4-BE49-F238E27FC236}">
              <a16:creationId xmlns:a16="http://schemas.microsoft.com/office/drawing/2014/main" id="{931BC83A-FF09-4592-A4A6-00F6BD80E34C}"/>
            </a:ext>
          </a:extLst>
        </xdr:cNvPr>
        <xdr:cNvSpPr/>
      </xdr:nvSpPr>
      <xdr:spPr>
        <a:xfrm>
          <a:off x="6098540" y="102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82312</xdr:rowOff>
    </xdr:from>
    <xdr:to>
      <xdr:col>41</xdr:col>
      <xdr:colOff>50800</xdr:colOff>
      <xdr:row>61</xdr:row>
      <xdr:rowOff>90599</xdr:rowOff>
    </xdr:to>
    <xdr:cxnSp macro="">
      <xdr:nvCxnSpPr>
        <xdr:cNvPr id="259" name="直線コネクタ 258">
          <a:extLst>
            <a:ext uri="{FF2B5EF4-FFF2-40B4-BE49-F238E27FC236}">
              <a16:creationId xmlns:a16="http://schemas.microsoft.com/office/drawing/2014/main" id="{6B7601AB-7D8F-453A-97B9-59F9372899CB}"/>
            </a:ext>
          </a:extLst>
        </xdr:cNvPr>
        <xdr:cNvCxnSpPr/>
      </xdr:nvCxnSpPr>
      <xdr:spPr>
        <a:xfrm flipV="1">
          <a:off x="6149340" y="10308352"/>
          <a:ext cx="7747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52473725-6311-48C0-AD68-63482F03A906}"/>
            </a:ext>
          </a:extLst>
        </xdr:cNvPr>
        <xdr:cNvSpPr txBox="1"/>
      </xdr:nvSpPr>
      <xdr:spPr>
        <a:xfrm>
          <a:off x="8214575" y="104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0062C83-EAA0-4224-AFBB-61F9A5C61CEA}"/>
            </a:ext>
          </a:extLst>
        </xdr:cNvPr>
        <xdr:cNvSpPr txBox="1"/>
      </xdr:nvSpPr>
      <xdr:spPr>
        <a:xfrm>
          <a:off x="74449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122176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2A34CDDD-4573-4CD7-8A99-26C950B231DB}"/>
            </a:ext>
          </a:extLst>
        </xdr:cNvPr>
        <xdr:cNvSpPr txBox="1"/>
      </xdr:nvSpPr>
      <xdr:spPr>
        <a:xfrm>
          <a:off x="6670255" y="1051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141811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C441CB74-4839-49EC-9897-D59518DE328A}"/>
            </a:ext>
          </a:extLst>
        </xdr:cNvPr>
        <xdr:cNvSpPr txBox="1"/>
      </xdr:nvSpPr>
      <xdr:spPr>
        <a:xfrm>
          <a:off x="5872695" y="1053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112348</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AC46ABD5-1445-4EF9-A646-CF9D7D8B4057}"/>
            </a:ext>
          </a:extLst>
        </xdr:cNvPr>
        <xdr:cNvSpPr txBox="1"/>
      </xdr:nvSpPr>
      <xdr:spPr>
        <a:xfrm>
          <a:off x="8214575" y="1000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8120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324AC018-3200-4513-82DF-8C6994D80A9A}"/>
            </a:ext>
          </a:extLst>
        </xdr:cNvPr>
        <xdr:cNvSpPr txBox="1"/>
      </xdr:nvSpPr>
      <xdr:spPr>
        <a:xfrm>
          <a:off x="7444955" y="1006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149639</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8AF3B988-4F26-4A29-B102-81F18AEC0BB1}"/>
            </a:ext>
          </a:extLst>
        </xdr:cNvPr>
        <xdr:cNvSpPr txBox="1"/>
      </xdr:nvSpPr>
      <xdr:spPr>
        <a:xfrm>
          <a:off x="6670255" y="100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157926</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2FCD979B-EEC8-4D82-9946-FB5993F75AB2}"/>
            </a:ext>
          </a:extLst>
        </xdr:cNvPr>
        <xdr:cNvSpPr txBox="1"/>
      </xdr:nvSpPr>
      <xdr:spPr>
        <a:xfrm>
          <a:off x="5872695" y="1004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2A9CF325-45E0-4BDA-AB2F-1A3FDC94195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EA0FD010-EC6A-40B1-AB43-2BF1F427923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A56BC1C-393E-4C78-A084-0DD7D60CD1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9B161E60-4EBD-46AE-B34B-F6C15C4FD58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547AA82D-9D52-456A-8B87-7FD73D3A5C1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1DE9CF1E-8893-4E19-9C33-4032681B1A5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F816CF5-6F3E-4E98-AF9F-7C29B75D1BB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5F654134-3AD9-4DC6-8F2C-5F75581E504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EF240450-5A29-45D0-BD4F-C046C5342E3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4C0C9FE2-030B-4118-80B3-59D6B6AA206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A90089ED-686C-4AE8-A597-E30C8BF3F5A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3C9D8F0E-50C2-4FDD-94EB-0E240FC21D9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1BE8FE0-C2F3-48E6-B0CD-F3602CEEF81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792BA197-91F8-4B8D-A8D4-38756196056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E70198F0-BBFB-471E-93A1-450E6070649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CE523F39-DA0D-4646-89BF-98EDFE02389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258E76E2-601B-407A-9836-47459B8F6D9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E18E8A9-1379-4FAA-887D-7CFF03ACD59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9252025A-E9A1-49FC-B9E0-DDDB0B12591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D9CC7237-0295-4EA9-9202-BB1661E1D35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CFD566C6-3A74-45ED-B292-CDE083B511E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84B8E430-C33A-4847-8199-0F782B67CFD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E3F31849-92B1-497A-9F56-FD4D21570B26}"/>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D9A0409A-576F-488F-B941-A86DBE91947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6BE39193-C14D-4333-AC20-C13AF9363586}"/>
            </a:ext>
          </a:extLst>
        </xdr:cNvPr>
        <xdr:cNvCxnSpPr/>
      </xdr:nvCxnSpPr>
      <xdr:spPr>
        <a:xfrm flipV="1">
          <a:off x="4086225" y="130721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8A11003-A1CB-4FFA-B58B-836179FD9C00}"/>
            </a:ext>
          </a:extLst>
        </xdr:cNvPr>
        <xdr:cNvSpPr txBox="1"/>
      </xdr:nvSpPr>
      <xdr:spPr>
        <a:xfrm>
          <a:off x="412496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F60CC84C-F0C5-4438-9BBB-A48237EAB37B}"/>
            </a:ext>
          </a:extLst>
        </xdr:cNvPr>
        <xdr:cNvCxnSpPr/>
      </xdr:nvCxnSpPr>
      <xdr:spPr>
        <a:xfrm>
          <a:off x="402082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145ED355-3C90-4A27-9692-904DB2ACD99D}"/>
            </a:ext>
          </a:extLst>
        </xdr:cNvPr>
        <xdr:cNvSpPr txBox="1"/>
      </xdr:nvSpPr>
      <xdr:spPr>
        <a:xfrm>
          <a:off x="412496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01E25521-82A8-4FD2-BE56-D239FE6C512D}"/>
            </a:ext>
          </a:extLst>
        </xdr:cNvPr>
        <xdr:cNvCxnSpPr/>
      </xdr:nvCxnSpPr>
      <xdr:spPr>
        <a:xfrm>
          <a:off x="402082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39EDDCA0-B321-4C5E-B57D-B24FACCF79FB}"/>
            </a:ext>
          </a:extLst>
        </xdr:cNvPr>
        <xdr:cNvSpPr txBox="1"/>
      </xdr:nvSpPr>
      <xdr:spPr>
        <a:xfrm>
          <a:off x="4124960" y="13728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0F785C41-272F-44F3-B318-82A57AB2CA11}"/>
            </a:ext>
          </a:extLst>
        </xdr:cNvPr>
        <xdr:cNvSpPr/>
      </xdr:nvSpPr>
      <xdr:spPr>
        <a:xfrm>
          <a:off x="403606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B9749853-F36C-41B5-8347-0A2A6016BF2B}"/>
            </a:ext>
          </a:extLst>
        </xdr:cNvPr>
        <xdr:cNvSpPr/>
      </xdr:nvSpPr>
      <xdr:spPr>
        <a:xfrm>
          <a:off x="331216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63DE9477-7F4D-49C6-A98C-9A215FCCD92D}"/>
            </a:ext>
          </a:extLst>
        </xdr:cNvPr>
        <xdr:cNvSpPr/>
      </xdr:nvSpPr>
      <xdr:spPr>
        <a:xfrm>
          <a:off x="25146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4408CF2E-C94A-4649-AB65-9871D6DD3824}"/>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E1358CEB-3116-4851-A5A9-3B13B9110ED1}"/>
            </a:ext>
          </a:extLst>
        </xdr:cNvPr>
        <xdr:cNvSpPr/>
      </xdr:nvSpPr>
      <xdr:spPr>
        <a:xfrm>
          <a:off x="965200" y="137680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56B08FD-6728-484D-8662-41ABCD4E93E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EE16F01-EC3B-4F12-AAEC-C66BA43C55A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C764BDB-FFC8-4023-AD7C-E6C3290EAE7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24A48F4-3500-492A-8A29-5DDE4BC5B74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928D4E1-0066-428C-9E0B-22AE67A9A58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8" name="楕円 307">
          <a:extLst>
            <a:ext uri="{FF2B5EF4-FFF2-40B4-BE49-F238E27FC236}">
              <a16:creationId xmlns:a16="http://schemas.microsoft.com/office/drawing/2014/main" id="{9FCC08DE-DA1F-4783-871D-7A77F568E896}"/>
            </a:ext>
          </a:extLst>
        </xdr:cNvPr>
        <xdr:cNvSpPr/>
      </xdr:nvSpPr>
      <xdr:spPr>
        <a:xfrm>
          <a:off x="403606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A065F72A-AD97-4BFB-80F4-DE0138CDE9C5}"/>
            </a:ext>
          </a:extLst>
        </xdr:cNvPr>
        <xdr:cNvSpPr txBox="1"/>
      </xdr:nvSpPr>
      <xdr:spPr>
        <a:xfrm>
          <a:off x="4124960"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310" name="楕円 309">
          <a:extLst>
            <a:ext uri="{FF2B5EF4-FFF2-40B4-BE49-F238E27FC236}">
              <a16:creationId xmlns:a16="http://schemas.microsoft.com/office/drawing/2014/main" id="{8CE0F5E7-C367-44E9-B23E-F5BBCA8FEB66}"/>
            </a:ext>
          </a:extLst>
        </xdr:cNvPr>
        <xdr:cNvSpPr/>
      </xdr:nvSpPr>
      <xdr:spPr>
        <a:xfrm>
          <a:off x="331216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57150</xdr:rowOff>
    </xdr:to>
    <xdr:cxnSp macro="">
      <xdr:nvCxnSpPr>
        <xdr:cNvPr id="311" name="直線コネクタ 310">
          <a:extLst>
            <a:ext uri="{FF2B5EF4-FFF2-40B4-BE49-F238E27FC236}">
              <a16:creationId xmlns:a16="http://schemas.microsoft.com/office/drawing/2014/main" id="{CB0CA130-8334-4339-8DED-3A187CFD04A9}"/>
            </a:ext>
          </a:extLst>
        </xdr:cNvPr>
        <xdr:cNvCxnSpPr/>
      </xdr:nvCxnSpPr>
      <xdr:spPr>
        <a:xfrm>
          <a:off x="3355340" y="1393507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12" name="楕円 311">
          <a:extLst>
            <a:ext uri="{FF2B5EF4-FFF2-40B4-BE49-F238E27FC236}">
              <a16:creationId xmlns:a16="http://schemas.microsoft.com/office/drawing/2014/main" id="{151A1387-F1BE-4B1B-8D84-4A1387E3F6F6}"/>
            </a:ext>
          </a:extLst>
        </xdr:cNvPr>
        <xdr:cNvSpPr/>
      </xdr:nvSpPr>
      <xdr:spPr>
        <a:xfrm>
          <a:off x="25146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95250</xdr:rowOff>
    </xdr:to>
    <xdr:cxnSp macro="">
      <xdr:nvCxnSpPr>
        <xdr:cNvPr id="313" name="直線コネクタ 312">
          <a:extLst>
            <a:ext uri="{FF2B5EF4-FFF2-40B4-BE49-F238E27FC236}">
              <a16:creationId xmlns:a16="http://schemas.microsoft.com/office/drawing/2014/main" id="{33330155-6B79-425C-9FC3-5F253CBA66AF}"/>
            </a:ext>
          </a:extLst>
        </xdr:cNvPr>
        <xdr:cNvCxnSpPr/>
      </xdr:nvCxnSpPr>
      <xdr:spPr>
        <a:xfrm flipV="1">
          <a:off x="2565400" y="13935075"/>
          <a:ext cx="78994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14" name="楕円 313">
          <a:extLst>
            <a:ext uri="{FF2B5EF4-FFF2-40B4-BE49-F238E27FC236}">
              <a16:creationId xmlns:a16="http://schemas.microsoft.com/office/drawing/2014/main" id="{49551510-7B7C-4202-8AEA-64DD04021878}"/>
            </a:ext>
          </a:extLst>
        </xdr:cNvPr>
        <xdr:cNvSpPr/>
      </xdr:nvSpPr>
      <xdr:spPr>
        <a:xfrm>
          <a:off x="173990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83</xdr:row>
      <xdr:rowOff>95250</xdr:rowOff>
    </xdr:to>
    <xdr:cxnSp macro="">
      <xdr:nvCxnSpPr>
        <xdr:cNvPr id="315" name="直線コネクタ 314">
          <a:extLst>
            <a:ext uri="{FF2B5EF4-FFF2-40B4-BE49-F238E27FC236}">
              <a16:creationId xmlns:a16="http://schemas.microsoft.com/office/drawing/2014/main" id="{DA71E5F5-2E94-42E6-8711-E97C3858F18F}"/>
            </a:ext>
          </a:extLst>
        </xdr:cNvPr>
        <xdr:cNvCxnSpPr/>
      </xdr:nvCxnSpPr>
      <xdr:spPr>
        <a:xfrm>
          <a:off x="1790700" y="13910310"/>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316" name="楕円 315">
          <a:extLst>
            <a:ext uri="{FF2B5EF4-FFF2-40B4-BE49-F238E27FC236}">
              <a16:creationId xmlns:a16="http://schemas.microsoft.com/office/drawing/2014/main" id="{08F7240F-60B9-4F2B-AC43-B1ADCF8CC3FA}"/>
            </a:ext>
          </a:extLst>
        </xdr:cNvPr>
        <xdr:cNvSpPr/>
      </xdr:nvSpPr>
      <xdr:spPr>
        <a:xfrm>
          <a:off x="965200" y="13827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131445</xdr:rowOff>
    </xdr:from>
    <xdr:to>
      <xdr:col>10</xdr:col>
      <xdr:colOff>114300</xdr:colOff>
      <xdr:row>82</xdr:row>
      <xdr:rowOff>163830</xdr:rowOff>
    </xdr:to>
    <xdr:cxnSp macro="">
      <xdr:nvCxnSpPr>
        <xdr:cNvPr id="317" name="直線コネクタ 316">
          <a:extLst>
            <a:ext uri="{FF2B5EF4-FFF2-40B4-BE49-F238E27FC236}">
              <a16:creationId xmlns:a16="http://schemas.microsoft.com/office/drawing/2014/main" id="{382FDB77-0E93-4A8D-AB1E-F040BD317B2F}"/>
            </a:ext>
          </a:extLst>
        </xdr:cNvPr>
        <xdr:cNvCxnSpPr/>
      </xdr:nvCxnSpPr>
      <xdr:spPr>
        <a:xfrm>
          <a:off x="1008380" y="1387792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1B5E7FAC-07C8-46EA-9747-3E2C80E53B59}"/>
            </a:ext>
          </a:extLst>
        </xdr:cNvPr>
        <xdr:cNvSpPr txBox="1"/>
      </xdr:nvSpPr>
      <xdr:spPr>
        <a:xfrm>
          <a:off x="317056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90702653-8140-4BC4-A207-5A8C4D52E809}"/>
            </a:ext>
          </a:extLst>
        </xdr:cNvPr>
        <xdr:cNvSpPr txBox="1"/>
      </xdr:nvSpPr>
      <xdr:spPr>
        <a:xfrm>
          <a:off x="23857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7139A7B0-239E-49C3-AE8F-ADF5F49A9272}"/>
            </a:ext>
          </a:extLst>
        </xdr:cNvPr>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a16="http://schemas.microsoft.com/office/drawing/2014/main" id="{DDCE44EF-71FA-48C6-989B-C06701B9F758}"/>
            </a:ext>
          </a:extLst>
        </xdr:cNvPr>
        <xdr:cNvSpPr txBox="1"/>
      </xdr:nvSpPr>
      <xdr:spPr>
        <a:xfrm>
          <a:off x="8363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322" name="n_1mainValue【公営住宅】&#10;有形固定資産減価償却率">
          <a:extLst>
            <a:ext uri="{FF2B5EF4-FFF2-40B4-BE49-F238E27FC236}">
              <a16:creationId xmlns:a16="http://schemas.microsoft.com/office/drawing/2014/main" id="{F76912A3-272F-4FFC-BBC1-EC8DA884D786}"/>
            </a:ext>
          </a:extLst>
        </xdr:cNvPr>
        <xdr:cNvSpPr txBox="1"/>
      </xdr:nvSpPr>
      <xdr:spPr>
        <a:xfrm>
          <a:off x="317056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23" name="n_2mainValue【公営住宅】&#10;有形固定資産減価償却率">
          <a:extLst>
            <a:ext uri="{FF2B5EF4-FFF2-40B4-BE49-F238E27FC236}">
              <a16:creationId xmlns:a16="http://schemas.microsoft.com/office/drawing/2014/main" id="{468AED4C-0429-4C05-9D48-D8C15AB6DE08}"/>
            </a:ext>
          </a:extLst>
        </xdr:cNvPr>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24" name="n_3mainValue【公営住宅】&#10;有形固定資産減価償却率">
          <a:extLst>
            <a:ext uri="{FF2B5EF4-FFF2-40B4-BE49-F238E27FC236}">
              <a16:creationId xmlns:a16="http://schemas.microsoft.com/office/drawing/2014/main" id="{C04DD52E-CF14-4DA2-91F0-FC118CB8B8FB}"/>
            </a:ext>
          </a:extLst>
        </xdr:cNvPr>
        <xdr:cNvSpPr txBox="1"/>
      </xdr:nvSpPr>
      <xdr:spPr>
        <a:xfrm>
          <a:off x="161100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25" name="n_4mainValue【公営住宅】&#10;有形固定資産減価償却率">
          <a:extLst>
            <a:ext uri="{FF2B5EF4-FFF2-40B4-BE49-F238E27FC236}">
              <a16:creationId xmlns:a16="http://schemas.microsoft.com/office/drawing/2014/main" id="{711E512E-4F27-4F41-A1F1-46E58D94ED11}"/>
            </a:ext>
          </a:extLst>
        </xdr:cNvPr>
        <xdr:cNvSpPr txBox="1"/>
      </xdr:nvSpPr>
      <xdr:spPr>
        <a:xfrm>
          <a:off x="836304" y="139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8E6DB1EC-FFE4-4B92-9CEE-CC5F78E4FD4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92560C2E-B1E1-4288-9D25-B270DF92B28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818D3680-C1D4-48DA-9411-C3016DEE05F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CDC42618-5552-4376-9808-8FB0C56D06E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3FD9DB9F-3C72-43E6-8508-BB02B9A2450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9C297B46-E16E-4363-BB07-3108898E58D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4EECB616-4884-40C7-BA3C-05C7B917AFB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7E07ACB6-1AB6-4C1A-B624-2A64262A6D6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9E8A827B-6253-46CF-8FBE-9EF5883821D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759FB506-8E16-46D2-BCA2-289FF6B1884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2F42CFA0-7B92-4FE0-9D98-A756FC01AF3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5B5258C-DD35-432B-9E0B-AF0D59FD891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FEBA7DA5-094C-4791-920B-CFBAF7E118C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480D49D0-E8FD-4CBD-A356-8FC6454CDEA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572D2446-DF03-4FAA-849F-5F4208D2B13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54CC585E-64D2-4785-B22F-88C162DFFA8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B5DA28C7-8C69-42CB-B98F-1F730E56917E}"/>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369F59E1-4591-4595-8154-B8464F591FD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F5EB1B21-D2FB-4463-AC9E-C6AD24D43E4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871D5F37-1F38-48C3-B319-9706A8FDA64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1D85920B-0B17-40F0-A1E5-808A96F08D6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2913FC0D-D649-4479-8FFB-DA0494F012F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5ACEDD49-00E0-4C3D-B2F9-D878DB4D428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1AB4C636-369C-47ED-9EAF-47FA5E588772}"/>
            </a:ext>
          </a:extLst>
        </xdr:cNvPr>
        <xdr:cNvCxnSpPr/>
      </xdr:nvCxnSpPr>
      <xdr:spPr>
        <a:xfrm flipV="1">
          <a:off x="9219565" y="13019151"/>
          <a:ext cx="0" cy="147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258A9A85-89C0-4CDE-85B6-5773E20E57D1}"/>
            </a:ext>
          </a:extLst>
        </xdr:cNvPr>
        <xdr:cNvSpPr txBox="1"/>
      </xdr:nvSpPr>
      <xdr:spPr>
        <a:xfrm>
          <a:off x="9258300" y="145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8E7BB49C-273A-4160-B15F-781F36F5C346}"/>
            </a:ext>
          </a:extLst>
        </xdr:cNvPr>
        <xdr:cNvCxnSpPr/>
      </xdr:nvCxnSpPr>
      <xdr:spPr>
        <a:xfrm>
          <a:off x="915416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88365FCB-3B1B-42B4-A0CC-27CCB142E6B4}"/>
            </a:ext>
          </a:extLst>
        </xdr:cNvPr>
        <xdr:cNvSpPr txBox="1"/>
      </xdr:nvSpPr>
      <xdr:spPr>
        <a:xfrm>
          <a:off x="9258300" y="127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B27C9DA7-49D3-4750-AEC8-6E977962D4DC}"/>
            </a:ext>
          </a:extLst>
        </xdr:cNvPr>
        <xdr:cNvCxnSpPr/>
      </xdr:nvCxnSpPr>
      <xdr:spPr>
        <a:xfrm>
          <a:off x="9154160" y="13019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B327817F-CE06-4D18-B2D7-C6B0A7F4CBF5}"/>
            </a:ext>
          </a:extLst>
        </xdr:cNvPr>
        <xdr:cNvSpPr txBox="1"/>
      </xdr:nvSpPr>
      <xdr:spPr>
        <a:xfrm>
          <a:off x="9258300" y="1403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BDF1EF69-674C-4118-ACF2-DAAEEB9AAA83}"/>
            </a:ext>
          </a:extLst>
        </xdr:cNvPr>
        <xdr:cNvSpPr/>
      </xdr:nvSpPr>
      <xdr:spPr>
        <a:xfrm>
          <a:off x="919226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159B8B1B-99E1-423A-B339-5A37682B49A9}"/>
            </a:ext>
          </a:extLst>
        </xdr:cNvPr>
        <xdr:cNvSpPr/>
      </xdr:nvSpPr>
      <xdr:spPr>
        <a:xfrm>
          <a:off x="8445500" y="14186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5611918A-5B84-48D7-BB4E-A8BF7C8F4174}"/>
            </a:ext>
          </a:extLst>
        </xdr:cNvPr>
        <xdr:cNvSpPr/>
      </xdr:nvSpPr>
      <xdr:spPr>
        <a:xfrm>
          <a:off x="7670800" y="14194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3E2F6720-B285-4253-ABCE-4E213DA2B45E}"/>
            </a:ext>
          </a:extLst>
        </xdr:cNvPr>
        <xdr:cNvSpPr/>
      </xdr:nvSpPr>
      <xdr:spPr>
        <a:xfrm>
          <a:off x="6873240" y="14198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0327EBA6-08E3-4A81-9EB6-EF7AC3E6B4E8}"/>
            </a:ext>
          </a:extLst>
        </xdr:cNvPr>
        <xdr:cNvSpPr/>
      </xdr:nvSpPr>
      <xdr:spPr>
        <a:xfrm>
          <a:off x="6098540" y="14203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0126417-55CA-4559-93BD-F184E2AC4C6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F036454-2FB1-42EC-A4F3-F742C244E9E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D6351A1-FC87-4741-A01A-3FE612E8D80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EB6A5AE-EF6E-46AF-A42A-C2C488EB194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37DE36A-976B-48AE-A821-A2BEA0383F0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31114</xdr:rowOff>
    </xdr:from>
    <xdr:to>
      <xdr:col>55</xdr:col>
      <xdr:colOff>50800</xdr:colOff>
      <xdr:row>86</xdr:row>
      <xdr:rowOff>132714</xdr:rowOff>
    </xdr:to>
    <xdr:sp macro="" textlink="">
      <xdr:nvSpPr>
        <xdr:cNvPr id="365" name="楕円 364">
          <a:extLst>
            <a:ext uri="{FF2B5EF4-FFF2-40B4-BE49-F238E27FC236}">
              <a16:creationId xmlns:a16="http://schemas.microsoft.com/office/drawing/2014/main" id="{A5523711-71A6-4C0F-B2E8-C372D0963095}"/>
            </a:ext>
          </a:extLst>
        </xdr:cNvPr>
        <xdr:cNvSpPr/>
      </xdr:nvSpPr>
      <xdr:spPr>
        <a:xfrm>
          <a:off x="9192260" y="14448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117491</xdr:rowOff>
    </xdr:from>
    <xdr:ext cx="469744" cy="259045"/>
    <xdr:sp macro="" textlink="">
      <xdr:nvSpPr>
        <xdr:cNvPr id="366" name="【公営住宅】&#10;一人当たり面積該当値テキスト">
          <a:extLst>
            <a:ext uri="{FF2B5EF4-FFF2-40B4-BE49-F238E27FC236}">
              <a16:creationId xmlns:a16="http://schemas.microsoft.com/office/drawing/2014/main" id="{69373246-45C8-478F-8AD4-D33727ED94C8}"/>
            </a:ext>
          </a:extLst>
        </xdr:cNvPr>
        <xdr:cNvSpPr txBox="1"/>
      </xdr:nvSpPr>
      <xdr:spPr>
        <a:xfrm>
          <a:off x="9258300" y="1436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31496</xdr:rowOff>
    </xdr:from>
    <xdr:to>
      <xdr:col>50</xdr:col>
      <xdr:colOff>165100</xdr:colOff>
      <xdr:row>86</xdr:row>
      <xdr:rowOff>133096</xdr:rowOff>
    </xdr:to>
    <xdr:sp macro="" textlink="">
      <xdr:nvSpPr>
        <xdr:cNvPr id="367" name="楕円 366">
          <a:extLst>
            <a:ext uri="{FF2B5EF4-FFF2-40B4-BE49-F238E27FC236}">
              <a16:creationId xmlns:a16="http://schemas.microsoft.com/office/drawing/2014/main" id="{E706CA4F-284A-48A3-8B22-FB946F61F1DE}"/>
            </a:ext>
          </a:extLst>
        </xdr:cNvPr>
        <xdr:cNvSpPr/>
      </xdr:nvSpPr>
      <xdr:spPr>
        <a:xfrm>
          <a:off x="8445500" y="144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81914</xdr:rowOff>
    </xdr:from>
    <xdr:to>
      <xdr:col>55</xdr:col>
      <xdr:colOff>0</xdr:colOff>
      <xdr:row>86</xdr:row>
      <xdr:rowOff>82296</xdr:rowOff>
    </xdr:to>
    <xdr:cxnSp macro="">
      <xdr:nvCxnSpPr>
        <xdr:cNvPr id="368" name="直線コネクタ 367">
          <a:extLst>
            <a:ext uri="{FF2B5EF4-FFF2-40B4-BE49-F238E27FC236}">
              <a16:creationId xmlns:a16="http://schemas.microsoft.com/office/drawing/2014/main" id="{10D1181B-D417-4340-B9CD-9D2585ABE078}"/>
            </a:ext>
          </a:extLst>
        </xdr:cNvPr>
        <xdr:cNvCxnSpPr/>
      </xdr:nvCxnSpPr>
      <xdr:spPr>
        <a:xfrm flipV="1">
          <a:off x="8496300" y="14498954"/>
          <a:ext cx="7239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32258</xdr:rowOff>
    </xdr:from>
    <xdr:to>
      <xdr:col>46</xdr:col>
      <xdr:colOff>38100</xdr:colOff>
      <xdr:row>86</xdr:row>
      <xdr:rowOff>133858</xdr:rowOff>
    </xdr:to>
    <xdr:sp macro="" textlink="">
      <xdr:nvSpPr>
        <xdr:cNvPr id="369" name="楕円 368">
          <a:extLst>
            <a:ext uri="{FF2B5EF4-FFF2-40B4-BE49-F238E27FC236}">
              <a16:creationId xmlns:a16="http://schemas.microsoft.com/office/drawing/2014/main" id="{D038550A-75D3-479F-ACC0-833106B16CED}"/>
            </a:ext>
          </a:extLst>
        </xdr:cNvPr>
        <xdr:cNvSpPr/>
      </xdr:nvSpPr>
      <xdr:spPr>
        <a:xfrm>
          <a:off x="7670800" y="14449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82296</xdr:rowOff>
    </xdr:from>
    <xdr:to>
      <xdr:col>50</xdr:col>
      <xdr:colOff>114300</xdr:colOff>
      <xdr:row>86</xdr:row>
      <xdr:rowOff>83058</xdr:rowOff>
    </xdr:to>
    <xdr:cxnSp macro="">
      <xdr:nvCxnSpPr>
        <xdr:cNvPr id="370" name="直線コネクタ 369">
          <a:extLst>
            <a:ext uri="{FF2B5EF4-FFF2-40B4-BE49-F238E27FC236}">
              <a16:creationId xmlns:a16="http://schemas.microsoft.com/office/drawing/2014/main" id="{B8400143-03F1-4CA0-817F-28B7773C275B}"/>
            </a:ext>
          </a:extLst>
        </xdr:cNvPr>
        <xdr:cNvCxnSpPr/>
      </xdr:nvCxnSpPr>
      <xdr:spPr>
        <a:xfrm flipV="1">
          <a:off x="7713980" y="1449933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28448</xdr:rowOff>
    </xdr:from>
    <xdr:to>
      <xdr:col>41</xdr:col>
      <xdr:colOff>101600</xdr:colOff>
      <xdr:row>86</xdr:row>
      <xdr:rowOff>130048</xdr:rowOff>
    </xdr:to>
    <xdr:sp macro="" textlink="">
      <xdr:nvSpPr>
        <xdr:cNvPr id="371" name="楕円 370">
          <a:extLst>
            <a:ext uri="{FF2B5EF4-FFF2-40B4-BE49-F238E27FC236}">
              <a16:creationId xmlns:a16="http://schemas.microsoft.com/office/drawing/2014/main" id="{546117B9-DD0F-4AC5-8450-D0429700D564}"/>
            </a:ext>
          </a:extLst>
        </xdr:cNvPr>
        <xdr:cNvSpPr/>
      </xdr:nvSpPr>
      <xdr:spPr>
        <a:xfrm>
          <a:off x="6873240" y="144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79248</xdr:rowOff>
    </xdr:from>
    <xdr:to>
      <xdr:col>45</xdr:col>
      <xdr:colOff>177800</xdr:colOff>
      <xdr:row>86</xdr:row>
      <xdr:rowOff>83058</xdr:rowOff>
    </xdr:to>
    <xdr:cxnSp macro="">
      <xdr:nvCxnSpPr>
        <xdr:cNvPr id="372" name="直線コネクタ 371">
          <a:extLst>
            <a:ext uri="{FF2B5EF4-FFF2-40B4-BE49-F238E27FC236}">
              <a16:creationId xmlns:a16="http://schemas.microsoft.com/office/drawing/2014/main" id="{DB141F65-26AA-4126-B876-8EA5F354387F}"/>
            </a:ext>
          </a:extLst>
        </xdr:cNvPr>
        <xdr:cNvCxnSpPr/>
      </xdr:nvCxnSpPr>
      <xdr:spPr>
        <a:xfrm>
          <a:off x="6924040" y="14496288"/>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28829</xdr:rowOff>
    </xdr:from>
    <xdr:to>
      <xdr:col>36</xdr:col>
      <xdr:colOff>165100</xdr:colOff>
      <xdr:row>86</xdr:row>
      <xdr:rowOff>130429</xdr:rowOff>
    </xdr:to>
    <xdr:sp macro="" textlink="">
      <xdr:nvSpPr>
        <xdr:cNvPr id="373" name="楕円 372">
          <a:extLst>
            <a:ext uri="{FF2B5EF4-FFF2-40B4-BE49-F238E27FC236}">
              <a16:creationId xmlns:a16="http://schemas.microsoft.com/office/drawing/2014/main" id="{752FA254-424F-459D-9975-60BB93FB8570}"/>
            </a:ext>
          </a:extLst>
        </xdr:cNvPr>
        <xdr:cNvSpPr/>
      </xdr:nvSpPr>
      <xdr:spPr>
        <a:xfrm>
          <a:off x="6098540" y="144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79248</xdr:rowOff>
    </xdr:from>
    <xdr:to>
      <xdr:col>41</xdr:col>
      <xdr:colOff>50800</xdr:colOff>
      <xdr:row>86</xdr:row>
      <xdr:rowOff>79629</xdr:rowOff>
    </xdr:to>
    <xdr:cxnSp macro="">
      <xdr:nvCxnSpPr>
        <xdr:cNvPr id="374" name="直線コネクタ 373">
          <a:extLst>
            <a:ext uri="{FF2B5EF4-FFF2-40B4-BE49-F238E27FC236}">
              <a16:creationId xmlns:a16="http://schemas.microsoft.com/office/drawing/2014/main" id="{5C53E7A9-599E-45E3-9A37-6AF446BC194E}"/>
            </a:ext>
          </a:extLst>
        </xdr:cNvPr>
        <xdr:cNvCxnSpPr/>
      </xdr:nvCxnSpPr>
      <xdr:spPr>
        <a:xfrm flipV="1">
          <a:off x="6149340" y="14496288"/>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E0A85EDA-07AD-4EB1-A7AF-5B7961FD8296}"/>
            </a:ext>
          </a:extLst>
        </xdr:cNvPr>
        <xdr:cNvSpPr txBox="1"/>
      </xdr:nvSpPr>
      <xdr:spPr>
        <a:xfrm>
          <a:off x="8271587" y="1396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a:extLst>
            <a:ext uri="{FF2B5EF4-FFF2-40B4-BE49-F238E27FC236}">
              <a16:creationId xmlns:a16="http://schemas.microsoft.com/office/drawing/2014/main" id="{E3A5912C-63AE-42A6-8A83-004ED3C32473}"/>
            </a:ext>
          </a:extLst>
        </xdr:cNvPr>
        <xdr:cNvSpPr txBox="1"/>
      </xdr:nvSpPr>
      <xdr:spPr>
        <a:xfrm>
          <a:off x="7509587"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a:extLst>
            <a:ext uri="{FF2B5EF4-FFF2-40B4-BE49-F238E27FC236}">
              <a16:creationId xmlns:a16="http://schemas.microsoft.com/office/drawing/2014/main" id="{C548B98E-DE5A-42BF-915B-23086A0E806F}"/>
            </a:ext>
          </a:extLst>
        </xdr:cNvPr>
        <xdr:cNvSpPr txBox="1"/>
      </xdr:nvSpPr>
      <xdr:spPr>
        <a:xfrm>
          <a:off x="6712027" y="139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a:extLst>
            <a:ext uri="{FF2B5EF4-FFF2-40B4-BE49-F238E27FC236}">
              <a16:creationId xmlns:a16="http://schemas.microsoft.com/office/drawing/2014/main" id="{5019ED81-5AD0-4338-917A-E82F81974D0B}"/>
            </a:ext>
          </a:extLst>
        </xdr:cNvPr>
        <xdr:cNvSpPr txBox="1"/>
      </xdr:nvSpPr>
      <xdr:spPr>
        <a:xfrm>
          <a:off x="5937327" y="139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124223</xdr:rowOff>
    </xdr:from>
    <xdr:ext cx="469744" cy="259045"/>
    <xdr:sp macro="" textlink="">
      <xdr:nvSpPr>
        <xdr:cNvPr id="379" name="n_1mainValue【公営住宅】&#10;一人当たり面積">
          <a:extLst>
            <a:ext uri="{FF2B5EF4-FFF2-40B4-BE49-F238E27FC236}">
              <a16:creationId xmlns:a16="http://schemas.microsoft.com/office/drawing/2014/main" id="{F3C2B849-4C53-421E-9C73-66089B576EB9}"/>
            </a:ext>
          </a:extLst>
        </xdr:cNvPr>
        <xdr:cNvSpPr txBox="1"/>
      </xdr:nvSpPr>
      <xdr:spPr>
        <a:xfrm>
          <a:off x="8271587" y="145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124985</xdr:rowOff>
    </xdr:from>
    <xdr:ext cx="469744" cy="259045"/>
    <xdr:sp macro="" textlink="">
      <xdr:nvSpPr>
        <xdr:cNvPr id="380" name="n_2mainValue【公営住宅】&#10;一人当たり面積">
          <a:extLst>
            <a:ext uri="{FF2B5EF4-FFF2-40B4-BE49-F238E27FC236}">
              <a16:creationId xmlns:a16="http://schemas.microsoft.com/office/drawing/2014/main" id="{DFD091EC-869D-459A-9451-85C33CB6B914}"/>
            </a:ext>
          </a:extLst>
        </xdr:cNvPr>
        <xdr:cNvSpPr txBox="1"/>
      </xdr:nvSpPr>
      <xdr:spPr>
        <a:xfrm>
          <a:off x="7509587" y="1454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121175</xdr:rowOff>
    </xdr:from>
    <xdr:ext cx="469744" cy="259045"/>
    <xdr:sp macro="" textlink="">
      <xdr:nvSpPr>
        <xdr:cNvPr id="381" name="n_3mainValue【公営住宅】&#10;一人当たり面積">
          <a:extLst>
            <a:ext uri="{FF2B5EF4-FFF2-40B4-BE49-F238E27FC236}">
              <a16:creationId xmlns:a16="http://schemas.microsoft.com/office/drawing/2014/main" id="{6D128FDE-F731-429E-8309-B26E1867EF74}"/>
            </a:ext>
          </a:extLst>
        </xdr:cNvPr>
        <xdr:cNvSpPr txBox="1"/>
      </xdr:nvSpPr>
      <xdr:spPr>
        <a:xfrm>
          <a:off x="6712027" y="1453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121556</xdr:rowOff>
    </xdr:from>
    <xdr:ext cx="469744" cy="259045"/>
    <xdr:sp macro="" textlink="">
      <xdr:nvSpPr>
        <xdr:cNvPr id="382" name="n_4mainValue【公営住宅】&#10;一人当たり面積">
          <a:extLst>
            <a:ext uri="{FF2B5EF4-FFF2-40B4-BE49-F238E27FC236}">
              <a16:creationId xmlns:a16="http://schemas.microsoft.com/office/drawing/2014/main" id="{4BF08BF9-E526-4E36-9609-C044B10E1F1A}"/>
            </a:ext>
          </a:extLst>
        </xdr:cNvPr>
        <xdr:cNvSpPr txBox="1"/>
      </xdr:nvSpPr>
      <xdr:spPr>
        <a:xfrm>
          <a:off x="5937327" y="1453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53DE271-6B22-494C-A23E-41697E6E801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BE7EEAB-1EA5-4AEC-B00E-B36349D223A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5D5CF92-6F96-4906-92F7-0BAF28A10FA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99554E0-174C-41E7-BD73-5C34F26A3AF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3FC0D7B-5F4D-4CEF-A5DB-2F56CB22AB3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7FC4408-D69D-4BF4-ACE4-FE18B4CFD0E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5BD4BF54-7ED9-4978-BE00-0D13B6A66E3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DAC78B4-1E4B-4B1C-A08A-67F01C1DBFC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30A2AF6D-8716-4B23-AA95-D5DA3DC1697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5080982E-6DDA-49D3-80BB-CB91BBF12B0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9D817357-A1A5-4D4F-AE5F-01F1819DFD1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CDC7AF1-34CE-46DB-9422-D5225456459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C7F7F7D-013E-4651-BADD-8A753A7FE0E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0CB2B52-A1B2-4C15-AC37-474C13E9101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029CF33-B5FA-4422-BD8F-C162949AEC1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D5EF477-918B-4B42-A64D-D4C6817DFEC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FC55ECBC-2CB4-4CED-91C9-1D669CA05F6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28B300EE-BFCA-42D1-A67D-27A7E6D2BA3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6C2B4C71-CA8B-4BBB-8816-E7304D4FC5B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330AD22E-9446-47AE-BD97-2791E773A09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4335282A-D438-479F-A66A-2F76A1415D2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704B034-CA71-4DA8-8367-CE01BB47F04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90387D0-3827-4E0E-9AA9-A2AC442E2ED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E16F1E12-BCD3-49F5-9FCB-1FA7100C8E7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8F6D4DB-F781-4FE5-AAD6-18AF24854D0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4242D91-46F4-466B-BC19-C3D71D1DA13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B0CA5641-3181-4ED7-9F4F-100C057EC51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10BBBD36-1F81-461C-AF3A-D880504CCFF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5BCFA381-AC6E-4778-AC14-E90014BB187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2AEF9ECD-3816-48D8-8EDF-127C32A875F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47B02FD5-247E-423C-9262-E02DF3953BA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D65A7698-D301-41FC-A05A-BAD5073890D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543DA457-B3F8-4AAD-9A8D-A5986FF472B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2233FB5-A0A5-419B-B610-8D7A77D401C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39B496E2-52D0-40B0-A7A3-FF10387895C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16364109-5ED8-424B-8759-C4975C05F2B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CC396A2F-EABE-407D-A2F1-5CFDA114B42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1A1DF26-069D-4EC4-8F43-D4ED8C52266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EBEDC3E8-34BB-43E8-98F3-5C2D31359C9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4EEDB62F-B55A-4CE0-BC8C-BA08C8606A1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F90D7222-CBA8-4F87-A2FC-A2B2C01E2C07}"/>
            </a:ext>
          </a:extLst>
        </xdr:cNvPr>
        <xdr:cNvCxnSpPr/>
      </xdr:nvCxnSpPr>
      <xdr:spPr>
        <a:xfrm flipV="1">
          <a:off x="14375764" y="558736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E6D97387-B257-4096-9C49-4C6C830651D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F6A90E4-065F-4566-B337-F4CAA5934AD9}"/>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EE4A77E8-C707-4772-9381-C56919FABEE0}"/>
            </a:ext>
          </a:extLst>
        </xdr:cNvPr>
        <xdr:cNvSpPr txBox="1"/>
      </xdr:nvSpPr>
      <xdr:spPr>
        <a:xfrm>
          <a:off x="14414500" y="536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a:extLst>
            <a:ext uri="{FF2B5EF4-FFF2-40B4-BE49-F238E27FC236}">
              <a16:creationId xmlns:a16="http://schemas.microsoft.com/office/drawing/2014/main" id="{26E0517B-5BFB-45AB-99FD-470DC75AF710}"/>
            </a:ext>
          </a:extLst>
        </xdr:cNvPr>
        <xdr:cNvCxnSpPr/>
      </xdr:nvCxnSpPr>
      <xdr:spPr>
        <a:xfrm>
          <a:off x="14287500" y="5587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D07C07F0-EF4C-402C-A0B9-01ED69CBF26C}"/>
            </a:ext>
          </a:extLst>
        </xdr:cNvPr>
        <xdr:cNvSpPr txBox="1"/>
      </xdr:nvSpPr>
      <xdr:spPr>
        <a:xfrm>
          <a:off x="14414500" y="603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a:extLst>
            <a:ext uri="{FF2B5EF4-FFF2-40B4-BE49-F238E27FC236}">
              <a16:creationId xmlns:a16="http://schemas.microsoft.com/office/drawing/2014/main" id="{A0BE3AAD-9E45-40AF-BFB3-B6587C9F8E18}"/>
            </a:ext>
          </a:extLst>
        </xdr:cNvPr>
        <xdr:cNvSpPr/>
      </xdr:nvSpPr>
      <xdr:spPr>
        <a:xfrm>
          <a:off x="14325600" y="61861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a:extLst>
            <a:ext uri="{FF2B5EF4-FFF2-40B4-BE49-F238E27FC236}">
              <a16:creationId xmlns:a16="http://schemas.microsoft.com/office/drawing/2014/main" id="{17F42F2E-351C-46F2-8DAC-F8588A641FC8}"/>
            </a:ext>
          </a:extLst>
        </xdr:cNvPr>
        <xdr:cNvSpPr/>
      </xdr:nvSpPr>
      <xdr:spPr>
        <a:xfrm>
          <a:off x="1357884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a:extLst>
            <a:ext uri="{FF2B5EF4-FFF2-40B4-BE49-F238E27FC236}">
              <a16:creationId xmlns:a16="http://schemas.microsoft.com/office/drawing/2014/main" id="{370D7B9B-F296-4E50-A377-6208B312E12B}"/>
            </a:ext>
          </a:extLst>
        </xdr:cNvPr>
        <xdr:cNvSpPr/>
      </xdr:nvSpPr>
      <xdr:spPr>
        <a:xfrm>
          <a:off x="12804140" y="6149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a:extLst>
            <a:ext uri="{FF2B5EF4-FFF2-40B4-BE49-F238E27FC236}">
              <a16:creationId xmlns:a16="http://schemas.microsoft.com/office/drawing/2014/main" id="{5A3417FC-1EC3-4B2C-A4C7-0ECF8BEA58AB}"/>
            </a:ext>
          </a:extLst>
        </xdr:cNvPr>
        <xdr:cNvSpPr/>
      </xdr:nvSpPr>
      <xdr:spPr>
        <a:xfrm>
          <a:off x="12029440" y="6136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a:extLst>
            <a:ext uri="{FF2B5EF4-FFF2-40B4-BE49-F238E27FC236}">
              <a16:creationId xmlns:a16="http://schemas.microsoft.com/office/drawing/2014/main" id="{03238619-1044-43FD-9902-9B5FC32FFA1A}"/>
            </a:ext>
          </a:extLst>
        </xdr:cNvPr>
        <xdr:cNvSpPr/>
      </xdr:nvSpPr>
      <xdr:spPr>
        <a:xfrm>
          <a:off x="1123188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5D59808-DDB3-4EC3-9B83-C282D5FE1A4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5B95E3C-3E7C-4F1D-8F57-9D7BF6F0779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81C51B0-9445-410B-B390-934422F01A4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2E882AE-C96D-45F9-85B5-DF428BFE9FF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2313D29-D335-4A58-8E0D-481735980E2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439" name="楕円 438">
          <a:extLst>
            <a:ext uri="{FF2B5EF4-FFF2-40B4-BE49-F238E27FC236}">
              <a16:creationId xmlns:a16="http://schemas.microsoft.com/office/drawing/2014/main" id="{429F85FB-D218-4C5C-A292-097DC0C545A4}"/>
            </a:ext>
          </a:extLst>
        </xdr:cNvPr>
        <xdr:cNvSpPr/>
      </xdr:nvSpPr>
      <xdr:spPr>
        <a:xfrm>
          <a:off x="14325600" y="64585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66692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72DD8BD2-9BD3-4BB5-9D36-EEB7E80D826B}"/>
            </a:ext>
          </a:extLst>
        </xdr:cNvPr>
        <xdr:cNvSpPr txBox="1"/>
      </xdr:nvSpPr>
      <xdr:spPr>
        <a:xfrm>
          <a:off x="14414500"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441" name="楕円 440">
          <a:extLst>
            <a:ext uri="{FF2B5EF4-FFF2-40B4-BE49-F238E27FC236}">
              <a16:creationId xmlns:a16="http://schemas.microsoft.com/office/drawing/2014/main" id="{249E69B9-25C6-4F19-84BA-AAB7BBF03665}"/>
            </a:ext>
          </a:extLst>
        </xdr:cNvPr>
        <xdr:cNvSpPr/>
      </xdr:nvSpPr>
      <xdr:spPr>
        <a:xfrm>
          <a:off x="1357884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139065</xdr:rowOff>
    </xdr:to>
    <xdr:cxnSp macro="">
      <xdr:nvCxnSpPr>
        <xdr:cNvPr id="442" name="直線コネクタ 441">
          <a:extLst>
            <a:ext uri="{FF2B5EF4-FFF2-40B4-BE49-F238E27FC236}">
              <a16:creationId xmlns:a16="http://schemas.microsoft.com/office/drawing/2014/main" id="{C4DD6DB6-F9C1-402F-8BAE-32B052796B03}"/>
            </a:ext>
          </a:extLst>
        </xdr:cNvPr>
        <xdr:cNvCxnSpPr/>
      </xdr:nvCxnSpPr>
      <xdr:spPr>
        <a:xfrm>
          <a:off x="13629640" y="648081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53975</xdr:rowOff>
    </xdr:from>
    <xdr:to>
      <xdr:col>76</xdr:col>
      <xdr:colOff>165100</xdr:colOff>
      <xdr:row>38</xdr:row>
      <xdr:rowOff>155575</xdr:rowOff>
    </xdr:to>
    <xdr:sp macro="" textlink="">
      <xdr:nvSpPr>
        <xdr:cNvPr id="443" name="楕円 442">
          <a:extLst>
            <a:ext uri="{FF2B5EF4-FFF2-40B4-BE49-F238E27FC236}">
              <a16:creationId xmlns:a16="http://schemas.microsoft.com/office/drawing/2014/main" id="{270064CC-0131-4068-BD06-006F48D6CB97}"/>
            </a:ext>
          </a:extLst>
        </xdr:cNvPr>
        <xdr:cNvSpPr/>
      </xdr:nvSpPr>
      <xdr:spPr>
        <a:xfrm>
          <a:off x="1280414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104775</xdr:rowOff>
    </xdr:from>
    <xdr:to>
      <xdr:col>81</xdr:col>
      <xdr:colOff>50800</xdr:colOff>
      <xdr:row>38</xdr:row>
      <xdr:rowOff>110490</xdr:rowOff>
    </xdr:to>
    <xdr:cxnSp macro="">
      <xdr:nvCxnSpPr>
        <xdr:cNvPr id="444" name="直線コネクタ 443">
          <a:extLst>
            <a:ext uri="{FF2B5EF4-FFF2-40B4-BE49-F238E27FC236}">
              <a16:creationId xmlns:a16="http://schemas.microsoft.com/office/drawing/2014/main" id="{1765A567-3B77-4169-A65F-9EFA5E292963}"/>
            </a:ext>
          </a:extLst>
        </xdr:cNvPr>
        <xdr:cNvCxnSpPr/>
      </xdr:nvCxnSpPr>
      <xdr:spPr>
        <a:xfrm>
          <a:off x="12854940" y="647509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126365</xdr:rowOff>
    </xdr:from>
    <xdr:to>
      <xdr:col>72</xdr:col>
      <xdr:colOff>38100</xdr:colOff>
      <xdr:row>39</xdr:row>
      <xdr:rowOff>56515</xdr:rowOff>
    </xdr:to>
    <xdr:sp macro="" textlink="">
      <xdr:nvSpPr>
        <xdr:cNvPr id="445" name="楕円 444">
          <a:extLst>
            <a:ext uri="{FF2B5EF4-FFF2-40B4-BE49-F238E27FC236}">
              <a16:creationId xmlns:a16="http://schemas.microsoft.com/office/drawing/2014/main" id="{4F4ABA7A-1A5D-4C43-96CC-C9BC4061A2D3}"/>
            </a:ext>
          </a:extLst>
        </xdr:cNvPr>
        <xdr:cNvSpPr/>
      </xdr:nvSpPr>
      <xdr:spPr>
        <a:xfrm>
          <a:off x="12029440" y="6496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104775</xdr:rowOff>
    </xdr:from>
    <xdr:to>
      <xdr:col>76</xdr:col>
      <xdr:colOff>114300</xdr:colOff>
      <xdr:row>39</xdr:row>
      <xdr:rowOff>5715</xdr:rowOff>
    </xdr:to>
    <xdr:cxnSp macro="">
      <xdr:nvCxnSpPr>
        <xdr:cNvPr id="446" name="直線コネクタ 445">
          <a:extLst>
            <a:ext uri="{FF2B5EF4-FFF2-40B4-BE49-F238E27FC236}">
              <a16:creationId xmlns:a16="http://schemas.microsoft.com/office/drawing/2014/main" id="{2177FBFD-DB4A-42ED-8296-91A973A0D180}"/>
            </a:ext>
          </a:extLst>
        </xdr:cNvPr>
        <xdr:cNvCxnSpPr/>
      </xdr:nvCxnSpPr>
      <xdr:spPr>
        <a:xfrm flipV="1">
          <a:off x="12072620" y="6475095"/>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113030</xdr:rowOff>
    </xdr:from>
    <xdr:to>
      <xdr:col>67</xdr:col>
      <xdr:colOff>101600</xdr:colOff>
      <xdr:row>39</xdr:row>
      <xdr:rowOff>43180</xdr:rowOff>
    </xdr:to>
    <xdr:sp macro="" textlink="">
      <xdr:nvSpPr>
        <xdr:cNvPr id="447" name="楕円 446">
          <a:extLst>
            <a:ext uri="{FF2B5EF4-FFF2-40B4-BE49-F238E27FC236}">
              <a16:creationId xmlns:a16="http://schemas.microsoft.com/office/drawing/2014/main" id="{0DC70E64-036E-402F-8ED3-E2411B4D1E0A}"/>
            </a:ext>
          </a:extLst>
        </xdr:cNvPr>
        <xdr:cNvSpPr/>
      </xdr:nvSpPr>
      <xdr:spPr>
        <a:xfrm>
          <a:off x="1123188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39</xdr:row>
      <xdr:rowOff>5715</xdr:rowOff>
    </xdr:to>
    <xdr:cxnSp macro="">
      <xdr:nvCxnSpPr>
        <xdr:cNvPr id="448" name="直線コネクタ 447">
          <a:extLst>
            <a:ext uri="{FF2B5EF4-FFF2-40B4-BE49-F238E27FC236}">
              <a16:creationId xmlns:a16="http://schemas.microsoft.com/office/drawing/2014/main" id="{A0B2DAC4-549A-42BB-8F54-364B68D786B7}"/>
            </a:ext>
          </a:extLst>
        </xdr:cNvPr>
        <xdr:cNvCxnSpPr/>
      </xdr:nvCxnSpPr>
      <xdr:spPr>
        <a:xfrm>
          <a:off x="11282680" y="653415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52B783C9-BA15-46CC-BB55-477B173772A5}"/>
            </a:ext>
          </a:extLst>
        </xdr:cNvPr>
        <xdr:cNvSpPr txBox="1"/>
      </xdr:nvSpPr>
      <xdr:spPr>
        <a:xfrm>
          <a:off x="134372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B0B10BE2-BAFD-48DF-B48F-422745D8A232}"/>
            </a:ext>
          </a:extLst>
        </xdr:cNvPr>
        <xdr:cNvSpPr txBox="1"/>
      </xdr:nvSpPr>
      <xdr:spPr>
        <a:xfrm>
          <a:off x="126752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94B6ABC9-3C51-480A-B2F4-D16D897CFAC6}"/>
            </a:ext>
          </a:extLst>
        </xdr:cNvPr>
        <xdr:cNvSpPr txBox="1"/>
      </xdr:nvSpPr>
      <xdr:spPr>
        <a:xfrm>
          <a:off x="119005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164B146B-2311-473B-99BD-F532F11BC1F1}"/>
            </a:ext>
          </a:extLst>
        </xdr:cNvPr>
        <xdr:cNvSpPr txBox="1"/>
      </xdr:nvSpPr>
      <xdr:spPr>
        <a:xfrm>
          <a:off x="1110298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FD2BE3FC-EF16-459D-9B32-521B092EFDDD}"/>
            </a:ext>
          </a:extLst>
        </xdr:cNvPr>
        <xdr:cNvSpPr txBox="1"/>
      </xdr:nvSpPr>
      <xdr:spPr>
        <a:xfrm>
          <a:off x="134372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D6F23805-B465-4388-88D2-A24015359921}"/>
            </a:ext>
          </a:extLst>
        </xdr:cNvPr>
        <xdr:cNvSpPr txBox="1"/>
      </xdr:nvSpPr>
      <xdr:spPr>
        <a:xfrm>
          <a:off x="126752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47642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14224DA8-508E-4DAB-8CCE-8487E6121F08}"/>
            </a:ext>
          </a:extLst>
        </xdr:cNvPr>
        <xdr:cNvSpPr txBox="1"/>
      </xdr:nvSpPr>
      <xdr:spPr>
        <a:xfrm>
          <a:off x="119005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34307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D482B9F8-FC45-44CE-9C59-261287DD9DAB}"/>
            </a:ext>
          </a:extLst>
        </xdr:cNvPr>
        <xdr:cNvSpPr txBox="1"/>
      </xdr:nvSpPr>
      <xdr:spPr>
        <a:xfrm>
          <a:off x="1110298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74A6C6D0-7ECA-4CE2-8C27-5EF6A5FE172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D53ADC85-6015-4E4F-AEBB-B1C6C06C4AD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E1598F8F-F96E-4792-B8EF-3747513CE5D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D6EADAAE-9D8A-4D6D-8CE9-D317465EDD5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2DFE6D3B-00F4-4467-A8BE-2065CBE4103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11043F6-14D9-4ECF-81EC-43EC8DEFE4B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568B3E11-C190-487B-A9AC-099574035A6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F9950456-10DE-480D-BBC5-5544BED5697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110ADA0F-507A-4DEC-AB75-02698194795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32B20E6E-FB1B-464B-8E5E-B477F108B4E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64B14385-809B-41D9-9247-1A4B1E0DB2B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88EB3A8D-64B5-45E5-8144-A446E8D1D48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22DD5159-12CC-402E-83C4-906BF0F5B0A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9D387095-0466-4389-975C-A0AC884D591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CB6969E7-4FC9-4FA9-AECE-79D0320C334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E77AA07D-3968-4239-A8CB-C5EE4A8E193D}"/>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3FF9C32B-9553-4CE4-9473-67461358F8E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781CDF19-7CD4-441C-88C0-A70989719DA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6986E7C8-52C1-48C8-B151-9E6B91653F2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8499B439-200B-4294-9ABA-E03021C1EEE6}"/>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5D3B5F63-E8C5-47BC-92DF-3E198B9BE80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E71E345-471E-4DBF-B40A-96B58977B3D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B47EA2B6-CCE5-47C5-9FE2-DD3B440FE13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A6E8B623-E03A-4DE2-8444-F545257C96C1}"/>
            </a:ext>
          </a:extLst>
        </xdr:cNvPr>
        <xdr:cNvCxnSpPr/>
      </xdr:nvCxnSpPr>
      <xdr:spPr>
        <a:xfrm flipV="1">
          <a:off x="19509104" y="583501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4CF5006F-2EF6-4F78-991F-BFA349CABD9B}"/>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2B6F6A42-A055-434C-BA29-5DEBAB3DAAAF}"/>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FCE77E0-EE9E-4C35-93FE-FD1D12DA1D3B}"/>
            </a:ext>
          </a:extLst>
        </xdr:cNvPr>
        <xdr:cNvSpPr txBox="1"/>
      </xdr:nvSpPr>
      <xdr:spPr>
        <a:xfrm>
          <a:off x="19547840" y="56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a:extLst>
            <a:ext uri="{FF2B5EF4-FFF2-40B4-BE49-F238E27FC236}">
              <a16:creationId xmlns:a16="http://schemas.microsoft.com/office/drawing/2014/main" id="{7E09F56B-4505-468E-B105-F254F7757097}"/>
            </a:ext>
          </a:extLst>
        </xdr:cNvPr>
        <xdr:cNvCxnSpPr/>
      </xdr:nvCxnSpPr>
      <xdr:spPr>
        <a:xfrm>
          <a:off x="19443700" y="583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86A808D7-3AF9-4B1B-843B-6E244032E09E}"/>
            </a:ext>
          </a:extLst>
        </xdr:cNvPr>
        <xdr:cNvSpPr txBox="1"/>
      </xdr:nvSpPr>
      <xdr:spPr>
        <a:xfrm>
          <a:off x="1954784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a:extLst>
            <a:ext uri="{FF2B5EF4-FFF2-40B4-BE49-F238E27FC236}">
              <a16:creationId xmlns:a16="http://schemas.microsoft.com/office/drawing/2014/main" id="{B8128500-C108-4C96-95A0-4AB8B5269266}"/>
            </a:ext>
          </a:extLst>
        </xdr:cNvPr>
        <xdr:cNvSpPr/>
      </xdr:nvSpPr>
      <xdr:spPr>
        <a:xfrm>
          <a:off x="1945894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a:extLst>
            <a:ext uri="{FF2B5EF4-FFF2-40B4-BE49-F238E27FC236}">
              <a16:creationId xmlns:a16="http://schemas.microsoft.com/office/drawing/2014/main" id="{3C3D289B-8E84-41FB-9D90-BE1645579912}"/>
            </a:ext>
          </a:extLst>
        </xdr:cNvPr>
        <xdr:cNvSpPr/>
      </xdr:nvSpPr>
      <xdr:spPr>
        <a:xfrm>
          <a:off x="18735040" y="6664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a:extLst>
            <a:ext uri="{FF2B5EF4-FFF2-40B4-BE49-F238E27FC236}">
              <a16:creationId xmlns:a16="http://schemas.microsoft.com/office/drawing/2014/main" id="{9A5DDA0D-A6A9-472E-9730-F957746780C9}"/>
            </a:ext>
          </a:extLst>
        </xdr:cNvPr>
        <xdr:cNvSpPr/>
      </xdr:nvSpPr>
      <xdr:spPr>
        <a:xfrm>
          <a:off x="179374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a:extLst>
            <a:ext uri="{FF2B5EF4-FFF2-40B4-BE49-F238E27FC236}">
              <a16:creationId xmlns:a16="http://schemas.microsoft.com/office/drawing/2014/main" id="{EBCB1E4E-4698-47E6-9298-BABBB4BD6462}"/>
            </a:ext>
          </a:extLst>
        </xdr:cNvPr>
        <xdr:cNvSpPr/>
      </xdr:nvSpPr>
      <xdr:spPr>
        <a:xfrm>
          <a:off x="17162780" y="6692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a:extLst>
            <a:ext uri="{FF2B5EF4-FFF2-40B4-BE49-F238E27FC236}">
              <a16:creationId xmlns:a16="http://schemas.microsoft.com/office/drawing/2014/main" id="{DCE5AD37-2E05-403A-A76E-B0C91F891960}"/>
            </a:ext>
          </a:extLst>
        </xdr:cNvPr>
        <xdr:cNvSpPr/>
      </xdr:nvSpPr>
      <xdr:spPr>
        <a:xfrm>
          <a:off x="16388080" y="6690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3B10501-0C12-4B39-A0E9-EEC82D41C2C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3762538-AB5F-4BCB-9EE2-DFA46B5E061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BB667CC-FC03-4F39-9322-F24D799543F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340D05F-1D6F-4DEE-9CE4-4AA1B819705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99AAA6AF-487F-4335-B796-CC29C548D03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73025</xdr:rowOff>
    </xdr:from>
    <xdr:to>
      <xdr:col>116</xdr:col>
      <xdr:colOff>114300</xdr:colOff>
      <xdr:row>40</xdr:row>
      <xdr:rowOff>3175</xdr:rowOff>
    </xdr:to>
    <xdr:sp macro="" textlink="">
      <xdr:nvSpPr>
        <xdr:cNvPr id="496" name="楕円 495">
          <a:extLst>
            <a:ext uri="{FF2B5EF4-FFF2-40B4-BE49-F238E27FC236}">
              <a16:creationId xmlns:a16="http://schemas.microsoft.com/office/drawing/2014/main" id="{D4FF2F77-DBCD-4884-85B0-288FC022A4E3}"/>
            </a:ext>
          </a:extLst>
        </xdr:cNvPr>
        <xdr:cNvSpPr/>
      </xdr:nvSpPr>
      <xdr:spPr>
        <a:xfrm>
          <a:off x="19458940" y="661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95902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27299DF4-4F47-4365-BE9E-78B250CBC570}"/>
            </a:ext>
          </a:extLst>
        </xdr:cNvPr>
        <xdr:cNvSpPr txBox="1"/>
      </xdr:nvSpPr>
      <xdr:spPr>
        <a:xfrm>
          <a:off x="19547840"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80645</xdr:rowOff>
    </xdr:from>
    <xdr:to>
      <xdr:col>112</xdr:col>
      <xdr:colOff>38100</xdr:colOff>
      <xdr:row>40</xdr:row>
      <xdr:rowOff>10795</xdr:rowOff>
    </xdr:to>
    <xdr:sp macro="" textlink="">
      <xdr:nvSpPr>
        <xdr:cNvPr id="498" name="楕円 497">
          <a:extLst>
            <a:ext uri="{FF2B5EF4-FFF2-40B4-BE49-F238E27FC236}">
              <a16:creationId xmlns:a16="http://schemas.microsoft.com/office/drawing/2014/main" id="{7F3782E6-44FA-43F8-AC77-D4B1B28CDF64}"/>
            </a:ext>
          </a:extLst>
        </xdr:cNvPr>
        <xdr:cNvSpPr/>
      </xdr:nvSpPr>
      <xdr:spPr>
        <a:xfrm>
          <a:off x="18735040" y="6618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123825</xdr:rowOff>
    </xdr:from>
    <xdr:to>
      <xdr:col>116</xdr:col>
      <xdr:colOff>63500</xdr:colOff>
      <xdr:row>39</xdr:row>
      <xdr:rowOff>131445</xdr:rowOff>
    </xdr:to>
    <xdr:cxnSp macro="">
      <xdr:nvCxnSpPr>
        <xdr:cNvPr id="499" name="直線コネクタ 498">
          <a:extLst>
            <a:ext uri="{FF2B5EF4-FFF2-40B4-BE49-F238E27FC236}">
              <a16:creationId xmlns:a16="http://schemas.microsoft.com/office/drawing/2014/main" id="{CCAEE037-9068-4242-A338-6BB41EA4138C}"/>
            </a:ext>
          </a:extLst>
        </xdr:cNvPr>
        <xdr:cNvCxnSpPr/>
      </xdr:nvCxnSpPr>
      <xdr:spPr>
        <a:xfrm flipV="1">
          <a:off x="18778220" y="666178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88265</xdr:rowOff>
    </xdr:from>
    <xdr:to>
      <xdr:col>107</xdr:col>
      <xdr:colOff>101600</xdr:colOff>
      <xdr:row>40</xdr:row>
      <xdr:rowOff>18415</xdr:rowOff>
    </xdr:to>
    <xdr:sp macro="" textlink="">
      <xdr:nvSpPr>
        <xdr:cNvPr id="500" name="楕円 499">
          <a:extLst>
            <a:ext uri="{FF2B5EF4-FFF2-40B4-BE49-F238E27FC236}">
              <a16:creationId xmlns:a16="http://schemas.microsoft.com/office/drawing/2014/main" id="{92AEC9AC-C4F6-48CA-84C1-DA8A2E641FDF}"/>
            </a:ext>
          </a:extLst>
        </xdr:cNvPr>
        <xdr:cNvSpPr/>
      </xdr:nvSpPr>
      <xdr:spPr>
        <a:xfrm>
          <a:off x="1793748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131445</xdr:rowOff>
    </xdr:from>
    <xdr:to>
      <xdr:col>111</xdr:col>
      <xdr:colOff>177800</xdr:colOff>
      <xdr:row>39</xdr:row>
      <xdr:rowOff>139065</xdr:rowOff>
    </xdr:to>
    <xdr:cxnSp macro="">
      <xdr:nvCxnSpPr>
        <xdr:cNvPr id="501" name="直線コネクタ 500">
          <a:extLst>
            <a:ext uri="{FF2B5EF4-FFF2-40B4-BE49-F238E27FC236}">
              <a16:creationId xmlns:a16="http://schemas.microsoft.com/office/drawing/2014/main" id="{67440392-6D45-49D1-928D-CA68543BCD1D}"/>
            </a:ext>
          </a:extLst>
        </xdr:cNvPr>
        <xdr:cNvCxnSpPr/>
      </xdr:nvCxnSpPr>
      <xdr:spPr>
        <a:xfrm flipV="1">
          <a:off x="17988280" y="666940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502" name="楕円 501">
          <a:extLst>
            <a:ext uri="{FF2B5EF4-FFF2-40B4-BE49-F238E27FC236}">
              <a16:creationId xmlns:a16="http://schemas.microsoft.com/office/drawing/2014/main" id="{3C4A2794-CC14-41FC-A6FD-3566F5102ABD}"/>
            </a:ext>
          </a:extLst>
        </xdr:cNvPr>
        <xdr:cNvSpPr/>
      </xdr:nvSpPr>
      <xdr:spPr>
        <a:xfrm>
          <a:off x="17162780" y="663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139065</xdr:rowOff>
    </xdr:from>
    <xdr:to>
      <xdr:col>107</xdr:col>
      <xdr:colOff>50800</xdr:colOff>
      <xdr:row>39</xdr:row>
      <xdr:rowOff>144780</xdr:rowOff>
    </xdr:to>
    <xdr:cxnSp macro="">
      <xdr:nvCxnSpPr>
        <xdr:cNvPr id="503" name="直線コネクタ 502">
          <a:extLst>
            <a:ext uri="{FF2B5EF4-FFF2-40B4-BE49-F238E27FC236}">
              <a16:creationId xmlns:a16="http://schemas.microsoft.com/office/drawing/2014/main" id="{4D3E055D-910A-4F70-B838-A0E0D2231BB8}"/>
            </a:ext>
          </a:extLst>
        </xdr:cNvPr>
        <xdr:cNvCxnSpPr/>
      </xdr:nvCxnSpPr>
      <xdr:spPr>
        <a:xfrm flipV="1">
          <a:off x="17213580" y="667702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99695</xdr:rowOff>
    </xdr:from>
    <xdr:to>
      <xdr:col>98</xdr:col>
      <xdr:colOff>38100</xdr:colOff>
      <xdr:row>40</xdr:row>
      <xdr:rowOff>29845</xdr:rowOff>
    </xdr:to>
    <xdr:sp macro="" textlink="">
      <xdr:nvSpPr>
        <xdr:cNvPr id="504" name="楕円 503">
          <a:extLst>
            <a:ext uri="{FF2B5EF4-FFF2-40B4-BE49-F238E27FC236}">
              <a16:creationId xmlns:a16="http://schemas.microsoft.com/office/drawing/2014/main" id="{175E4DEA-B14D-448C-9AF7-3E0810964B1C}"/>
            </a:ext>
          </a:extLst>
        </xdr:cNvPr>
        <xdr:cNvSpPr/>
      </xdr:nvSpPr>
      <xdr:spPr>
        <a:xfrm>
          <a:off x="16388080" y="6637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144780</xdr:rowOff>
    </xdr:from>
    <xdr:to>
      <xdr:col>102</xdr:col>
      <xdr:colOff>114300</xdr:colOff>
      <xdr:row>39</xdr:row>
      <xdr:rowOff>150495</xdr:rowOff>
    </xdr:to>
    <xdr:cxnSp macro="">
      <xdr:nvCxnSpPr>
        <xdr:cNvPr id="505" name="直線コネクタ 504">
          <a:extLst>
            <a:ext uri="{FF2B5EF4-FFF2-40B4-BE49-F238E27FC236}">
              <a16:creationId xmlns:a16="http://schemas.microsoft.com/office/drawing/2014/main" id="{BFDE644E-7A2B-46FA-8051-43E0C859D0AB}"/>
            </a:ext>
          </a:extLst>
        </xdr:cNvPr>
        <xdr:cNvCxnSpPr/>
      </xdr:nvCxnSpPr>
      <xdr:spPr>
        <a:xfrm flipV="1">
          <a:off x="16431260" y="668274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52BCED6B-BD83-4C5F-8CDB-F11400CE02E0}"/>
            </a:ext>
          </a:extLst>
        </xdr:cNvPr>
        <xdr:cNvSpPr txBox="1"/>
      </xdr:nvSpPr>
      <xdr:spPr>
        <a:xfrm>
          <a:off x="185611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A08EB7CD-7433-4F81-AAC0-642F81EA1C2A}"/>
            </a:ext>
          </a:extLst>
        </xdr:cNvPr>
        <xdr:cNvSpPr txBox="1"/>
      </xdr:nvSpPr>
      <xdr:spPr>
        <a:xfrm>
          <a:off x="177762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6CA167C2-2266-49A0-AD77-5F157B9C8492}"/>
            </a:ext>
          </a:extLst>
        </xdr:cNvPr>
        <xdr:cNvSpPr txBox="1"/>
      </xdr:nvSpPr>
      <xdr:spPr>
        <a:xfrm>
          <a:off x="170015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3A38C61D-55B4-4786-A418-D6C6656243CD}"/>
            </a:ext>
          </a:extLst>
        </xdr:cNvPr>
        <xdr:cNvSpPr txBox="1"/>
      </xdr:nvSpPr>
      <xdr:spPr>
        <a:xfrm>
          <a:off x="16226867" y="67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27322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ECB5284F-8011-4B19-8E7E-08CA0D019AFC}"/>
            </a:ext>
          </a:extLst>
        </xdr:cNvPr>
        <xdr:cNvSpPr txBox="1"/>
      </xdr:nvSpPr>
      <xdr:spPr>
        <a:xfrm>
          <a:off x="18561127"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34942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513E13AF-350C-4F94-99EE-362BEFF42A2A}"/>
            </a:ext>
          </a:extLst>
        </xdr:cNvPr>
        <xdr:cNvSpPr txBox="1"/>
      </xdr:nvSpPr>
      <xdr:spPr>
        <a:xfrm>
          <a:off x="17776267"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F9BA78DC-4FE0-4E2C-9DE6-04D4C0FFFDA5}"/>
            </a:ext>
          </a:extLst>
        </xdr:cNvPr>
        <xdr:cNvSpPr txBox="1"/>
      </xdr:nvSpPr>
      <xdr:spPr>
        <a:xfrm>
          <a:off x="1700156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46372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3ABB83B9-56FF-4082-94A0-A2C5C07EF777}"/>
            </a:ext>
          </a:extLst>
        </xdr:cNvPr>
        <xdr:cNvSpPr txBox="1"/>
      </xdr:nvSpPr>
      <xdr:spPr>
        <a:xfrm>
          <a:off x="1622686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98B94421-863B-46C2-9C4D-4B718D5BB9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8C0ABCF6-F28B-41FD-A9C5-886E42731A0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7E5D12F8-85BB-4EEF-BF4D-64200100833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329DB8AE-BBCD-4F2A-964C-A293C193312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66AC028D-50D5-4039-BBB0-398402BB3A4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2B09E2B-603A-4086-B24B-B69E70F654F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6EB80E2C-BC17-4530-BBB2-548E10E8C77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2D75092-5D27-4663-A5B8-AE86249239C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77690F08-86AC-4881-A459-F7598261C3E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1142C416-D46B-4145-B932-F16C1C0DDC0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BA1991B1-52BD-4F18-ADA0-E49C50080BD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6DE84DE3-09CA-41BD-B01F-C759AF650B1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22FCE5B4-90D6-456C-BEF5-E612971CE4A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4767A7E8-2399-483E-AA60-09800CC160D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47CCD78D-DD01-4EAE-81BD-3991F2B2102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094D56FF-167F-4BBB-9CD8-7F844973784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B2CF0E72-3460-4790-BAA7-9E205A16E98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2C23BDCA-F293-4FE8-8EA2-2932A39F1C1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71680DBD-EBFA-4773-91F1-71F35248BEC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02138F09-4349-4494-9E50-606964D0BA2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37FEA37C-2B57-4D85-B108-E6C0ED4D890D}"/>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323EFD32-7AA8-443F-A303-C50411241C2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216DE384-B9C7-4A0A-9F3A-375760A7A1C1}"/>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00307E2F-34BC-4143-983A-64A78F8A906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a:extLst>
            <a:ext uri="{FF2B5EF4-FFF2-40B4-BE49-F238E27FC236}">
              <a16:creationId xmlns:a16="http://schemas.microsoft.com/office/drawing/2014/main" id="{2E6328D0-1248-45F6-8A62-CD0BE6D2E2E4}"/>
            </a:ext>
          </a:extLst>
        </xdr:cNvPr>
        <xdr:cNvCxnSpPr/>
      </xdr:nvCxnSpPr>
      <xdr:spPr>
        <a:xfrm flipV="1">
          <a:off x="14375764" y="950785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96ECD4CF-3774-4387-8A5C-87B0DBD5719F}"/>
            </a:ext>
          </a:extLst>
        </xdr:cNvPr>
        <xdr:cNvSpPr txBox="1"/>
      </xdr:nvSpPr>
      <xdr:spPr>
        <a:xfrm>
          <a:off x="144145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a:extLst>
            <a:ext uri="{FF2B5EF4-FFF2-40B4-BE49-F238E27FC236}">
              <a16:creationId xmlns:a16="http://schemas.microsoft.com/office/drawing/2014/main" id="{8BB29099-5951-4C2B-87DF-2A1302B43829}"/>
            </a:ext>
          </a:extLst>
        </xdr:cNvPr>
        <xdr:cNvCxnSpPr/>
      </xdr:nvCxnSpPr>
      <xdr:spPr>
        <a:xfrm>
          <a:off x="14287500" y="1056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7FDD0BE5-F2B3-49CE-97EE-D4D19152ADF9}"/>
            </a:ext>
          </a:extLst>
        </xdr:cNvPr>
        <xdr:cNvSpPr txBox="1"/>
      </xdr:nvSpPr>
      <xdr:spPr>
        <a:xfrm>
          <a:off x="14414500"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a:extLst>
            <a:ext uri="{FF2B5EF4-FFF2-40B4-BE49-F238E27FC236}">
              <a16:creationId xmlns:a16="http://schemas.microsoft.com/office/drawing/2014/main" id="{A03FA71A-8536-48DD-8927-927416D7F56E}"/>
            </a:ext>
          </a:extLst>
        </xdr:cNvPr>
        <xdr:cNvCxnSpPr/>
      </xdr:nvCxnSpPr>
      <xdr:spPr>
        <a:xfrm>
          <a:off x="14287500" y="950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2997AD4C-6D4B-4835-A6C7-0650BFCBDC85}"/>
            </a:ext>
          </a:extLst>
        </xdr:cNvPr>
        <xdr:cNvSpPr txBox="1"/>
      </xdr:nvSpPr>
      <xdr:spPr>
        <a:xfrm>
          <a:off x="14414500" y="9967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a:extLst>
            <a:ext uri="{FF2B5EF4-FFF2-40B4-BE49-F238E27FC236}">
              <a16:creationId xmlns:a16="http://schemas.microsoft.com/office/drawing/2014/main" id="{C042B0DB-4BDA-412C-A2A2-BAB197835037}"/>
            </a:ext>
          </a:extLst>
        </xdr:cNvPr>
        <xdr:cNvSpPr/>
      </xdr:nvSpPr>
      <xdr:spPr>
        <a:xfrm>
          <a:off x="14325600" y="101123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a:extLst>
            <a:ext uri="{FF2B5EF4-FFF2-40B4-BE49-F238E27FC236}">
              <a16:creationId xmlns:a16="http://schemas.microsoft.com/office/drawing/2014/main" id="{C2DEFAAE-1BBA-4E56-B8EB-5FAC1FCBBD65}"/>
            </a:ext>
          </a:extLst>
        </xdr:cNvPr>
        <xdr:cNvSpPr/>
      </xdr:nvSpPr>
      <xdr:spPr>
        <a:xfrm>
          <a:off x="1357884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a:extLst>
            <a:ext uri="{FF2B5EF4-FFF2-40B4-BE49-F238E27FC236}">
              <a16:creationId xmlns:a16="http://schemas.microsoft.com/office/drawing/2014/main" id="{E43BB05A-F900-46BE-8ACA-FF5737A54A77}"/>
            </a:ext>
          </a:extLst>
        </xdr:cNvPr>
        <xdr:cNvSpPr/>
      </xdr:nvSpPr>
      <xdr:spPr>
        <a:xfrm>
          <a:off x="1280414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a:extLst>
            <a:ext uri="{FF2B5EF4-FFF2-40B4-BE49-F238E27FC236}">
              <a16:creationId xmlns:a16="http://schemas.microsoft.com/office/drawing/2014/main" id="{8B6FC9A7-0E64-4AC6-BDF9-CCE491E0D0A1}"/>
            </a:ext>
          </a:extLst>
        </xdr:cNvPr>
        <xdr:cNvSpPr/>
      </xdr:nvSpPr>
      <xdr:spPr>
        <a:xfrm>
          <a:off x="12029440" y="1005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a:extLst>
            <a:ext uri="{FF2B5EF4-FFF2-40B4-BE49-F238E27FC236}">
              <a16:creationId xmlns:a16="http://schemas.microsoft.com/office/drawing/2014/main" id="{51F85694-0A6A-4996-9EDB-1A1ED16AB542}"/>
            </a:ext>
          </a:extLst>
        </xdr:cNvPr>
        <xdr:cNvSpPr/>
      </xdr:nvSpPr>
      <xdr:spPr>
        <a:xfrm>
          <a:off x="1123188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B2313F2-C9A0-4E6B-BADA-906D0D6BE9E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789073F-B209-4A96-9D30-FCDA318CAE7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3263C9B-8246-44FE-BAD9-1F83F1F9D90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B71077B-B889-41AB-9BFD-FE3A884BA27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4939693-4411-4920-AC5B-39C0AA4DCB4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54" name="楕円 553">
          <a:extLst>
            <a:ext uri="{FF2B5EF4-FFF2-40B4-BE49-F238E27FC236}">
              <a16:creationId xmlns:a16="http://schemas.microsoft.com/office/drawing/2014/main" id="{381147B0-DD05-4192-9DF0-F9FA68DA76C1}"/>
            </a:ext>
          </a:extLst>
        </xdr:cNvPr>
        <xdr:cNvSpPr/>
      </xdr:nvSpPr>
      <xdr:spPr>
        <a:xfrm>
          <a:off x="14325600" y="101142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C4195762-C954-4022-8D02-9DE69D196997}"/>
            </a:ext>
          </a:extLst>
        </xdr:cNvPr>
        <xdr:cNvSpPr txBox="1"/>
      </xdr:nvSpPr>
      <xdr:spPr>
        <a:xfrm>
          <a:off x="14414500"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556" name="楕円 555">
          <a:extLst>
            <a:ext uri="{FF2B5EF4-FFF2-40B4-BE49-F238E27FC236}">
              <a16:creationId xmlns:a16="http://schemas.microsoft.com/office/drawing/2014/main" id="{D664A281-3BB3-4D02-960C-FD038A798927}"/>
            </a:ext>
          </a:extLst>
        </xdr:cNvPr>
        <xdr:cNvSpPr/>
      </xdr:nvSpPr>
      <xdr:spPr>
        <a:xfrm>
          <a:off x="135788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106680</xdr:rowOff>
    </xdr:to>
    <xdr:cxnSp macro="">
      <xdr:nvCxnSpPr>
        <xdr:cNvPr id="557" name="直線コネクタ 556">
          <a:extLst>
            <a:ext uri="{FF2B5EF4-FFF2-40B4-BE49-F238E27FC236}">
              <a16:creationId xmlns:a16="http://schemas.microsoft.com/office/drawing/2014/main" id="{8FDA1A47-4C52-4708-A0F4-6939726B46C2}"/>
            </a:ext>
          </a:extLst>
        </xdr:cNvPr>
        <xdr:cNvCxnSpPr/>
      </xdr:nvCxnSpPr>
      <xdr:spPr>
        <a:xfrm>
          <a:off x="13629640" y="101269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58" name="楕円 557">
          <a:extLst>
            <a:ext uri="{FF2B5EF4-FFF2-40B4-BE49-F238E27FC236}">
              <a16:creationId xmlns:a16="http://schemas.microsoft.com/office/drawing/2014/main" id="{B6D4561A-C3FB-476F-BA38-5E7290C2B346}"/>
            </a:ext>
          </a:extLst>
        </xdr:cNvPr>
        <xdr:cNvSpPr/>
      </xdr:nvSpPr>
      <xdr:spPr>
        <a:xfrm>
          <a:off x="1280414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28575</xdr:rowOff>
    </xdr:from>
    <xdr:to>
      <xdr:col>81</xdr:col>
      <xdr:colOff>50800</xdr:colOff>
      <xdr:row>60</xdr:row>
      <xdr:rowOff>68580</xdr:rowOff>
    </xdr:to>
    <xdr:cxnSp macro="">
      <xdr:nvCxnSpPr>
        <xdr:cNvPr id="559" name="直線コネクタ 558">
          <a:extLst>
            <a:ext uri="{FF2B5EF4-FFF2-40B4-BE49-F238E27FC236}">
              <a16:creationId xmlns:a16="http://schemas.microsoft.com/office/drawing/2014/main" id="{F8D17292-D4C1-4DDA-91F9-9E117B5F3704}"/>
            </a:ext>
          </a:extLst>
        </xdr:cNvPr>
        <xdr:cNvCxnSpPr/>
      </xdr:nvCxnSpPr>
      <xdr:spPr>
        <a:xfrm>
          <a:off x="12854940" y="1008697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60" name="楕円 559">
          <a:extLst>
            <a:ext uri="{FF2B5EF4-FFF2-40B4-BE49-F238E27FC236}">
              <a16:creationId xmlns:a16="http://schemas.microsoft.com/office/drawing/2014/main" id="{5FD672F5-37A1-421F-BE2C-9C5CCD527ADF}"/>
            </a:ext>
          </a:extLst>
        </xdr:cNvPr>
        <xdr:cNvSpPr/>
      </xdr:nvSpPr>
      <xdr:spPr>
        <a:xfrm>
          <a:off x="12029440" y="10020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xdr:rowOff>
    </xdr:from>
    <xdr:to>
      <xdr:col>76</xdr:col>
      <xdr:colOff>114300</xdr:colOff>
      <xdr:row>60</xdr:row>
      <xdr:rowOff>28575</xdr:rowOff>
    </xdr:to>
    <xdr:cxnSp macro="">
      <xdr:nvCxnSpPr>
        <xdr:cNvPr id="561" name="直線コネクタ 560">
          <a:extLst>
            <a:ext uri="{FF2B5EF4-FFF2-40B4-BE49-F238E27FC236}">
              <a16:creationId xmlns:a16="http://schemas.microsoft.com/office/drawing/2014/main" id="{26952DB0-CFD5-4754-BC06-1B7987C7E1CB}"/>
            </a:ext>
          </a:extLst>
        </xdr:cNvPr>
        <xdr:cNvCxnSpPr/>
      </xdr:nvCxnSpPr>
      <xdr:spPr>
        <a:xfrm>
          <a:off x="12072620" y="1006792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95885</xdr:rowOff>
    </xdr:from>
    <xdr:to>
      <xdr:col>67</xdr:col>
      <xdr:colOff>101600</xdr:colOff>
      <xdr:row>60</xdr:row>
      <xdr:rowOff>26035</xdr:rowOff>
    </xdr:to>
    <xdr:sp macro="" textlink="">
      <xdr:nvSpPr>
        <xdr:cNvPr id="562" name="楕円 561">
          <a:extLst>
            <a:ext uri="{FF2B5EF4-FFF2-40B4-BE49-F238E27FC236}">
              <a16:creationId xmlns:a16="http://schemas.microsoft.com/office/drawing/2014/main" id="{54616005-E2DA-486D-A80F-7231CE77B75E}"/>
            </a:ext>
          </a:extLst>
        </xdr:cNvPr>
        <xdr:cNvSpPr/>
      </xdr:nvSpPr>
      <xdr:spPr>
        <a:xfrm>
          <a:off x="11231880" y="9986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146685</xdr:rowOff>
    </xdr:from>
    <xdr:to>
      <xdr:col>71</xdr:col>
      <xdr:colOff>177800</xdr:colOff>
      <xdr:row>60</xdr:row>
      <xdr:rowOff>9525</xdr:rowOff>
    </xdr:to>
    <xdr:cxnSp macro="">
      <xdr:nvCxnSpPr>
        <xdr:cNvPr id="563" name="直線コネクタ 562">
          <a:extLst>
            <a:ext uri="{FF2B5EF4-FFF2-40B4-BE49-F238E27FC236}">
              <a16:creationId xmlns:a16="http://schemas.microsoft.com/office/drawing/2014/main" id="{B8DB8CA5-0894-4CFE-AE28-E6075EA1BD82}"/>
            </a:ext>
          </a:extLst>
        </xdr:cNvPr>
        <xdr:cNvCxnSpPr/>
      </xdr:nvCxnSpPr>
      <xdr:spPr>
        <a:xfrm>
          <a:off x="11282680" y="1003744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4" name="n_1aveValue【学校施設】&#10;有形固定資産減価償却率">
          <a:extLst>
            <a:ext uri="{FF2B5EF4-FFF2-40B4-BE49-F238E27FC236}">
              <a16:creationId xmlns:a16="http://schemas.microsoft.com/office/drawing/2014/main" id="{981FE8A1-5403-4990-8EC4-43D86F3A6743}"/>
            </a:ext>
          </a:extLst>
        </xdr:cNvPr>
        <xdr:cNvSpPr txBox="1"/>
      </xdr:nvSpPr>
      <xdr:spPr>
        <a:xfrm>
          <a:off x="134372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5" name="n_2aveValue【学校施設】&#10;有形固定資産減価償却率">
          <a:extLst>
            <a:ext uri="{FF2B5EF4-FFF2-40B4-BE49-F238E27FC236}">
              <a16:creationId xmlns:a16="http://schemas.microsoft.com/office/drawing/2014/main" id="{7D28DDF9-B72D-4F32-83A0-2C28CFB734A6}"/>
            </a:ext>
          </a:extLst>
        </xdr:cNvPr>
        <xdr:cNvSpPr txBox="1"/>
      </xdr:nvSpPr>
      <xdr:spPr>
        <a:xfrm>
          <a:off x="126752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6" name="n_3aveValue【学校施設】&#10;有形固定資産減価償却率">
          <a:extLst>
            <a:ext uri="{FF2B5EF4-FFF2-40B4-BE49-F238E27FC236}">
              <a16:creationId xmlns:a16="http://schemas.microsoft.com/office/drawing/2014/main" id="{53075433-0ADF-47C7-89AA-6C92F4D13A0C}"/>
            </a:ext>
          </a:extLst>
        </xdr:cNvPr>
        <xdr:cNvSpPr txBox="1"/>
      </xdr:nvSpPr>
      <xdr:spPr>
        <a:xfrm>
          <a:off x="119005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7" name="n_4aveValue【学校施設】&#10;有形固定資産減価償却率">
          <a:extLst>
            <a:ext uri="{FF2B5EF4-FFF2-40B4-BE49-F238E27FC236}">
              <a16:creationId xmlns:a16="http://schemas.microsoft.com/office/drawing/2014/main" id="{E8D56C61-852C-4D63-B454-863E725ED74C}"/>
            </a:ext>
          </a:extLst>
        </xdr:cNvPr>
        <xdr:cNvSpPr txBox="1"/>
      </xdr:nvSpPr>
      <xdr:spPr>
        <a:xfrm>
          <a:off x="1110298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568" name="n_1mainValue【学校施設】&#10;有形固定資産減価償却率">
          <a:extLst>
            <a:ext uri="{FF2B5EF4-FFF2-40B4-BE49-F238E27FC236}">
              <a16:creationId xmlns:a16="http://schemas.microsoft.com/office/drawing/2014/main" id="{74DA37C1-F91A-4ACA-BFFC-ECB4190C1009}"/>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69" name="n_2mainValue【学校施設】&#10;有形固定資産減価償却率">
          <a:extLst>
            <a:ext uri="{FF2B5EF4-FFF2-40B4-BE49-F238E27FC236}">
              <a16:creationId xmlns:a16="http://schemas.microsoft.com/office/drawing/2014/main" id="{FCA00699-A419-4516-A44F-5C5DF1AD442C}"/>
            </a:ext>
          </a:extLst>
        </xdr:cNvPr>
        <xdr:cNvSpPr txBox="1"/>
      </xdr:nvSpPr>
      <xdr:spPr>
        <a:xfrm>
          <a:off x="12675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70" name="n_3mainValue【学校施設】&#10;有形固定資産減価償却率">
          <a:extLst>
            <a:ext uri="{FF2B5EF4-FFF2-40B4-BE49-F238E27FC236}">
              <a16:creationId xmlns:a16="http://schemas.microsoft.com/office/drawing/2014/main" id="{5BBA00A5-514C-4450-A0A3-EC2ABAC00FD2}"/>
            </a:ext>
          </a:extLst>
        </xdr:cNvPr>
        <xdr:cNvSpPr txBox="1"/>
      </xdr:nvSpPr>
      <xdr:spPr>
        <a:xfrm>
          <a:off x="119005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71" name="n_4mainValue【学校施設】&#10;有形固定資産減価償却率">
          <a:extLst>
            <a:ext uri="{FF2B5EF4-FFF2-40B4-BE49-F238E27FC236}">
              <a16:creationId xmlns:a16="http://schemas.microsoft.com/office/drawing/2014/main" id="{84D2F4A8-EA52-4FE7-85A4-17718F68983A}"/>
            </a:ext>
          </a:extLst>
        </xdr:cNvPr>
        <xdr:cNvSpPr txBox="1"/>
      </xdr:nvSpPr>
      <xdr:spPr>
        <a:xfrm>
          <a:off x="1110298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B80365C3-7718-43BD-8BB3-F0C1F2D40B2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F7D0400A-9DC4-41C9-8B18-DC532F9F7E4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B3613AD4-8E88-4E5A-B774-656145EC80E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9EE3870D-4326-4CF9-9AC0-9F2B0A2C6DE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7D55C15B-64F8-45B8-BCA3-BE58C5AFF47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7FD4CE42-707A-4C78-AB33-85014F1FFE5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17EA6E0C-99CF-4A0E-8B48-102AC7750FE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2FC9A4F-A936-4001-967F-CD8C405F2F2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4B841768-2309-4F8F-9499-3669EA60E74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4E4E34AA-6EC0-4097-8408-34386A3DA3E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C8C63ADE-58A9-489C-98AF-BDDE97BE4F9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4FB384DD-DD44-433A-8A5A-DA77A6BC1154}"/>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F63845D6-D5FF-4DF1-99E5-4026C196C20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39324E18-49EF-4316-8031-6A3F4D38908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87C3E570-0F40-43D2-867E-BDF1C89F23D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E234A54F-B182-41DE-8303-013B9E4A6F5F}"/>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7091D69B-5E7C-4EBA-B094-A36E3CAAD03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1CC2F383-E92E-4877-8DFB-3AFC30DAF79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B662F42A-4119-4F48-9CFB-D3127215CCAC}"/>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C0D45B8D-BFF3-4F62-998B-15DF98B2C1F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409D90D0-5325-42EF-AB07-E3701F17132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6114B583-3175-4424-9F9B-63A290D15B1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a:extLst>
            <a:ext uri="{FF2B5EF4-FFF2-40B4-BE49-F238E27FC236}">
              <a16:creationId xmlns:a16="http://schemas.microsoft.com/office/drawing/2014/main" id="{D0DCCF0D-4D45-4E66-8B6B-CCC456D28E94}"/>
            </a:ext>
          </a:extLst>
        </xdr:cNvPr>
        <xdr:cNvCxnSpPr/>
      </xdr:nvCxnSpPr>
      <xdr:spPr>
        <a:xfrm flipV="1">
          <a:off x="19509104" y="9691269"/>
          <a:ext cx="0" cy="98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a:extLst>
            <a:ext uri="{FF2B5EF4-FFF2-40B4-BE49-F238E27FC236}">
              <a16:creationId xmlns:a16="http://schemas.microsoft.com/office/drawing/2014/main" id="{86CD01DB-E086-476B-B430-A5338E50DFCA}"/>
            </a:ext>
          </a:extLst>
        </xdr:cNvPr>
        <xdr:cNvSpPr txBox="1"/>
      </xdr:nvSpPr>
      <xdr:spPr>
        <a:xfrm>
          <a:off x="19547840"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a:extLst>
            <a:ext uri="{FF2B5EF4-FFF2-40B4-BE49-F238E27FC236}">
              <a16:creationId xmlns:a16="http://schemas.microsoft.com/office/drawing/2014/main" id="{23857827-96AE-4CA1-8D56-020ECBF11718}"/>
            </a:ext>
          </a:extLst>
        </xdr:cNvPr>
        <xdr:cNvCxnSpPr/>
      </xdr:nvCxnSpPr>
      <xdr:spPr>
        <a:xfrm>
          <a:off x="1944370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a:extLst>
            <a:ext uri="{FF2B5EF4-FFF2-40B4-BE49-F238E27FC236}">
              <a16:creationId xmlns:a16="http://schemas.microsoft.com/office/drawing/2014/main" id="{B8A3C6B0-B0C2-4BED-BEDC-5D7BED89DDE2}"/>
            </a:ext>
          </a:extLst>
        </xdr:cNvPr>
        <xdr:cNvSpPr txBox="1"/>
      </xdr:nvSpPr>
      <xdr:spPr>
        <a:xfrm>
          <a:off x="19547840" y="947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a:extLst>
            <a:ext uri="{FF2B5EF4-FFF2-40B4-BE49-F238E27FC236}">
              <a16:creationId xmlns:a16="http://schemas.microsoft.com/office/drawing/2014/main" id="{C7FE4D73-34DA-4763-AED3-252B48BC3252}"/>
            </a:ext>
          </a:extLst>
        </xdr:cNvPr>
        <xdr:cNvCxnSpPr/>
      </xdr:nvCxnSpPr>
      <xdr:spPr>
        <a:xfrm>
          <a:off x="19443700" y="96912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599" name="【学校施設】&#10;一人当たり面積平均値テキスト">
          <a:extLst>
            <a:ext uri="{FF2B5EF4-FFF2-40B4-BE49-F238E27FC236}">
              <a16:creationId xmlns:a16="http://schemas.microsoft.com/office/drawing/2014/main" id="{ED9674D2-ACD9-4FEE-9B0B-22612D0ECE97}"/>
            </a:ext>
          </a:extLst>
        </xdr:cNvPr>
        <xdr:cNvSpPr txBox="1"/>
      </xdr:nvSpPr>
      <xdr:spPr>
        <a:xfrm>
          <a:off x="19547840" y="1020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a:extLst>
            <a:ext uri="{FF2B5EF4-FFF2-40B4-BE49-F238E27FC236}">
              <a16:creationId xmlns:a16="http://schemas.microsoft.com/office/drawing/2014/main" id="{87238F8B-335E-45C7-AB4A-50700A58FFAD}"/>
            </a:ext>
          </a:extLst>
        </xdr:cNvPr>
        <xdr:cNvSpPr/>
      </xdr:nvSpPr>
      <xdr:spPr>
        <a:xfrm>
          <a:off x="19458940" y="10222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a:extLst>
            <a:ext uri="{FF2B5EF4-FFF2-40B4-BE49-F238E27FC236}">
              <a16:creationId xmlns:a16="http://schemas.microsoft.com/office/drawing/2014/main" id="{A1F58E77-1499-477B-A335-CA928B1F3105}"/>
            </a:ext>
          </a:extLst>
        </xdr:cNvPr>
        <xdr:cNvSpPr/>
      </xdr:nvSpPr>
      <xdr:spPr>
        <a:xfrm>
          <a:off x="18735040" y="10227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a:extLst>
            <a:ext uri="{FF2B5EF4-FFF2-40B4-BE49-F238E27FC236}">
              <a16:creationId xmlns:a16="http://schemas.microsoft.com/office/drawing/2014/main" id="{CBCA2C53-BDB5-4211-8949-ECF9C50A804E}"/>
            </a:ext>
          </a:extLst>
        </xdr:cNvPr>
        <xdr:cNvSpPr/>
      </xdr:nvSpPr>
      <xdr:spPr>
        <a:xfrm>
          <a:off x="179374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a:extLst>
            <a:ext uri="{FF2B5EF4-FFF2-40B4-BE49-F238E27FC236}">
              <a16:creationId xmlns:a16="http://schemas.microsoft.com/office/drawing/2014/main" id="{79997C6C-D7DD-42A1-B538-66D37348E740}"/>
            </a:ext>
          </a:extLst>
        </xdr:cNvPr>
        <xdr:cNvSpPr/>
      </xdr:nvSpPr>
      <xdr:spPr>
        <a:xfrm>
          <a:off x="17162780" y="102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a:extLst>
            <a:ext uri="{FF2B5EF4-FFF2-40B4-BE49-F238E27FC236}">
              <a16:creationId xmlns:a16="http://schemas.microsoft.com/office/drawing/2014/main" id="{27E2B8A6-29A8-4DDB-A094-080814EFBCC9}"/>
            </a:ext>
          </a:extLst>
        </xdr:cNvPr>
        <xdr:cNvSpPr/>
      </xdr:nvSpPr>
      <xdr:spPr>
        <a:xfrm>
          <a:off x="16388080" y="102785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83B84EB-B366-4C2F-BB2F-6B67D59202E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380067A-FD19-411A-85A3-72425E441A1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53BA070-AEDA-4941-9B52-4D515E8A327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7E803C2-87EE-41F1-B2C7-1BE00A25942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4621285-E531-46FE-A7A8-C33DF786213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87275</xdr:rowOff>
    </xdr:from>
    <xdr:to>
      <xdr:col>116</xdr:col>
      <xdr:colOff>114300</xdr:colOff>
      <xdr:row>60</xdr:row>
      <xdr:rowOff>17425</xdr:rowOff>
    </xdr:to>
    <xdr:sp macro="" textlink="">
      <xdr:nvSpPr>
        <xdr:cNvPr id="610" name="楕円 609">
          <a:extLst>
            <a:ext uri="{FF2B5EF4-FFF2-40B4-BE49-F238E27FC236}">
              <a16:creationId xmlns:a16="http://schemas.microsoft.com/office/drawing/2014/main" id="{E20EA5FE-CA3E-4B2F-9B04-FA29FF2278DC}"/>
            </a:ext>
          </a:extLst>
        </xdr:cNvPr>
        <xdr:cNvSpPr/>
      </xdr:nvSpPr>
      <xdr:spPr>
        <a:xfrm>
          <a:off x="19458940" y="9978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110152</xdr:rowOff>
    </xdr:from>
    <xdr:ext cx="469744" cy="259045"/>
    <xdr:sp macro="" textlink="">
      <xdr:nvSpPr>
        <xdr:cNvPr id="611" name="【学校施設】&#10;一人当たり面積該当値テキスト">
          <a:extLst>
            <a:ext uri="{FF2B5EF4-FFF2-40B4-BE49-F238E27FC236}">
              <a16:creationId xmlns:a16="http://schemas.microsoft.com/office/drawing/2014/main" id="{457F110D-C1FE-4D38-A5EB-6A6D712D33E6}"/>
            </a:ext>
          </a:extLst>
        </xdr:cNvPr>
        <xdr:cNvSpPr txBox="1"/>
      </xdr:nvSpPr>
      <xdr:spPr>
        <a:xfrm>
          <a:off x="19547840" y="983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106934</xdr:rowOff>
    </xdr:from>
    <xdr:to>
      <xdr:col>112</xdr:col>
      <xdr:colOff>38100</xdr:colOff>
      <xdr:row>60</xdr:row>
      <xdr:rowOff>37084</xdr:rowOff>
    </xdr:to>
    <xdr:sp macro="" textlink="">
      <xdr:nvSpPr>
        <xdr:cNvPr id="612" name="楕円 611">
          <a:extLst>
            <a:ext uri="{FF2B5EF4-FFF2-40B4-BE49-F238E27FC236}">
              <a16:creationId xmlns:a16="http://schemas.microsoft.com/office/drawing/2014/main" id="{24A7D82E-AE60-4B21-A3BF-4FC6FFE0BE03}"/>
            </a:ext>
          </a:extLst>
        </xdr:cNvPr>
        <xdr:cNvSpPr/>
      </xdr:nvSpPr>
      <xdr:spPr>
        <a:xfrm>
          <a:off x="18735040" y="9997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138075</xdr:rowOff>
    </xdr:from>
    <xdr:to>
      <xdr:col>116</xdr:col>
      <xdr:colOff>63500</xdr:colOff>
      <xdr:row>59</xdr:row>
      <xdr:rowOff>157734</xdr:rowOff>
    </xdr:to>
    <xdr:cxnSp macro="">
      <xdr:nvCxnSpPr>
        <xdr:cNvPr id="613" name="直線コネクタ 612">
          <a:extLst>
            <a:ext uri="{FF2B5EF4-FFF2-40B4-BE49-F238E27FC236}">
              <a16:creationId xmlns:a16="http://schemas.microsoft.com/office/drawing/2014/main" id="{CBEC8FB4-92F3-47B6-AA80-8C48582418CA}"/>
            </a:ext>
          </a:extLst>
        </xdr:cNvPr>
        <xdr:cNvCxnSpPr/>
      </xdr:nvCxnSpPr>
      <xdr:spPr>
        <a:xfrm flipV="1">
          <a:off x="18778220" y="10028835"/>
          <a:ext cx="73152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94132</xdr:rowOff>
    </xdr:from>
    <xdr:to>
      <xdr:col>107</xdr:col>
      <xdr:colOff>101600</xdr:colOff>
      <xdr:row>60</xdr:row>
      <xdr:rowOff>24282</xdr:rowOff>
    </xdr:to>
    <xdr:sp macro="" textlink="">
      <xdr:nvSpPr>
        <xdr:cNvPr id="614" name="楕円 613">
          <a:extLst>
            <a:ext uri="{FF2B5EF4-FFF2-40B4-BE49-F238E27FC236}">
              <a16:creationId xmlns:a16="http://schemas.microsoft.com/office/drawing/2014/main" id="{7AB21442-ABF9-4911-833B-51A5E810E005}"/>
            </a:ext>
          </a:extLst>
        </xdr:cNvPr>
        <xdr:cNvSpPr/>
      </xdr:nvSpPr>
      <xdr:spPr>
        <a:xfrm>
          <a:off x="17937480" y="998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144932</xdr:rowOff>
    </xdr:from>
    <xdr:to>
      <xdr:col>111</xdr:col>
      <xdr:colOff>177800</xdr:colOff>
      <xdr:row>59</xdr:row>
      <xdr:rowOff>157734</xdr:rowOff>
    </xdr:to>
    <xdr:cxnSp macro="">
      <xdr:nvCxnSpPr>
        <xdr:cNvPr id="615" name="直線コネクタ 614">
          <a:extLst>
            <a:ext uri="{FF2B5EF4-FFF2-40B4-BE49-F238E27FC236}">
              <a16:creationId xmlns:a16="http://schemas.microsoft.com/office/drawing/2014/main" id="{D6F33D08-64D3-4E35-99DE-B7914253C06D}"/>
            </a:ext>
          </a:extLst>
        </xdr:cNvPr>
        <xdr:cNvCxnSpPr/>
      </xdr:nvCxnSpPr>
      <xdr:spPr>
        <a:xfrm>
          <a:off x="17988280" y="10035692"/>
          <a:ext cx="78994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108763</xdr:rowOff>
    </xdr:from>
    <xdr:to>
      <xdr:col>102</xdr:col>
      <xdr:colOff>165100</xdr:colOff>
      <xdr:row>60</xdr:row>
      <xdr:rowOff>38913</xdr:rowOff>
    </xdr:to>
    <xdr:sp macro="" textlink="">
      <xdr:nvSpPr>
        <xdr:cNvPr id="616" name="楕円 615">
          <a:extLst>
            <a:ext uri="{FF2B5EF4-FFF2-40B4-BE49-F238E27FC236}">
              <a16:creationId xmlns:a16="http://schemas.microsoft.com/office/drawing/2014/main" id="{1CF12C35-7987-4BB3-BE1B-BC4F4492A498}"/>
            </a:ext>
          </a:extLst>
        </xdr:cNvPr>
        <xdr:cNvSpPr/>
      </xdr:nvSpPr>
      <xdr:spPr>
        <a:xfrm>
          <a:off x="17162780" y="99995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144932</xdr:rowOff>
    </xdr:from>
    <xdr:to>
      <xdr:col>107</xdr:col>
      <xdr:colOff>50800</xdr:colOff>
      <xdr:row>59</xdr:row>
      <xdr:rowOff>159563</xdr:rowOff>
    </xdr:to>
    <xdr:cxnSp macro="">
      <xdr:nvCxnSpPr>
        <xdr:cNvPr id="617" name="直線コネクタ 616">
          <a:extLst>
            <a:ext uri="{FF2B5EF4-FFF2-40B4-BE49-F238E27FC236}">
              <a16:creationId xmlns:a16="http://schemas.microsoft.com/office/drawing/2014/main" id="{EC5DE4BA-0C91-4AD5-9CE9-F761A84702CF}"/>
            </a:ext>
          </a:extLst>
        </xdr:cNvPr>
        <xdr:cNvCxnSpPr/>
      </xdr:nvCxnSpPr>
      <xdr:spPr>
        <a:xfrm flipV="1">
          <a:off x="17213580" y="10035692"/>
          <a:ext cx="7747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124764</xdr:rowOff>
    </xdr:from>
    <xdr:to>
      <xdr:col>98</xdr:col>
      <xdr:colOff>38100</xdr:colOff>
      <xdr:row>60</xdr:row>
      <xdr:rowOff>54914</xdr:rowOff>
    </xdr:to>
    <xdr:sp macro="" textlink="">
      <xdr:nvSpPr>
        <xdr:cNvPr id="618" name="楕円 617">
          <a:extLst>
            <a:ext uri="{FF2B5EF4-FFF2-40B4-BE49-F238E27FC236}">
              <a16:creationId xmlns:a16="http://schemas.microsoft.com/office/drawing/2014/main" id="{0B00B0EF-2544-4E60-B078-872921700F2D}"/>
            </a:ext>
          </a:extLst>
        </xdr:cNvPr>
        <xdr:cNvSpPr/>
      </xdr:nvSpPr>
      <xdr:spPr>
        <a:xfrm>
          <a:off x="16388080" y="100155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159563</xdr:rowOff>
    </xdr:from>
    <xdr:to>
      <xdr:col>102</xdr:col>
      <xdr:colOff>114300</xdr:colOff>
      <xdr:row>60</xdr:row>
      <xdr:rowOff>4114</xdr:rowOff>
    </xdr:to>
    <xdr:cxnSp macro="">
      <xdr:nvCxnSpPr>
        <xdr:cNvPr id="619" name="直線コネクタ 618">
          <a:extLst>
            <a:ext uri="{FF2B5EF4-FFF2-40B4-BE49-F238E27FC236}">
              <a16:creationId xmlns:a16="http://schemas.microsoft.com/office/drawing/2014/main" id="{62F32BD0-A71C-432A-97B9-DF471B340116}"/>
            </a:ext>
          </a:extLst>
        </xdr:cNvPr>
        <xdr:cNvCxnSpPr/>
      </xdr:nvCxnSpPr>
      <xdr:spPr>
        <a:xfrm flipV="1">
          <a:off x="16431260" y="10050323"/>
          <a:ext cx="78232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620" name="n_1aveValue【学校施設】&#10;一人当たり面積">
          <a:extLst>
            <a:ext uri="{FF2B5EF4-FFF2-40B4-BE49-F238E27FC236}">
              <a16:creationId xmlns:a16="http://schemas.microsoft.com/office/drawing/2014/main" id="{41C88499-D14A-4936-A375-E676C9BBB05C}"/>
            </a:ext>
          </a:extLst>
        </xdr:cNvPr>
        <xdr:cNvSpPr txBox="1"/>
      </xdr:nvSpPr>
      <xdr:spPr>
        <a:xfrm>
          <a:off x="18561127" y="1032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621" name="n_2aveValue【学校施設】&#10;一人当たり面積">
          <a:extLst>
            <a:ext uri="{FF2B5EF4-FFF2-40B4-BE49-F238E27FC236}">
              <a16:creationId xmlns:a16="http://schemas.microsoft.com/office/drawing/2014/main" id="{75437EF8-8B5E-4F7A-BF91-40A74BE725B1}"/>
            </a:ext>
          </a:extLst>
        </xdr:cNvPr>
        <xdr:cNvSpPr txBox="1"/>
      </xdr:nvSpPr>
      <xdr:spPr>
        <a:xfrm>
          <a:off x="17776267" y="103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622" name="n_3aveValue【学校施設】&#10;一人当たり面積">
          <a:extLst>
            <a:ext uri="{FF2B5EF4-FFF2-40B4-BE49-F238E27FC236}">
              <a16:creationId xmlns:a16="http://schemas.microsoft.com/office/drawing/2014/main" id="{173384D3-14CC-441D-A2C4-D4F8CADCBC0A}"/>
            </a:ext>
          </a:extLst>
        </xdr:cNvPr>
        <xdr:cNvSpPr txBox="1"/>
      </xdr:nvSpPr>
      <xdr:spPr>
        <a:xfrm>
          <a:off x="17001567" y="1035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623" name="n_4aveValue【学校施設】&#10;一人当たり面積">
          <a:extLst>
            <a:ext uri="{FF2B5EF4-FFF2-40B4-BE49-F238E27FC236}">
              <a16:creationId xmlns:a16="http://schemas.microsoft.com/office/drawing/2014/main" id="{4C376B4A-4AE5-4602-9B52-89CCA302C1B7}"/>
            </a:ext>
          </a:extLst>
        </xdr:cNvPr>
        <xdr:cNvSpPr txBox="1"/>
      </xdr:nvSpPr>
      <xdr:spPr>
        <a:xfrm>
          <a:off x="16226867" y="1037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53611</xdr:rowOff>
    </xdr:from>
    <xdr:ext cx="469744" cy="259045"/>
    <xdr:sp macro="" textlink="">
      <xdr:nvSpPr>
        <xdr:cNvPr id="624" name="n_1mainValue【学校施設】&#10;一人当たり面積">
          <a:extLst>
            <a:ext uri="{FF2B5EF4-FFF2-40B4-BE49-F238E27FC236}">
              <a16:creationId xmlns:a16="http://schemas.microsoft.com/office/drawing/2014/main" id="{BD1F9ECD-CF9D-4A47-9CC2-3C8A3C1EBB90}"/>
            </a:ext>
          </a:extLst>
        </xdr:cNvPr>
        <xdr:cNvSpPr txBox="1"/>
      </xdr:nvSpPr>
      <xdr:spPr>
        <a:xfrm>
          <a:off x="18561127"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40809</xdr:rowOff>
    </xdr:from>
    <xdr:ext cx="469744" cy="259045"/>
    <xdr:sp macro="" textlink="">
      <xdr:nvSpPr>
        <xdr:cNvPr id="625" name="n_2mainValue【学校施設】&#10;一人当たり面積">
          <a:extLst>
            <a:ext uri="{FF2B5EF4-FFF2-40B4-BE49-F238E27FC236}">
              <a16:creationId xmlns:a16="http://schemas.microsoft.com/office/drawing/2014/main" id="{E91F8F58-B23F-4B39-8E90-19BDC6B9C305}"/>
            </a:ext>
          </a:extLst>
        </xdr:cNvPr>
        <xdr:cNvSpPr txBox="1"/>
      </xdr:nvSpPr>
      <xdr:spPr>
        <a:xfrm>
          <a:off x="17776267" y="976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55440</xdr:rowOff>
    </xdr:from>
    <xdr:ext cx="469744" cy="259045"/>
    <xdr:sp macro="" textlink="">
      <xdr:nvSpPr>
        <xdr:cNvPr id="626" name="n_3mainValue【学校施設】&#10;一人当たり面積">
          <a:extLst>
            <a:ext uri="{FF2B5EF4-FFF2-40B4-BE49-F238E27FC236}">
              <a16:creationId xmlns:a16="http://schemas.microsoft.com/office/drawing/2014/main" id="{3076E6E4-6ACC-4E96-96A3-6AFF8386D46E}"/>
            </a:ext>
          </a:extLst>
        </xdr:cNvPr>
        <xdr:cNvSpPr txBox="1"/>
      </xdr:nvSpPr>
      <xdr:spPr>
        <a:xfrm>
          <a:off x="17001567" y="977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71441</xdr:rowOff>
    </xdr:from>
    <xdr:ext cx="469744" cy="259045"/>
    <xdr:sp macro="" textlink="">
      <xdr:nvSpPr>
        <xdr:cNvPr id="627" name="n_4mainValue【学校施設】&#10;一人当たり面積">
          <a:extLst>
            <a:ext uri="{FF2B5EF4-FFF2-40B4-BE49-F238E27FC236}">
              <a16:creationId xmlns:a16="http://schemas.microsoft.com/office/drawing/2014/main" id="{B4F4B27A-0E9F-4D36-AD12-3DFB59819C7C}"/>
            </a:ext>
          </a:extLst>
        </xdr:cNvPr>
        <xdr:cNvSpPr txBox="1"/>
      </xdr:nvSpPr>
      <xdr:spPr>
        <a:xfrm>
          <a:off x="16226867" y="979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C0FAC269-9469-4181-ADE4-619B4607252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E693D0AE-0451-452D-AC70-C2893118276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195EA60-160C-4649-BD78-FBC2274071C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14E20064-5D75-49C0-8CCA-E294244C5B1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E755906D-96C9-4241-844D-F90225B75FA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3EA5F15F-02E4-4B91-B51F-834DB725F00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8999AB83-83C0-4036-A80E-4BC138F91FB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1D0F58DF-8981-44FE-903A-37E35EA2A3A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ADA48A99-371D-462C-9D2F-FF46E95F32C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B8274A42-BD2F-4D95-B1A4-73FD1C7D1D5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50EF5815-0B8A-4F7B-B3F0-FE13B1BD8C3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FFAF003A-E59E-497F-80C0-6AE3FB9353F7}"/>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C3D3900D-CCE9-4274-B4E1-C9A223E2A8B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1F1E3938-9F80-488B-8E8A-30F67BA8388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1D8D4581-3CA3-4F6D-B9EC-C1E752908BED}"/>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9A3964A2-0921-47EC-BC27-0D5BFB8F543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FB970E36-3EC3-4FCE-9899-69CDD008702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35FB74A7-A4E7-40A0-991A-D23BA33BFFD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630E626D-B541-42A1-A62A-DB8E1DDAF25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1245E942-D0F2-4716-9EA5-D36AB027B85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E81ADE8E-CC0D-4EBE-B70C-631F8DDEFC3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2F3738D0-17DA-4F03-BFE5-7D6BA45FA21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99FC4413-A247-4EE4-AA59-92EF318C0DC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31E44B44-084A-429E-BD32-511FB8844F1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82FDCD56-7DAC-4FFA-9DC8-DE6D6E1009B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4838A33A-A42B-4EFC-8E75-6402CB20EECD}"/>
            </a:ext>
          </a:extLst>
        </xdr:cNvPr>
        <xdr:cNvCxnSpPr/>
      </xdr:nvCxnSpPr>
      <xdr:spPr>
        <a:xfrm flipV="1">
          <a:off x="14375764"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a:extLst>
            <a:ext uri="{FF2B5EF4-FFF2-40B4-BE49-F238E27FC236}">
              <a16:creationId xmlns:a16="http://schemas.microsoft.com/office/drawing/2014/main" id="{2D5AD0A8-C27C-4B03-8B69-E39DF911857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43C88D82-12AF-48D0-86CC-09E52DFFB88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a:extLst>
            <a:ext uri="{FF2B5EF4-FFF2-40B4-BE49-F238E27FC236}">
              <a16:creationId xmlns:a16="http://schemas.microsoft.com/office/drawing/2014/main" id="{CA4F4584-E42D-4213-9CB9-5FFDB8292DFE}"/>
            </a:ext>
          </a:extLst>
        </xdr:cNvPr>
        <xdr:cNvSpPr txBox="1"/>
      </xdr:nvSpPr>
      <xdr:spPr>
        <a:xfrm>
          <a:off x="1441450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a:extLst>
            <a:ext uri="{FF2B5EF4-FFF2-40B4-BE49-F238E27FC236}">
              <a16:creationId xmlns:a16="http://schemas.microsoft.com/office/drawing/2014/main" id="{0081689E-EDF2-4C05-973F-4AF73548AB2A}"/>
            </a:ext>
          </a:extLst>
        </xdr:cNvPr>
        <xdr:cNvCxnSpPr/>
      </xdr:nvCxnSpPr>
      <xdr:spPr>
        <a:xfrm>
          <a:off x="142875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24509</xdr:rowOff>
    </xdr:from>
    <xdr:ext cx="405111" cy="259045"/>
    <xdr:sp macro="" textlink="">
      <xdr:nvSpPr>
        <xdr:cNvPr id="658" name="【児童館】&#10;有形固定資産減価償却率平均値テキスト">
          <a:extLst>
            <a:ext uri="{FF2B5EF4-FFF2-40B4-BE49-F238E27FC236}">
              <a16:creationId xmlns:a16="http://schemas.microsoft.com/office/drawing/2014/main" id="{2F76AA23-787B-46A7-B8CA-31E0BEB308DE}"/>
            </a:ext>
          </a:extLst>
        </xdr:cNvPr>
        <xdr:cNvSpPr txBox="1"/>
      </xdr:nvSpPr>
      <xdr:spPr>
        <a:xfrm>
          <a:off x="14414500" y="13770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a:extLst>
            <a:ext uri="{FF2B5EF4-FFF2-40B4-BE49-F238E27FC236}">
              <a16:creationId xmlns:a16="http://schemas.microsoft.com/office/drawing/2014/main" id="{F2C7B519-8EF7-4909-B4CF-11B95931D954}"/>
            </a:ext>
          </a:extLst>
        </xdr:cNvPr>
        <xdr:cNvSpPr/>
      </xdr:nvSpPr>
      <xdr:spPr>
        <a:xfrm>
          <a:off x="14325600" y="1379256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a:extLst>
            <a:ext uri="{FF2B5EF4-FFF2-40B4-BE49-F238E27FC236}">
              <a16:creationId xmlns:a16="http://schemas.microsoft.com/office/drawing/2014/main" id="{E3BC4871-F4E4-4908-9A07-E37EA6BDCB15}"/>
            </a:ext>
          </a:extLst>
        </xdr:cNvPr>
        <xdr:cNvSpPr/>
      </xdr:nvSpPr>
      <xdr:spPr>
        <a:xfrm>
          <a:off x="135788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a:extLst>
            <a:ext uri="{FF2B5EF4-FFF2-40B4-BE49-F238E27FC236}">
              <a16:creationId xmlns:a16="http://schemas.microsoft.com/office/drawing/2014/main" id="{49673553-A628-4F0C-8DA4-FD2CAB0C459E}"/>
            </a:ext>
          </a:extLst>
        </xdr:cNvPr>
        <xdr:cNvSpPr/>
      </xdr:nvSpPr>
      <xdr:spPr>
        <a:xfrm>
          <a:off x="12804140" y="137326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2" name="フローチャート: 判断 661">
          <a:extLst>
            <a:ext uri="{FF2B5EF4-FFF2-40B4-BE49-F238E27FC236}">
              <a16:creationId xmlns:a16="http://schemas.microsoft.com/office/drawing/2014/main" id="{0F67FE5B-3818-4544-807B-BE828D2861C5}"/>
            </a:ext>
          </a:extLst>
        </xdr:cNvPr>
        <xdr:cNvSpPr/>
      </xdr:nvSpPr>
      <xdr:spPr>
        <a:xfrm>
          <a:off x="12029440" y="13716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63" name="フローチャート: 判断 662">
          <a:extLst>
            <a:ext uri="{FF2B5EF4-FFF2-40B4-BE49-F238E27FC236}">
              <a16:creationId xmlns:a16="http://schemas.microsoft.com/office/drawing/2014/main" id="{DD479AFA-D82C-44E6-AFAB-102FD5CDBB2E}"/>
            </a:ext>
          </a:extLst>
        </xdr:cNvPr>
        <xdr:cNvSpPr/>
      </xdr:nvSpPr>
      <xdr:spPr>
        <a:xfrm>
          <a:off x="11231880" y="13717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D7E8B79-18D3-437C-9177-C31B2FC1FC8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A017543-7236-4718-98EC-219D27E9623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7D2E647-1FA9-40AE-A965-964C1C17504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543DC95-B125-46E4-8F25-9365523F0F6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7E7374C3-4E92-4A39-826C-E4AAEBD6FD4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41184</xdr:rowOff>
    </xdr:from>
    <xdr:to>
      <xdr:col>85</xdr:col>
      <xdr:colOff>177800</xdr:colOff>
      <xdr:row>81</xdr:row>
      <xdr:rowOff>142784</xdr:rowOff>
    </xdr:to>
    <xdr:sp macro="" textlink="">
      <xdr:nvSpPr>
        <xdr:cNvPr id="669" name="楕円 668">
          <a:extLst>
            <a:ext uri="{FF2B5EF4-FFF2-40B4-BE49-F238E27FC236}">
              <a16:creationId xmlns:a16="http://schemas.microsoft.com/office/drawing/2014/main" id="{B5DE33C9-106B-46E6-A532-BC2382E6C4F6}"/>
            </a:ext>
          </a:extLst>
        </xdr:cNvPr>
        <xdr:cNvSpPr/>
      </xdr:nvSpPr>
      <xdr:spPr>
        <a:xfrm>
          <a:off x="14325600" y="136200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64061</xdr:rowOff>
    </xdr:from>
    <xdr:ext cx="405111" cy="259045"/>
    <xdr:sp macro="" textlink="">
      <xdr:nvSpPr>
        <xdr:cNvPr id="670" name="【児童館】&#10;有形固定資産減価償却率該当値テキスト">
          <a:extLst>
            <a:ext uri="{FF2B5EF4-FFF2-40B4-BE49-F238E27FC236}">
              <a16:creationId xmlns:a16="http://schemas.microsoft.com/office/drawing/2014/main" id="{4197AF85-0B52-426F-A3B3-6AB64BA6D797}"/>
            </a:ext>
          </a:extLst>
        </xdr:cNvPr>
        <xdr:cNvSpPr txBox="1"/>
      </xdr:nvSpPr>
      <xdr:spPr>
        <a:xfrm>
          <a:off x="14414500"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xdr:rowOff>
    </xdr:from>
    <xdr:to>
      <xdr:col>81</xdr:col>
      <xdr:colOff>101600</xdr:colOff>
      <xdr:row>81</xdr:row>
      <xdr:rowOff>103595</xdr:rowOff>
    </xdr:to>
    <xdr:sp macro="" textlink="">
      <xdr:nvSpPr>
        <xdr:cNvPr id="671" name="楕円 670">
          <a:extLst>
            <a:ext uri="{FF2B5EF4-FFF2-40B4-BE49-F238E27FC236}">
              <a16:creationId xmlns:a16="http://schemas.microsoft.com/office/drawing/2014/main" id="{55E12A22-2E86-4E1C-BC71-404F57605FF5}"/>
            </a:ext>
          </a:extLst>
        </xdr:cNvPr>
        <xdr:cNvSpPr/>
      </xdr:nvSpPr>
      <xdr:spPr>
        <a:xfrm>
          <a:off x="13578840" y="135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52795</xdr:rowOff>
    </xdr:from>
    <xdr:to>
      <xdr:col>85</xdr:col>
      <xdr:colOff>127000</xdr:colOff>
      <xdr:row>81</xdr:row>
      <xdr:rowOff>91984</xdr:rowOff>
    </xdr:to>
    <xdr:cxnSp macro="">
      <xdr:nvCxnSpPr>
        <xdr:cNvPr id="672" name="直線コネクタ 671">
          <a:extLst>
            <a:ext uri="{FF2B5EF4-FFF2-40B4-BE49-F238E27FC236}">
              <a16:creationId xmlns:a16="http://schemas.microsoft.com/office/drawing/2014/main" id="{69E07BE9-B114-4696-B6D8-3437A128C612}"/>
            </a:ext>
          </a:extLst>
        </xdr:cNvPr>
        <xdr:cNvCxnSpPr/>
      </xdr:nvCxnSpPr>
      <xdr:spPr>
        <a:xfrm>
          <a:off x="13629640" y="13631635"/>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673" name="楕円 672">
          <a:extLst>
            <a:ext uri="{FF2B5EF4-FFF2-40B4-BE49-F238E27FC236}">
              <a16:creationId xmlns:a16="http://schemas.microsoft.com/office/drawing/2014/main" id="{896B58DD-8D75-4C1C-B1E2-96CBB3E0E6D3}"/>
            </a:ext>
          </a:extLst>
        </xdr:cNvPr>
        <xdr:cNvSpPr/>
      </xdr:nvSpPr>
      <xdr:spPr>
        <a:xfrm>
          <a:off x="1280414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83</xdr:row>
      <xdr:rowOff>127907</xdr:rowOff>
    </xdr:to>
    <xdr:cxnSp macro="">
      <xdr:nvCxnSpPr>
        <xdr:cNvPr id="674" name="直線コネクタ 673">
          <a:extLst>
            <a:ext uri="{FF2B5EF4-FFF2-40B4-BE49-F238E27FC236}">
              <a16:creationId xmlns:a16="http://schemas.microsoft.com/office/drawing/2014/main" id="{F725BF2F-DF76-4530-A167-5A5B481CE2E2}"/>
            </a:ext>
          </a:extLst>
        </xdr:cNvPr>
        <xdr:cNvCxnSpPr/>
      </xdr:nvCxnSpPr>
      <xdr:spPr>
        <a:xfrm flipV="1">
          <a:off x="12854940" y="13631635"/>
          <a:ext cx="774700" cy="4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127726</xdr:rowOff>
    </xdr:from>
    <xdr:to>
      <xdr:col>72</xdr:col>
      <xdr:colOff>38100</xdr:colOff>
      <xdr:row>81</xdr:row>
      <xdr:rowOff>57876</xdr:rowOff>
    </xdr:to>
    <xdr:sp macro="" textlink="">
      <xdr:nvSpPr>
        <xdr:cNvPr id="675" name="楕円 674">
          <a:extLst>
            <a:ext uri="{FF2B5EF4-FFF2-40B4-BE49-F238E27FC236}">
              <a16:creationId xmlns:a16="http://schemas.microsoft.com/office/drawing/2014/main" id="{A9F3DDB0-BFEB-47EC-91B8-4C040DEB1BE2}"/>
            </a:ext>
          </a:extLst>
        </xdr:cNvPr>
        <xdr:cNvSpPr/>
      </xdr:nvSpPr>
      <xdr:spPr>
        <a:xfrm>
          <a:off x="12029440" y="13538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7076</xdr:rowOff>
    </xdr:from>
    <xdr:to>
      <xdr:col>76</xdr:col>
      <xdr:colOff>114300</xdr:colOff>
      <xdr:row>83</xdr:row>
      <xdr:rowOff>127907</xdr:rowOff>
    </xdr:to>
    <xdr:cxnSp macro="">
      <xdr:nvCxnSpPr>
        <xdr:cNvPr id="676" name="直線コネクタ 675">
          <a:extLst>
            <a:ext uri="{FF2B5EF4-FFF2-40B4-BE49-F238E27FC236}">
              <a16:creationId xmlns:a16="http://schemas.microsoft.com/office/drawing/2014/main" id="{41BE8E89-AA5E-4A3A-A040-1760495A9F0C}"/>
            </a:ext>
          </a:extLst>
        </xdr:cNvPr>
        <xdr:cNvCxnSpPr/>
      </xdr:nvCxnSpPr>
      <xdr:spPr>
        <a:xfrm>
          <a:off x="12072620" y="13585916"/>
          <a:ext cx="782320" cy="45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91802</xdr:rowOff>
    </xdr:from>
    <xdr:to>
      <xdr:col>67</xdr:col>
      <xdr:colOff>101600</xdr:colOff>
      <xdr:row>81</xdr:row>
      <xdr:rowOff>21952</xdr:rowOff>
    </xdr:to>
    <xdr:sp macro="" textlink="">
      <xdr:nvSpPr>
        <xdr:cNvPr id="677" name="楕円 676">
          <a:extLst>
            <a:ext uri="{FF2B5EF4-FFF2-40B4-BE49-F238E27FC236}">
              <a16:creationId xmlns:a16="http://schemas.microsoft.com/office/drawing/2014/main" id="{D96B0545-4DCF-40A7-94B8-2E0282B201B8}"/>
            </a:ext>
          </a:extLst>
        </xdr:cNvPr>
        <xdr:cNvSpPr/>
      </xdr:nvSpPr>
      <xdr:spPr>
        <a:xfrm>
          <a:off x="11231880" y="13503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142602</xdr:rowOff>
    </xdr:from>
    <xdr:to>
      <xdr:col>71</xdr:col>
      <xdr:colOff>177800</xdr:colOff>
      <xdr:row>81</xdr:row>
      <xdr:rowOff>7076</xdr:rowOff>
    </xdr:to>
    <xdr:cxnSp macro="">
      <xdr:nvCxnSpPr>
        <xdr:cNvPr id="678" name="直線コネクタ 677">
          <a:extLst>
            <a:ext uri="{FF2B5EF4-FFF2-40B4-BE49-F238E27FC236}">
              <a16:creationId xmlns:a16="http://schemas.microsoft.com/office/drawing/2014/main" id="{A19C9963-7D7A-473B-A84B-0E5A0DDED94C}"/>
            </a:ext>
          </a:extLst>
        </xdr:cNvPr>
        <xdr:cNvCxnSpPr/>
      </xdr:nvCxnSpPr>
      <xdr:spPr>
        <a:xfrm>
          <a:off x="11282680" y="13553802"/>
          <a:ext cx="78994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99621</xdr:rowOff>
    </xdr:from>
    <xdr:ext cx="405111" cy="259045"/>
    <xdr:sp macro="" textlink="">
      <xdr:nvSpPr>
        <xdr:cNvPr id="679" name="n_1aveValue【児童館】&#10;有形固定資産減価償却率">
          <a:extLst>
            <a:ext uri="{FF2B5EF4-FFF2-40B4-BE49-F238E27FC236}">
              <a16:creationId xmlns:a16="http://schemas.microsoft.com/office/drawing/2014/main" id="{E0AE3835-5897-4C26-85E2-0F60E7C2C650}"/>
            </a:ext>
          </a:extLst>
        </xdr:cNvPr>
        <xdr:cNvSpPr txBox="1"/>
      </xdr:nvSpPr>
      <xdr:spPr>
        <a:xfrm>
          <a:off x="1343724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680" name="n_2aveValue【児童館】&#10;有形固定資産減価償却率">
          <a:extLst>
            <a:ext uri="{FF2B5EF4-FFF2-40B4-BE49-F238E27FC236}">
              <a16:creationId xmlns:a16="http://schemas.microsoft.com/office/drawing/2014/main" id="{550C662C-C0E9-4B4E-9645-EF85C595C394}"/>
            </a:ext>
          </a:extLst>
        </xdr:cNvPr>
        <xdr:cNvSpPr txBox="1"/>
      </xdr:nvSpPr>
      <xdr:spPr>
        <a:xfrm>
          <a:off x="126752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58800</xdr:rowOff>
    </xdr:from>
    <xdr:ext cx="405111" cy="259045"/>
    <xdr:sp macro="" textlink="">
      <xdr:nvSpPr>
        <xdr:cNvPr id="681" name="n_3aveValue【児童館】&#10;有形固定資産減価償却率">
          <a:extLst>
            <a:ext uri="{FF2B5EF4-FFF2-40B4-BE49-F238E27FC236}">
              <a16:creationId xmlns:a16="http://schemas.microsoft.com/office/drawing/2014/main" id="{5EECC993-FFFC-44AD-8777-22DE70BA89B0}"/>
            </a:ext>
          </a:extLst>
        </xdr:cNvPr>
        <xdr:cNvSpPr txBox="1"/>
      </xdr:nvSpPr>
      <xdr:spPr>
        <a:xfrm>
          <a:off x="11900544" y="1380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60433</xdr:rowOff>
    </xdr:from>
    <xdr:ext cx="405111" cy="259045"/>
    <xdr:sp macro="" textlink="">
      <xdr:nvSpPr>
        <xdr:cNvPr id="682" name="n_4aveValue【児童館】&#10;有形固定資産減価償却率">
          <a:extLst>
            <a:ext uri="{FF2B5EF4-FFF2-40B4-BE49-F238E27FC236}">
              <a16:creationId xmlns:a16="http://schemas.microsoft.com/office/drawing/2014/main" id="{A0D479F4-FD91-4ED6-B5B1-AFA0DBCC9D7E}"/>
            </a:ext>
          </a:extLst>
        </xdr:cNvPr>
        <xdr:cNvSpPr txBox="1"/>
      </xdr:nvSpPr>
      <xdr:spPr>
        <a:xfrm>
          <a:off x="11102984" y="138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120122</xdr:rowOff>
    </xdr:from>
    <xdr:ext cx="405111" cy="259045"/>
    <xdr:sp macro="" textlink="">
      <xdr:nvSpPr>
        <xdr:cNvPr id="683" name="n_1mainValue【児童館】&#10;有形固定資産減価償却率">
          <a:extLst>
            <a:ext uri="{FF2B5EF4-FFF2-40B4-BE49-F238E27FC236}">
              <a16:creationId xmlns:a16="http://schemas.microsoft.com/office/drawing/2014/main" id="{0C8E7F42-49B3-404B-9CE9-1FD6FB2B6FDB}"/>
            </a:ext>
          </a:extLst>
        </xdr:cNvPr>
        <xdr:cNvSpPr txBox="1"/>
      </xdr:nvSpPr>
      <xdr:spPr>
        <a:xfrm>
          <a:off x="13437244" y="133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684" name="n_2mainValue【児童館】&#10;有形固定資産減価償却率">
          <a:extLst>
            <a:ext uri="{FF2B5EF4-FFF2-40B4-BE49-F238E27FC236}">
              <a16:creationId xmlns:a16="http://schemas.microsoft.com/office/drawing/2014/main" id="{57CE3B60-C2F1-4794-AF46-580E3BE24166}"/>
            </a:ext>
          </a:extLst>
        </xdr:cNvPr>
        <xdr:cNvSpPr txBox="1"/>
      </xdr:nvSpPr>
      <xdr:spPr>
        <a:xfrm>
          <a:off x="1267524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74403</xdr:rowOff>
    </xdr:from>
    <xdr:ext cx="405111" cy="259045"/>
    <xdr:sp macro="" textlink="">
      <xdr:nvSpPr>
        <xdr:cNvPr id="685" name="n_3mainValue【児童館】&#10;有形固定資産減価償却率">
          <a:extLst>
            <a:ext uri="{FF2B5EF4-FFF2-40B4-BE49-F238E27FC236}">
              <a16:creationId xmlns:a16="http://schemas.microsoft.com/office/drawing/2014/main" id="{C9BF0B23-B840-4506-8A8B-75B82F0D8A67}"/>
            </a:ext>
          </a:extLst>
        </xdr:cNvPr>
        <xdr:cNvSpPr txBox="1"/>
      </xdr:nvSpPr>
      <xdr:spPr>
        <a:xfrm>
          <a:off x="11900544" y="133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38479</xdr:rowOff>
    </xdr:from>
    <xdr:ext cx="405111" cy="259045"/>
    <xdr:sp macro="" textlink="">
      <xdr:nvSpPr>
        <xdr:cNvPr id="686" name="n_4mainValue【児童館】&#10;有形固定資産減価償却率">
          <a:extLst>
            <a:ext uri="{FF2B5EF4-FFF2-40B4-BE49-F238E27FC236}">
              <a16:creationId xmlns:a16="http://schemas.microsoft.com/office/drawing/2014/main" id="{6ADBA054-65BD-45D3-B81A-8A96214BCF2A}"/>
            </a:ext>
          </a:extLst>
        </xdr:cNvPr>
        <xdr:cNvSpPr txBox="1"/>
      </xdr:nvSpPr>
      <xdr:spPr>
        <a:xfrm>
          <a:off x="11102984" y="132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7172EC59-3224-44BC-8CF7-E6BF28DA4BE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921B3C53-9542-4CE3-BD86-0FC53132018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371E0037-E66A-4D00-ACD1-F29EDCDE2A6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784BDD1F-80DD-42DA-9C73-2574D3550BF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FD06D50F-0CE8-476C-AFE3-1DB6B554FC0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EEC4450C-4E45-4F2F-9010-6C96F36641D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A30E74FE-3D8C-4E7A-882F-DC53C989D03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C6E2F567-1CF6-4465-A117-552028C1263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180BCCB7-A5C2-4277-9451-08A8CB28987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1A865C8B-6FF4-4800-BFD7-A08042D5A82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B7E4B7D6-BE7C-43B6-AC8A-110A53EDAAE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26F21FC7-365B-4BFD-B7A8-C5C07A2EA62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09766FC6-AAF0-476E-ABE3-1D725D0C88D2}"/>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C045B5BF-91C4-440C-93B8-63AE113889E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3E2954D4-23B7-4563-9AF7-C4723D89744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72A797A6-F5D5-4C46-869B-F8AE23CDCDF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2B1E23C8-281F-4EF7-9222-79BC09BDEE0E}"/>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76B31EF4-5127-4E90-B080-3BB8C065B171}"/>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1B4829B-67A2-4498-BC5E-655F815D237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B887F54C-F80F-402E-BB78-4897F7F2E5C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3577C974-9E95-4CF4-851B-0C708FAC935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D5C4C7F7-0B61-4425-A36E-E212DA7C4183}"/>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a:extLst>
            <a:ext uri="{FF2B5EF4-FFF2-40B4-BE49-F238E27FC236}">
              <a16:creationId xmlns:a16="http://schemas.microsoft.com/office/drawing/2014/main" id="{2693B4CE-D419-4F4B-9412-894E5E5DB2ED}"/>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C59AD3D3-E81E-402D-8763-6753B63A3EC1}"/>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a:extLst>
            <a:ext uri="{FF2B5EF4-FFF2-40B4-BE49-F238E27FC236}">
              <a16:creationId xmlns:a16="http://schemas.microsoft.com/office/drawing/2014/main" id="{B3273D4E-5DEC-4981-83E7-8D5B61F13D02}"/>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7A9AAA43-343F-45DC-8C1C-0CBE7C7AD004}"/>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148607</xdr:rowOff>
    </xdr:from>
    <xdr:ext cx="469744" cy="259045"/>
    <xdr:sp macro="" textlink="">
      <xdr:nvSpPr>
        <xdr:cNvPr id="713" name="【児童館】&#10;一人当たり面積平均値テキスト">
          <a:extLst>
            <a:ext uri="{FF2B5EF4-FFF2-40B4-BE49-F238E27FC236}">
              <a16:creationId xmlns:a16="http://schemas.microsoft.com/office/drawing/2014/main" id="{AB80CD37-8DE1-4661-9529-54B1202CE581}"/>
            </a:ext>
          </a:extLst>
        </xdr:cNvPr>
        <xdr:cNvSpPr txBox="1"/>
      </xdr:nvSpPr>
      <xdr:spPr>
        <a:xfrm>
          <a:off x="19547840" y="1423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a:extLst>
            <a:ext uri="{FF2B5EF4-FFF2-40B4-BE49-F238E27FC236}">
              <a16:creationId xmlns:a16="http://schemas.microsoft.com/office/drawing/2014/main" id="{5B3900EB-C2CF-4269-9262-5B0C1B0A12D2}"/>
            </a:ext>
          </a:extLst>
        </xdr:cNvPr>
        <xdr:cNvSpPr/>
      </xdr:nvSpPr>
      <xdr:spPr>
        <a:xfrm>
          <a:off x="194589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a:extLst>
            <a:ext uri="{FF2B5EF4-FFF2-40B4-BE49-F238E27FC236}">
              <a16:creationId xmlns:a16="http://schemas.microsoft.com/office/drawing/2014/main" id="{C3653103-4CCF-4382-82ED-5BB45E940197}"/>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a:extLst>
            <a:ext uri="{FF2B5EF4-FFF2-40B4-BE49-F238E27FC236}">
              <a16:creationId xmlns:a16="http://schemas.microsoft.com/office/drawing/2014/main" id="{3DBF08F6-7C16-4F32-AC1F-68240A2E2527}"/>
            </a:ext>
          </a:extLst>
        </xdr:cNvPr>
        <xdr:cNvSpPr/>
      </xdr:nvSpPr>
      <xdr:spPr>
        <a:xfrm>
          <a:off x="179374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7" name="フローチャート: 判断 716">
          <a:extLst>
            <a:ext uri="{FF2B5EF4-FFF2-40B4-BE49-F238E27FC236}">
              <a16:creationId xmlns:a16="http://schemas.microsoft.com/office/drawing/2014/main" id="{E8D90213-2133-476A-83A3-48E63E33C771}"/>
            </a:ext>
          </a:extLst>
        </xdr:cNvPr>
        <xdr:cNvSpPr/>
      </xdr:nvSpPr>
      <xdr:spPr>
        <a:xfrm>
          <a:off x="1716278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8" name="フローチャート: 判断 717">
          <a:extLst>
            <a:ext uri="{FF2B5EF4-FFF2-40B4-BE49-F238E27FC236}">
              <a16:creationId xmlns:a16="http://schemas.microsoft.com/office/drawing/2014/main" id="{1B6A6313-F520-418E-B594-71E11FB6662C}"/>
            </a:ext>
          </a:extLst>
        </xdr:cNvPr>
        <xdr:cNvSpPr/>
      </xdr:nvSpPr>
      <xdr:spPr>
        <a:xfrm>
          <a:off x="1638808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A653225-81CB-42B5-A4C5-733AA5B24B7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D79157A-1BB6-4A23-A435-493BF571714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B2AD67F-6553-480D-8421-8C73A26C46C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8A92F25-BBA6-44D7-9436-8B19763AE91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4B17E10-90EC-446E-84B9-86B7B197A84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724" name="楕円 723">
          <a:extLst>
            <a:ext uri="{FF2B5EF4-FFF2-40B4-BE49-F238E27FC236}">
              <a16:creationId xmlns:a16="http://schemas.microsoft.com/office/drawing/2014/main" id="{8304F0B8-E384-4293-8E3A-13C42FC7FE2B}"/>
            </a:ext>
          </a:extLst>
        </xdr:cNvPr>
        <xdr:cNvSpPr/>
      </xdr:nvSpPr>
      <xdr:spPr>
        <a:xfrm>
          <a:off x="1945894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725" name="【児童館】&#10;一人当たり面積該当値テキスト">
          <a:extLst>
            <a:ext uri="{FF2B5EF4-FFF2-40B4-BE49-F238E27FC236}">
              <a16:creationId xmlns:a16="http://schemas.microsoft.com/office/drawing/2014/main" id="{3C25F308-5B34-4A79-B587-8776FC8FFBCF}"/>
            </a:ext>
          </a:extLst>
        </xdr:cNvPr>
        <xdr:cNvSpPr txBox="1"/>
      </xdr:nvSpPr>
      <xdr:spPr>
        <a:xfrm>
          <a:off x="19547840" y="139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726" name="楕円 725">
          <a:extLst>
            <a:ext uri="{FF2B5EF4-FFF2-40B4-BE49-F238E27FC236}">
              <a16:creationId xmlns:a16="http://schemas.microsoft.com/office/drawing/2014/main" id="{B442F798-51C5-47EE-93BE-96BE3271A69A}"/>
            </a:ext>
          </a:extLst>
        </xdr:cNvPr>
        <xdr:cNvSpPr/>
      </xdr:nvSpPr>
      <xdr:spPr>
        <a:xfrm>
          <a:off x="18735040" y="14082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51815</xdr:rowOff>
    </xdr:to>
    <xdr:cxnSp macro="">
      <xdr:nvCxnSpPr>
        <xdr:cNvPr id="727" name="直線コネクタ 726">
          <a:extLst>
            <a:ext uri="{FF2B5EF4-FFF2-40B4-BE49-F238E27FC236}">
              <a16:creationId xmlns:a16="http://schemas.microsoft.com/office/drawing/2014/main" id="{1BCB60C9-13D2-421D-946A-45D27847A6F8}"/>
            </a:ext>
          </a:extLst>
        </xdr:cNvPr>
        <xdr:cNvCxnSpPr/>
      </xdr:nvCxnSpPr>
      <xdr:spPr>
        <a:xfrm flipV="1">
          <a:off x="18778220" y="14129004"/>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728" name="楕円 727">
          <a:extLst>
            <a:ext uri="{FF2B5EF4-FFF2-40B4-BE49-F238E27FC236}">
              <a16:creationId xmlns:a16="http://schemas.microsoft.com/office/drawing/2014/main" id="{08D52399-79B7-4A2B-964B-72181185B0A0}"/>
            </a:ext>
          </a:extLst>
        </xdr:cNvPr>
        <xdr:cNvSpPr/>
      </xdr:nvSpPr>
      <xdr:spPr>
        <a:xfrm>
          <a:off x="17937480" y="140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56387</xdr:rowOff>
    </xdr:to>
    <xdr:cxnSp macro="">
      <xdr:nvCxnSpPr>
        <xdr:cNvPr id="729" name="直線コネクタ 728">
          <a:extLst>
            <a:ext uri="{FF2B5EF4-FFF2-40B4-BE49-F238E27FC236}">
              <a16:creationId xmlns:a16="http://schemas.microsoft.com/office/drawing/2014/main" id="{C47B937A-3EB7-4B67-85DC-9351E713A64C}"/>
            </a:ext>
          </a:extLst>
        </xdr:cNvPr>
        <xdr:cNvCxnSpPr/>
      </xdr:nvCxnSpPr>
      <xdr:spPr>
        <a:xfrm flipV="1">
          <a:off x="17988280" y="14133575"/>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30" name="楕円 729">
          <a:extLst>
            <a:ext uri="{FF2B5EF4-FFF2-40B4-BE49-F238E27FC236}">
              <a16:creationId xmlns:a16="http://schemas.microsoft.com/office/drawing/2014/main" id="{DA9FFD25-34FC-42E7-9F0F-0D25D07C8820}"/>
            </a:ext>
          </a:extLst>
        </xdr:cNvPr>
        <xdr:cNvSpPr/>
      </xdr:nvSpPr>
      <xdr:spPr>
        <a:xfrm>
          <a:off x="1716278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65532</xdr:rowOff>
    </xdr:to>
    <xdr:cxnSp macro="">
      <xdr:nvCxnSpPr>
        <xdr:cNvPr id="731" name="直線コネクタ 730">
          <a:extLst>
            <a:ext uri="{FF2B5EF4-FFF2-40B4-BE49-F238E27FC236}">
              <a16:creationId xmlns:a16="http://schemas.microsoft.com/office/drawing/2014/main" id="{0E2220D8-C0CA-4153-AE52-203A43AF8FFD}"/>
            </a:ext>
          </a:extLst>
        </xdr:cNvPr>
        <xdr:cNvCxnSpPr/>
      </xdr:nvCxnSpPr>
      <xdr:spPr>
        <a:xfrm flipV="1">
          <a:off x="17213580" y="14138147"/>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732" name="楕円 731">
          <a:extLst>
            <a:ext uri="{FF2B5EF4-FFF2-40B4-BE49-F238E27FC236}">
              <a16:creationId xmlns:a16="http://schemas.microsoft.com/office/drawing/2014/main" id="{58D73BEB-5F4A-4897-BBF6-BF0C7E4C8985}"/>
            </a:ext>
          </a:extLst>
        </xdr:cNvPr>
        <xdr:cNvSpPr/>
      </xdr:nvSpPr>
      <xdr:spPr>
        <a:xfrm>
          <a:off x="16388080" y="14101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70104</xdr:rowOff>
    </xdr:to>
    <xdr:cxnSp macro="">
      <xdr:nvCxnSpPr>
        <xdr:cNvPr id="733" name="直線コネクタ 732">
          <a:extLst>
            <a:ext uri="{FF2B5EF4-FFF2-40B4-BE49-F238E27FC236}">
              <a16:creationId xmlns:a16="http://schemas.microsoft.com/office/drawing/2014/main" id="{FB5EED5F-3A6D-4AF8-89B8-3F35F6012A1D}"/>
            </a:ext>
          </a:extLst>
        </xdr:cNvPr>
        <xdr:cNvCxnSpPr/>
      </xdr:nvCxnSpPr>
      <xdr:spPr>
        <a:xfrm flipV="1">
          <a:off x="16431260" y="141472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4" name="n_1aveValue【児童館】&#10;一人当たり面積">
          <a:extLst>
            <a:ext uri="{FF2B5EF4-FFF2-40B4-BE49-F238E27FC236}">
              <a16:creationId xmlns:a16="http://schemas.microsoft.com/office/drawing/2014/main" id="{5F0BB7B1-E5DA-4A65-A597-34BD67FA73B7}"/>
            </a:ext>
          </a:extLst>
        </xdr:cNvPr>
        <xdr:cNvSpPr txBox="1"/>
      </xdr:nvSpPr>
      <xdr:spPr>
        <a:xfrm>
          <a:off x="185611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82314</xdr:rowOff>
    </xdr:from>
    <xdr:ext cx="469744" cy="259045"/>
    <xdr:sp macro="" textlink="">
      <xdr:nvSpPr>
        <xdr:cNvPr id="735" name="n_2aveValue【児童館】&#10;一人当たり面積">
          <a:extLst>
            <a:ext uri="{FF2B5EF4-FFF2-40B4-BE49-F238E27FC236}">
              <a16:creationId xmlns:a16="http://schemas.microsoft.com/office/drawing/2014/main" id="{FAC026C1-8626-4998-9787-070B08175A1C}"/>
            </a:ext>
          </a:extLst>
        </xdr:cNvPr>
        <xdr:cNvSpPr txBox="1"/>
      </xdr:nvSpPr>
      <xdr:spPr>
        <a:xfrm>
          <a:off x="17776267"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64025</xdr:rowOff>
    </xdr:from>
    <xdr:ext cx="469744" cy="259045"/>
    <xdr:sp macro="" textlink="">
      <xdr:nvSpPr>
        <xdr:cNvPr id="736" name="n_3aveValue【児童館】&#10;一人当たり面積">
          <a:extLst>
            <a:ext uri="{FF2B5EF4-FFF2-40B4-BE49-F238E27FC236}">
              <a16:creationId xmlns:a16="http://schemas.microsoft.com/office/drawing/2014/main" id="{CC3FC97A-1D3C-4920-8E20-A14EF739FE7B}"/>
            </a:ext>
          </a:extLst>
        </xdr:cNvPr>
        <xdr:cNvSpPr txBox="1"/>
      </xdr:nvSpPr>
      <xdr:spPr>
        <a:xfrm>
          <a:off x="17001567" y="1431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37" name="n_4aveValue【児童館】&#10;一人当たり面積">
          <a:extLst>
            <a:ext uri="{FF2B5EF4-FFF2-40B4-BE49-F238E27FC236}">
              <a16:creationId xmlns:a16="http://schemas.microsoft.com/office/drawing/2014/main" id="{A4C0B70F-E88A-4334-91FD-9E5AA288F995}"/>
            </a:ext>
          </a:extLst>
        </xdr:cNvPr>
        <xdr:cNvSpPr txBox="1"/>
      </xdr:nvSpPr>
      <xdr:spPr>
        <a:xfrm>
          <a:off x="1622686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738" name="n_1mainValue【児童館】&#10;一人当たり面積">
          <a:extLst>
            <a:ext uri="{FF2B5EF4-FFF2-40B4-BE49-F238E27FC236}">
              <a16:creationId xmlns:a16="http://schemas.microsoft.com/office/drawing/2014/main" id="{68FEB2FA-4F57-45B2-A4E7-6944AC630D19}"/>
            </a:ext>
          </a:extLst>
        </xdr:cNvPr>
        <xdr:cNvSpPr txBox="1"/>
      </xdr:nvSpPr>
      <xdr:spPr>
        <a:xfrm>
          <a:off x="1856112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39" name="n_2mainValue【児童館】&#10;一人当たり面積">
          <a:extLst>
            <a:ext uri="{FF2B5EF4-FFF2-40B4-BE49-F238E27FC236}">
              <a16:creationId xmlns:a16="http://schemas.microsoft.com/office/drawing/2014/main" id="{36909334-0092-409F-B84F-F323E9F018CE}"/>
            </a:ext>
          </a:extLst>
        </xdr:cNvPr>
        <xdr:cNvSpPr txBox="1"/>
      </xdr:nvSpPr>
      <xdr:spPr>
        <a:xfrm>
          <a:off x="177762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40" name="n_3mainValue【児童館】&#10;一人当たり面積">
          <a:extLst>
            <a:ext uri="{FF2B5EF4-FFF2-40B4-BE49-F238E27FC236}">
              <a16:creationId xmlns:a16="http://schemas.microsoft.com/office/drawing/2014/main" id="{EB4F449C-0965-40C6-BCE9-4C3AEEFFAC69}"/>
            </a:ext>
          </a:extLst>
        </xdr:cNvPr>
        <xdr:cNvSpPr txBox="1"/>
      </xdr:nvSpPr>
      <xdr:spPr>
        <a:xfrm>
          <a:off x="170015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741" name="n_4mainValue【児童館】&#10;一人当たり面積">
          <a:extLst>
            <a:ext uri="{FF2B5EF4-FFF2-40B4-BE49-F238E27FC236}">
              <a16:creationId xmlns:a16="http://schemas.microsoft.com/office/drawing/2014/main" id="{D6CAAD9C-791D-4283-BDD3-F279809DC6E1}"/>
            </a:ext>
          </a:extLst>
        </xdr:cNvPr>
        <xdr:cNvSpPr txBox="1"/>
      </xdr:nvSpPr>
      <xdr:spPr>
        <a:xfrm>
          <a:off x="1622686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5878A2C-3764-40A0-B6F3-1AEBE752956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831A51C8-C395-415C-A238-E9D1EBCA281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B606428-BCD7-4287-BC1C-902DCE97FBB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C5036CC8-BE9F-469F-A131-BEC5A6A9FB9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6EC4CAB4-3FF1-4BFB-843B-7275BE74D9D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54E403CD-3DA8-43BE-AE00-E7D34DE8586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AD615D0A-FD77-420F-BE1E-50C5DABED9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9590FD1C-4B4D-4AE6-97E2-CD4B1222563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601B87FA-DBA5-4D64-944B-79B09C7DF7A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78AC847A-6FB2-4C48-9389-3683F071061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987318FF-6F83-4393-AECF-83C73B45DE1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581790D5-D872-49E6-B884-1D53B362A20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F5BD5614-06C5-4696-B7FF-0F78467B245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C4EAF7CB-C48C-4265-87BA-B9502A0A738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32BBFB7-FBA3-48B3-9752-74E18F38A5F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6C437170-57B5-4A7A-B29B-FF6AE3F9A0F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8BA82B90-7BC5-45D1-9CD1-44521B80E0B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4B595E18-06AC-48BD-B17A-6E09D0246DB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45C0E3F3-6A2E-4A47-9A0F-6F81ABB1287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DEE5599B-55BF-4616-AD84-9C98EA1212A8}"/>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921E9C64-AF89-4A6C-9FEC-D9FDEF41731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EC85FF9E-E966-4F64-9422-FDB93A8FB28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661634DA-7064-4EB8-93F8-28430873EB7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C2617B7-1348-4082-B85B-0E8751475C5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30582EB6-10FC-4C3A-80E3-ADF16530244A}"/>
            </a:ext>
          </a:extLst>
        </xdr:cNvPr>
        <xdr:cNvCxnSpPr/>
      </xdr:nvCxnSpPr>
      <xdr:spPr>
        <a:xfrm flipV="1">
          <a:off x="14375764" y="16697324"/>
          <a:ext cx="0" cy="1560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340155F2-D7DF-4A73-AA68-433C5C8891DC}"/>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FF21ACF5-B89C-4F83-A04F-0D9F494A7929}"/>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a:extLst>
            <a:ext uri="{FF2B5EF4-FFF2-40B4-BE49-F238E27FC236}">
              <a16:creationId xmlns:a16="http://schemas.microsoft.com/office/drawing/2014/main" id="{50CBAA89-2472-43AE-A88D-055C2ED389E7}"/>
            </a:ext>
          </a:extLst>
        </xdr:cNvPr>
        <xdr:cNvSpPr txBox="1"/>
      </xdr:nvSpPr>
      <xdr:spPr>
        <a:xfrm>
          <a:off x="14414500" y="16476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a:extLst>
            <a:ext uri="{FF2B5EF4-FFF2-40B4-BE49-F238E27FC236}">
              <a16:creationId xmlns:a16="http://schemas.microsoft.com/office/drawing/2014/main" id="{AE0DE9FC-8D73-46DB-99D4-146F4AC080CC}"/>
            </a:ext>
          </a:extLst>
        </xdr:cNvPr>
        <xdr:cNvCxnSpPr/>
      </xdr:nvCxnSpPr>
      <xdr:spPr>
        <a:xfrm>
          <a:off x="1428750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71" name="【公民館】&#10;有形固定資産減価償却率平均値テキスト">
          <a:extLst>
            <a:ext uri="{FF2B5EF4-FFF2-40B4-BE49-F238E27FC236}">
              <a16:creationId xmlns:a16="http://schemas.microsoft.com/office/drawing/2014/main" id="{9F7A1541-9561-4177-BE56-BEB58AF643F2}"/>
            </a:ext>
          </a:extLst>
        </xdr:cNvPr>
        <xdr:cNvSpPr txBox="1"/>
      </xdr:nvSpPr>
      <xdr:spPr>
        <a:xfrm>
          <a:off x="14414500" y="17498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a:extLst>
            <a:ext uri="{FF2B5EF4-FFF2-40B4-BE49-F238E27FC236}">
              <a16:creationId xmlns:a16="http://schemas.microsoft.com/office/drawing/2014/main" id="{3EA25B37-3C5B-41AE-ABCE-E89DE96A9B42}"/>
            </a:ext>
          </a:extLst>
        </xdr:cNvPr>
        <xdr:cNvSpPr/>
      </xdr:nvSpPr>
      <xdr:spPr>
        <a:xfrm>
          <a:off x="14325600" y="176428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a:extLst>
            <a:ext uri="{FF2B5EF4-FFF2-40B4-BE49-F238E27FC236}">
              <a16:creationId xmlns:a16="http://schemas.microsoft.com/office/drawing/2014/main" id="{55D6953E-5634-4569-9417-054CC20EBEE9}"/>
            </a:ext>
          </a:extLst>
        </xdr:cNvPr>
        <xdr:cNvSpPr/>
      </xdr:nvSpPr>
      <xdr:spPr>
        <a:xfrm>
          <a:off x="135788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a:extLst>
            <a:ext uri="{FF2B5EF4-FFF2-40B4-BE49-F238E27FC236}">
              <a16:creationId xmlns:a16="http://schemas.microsoft.com/office/drawing/2014/main" id="{023A7B44-A30C-42AD-B410-CD3A111EA396}"/>
            </a:ext>
          </a:extLst>
        </xdr:cNvPr>
        <xdr:cNvSpPr/>
      </xdr:nvSpPr>
      <xdr:spPr>
        <a:xfrm>
          <a:off x="1280414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a:extLst>
            <a:ext uri="{FF2B5EF4-FFF2-40B4-BE49-F238E27FC236}">
              <a16:creationId xmlns:a16="http://schemas.microsoft.com/office/drawing/2014/main" id="{C00E0B28-F469-4D71-A09C-43F3DA87A092}"/>
            </a:ext>
          </a:extLst>
        </xdr:cNvPr>
        <xdr:cNvSpPr/>
      </xdr:nvSpPr>
      <xdr:spPr>
        <a:xfrm>
          <a:off x="1202944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a:extLst>
            <a:ext uri="{FF2B5EF4-FFF2-40B4-BE49-F238E27FC236}">
              <a16:creationId xmlns:a16="http://schemas.microsoft.com/office/drawing/2014/main" id="{88755B9A-4C0A-4443-AF31-F26C84B009C0}"/>
            </a:ext>
          </a:extLst>
        </xdr:cNvPr>
        <xdr:cNvSpPr/>
      </xdr:nvSpPr>
      <xdr:spPr>
        <a:xfrm>
          <a:off x="1123188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6228EAD-BB15-4559-A48E-694B2C2CD51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95CF76A-AC36-4528-AB1A-0A08409994A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3679A49-6C92-4955-A470-1BA57028111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A1F8658-5A26-41DB-B162-31D54DC2811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CADBD1B-1353-4EEF-8667-706B43F0CC4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33020</xdr:rowOff>
    </xdr:from>
    <xdr:to>
      <xdr:col>85</xdr:col>
      <xdr:colOff>177800</xdr:colOff>
      <xdr:row>106</xdr:row>
      <xdr:rowOff>134620</xdr:rowOff>
    </xdr:to>
    <xdr:sp macro="" textlink="">
      <xdr:nvSpPr>
        <xdr:cNvPr id="782" name="楕円 781">
          <a:extLst>
            <a:ext uri="{FF2B5EF4-FFF2-40B4-BE49-F238E27FC236}">
              <a16:creationId xmlns:a16="http://schemas.microsoft.com/office/drawing/2014/main" id="{ECD6B8E9-DC9C-4F63-8526-E0A0786B952C}"/>
            </a:ext>
          </a:extLst>
        </xdr:cNvPr>
        <xdr:cNvSpPr/>
      </xdr:nvSpPr>
      <xdr:spPr>
        <a:xfrm>
          <a:off x="14325600" y="178028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11447</xdr:rowOff>
    </xdr:from>
    <xdr:ext cx="405111" cy="259045"/>
    <xdr:sp macro="" textlink="">
      <xdr:nvSpPr>
        <xdr:cNvPr id="783" name="【公民館】&#10;有形固定資産減価償却率該当値テキスト">
          <a:extLst>
            <a:ext uri="{FF2B5EF4-FFF2-40B4-BE49-F238E27FC236}">
              <a16:creationId xmlns:a16="http://schemas.microsoft.com/office/drawing/2014/main" id="{E356590F-B342-44DF-BAFF-7791F0E877F7}"/>
            </a:ext>
          </a:extLst>
        </xdr:cNvPr>
        <xdr:cNvSpPr txBox="1"/>
      </xdr:nvSpPr>
      <xdr:spPr>
        <a:xfrm>
          <a:off x="14414500"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168275</xdr:rowOff>
    </xdr:from>
    <xdr:to>
      <xdr:col>81</xdr:col>
      <xdr:colOff>101600</xdr:colOff>
      <xdr:row>106</xdr:row>
      <xdr:rowOff>98425</xdr:rowOff>
    </xdr:to>
    <xdr:sp macro="" textlink="">
      <xdr:nvSpPr>
        <xdr:cNvPr id="784" name="楕円 783">
          <a:extLst>
            <a:ext uri="{FF2B5EF4-FFF2-40B4-BE49-F238E27FC236}">
              <a16:creationId xmlns:a16="http://schemas.microsoft.com/office/drawing/2014/main" id="{27AF1958-0F4B-40AA-AAF8-6084912F456A}"/>
            </a:ext>
          </a:extLst>
        </xdr:cNvPr>
        <xdr:cNvSpPr/>
      </xdr:nvSpPr>
      <xdr:spPr>
        <a:xfrm>
          <a:off x="13578840" y="1777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47625</xdr:rowOff>
    </xdr:from>
    <xdr:to>
      <xdr:col>85</xdr:col>
      <xdr:colOff>127000</xdr:colOff>
      <xdr:row>106</xdr:row>
      <xdr:rowOff>83820</xdr:rowOff>
    </xdr:to>
    <xdr:cxnSp macro="">
      <xdr:nvCxnSpPr>
        <xdr:cNvPr id="785" name="直線コネクタ 784">
          <a:extLst>
            <a:ext uri="{FF2B5EF4-FFF2-40B4-BE49-F238E27FC236}">
              <a16:creationId xmlns:a16="http://schemas.microsoft.com/office/drawing/2014/main" id="{8C4C75C1-C360-43E1-AAED-EBE55CAE2A12}"/>
            </a:ext>
          </a:extLst>
        </xdr:cNvPr>
        <xdr:cNvCxnSpPr/>
      </xdr:nvCxnSpPr>
      <xdr:spPr>
        <a:xfrm>
          <a:off x="13629640" y="1781746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86" name="楕円 785">
          <a:extLst>
            <a:ext uri="{FF2B5EF4-FFF2-40B4-BE49-F238E27FC236}">
              <a16:creationId xmlns:a16="http://schemas.microsoft.com/office/drawing/2014/main" id="{D53E93C2-81A9-468C-A941-2C703F891A2E}"/>
            </a:ext>
          </a:extLst>
        </xdr:cNvPr>
        <xdr:cNvSpPr/>
      </xdr:nvSpPr>
      <xdr:spPr>
        <a:xfrm>
          <a:off x="12804140" y="1770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150495</xdr:rowOff>
    </xdr:from>
    <xdr:to>
      <xdr:col>81</xdr:col>
      <xdr:colOff>50800</xdr:colOff>
      <xdr:row>106</xdr:row>
      <xdr:rowOff>47625</xdr:rowOff>
    </xdr:to>
    <xdr:cxnSp macro="">
      <xdr:nvCxnSpPr>
        <xdr:cNvPr id="787" name="直線コネクタ 786">
          <a:extLst>
            <a:ext uri="{FF2B5EF4-FFF2-40B4-BE49-F238E27FC236}">
              <a16:creationId xmlns:a16="http://schemas.microsoft.com/office/drawing/2014/main" id="{7F8F0762-5BE2-4F17-9ACC-1930F8A24490}"/>
            </a:ext>
          </a:extLst>
        </xdr:cNvPr>
        <xdr:cNvCxnSpPr/>
      </xdr:nvCxnSpPr>
      <xdr:spPr>
        <a:xfrm>
          <a:off x="12854940" y="17752695"/>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73025</xdr:rowOff>
    </xdr:from>
    <xdr:to>
      <xdr:col>72</xdr:col>
      <xdr:colOff>38100</xdr:colOff>
      <xdr:row>106</xdr:row>
      <xdr:rowOff>3175</xdr:rowOff>
    </xdr:to>
    <xdr:sp macro="" textlink="">
      <xdr:nvSpPr>
        <xdr:cNvPr id="788" name="楕円 787">
          <a:extLst>
            <a:ext uri="{FF2B5EF4-FFF2-40B4-BE49-F238E27FC236}">
              <a16:creationId xmlns:a16="http://schemas.microsoft.com/office/drawing/2014/main" id="{9E83D255-C374-494E-8D4B-2B340EF7F1AA}"/>
            </a:ext>
          </a:extLst>
        </xdr:cNvPr>
        <xdr:cNvSpPr/>
      </xdr:nvSpPr>
      <xdr:spPr>
        <a:xfrm>
          <a:off x="12029440" y="17675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123825</xdr:rowOff>
    </xdr:from>
    <xdr:to>
      <xdr:col>76</xdr:col>
      <xdr:colOff>114300</xdr:colOff>
      <xdr:row>105</xdr:row>
      <xdr:rowOff>150495</xdr:rowOff>
    </xdr:to>
    <xdr:cxnSp macro="">
      <xdr:nvCxnSpPr>
        <xdr:cNvPr id="789" name="直線コネクタ 788">
          <a:extLst>
            <a:ext uri="{FF2B5EF4-FFF2-40B4-BE49-F238E27FC236}">
              <a16:creationId xmlns:a16="http://schemas.microsoft.com/office/drawing/2014/main" id="{4757A173-D016-4611-A0F8-7B5594388956}"/>
            </a:ext>
          </a:extLst>
        </xdr:cNvPr>
        <xdr:cNvCxnSpPr/>
      </xdr:nvCxnSpPr>
      <xdr:spPr>
        <a:xfrm>
          <a:off x="12072620" y="1772602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790" name="楕円 789">
          <a:extLst>
            <a:ext uri="{FF2B5EF4-FFF2-40B4-BE49-F238E27FC236}">
              <a16:creationId xmlns:a16="http://schemas.microsoft.com/office/drawing/2014/main" id="{CC6AAFF0-CEA0-40B0-9D30-F4FEFF8E98B9}"/>
            </a:ext>
          </a:extLst>
        </xdr:cNvPr>
        <xdr:cNvSpPr/>
      </xdr:nvSpPr>
      <xdr:spPr>
        <a:xfrm>
          <a:off x="1123188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123825</xdr:rowOff>
    </xdr:to>
    <xdr:cxnSp macro="">
      <xdr:nvCxnSpPr>
        <xdr:cNvPr id="791" name="直線コネクタ 790">
          <a:extLst>
            <a:ext uri="{FF2B5EF4-FFF2-40B4-BE49-F238E27FC236}">
              <a16:creationId xmlns:a16="http://schemas.microsoft.com/office/drawing/2014/main" id="{33796DA0-66BA-44DD-B6D5-BBE5DCE42C8C}"/>
            </a:ext>
          </a:extLst>
        </xdr:cNvPr>
        <xdr:cNvCxnSpPr/>
      </xdr:nvCxnSpPr>
      <xdr:spPr>
        <a:xfrm>
          <a:off x="11282680" y="1768030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792" name="n_1aveValue【公民館】&#10;有形固定資産減価償却率">
          <a:extLst>
            <a:ext uri="{FF2B5EF4-FFF2-40B4-BE49-F238E27FC236}">
              <a16:creationId xmlns:a16="http://schemas.microsoft.com/office/drawing/2014/main" id="{4D6038DE-D8FA-471E-B481-8C5994C4D60A}"/>
            </a:ext>
          </a:extLst>
        </xdr:cNvPr>
        <xdr:cNvSpPr txBox="1"/>
      </xdr:nvSpPr>
      <xdr:spPr>
        <a:xfrm>
          <a:off x="13437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793" name="n_2aveValue【公民館】&#10;有形固定資産減価償却率">
          <a:extLst>
            <a:ext uri="{FF2B5EF4-FFF2-40B4-BE49-F238E27FC236}">
              <a16:creationId xmlns:a16="http://schemas.microsoft.com/office/drawing/2014/main" id="{58161347-622D-45EC-9874-87EAC7D1CF90}"/>
            </a:ext>
          </a:extLst>
        </xdr:cNvPr>
        <xdr:cNvSpPr txBox="1"/>
      </xdr:nvSpPr>
      <xdr:spPr>
        <a:xfrm>
          <a:off x="126752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4" name="n_3aveValue【公民館】&#10;有形固定資産減価償却率">
          <a:extLst>
            <a:ext uri="{FF2B5EF4-FFF2-40B4-BE49-F238E27FC236}">
              <a16:creationId xmlns:a16="http://schemas.microsoft.com/office/drawing/2014/main" id="{93A599F9-47A1-4749-9CFF-5A271F32DA8A}"/>
            </a:ext>
          </a:extLst>
        </xdr:cNvPr>
        <xdr:cNvSpPr txBox="1"/>
      </xdr:nvSpPr>
      <xdr:spPr>
        <a:xfrm>
          <a:off x="119005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5" name="n_4aveValue【公民館】&#10;有形固定資産減価償却率">
          <a:extLst>
            <a:ext uri="{FF2B5EF4-FFF2-40B4-BE49-F238E27FC236}">
              <a16:creationId xmlns:a16="http://schemas.microsoft.com/office/drawing/2014/main" id="{0593B8DD-0C35-4D77-8FFE-F95DE01B24FA}"/>
            </a:ext>
          </a:extLst>
        </xdr:cNvPr>
        <xdr:cNvSpPr txBox="1"/>
      </xdr:nvSpPr>
      <xdr:spPr>
        <a:xfrm>
          <a:off x="1110298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89552</xdr:rowOff>
    </xdr:from>
    <xdr:ext cx="405111" cy="259045"/>
    <xdr:sp macro="" textlink="">
      <xdr:nvSpPr>
        <xdr:cNvPr id="796" name="n_1mainValue【公民館】&#10;有形固定資産減価償却率">
          <a:extLst>
            <a:ext uri="{FF2B5EF4-FFF2-40B4-BE49-F238E27FC236}">
              <a16:creationId xmlns:a16="http://schemas.microsoft.com/office/drawing/2014/main" id="{A919071D-180F-4035-886D-96701972CE4A}"/>
            </a:ext>
          </a:extLst>
        </xdr:cNvPr>
        <xdr:cNvSpPr txBox="1"/>
      </xdr:nvSpPr>
      <xdr:spPr>
        <a:xfrm>
          <a:off x="13437244"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797" name="n_2mainValue【公民館】&#10;有形固定資産減価償却率">
          <a:extLst>
            <a:ext uri="{FF2B5EF4-FFF2-40B4-BE49-F238E27FC236}">
              <a16:creationId xmlns:a16="http://schemas.microsoft.com/office/drawing/2014/main" id="{F7AB29F7-3058-422B-A1F5-D88E195E4556}"/>
            </a:ext>
          </a:extLst>
        </xdr:cNvPr>
        <xdr:cNvSpPr txBox="1"/>
      </xdr:nvSpPr>
      <xdr:spPr>
        <a:xfrm>
          <a:off x="126752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165752</xdr:rowOff>
    </xdr:from>
    <xdr:ext cx="405111" cy="259045"/>
    <xdr:sp macro="" textlink="">
      <xdr:nvSpPr>
        <xdr:cNvPr id="798" name="n_3mainValue【公民館】&#10;有形固定資産減価償却率">
          <a:extLst>
            <a:ext uri="{FF2B5EF4-FFF2-40B4-BE49-F238E27FC236}">
              <a16:creationId xmlns:a16="http://schemas.microsoft.com/office/drawing/2014/main" id="{1FF2C703-893F-4045-B11F-2E81B9762590}"/>
            </a:ext>
          </a:extLst>
        </xdr:cNvPr>
        <xdr:cNvSpPr txBox="1"/>
      </xdr:nvSpPr>
      <xdr:spPr>
        <a:xfrm>
          <a:off x="119005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799" name="n_4mainValue【公民館】&#10;有形固定資産減価償却率">
          <a:extLst>
            <a:ext uri="{FF2B5EF4-FFF2-40B4-BE49-F238E27FC236}">
              <a16:creationId xmlns:a16="http://schemas.microsoft.com/office/drawing/2014/main" id="{EB49B191-FD8D-4705-881C-E35F2ABE286B}"/>
            </a:ext>
          </a:extLst>
        </xdr:cNvPr>
        <xdr:cNvSpPr txBox="1"/>
      </xdr:nvSpPr>
      <xdr:spPr>
        <a:xfrm>
          <a:off x="1110298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C5AF4BDE-A648-46A1-BDD6-B4C00163120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940D65CE-68FE-4E81-A3A1-57070AC0206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3F54B5F6-082B-4448-BAF3-FE0DCFA69F2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3C20F783-1BF8-408B-A579-F4045EF7D0E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9B5A41DC-8092-428E-AF98-C1762A0051D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2FEE486E-FE95-464E-8164-8C8591C20B6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BB826270-14BB-43E7-AB81-6E37F83B227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F87DBF68-B6FF-4237-92E0-75602A50212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54E59171-CF72-4C54-A47F-B35F34A2C21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801688B6-8512-4769-BD4F-98E87431C54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66559549-2C1A-4746-96A9-A1044710F3BB}"/>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99551384-A2D5-4F0C-BD65-681F5857B4D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85EFEFFF-3F99-4F7B-AA22-6EE0D1F0B6A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F9995B46-A335-4C5F-93D0-4465DC53376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E09421EE-3842-46AC-A85A-75986EC658B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B360765D-E00B-46EF-B21B-90915C3BFA6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5BEB2EC2-A325-4E30-A150-41E43509555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72C10DD5-DC16-4458-8C3B-8C9618AE8476}"/>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91947AA-0915-4924-AF21-40635E5139A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4613734F-F44B-40E6-B439-418D2FBC4B1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9CA7D191-C5D1-4F63-8BC5-A11329B03C2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a:extLst>
            <a:ext uri="{FF2B5EF4-FFF2-40B4-BE49-F238E27FC236}">
              <a16:creationId xmlns:a16="http://schemas.microsoft.com/office/drawing/2014/main" id="{05C62D43-E3CE-4806-B63F-BF9CAA66E2F4}"/>
            </a:ext>
          </a:extLst>
        </xdr:cNvPr>
        <xdr:cNvCxnSpPr/>
      </xdr:nvCxnSpPr>
      <xdr:spPr>
        <a:xfrm flipV="1">
          <a:off x="19509104" y="16783050"/>
          <a:ext cx="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a:extLst>
            <a:ext uri="{FF2B5EF4-FFF2-40B4-BE49-F238E27FC236}">
              <a16:creationId xmlns:a16="http://schemas.microsoft.com/office/drawing/2014/main" id="{03E780DC-FBC0-487E-B046-5324745C292E}"/>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a:extLst>
            <a:ext uri="{FF2B5EF4-FFF2-40B4-BE49-F238E27FC236}">
              <a16:creationId xmlns:a16="http://schemas.microsoft.com/office/drawing/2014/main" id="{41ED25EF-DB91-40A4-AA14-6FDA21CD03B9}"/>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a:extLst>
            <a:ext uri="{FF2B5EF4-FFF2-40B4-BE49-F238E27FC236}">
              <a16:creationId xmlns:a16="http://schemas.microsoft.com/office/drawing/2014/main" id="{CE40FF51-1F59-4207-BEF4-141B74DA1DBC}"/>
            </a:ext>
          </a:extLst>
        </xdr:cNvPr>
        <xdr:cNvSpPr txBox="1"/>
      </xdr:nvSpPr>
      <xdr:spPr>
        <a:xfrm>
          <a:off x="19547840" y="1656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a:extLst>
            <a:ext uri="{FF2B5EF4-FFF2-40B4-BE49-F238E27FC236}">
              <a16:creationId xmlns:a16="http://schemas.microsoft.com/office/drawing/2014/main" id="{B6EA4ED0-502E-48AA-AAEE-27ADAC32FAAB}"/>
            </a:ext>
          </a:extLst>
        </xdr:cNvPr>
        <xdr:cNvCxnSpPr/>
      </xdr:nvCxnSpPr>
      <xdr:spPr>
        <a:xfrm>
          <a:off x="194437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26" name="【公民館】&#10;一人当たり面積平均値テキスト">
          <a:extLst>
            <a:ext uri="{FF2B5EF4-FFF2-40B4-BE49-F238E27FC236}">
              <a16:creationId xmlns:a16="http://schemas.microsoft.com/office/drawing/2014/main" id="{452B9610-6AD8-4323-B194-3CD5A288699F}"/>
            </a:ext>
          </a:extLst>
        </xdr:cNvPr>
        <xdr:cNvSpPr txBox="1"/>
      </xdr:nvSpPr>
      <xdr:spPr>
        <a:xfrm>
          <a:off x="19547840" y="17699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a:extLst>
            <a:ext uri="{FF2B5EF4-FFF2-40B4-BE49-F238E27FC236}">
              <a16:creationId xmlns:a16="http://schemas.microsoft.com/office/drawing/2014/main" id="{C56393A7-9BCE-48CD-9CAB-369C26E7A1F5}"/>
            </a:ext>
          </a:extLst>
        </xdr:cNvPr>
        <xdr:cNvSpPr/>
      </xdr:nvSpPr>
      <xdr:spPr>
        <a:xfrm>
          <a:off x="1945894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a:extLst>
            <a:ext uri="{FF2B5EF4-FFF2-40B4-BE49-F238E27FC236}">
              <a16:creationId xmlns:a16="http://schemas.microsoft.com/office/drawing/2014/main" id="{F9B42A76-9D31-400A-BE0A-A8A254B03009}"/>
            </a:ext>
          </a:extLst>
        </xdr:cNvPr>
        <xdr:cNvSpPr/>
      </xdr:nvSpPr>
      <xdr:spPr>
        <a:xfrm>
          <a:off x="18735040" y="17735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a:extLst>
            <a:ext uri="{FF2B5EF4-FFF2-40B4-BE49-F238E27FC236}">
              <a16:creationId xmlns:a16="http://schemas.microsoft.com/office/drawing/2014/main" id="{DEF643D9-0AB9-4BC5-A9DA-4F2571EC805C}"/>
            </a:ext>
          </a:extLst>
        </xdr:cNvPr>
        <xdr:cNvSpPr/>
      </xdr:nvSpPr>
      <xdr:spPr>
        <a:xfrm>
          <a:off x="179374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a:extLst>
            <a:ext uri="{FF2B5EF4-FFF2-40B4-BE49-F238E27FC236}">
              <a16:creationId xmlns:a16="http://schemas.microsoft.com/office/drawing/2014/main" id="{43CF606D-974C-479B-85BC-772F15F3D0C7}"/>
            </a:ext>
          </a:extLst>
        </xdr:cNvPr>
        <xdr:cNvSpPr/>
      </xdr:nvSpPr>
      <xdr:spPr>
        <a:xfrm>
          <a:off x="17162780" y="17698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a:extLst>
            <a:ext uri="{FF2B5EF4-FFF2-40B4-BE49-F238E27FC236}">
              <a16:creationId xmlns:a16="http://schemas.microsoft.com/office/drawing/2014/main" id="{00E7253B-29A2-4E4C-B2B1-6C405EACCF55}"/>
            </a:ext>
          </a:extLst>
        </xdr:cNvPr>
        <xdr:cNvSpPr/>
      </xdr:nvSpPr>
      <xdr:spPr>
        <a:xfrm>
          <a:off x="16388080" y="177030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2D3B773-B5A1-4850-9FD6-D906B479667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0074D1C-B55B-4544-B52A-E3421596E54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BD7AB28-3AA3-4CBC-833C-3AB46BFB760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556051C-C2FA-4C8D-8BCA-4334A3BC156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70CCDA2-75EC-43CD-BCE1-06712D43C9B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130556</xdr:rowOff>
    </xdr:from>
    <xdr:to>
      <xdr:col>116</xdr:col>
      <xdr:colOff>114300</xdr:colOff>
      <xdr:row>102</xdr:row>
      <xdr:rowOff>60706</xdr:rowOff>
    </xdr:to>
    <xdr:sp macro="" textlink="">
      <xdr:nvSpPr>
        <xdr:cNvPr id="837" name="楕円 836">
          <a:extLst>
            <a:ext uri="{FF2B5EF4-FFF2-40B4-BE49-F238E27FC236}">
              <a16:creationId xmlns:a16="http://schemas.microsoft.com/office/drawing/2014/main" id="{945A3E72-EAF9-4AF9-8319-BA898BFF9BB6}"/>
            </a:ext>
          </a:extLst>
        </xdr:cNvPr>
        <xdr:cNvSpPr/>
      </xdr:nvSpPr>
      <xdr:spPr>
        <a:xfrm>
          <a:off x="19458940" y="17062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153433</xdr:rowOff>
    </xdr:from>
    <xdr:ext cx="469744" cy="259045"/>
    <xdr:sp macro="" textlink="">
      <xdr:nvSpPr>
        <xdr:cNvPr id="838" name="【公民館】&#10;一人当たり面積該当値テキスト">
          <a:extLst>
            <a:ext uri="{FF2B5EF4-FFF2-40B4-BE49-F238E27FC236}">
              <a16:creationId xmlns:a16="http://schemas.microsoft.com/office/drawing/2014/main" id="{C3DF2750-CFCD-47F4-A12C-F13268CE757F}"/>
            </a:ext>
          </a:extLst>
        </xdr:cNvPr>
        <xdr:cNvSpPr txBox="1"/>
      </xdr:nvSpPr>
      <xdr:spPr>
        <a:xfrm>
          <a:off x="19547840" y="1691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148844</xdr:rowOff>
    </xdr:from>
    <xdr:to>
      <xdr:col>112</xdr:col>
      <xdr:colOff>38100</xdr:colOff>
      <xdr:row>102</xdr:row>
      <xdr:rowOff>78994</xdr:rowOff>
    </xdr:to>
    <xdr:sp macro="" textlink="">
      <xdr:nvSpPr>
        <xdr:cNvPr id="839" name="楕円 838">
          <a:extLst>
            <a:ext uri="{FF2B5EF4-FFF2-40B4-BE49-F238E27FC236}">
              <a16:creationId xmlns:a16="http://schemas.microsoft.com/office/drawing/2014/main" id="{3B47B675-4A96-49E0-8248-568FB13CC9A2}"/>
            </a:ext>
          </a:extLst>
        </xdr:cNvPr>
        <xdr:cNvSpPr/>
      </xdr:nvSpPr>
      <xdr:spPr>
        <a:xfrm>
          <a:off x="18735040" y="170804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9906</xdr:rowOff>
    </xdr:from>
    <xdr:to>
      <xdr:col>116</xdr:col>
      <xdr:colOff>63500</xdr:colOff>
      <xdr:row>102</xdr:row>
      <xdr:rowOff>28194</xdr:rowOff>
    </xdr:to>
    <xdr:cxnSp macro="">
      <xdr:nvCxnSpPr>
        <xdr:cNvPr id="840" name="直線コネクタ 839">
          <a:extLst>
            <a:ext uri="{FF2B5EF4-FFF2-40B4-BE49-F238E27FC236}">
              <a16:creationId xmlns:a16="http://schemas.microsoft.com/office/drawing/2014/main" id="{F5E7A194-27E8-44D7-AC1C-0BB578B50FB9}"/>
            </a:ext>
          </a:extLst>
        </xdr:cNvPr>
        <xdr:cNvCxnSpPr/>
      </xdr:nvCxnSpPr>
      <xdr:spPr>
        <a:xfrm flipV="1">
          <a:off x="18778220" y="17109186"/>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48261</xdr:rowOff>
    </xdr:from>
    <xdr:to>
      <xdr:col>107</xdr:col>
      <xdr:colOff>101600</xdr:colOff>
      <xdr:row>102</xdr:row>
      <xdr:rowOff>149861</xdr:rowOff>
    </xdr:to>
    <xdr:sp macro="" textlink="">
      <xdr:nvSpPr>
        <xdr:cNvPr id="841" name="楕円 840">
          <a:extLst>
            <a:ext uri="{FF2B5EF4-FFF2-40B4-BE49-F238E27FC236}">
              <a16:creationId xmlns:a16="http://schemas.microsoft.com/office/drawing/2014/main" id="{9A3F99FA-82EE-4DD4-83D2-D98EA6C333E2}"/>
            </a:ext>
          </a:extLst>
        </xdr:cNvPr>
        <xdr:cNvSpPr/>
      </xdr:nvSpPr>
      <xdr:spPr>
        <a:xfrm>
          <a:off x="1793748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28194</xdr:rowOff>
    </xdr:from>
    <xdr:to>
      <xdr:col>111</xdr:col>
      <xdr:colOff>177800</xdr:colOff>
      <xdr:row>102</xdr:row>
      <xdr:rowOff>99061</xdr:rowOff>
    </xdr:to>
    <xdr:cxnSp macro="">
      <xdr:nvCxnSpPr>
        <xdr:cNvPr id="842" name="直線コネクタ 841">
          <a:extLst>
            <a:ext uri="{FF2B5EF4-FFF2-40B4-BE49-F238E27FC236}">
              <a16:creationId xmlns:a16="http://schemas.microsoft.com/office/drawing/2014/main" id="{A4C0D4DB-B3FF-41A0-985C-DAEFE1CC9D1E}"/>
            </a:ext>
          </a:extLst>
        </xdr:cNvPr>
        <xdr:cNvCxnSpPr/>
      </xdr:nvCxnSpPr>
      <xdr:spPr>
        <a:xfrm flipV="1">
          <a:off x="17988280" y="17127474"/>
          <a:ext cx="78994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23113</xdr:rowOff>
    </xdr:from>
    <xdr:to>
      <xdr:col>102</xdr:col>
      <xdr:colOff>165100</xdr:colOff>
      <xdr:row>102</xdr:row>
      <xdr:rowOff>124713</xdr:rowOff>
    </xdr:to>
    <xdr:sp macro="" textlink="">
      <xdr:nvSpPr>
        <xdr:cNvPr id="843" name="楕円 842">
          <a:extLst>
            <a:ext uri="{FF2B5EF4-FFF2-40B4-BE49-F238E27FC236}">
              <a16:creationId xmlns:a16="http://schemas.microsoft.com/office/drawing/2014/main" id="{3B887FBC-F6B6-4F43-ADF4-1D13130B534A}"/>
            </a:ext>
          </a:extLst>
        </xdr:cNvPr>
        <xdr:cNvSpPr/>
      </xdr:nvSpPr>
      <xdr:spPr>
        <a:xfrm>
          <a:off x="17162780" y="1712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73913</xdr:rowOff>
    </xdr:from>
    <xdr:to>
      <xdr:col>107</xdr:col>
      <xdr:colOff>50800</xdr:colOff>
      <xdr:row>102</xdr:row>
      <xdr:rowOff>99061</xdr:rowOff>
    </xdr:to>
    <xdr:cxnSp macro="">
      <xdr:nvCxnSpPr>
        <xdr:cNvPr id="844" name="直線コネクタ 843">
          <a:extLst>
            <a:ext uri="{FF2B5EF4-FFF2-40B4-BE49-F238E27FC236}">
              <a16:creationId xmlns:a16="http://schemas.microsoft.com/office/drawing/2014/main" id="{0E84EAD2-2855-4BDA-9F63-4513258F94DD}"/>
            </a:ext>
          </a:extLst>
        </xdr:cNvPr>
        <xdr:cNvCxnSpPr/>
      </xdr:nvCxnSpPr>
      <xdr:spPr>
        <a:xfrm>
          <a:off x="17213580" y="17173193"/>
          <a:ext cx="7747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36830</xdr:rowOff>
    </xdr:from>
    <xdr:to>
      <xdr:col>98</xdr:col>
      <xdr:colOff>38100</xdr:colOff>
      <xdr:row>102</xdr:row>
      <xdr:rowOff>138430</xdr:rowOff>
    </xdr:to>
    <xdr:sp macro="" textlink="">
      <xdr:nvSpPr>
        <xdr:cNvPr id="845" name="楕円 844">
          <a:extLst>
            <a:ext uri="{FF2B5EF4-FFF2-40B4-BE49-F238E27FC236}">
              <a16:creationId xmlns:a16="http://schemas.microsoft.com/office/drawing/2014/main" id="{B3316880-C8CE-42DE-8269-66BB23DA1C0C}"/>
            </a:ext>
          </a:extLst>
        </xdr:cNvPr>
        <xdr:cNvSpPr/>
      </xdr:nvSpPr>
      <xdr:spPr>
        <a:xfrm>
          <a:off x="16388080" y="17136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73913</xdr:rowOff>
    </xdr:from>
    <xdr:to>
      <xdr:col>102</xdr:col>
      <xdr:colOff>114300</xdr:colOff>
      <xdr:row>102</xdr:row>
      <xdr:rowOff>87630</xdr:rowOff>
    </xdr:to>
    <xdr:cxnSp macro="">
      <xdr:nvCxnSpPr>
        <xdr:cNvPr id="846" name="直線コネクタ 845">
          <a:extLst>
            <a:ext uri="{FF2B5EF4-FFF2-40B4-BE49-F238E27FC236}">
              <a16:creationId xmlns:a16="http://schemas.microsoft.com/office/drawing/2014/main" id="{0DC8FEE9-D8BC-4F04-A244-A544BCA3A3E2}"/>
            </a:ext>
          </a:extLst>
        </xdr:cNvPr>
        <xdr:cNvCxnSpPr/>
      </xdr:nvCxnSpPr>
      <xdr:spPr>
        <a:xfrm flipV="1">
          <a:off x="16431260" y="17173193"/>
          <a:ext cx="7823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54119</xdr:rowOff>
    </xdr:from>
    <xdr:ext cx="469744" cy="259045"/>
    <xdr:sp macro="" textlink="">
      <xdr:nvSpPr>
        <xdr:cNvPr id="847" name="n_1aveValue【公民館】&#10;一人当たり面積">
          <a:extLst>
            <a:ext uri="{FF2B5EF4-FFF2-40B4-BE49-F238E27FC236}">
              <a16:creationId xmlns:a16="http://schemas.microsoft.com/office/drawing/2014/main" id="{B88BA8B7-DDBE-4635-B028-BAFEAD92A635}"/>
            </a:ext>
          </a:extLst>
        </xdr:cNvPr>
        <xdr:cNvSpPr txBox="1"/>
      </xdr:nvSpPr>
      <xdr:spPr>
        <a:xfrm>
          <a:off x="1856112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848" name="n_2aveValue【公民館】&#10;一人当たり面積">
          <a:extLst>
            <a:ext uri="{FF2B5EF4-FFF2-40B4-BE49-F238E27FC236}">
              <a16:creationId xmlns:a16="http://schemas.microsoft.com/office/drawing/2014/main" id="{BBB3AB01-6BA2-498B-BD4D-D3DF09F41E91}"/>
            </a:ext>
          </a:extLst>
        </xdr:cNvPr>
        <xdr:cNvSpPr txBox="1"/>
      </xdr:nvSpPr>
      <xdr:spPr>
        <a:xfrm>
          <a:off x="1777626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849" name="n_3aveValue【公民館】&#10;一人当たり面積">
          <a:extLst>
            <a:ext uri="{FF2B5EF4-FFF2-40B4-BE49-F238E27FC236}">
              <a16:creationId xmlns:a16="http://schemas.microsoft.com/office/drawing/2014/main" id="{AC513D4C-AA5A-4BBC-B11F-516762EA939A}"/>
            </a:ext>
          </a:extLst>
        </xdr:cNvPr>
        <xdr:cNvSpPr txBox="1"/>
      </xdr:nvSpPr>
      <xdr:spPr>
        <a:xfrm>
          <a:off x="17001567"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850" name="n_4aveValue【公民館】&#10;一人当たり面積">
          <a:extLst>
            <a:ext uri="{FF2B5EF4-FFF2-40B4-BE49-F238E27FC236}">
              <a16:creationId xmlns:a16="http://schemas.microsoft.com/office/drawing/2014/main" id="{E7DF106B-BABD-44C6-B751-90C3B53A0A7B}"/>
            </a:ext>
          </a:extLst>
        </xdr:cNvPr>
        <xdr:cNvSpPr txBox="1"/>
      </xdr:nvSpPr>
      <xdr:spPr>
        <a:xfrm>
          <a:off x="16226867" y="177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95521</xdr:rowOff>
    </xdr:from>
    <xdr:ext cx="469744" cy="259045"/>
    <xdr:sp macro="" textlink="">
      <xdr:nvSpPr>
        <xdr:cNvPr id="851" name="n_1mainValue【公民館】&#10;一人当たり面積">
          <a:extLst>
            <a:ext uri="{FF2B5EF4-FFF2-40B4-BE49-F238E27FC236}">
              <a16:creationId xmlns:a16="http://schemas.microsoft.com/office/drawing/2014/main" id="{CAEC7636-3D0E-4777-9D2A-4786F8415CEC}"/>
            </a:ext>
          </a:extLst>
        </xdr:cNvPr>
        <xdr:cNvSpPr txBox="1"/>
      </xdr:nvSpPr>
      <xdr:spPr>
        <a:xfrm>
          <a:off x="18561127" y="1685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166388</xdr:rowOff>
    </xdr:from>
    <xdr:ext cx="469744" cy="259045"/>
    <xdr:sp macro="" textlink="">
      <xdr:nvSpPr>
        <xdr:cNvPr id="852" name="n_2mainValue【公民館】&#10;一人当たり面積">
          <a:extLst>
            <a:ext uri="{FF2B5EF4-FFF2-40B4-BE49-F238E27FC236}">
              <a16:creationId xmlns:a16="http://schemas.microsoft.com/office/drawing/2014/main" id="{9069A411-B98F-4337-8D9C-4CFC5BD019A8}"/>
            </a:ext>
          </a:extLst>
        </xdr:cNvPr>
        <xdr:cNvSpPr txBox="1"/>
      </xdr:nvSpPr>
      <xdr:spPr>
        <a:xfrm>
          <a:off x="1777626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141240</xdr:rowOff>
    </xdr:from>
    <xdr:ext cx="469744" cy="259045"/>
    <xdr:sp macro="" textlink="">
      <xdr:nvSpPr>
        <xdr:cNvPr id="853" name="n_3mainValue【公民館】&#10;一人当たり面積">
          <a:extLst>
            <a:ext uri="{FF2B5EF4-FFF2-40B4-BE49-F238E27FC236}">
              <a16:creationId xmlns:a16="http://schemas.microsoft.com/office/drawing/2014/main" id="{88C3F78F-45A9-4516-B960-CF0A2459BAD4}"/>
            </a:ext>
          </a:extLst>
        </xdr:cNvPr>
        <xdr:cNvSpPr txBox="1"/>
      </xdr:nvSpPr>
      <xdr:spPr>
        <a:xfrm>
          <a:off x="17001567" y="1690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154957</xdr:rowOff>
    </xdr:from>
    <xdr:ext cx="469744" cy="259045"/>
    <xdr:sp macro="" textlink="">
      <xdr:nvSpPr>
        <xdr:cNvPr id="854" name="n_4mainValue【公民館】&#10;一人当たり面積">
          <a:extLst>
            <a:ext uri="{FF2B5EF4-FFF2-40B4-BE49-F238E27FC236}">
              <a16:creationId xmlns:a16="http://schemas.microsoft.com/office/drawing/2014/main" id="{FC22528D-14BC-452D-A41E-C3B52FE4B9EB}"/>
            </a:ext>
          </a:extLst>
        </xdr:cNvPr>
        <xdr:cNvSpPr txBox="1"/>
      </xdr:nvSpPr>
      <xdr:spPr>
        <a:xfrm>
          <a:off x="16226867"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66A17282-C2A9-49DE-92E6-6714AA517F5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64F45569-797D-4958-BD59-2AA1B4A121F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B3F813B-D641-4B42-A92F-31CE2057DEB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道路は面積が広いため一人当たりの延長は長く、橋梁等の有形固定資産減価償却率は高く推移している。公営住宅は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施設のうち３施設は昭和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年から昭和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年代に建設されたもので老朽化が著しく令和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年度に廃止を検討する予定としている。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RC</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造の残り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年が経過し、今後有形固定資産減価償却率の改善が見込まれる。市立保育園は７施設あるが、昭和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年代から昭和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年代に建設され、有形固定資産減価償却率は類似団体と比べ著しく高い。うち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建物譲渡により民営化となる。学校施設は、平成以降に建設されたものもあるが、有形固定資産減価償却率は類似団体とあまり変わらない。保育園・学校施設については子供数減少の中、時機を逸しないよう統廃合や民営化等を含め、市民の意見を反映させながら施設数の適正化を図り、有形固定資産減価償却率の改善を推進していく必要がある。公民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施設あり、昭和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年代から昭和６</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一人当たり面積が類似団体と比べ著しく高くなっていることから、特に廃止を視野に、統合や複合施設も視野に入れ、施設数を減少させながら施設更新していくことで、有形固定資産減価償却率の改善を図っていく必要が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児童館の有形固定資産原価償却率が帳簿価格に対する比率である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％と誤って表示されているが、正しくは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5F328F-ABCC-473D-B6DD-8F70231E31D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5A0916-2492-4C67-A9A3-4D7A18573B6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78CE85-3A4F-42C8-BDD8-5F2A0645D04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82C7B2-17AD-4807-BE77-259640B29F8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F3EE8D-D9EC-4049-B553-F267CEDAF8B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C88C99-75C0-471F-8CD4-5A9DF3D4D51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3EFB50-2DDA-4B82-B944-EC492E1848D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59A59A-D330-4DBD-BE20-2E4E184CECA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4BC80B-751A-422C-9563-A8D1FA21784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C67696-06F8-49BD-A033-D2AD9A98B06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25,545
24,892
221.98
14,742,246
13,978,960
664,431
8,592,700
12,451,855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E4A33E-5728-40DA-B704-B6FEE3009A9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FE7A5B-BEF2-4D6B-A58A-18B5F6A28FC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D51E79-6A72-4AA1-9A00-A00815417F9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B6F54F-34E4-4EE6-8CA3-7761F951214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A0E49C-339D-4AA9-A99E-52931AC007F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E4270C3-D6DD-4B5A-A2F4-ECC603078D5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EC9478-506F-4648-BECB-FF29A964F9C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D6D254-62E5-4217-AA82-250DCADC796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A43C16-4E92-40A2-B435-FA96621D1D1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D2C456-D622-4DBD-96AD-DFB8B3B05AC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B46FCB-DC2D-4593-BD20-4C838AB0054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1222AB-05F5-4E8C-8215-0858222F873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BD1439-BF25-48E5-B9B4-C4862B13BB6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3BB0FE-70A8-4516-93B5-6E2F75FC1AB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2B811D-E842-43ED-BF38-7349348F5CD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31650A-A2DF-4859-9D01-F4B30CB23C8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374612-2E4D-447B-A48B-D5D57E8565E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B28EC7-7C59-4E19-BF9F-027F2E22943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7EAD7D-A8F7-40C4-B896-EF7725E5815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DBF09F-E728-4357-9E4A-545FCFB9206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44987C-7947-4C2A-A967-ACBE4A4BFEE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170916-B86F-411E-8BE4-7BFD9841F4E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20B80D-61BD-4713-A5EB-C0783E5144B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98C2FC-8844-4A7B-86E6-D1015F58E45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0A203E-E284-4313-A16F-AA477A7E2B2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07B410-37C9-415D-AFD0-6D793BDF0C8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28BD4C-8AE9-4A0F-BF6F-2E0971C299E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F32B43-DACB-405F-A45A-C505C2DAD13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C6E42B-4BA6-4C8E-B78A-A2C5F089E9E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9FE318-CB12-46B4-9C1E-EDEB1C18D65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632CD0-6522-4781-A716-C2774208B3A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B7BB0D-6FA8-48AF-B04E-8B486D01B2B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3D40DAE-B941-4244-A690-35FA3F8097A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DD420DA-34B6-4E81-8622-6D974BA11C86}"/>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53018A1-2730-49DD-86FC-E0F4BAA9ABB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51117F7-6B64-4E84-9494-A876173E3CC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412A378-BA2F-43BE-87A3-28A3658C300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D470777-DB51-40B5-8A27-6C29FD193D0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01E9460-4A82-4E74-A763-E2055ADF49F7}"/>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7CABD1-E345-478A-9DF9-871B43D7858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B6E8A0A-B6DD-4A1F-A9AA-7F5579305AC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1124CDA-B6EB-4832-9E45-E1657E349EE4}"/>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C3EB8BF-0545-4DD3-9B84-2CF68CAB626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9FD9709-C666-4658-9C4C-1A81937E5F78}"/>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F76AC3-4451-4C95-A43D-E0058E8BCC8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02B411E-C663-4759-BB4A-2E125657FDB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A6274B8-A856-40EA-94F5-B0106DA5D736}"/>
            </a:ext>
          </a:extLst>
        </xdr:cNvPr>
        <xdr:cNvCxnSpPr/>
      </xdr:nvCxnSpPr>
      <xdr:spPr>
        <a:xfrm flipV="1">
          <a:off x="4086225" y="563444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BD713AC-6B95-4F13-814E-1FA974FFBF63}"/>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984D7DB-9B1C-4014-AF6A-AD9A7B8784F3}"/>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3AC50E02-BBA0-40DA-8A4E-7200796F75D3}"/>
            </a:ext>
          </a:extLst>
        </xdr:cNvPr>
        <xdr:cNvSpPr txBox="1"/>
      </xdr:nvSpPr>
      <xdr:spPr>
        <a:xfrm>
          <a:off x="4124960" y="5413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2F30DD5C-3238-43B3-96C2-16ED32F2DBBB}"/>
            </a:ext>
          </a:extLst>
        </xdr:cNvPr>
        <xdr:cNvCxnSpPr/>
      </xdr:nvCxnSpPr>
      <xdr:spPr>
        <a:xfrm>
          <a:off x="4020820" y="5634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3B5976D2-8E8B-486D-A754-6DBB48557993}"/>
            </a:ext>
          </a:extLst>
        </xdr:cNvPr>
        <xdr:cNvSpPr txBox="1"/>
      </xdr:nvSpPr>
      <xdr:spPr>
        <a:xfrm>
          <a:off x="4124960" y="61339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2AD78094-3154-484F-9E99-6353F17801FE}"/>
            </a:ext>
          </a:extLst>
        </xdr:cNvPr>
        <xdr:cNvSpPr/>
      </xdr:nvSpPr>
      <xdr:spPr>
        <a:xfrm>
          <a:off x="4036060" y="627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C217BAB8-D5E4-4B3F-9A12-160137CB0504}"/>
            </a:ext>
          </a:extLst>
        </xdr:cNvPr>
        <xdr:cNvSpPr/>
      </xdr:nvSpPr>
      <xdr:spPr>
        <a:xfrm>
          <a:off x="331216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726783A4-FD13-4171-8BCC-3AA1E8E476C2}"/>
            </a:ext>
          </a:extLst>
        </xdr:cNvPr>
        <xdr:cNvSpPr/>
      </xdr:nvSpPr>
      <xdr:spPr>
        <a:xfrm>
          <a:off x="251460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06539177-F273-4C32-977D-243A0A0F0D72}"/>
            </a:ext>
          </a:extLst>
        </xdr:cNvPr>
        <xdr:cNvSpPr/>
      </xdr:nvSpPr>
      <xdr:spPr>
        <a:xfrm>
          <a:off x="1739900" y="627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7A9C24D1-A125-465A-8CF3-BDA04F9E7D86}"/>
            </a:ext>
          </a:extLst>
        </xdr:cNvPr>
        <xdr:cNvSpPr/>
      </xdr:nvSpPr>
      <xdr:spPr>
        <a:xfrm>
          <a:off x="965200" y="6275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D8B805-A1B4-4185-BEE6-5D0D5696F30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4E2974-1609-4AB7-AFFA-1AB811EDD7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AB2D04-06B5-4C3F-8098-BD393E58925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E5077F-EA91-4DBA-B063-8BAFAAD7BA5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349A50D-4A45-4AC7-833B-E4C90BB879B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146231</xdr:rowOff>
    </xdr:from>
    <xdr:to>
      <xdr:col>24</xdr:col>
      <xdr:colOff>114300</xdr:colOff>
      <xdr:row>39</xdr:row>
      <xdr:rowOff>76381</xdr:rowOff>
    </xdr:to>
    <xdr:sp macro="" textlink="">
      <xdr:nvSpPr>
        <xdr:cNvPr id="74" name="楕円 73">
          <a:extLst>
            <a:ext uri="{FF2B5EF4-FFF2-40B4-BE49-F238E27FC236}">
              <a16:creationId xmlns:a16="http://schemas.microsoft.com/office/drawing/2014/main" id="{0BA5EBEB-B630-48AE-AF6D-0C73878E875D}"/>
            </a:ext>
          </a:extLst>
        </xdr:cNvPr>
        <xdr:cNvSpPr/>
      </xdr:nvSpPr>
      <xdr:spPr>
        <a:xfrm>
          <a:off x="4036060" y="6516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124658</xdr:rowOff>
    </xdr:from>
    <xdr:ext cx="405111" cy="259045"/>
    <xdr:sp macro="" textlink="">
      <xdr:nvSpPr>
        <xdr:cNvPr id="75" name="【図書館】&#10;有形固定資産減価償却率該当値テキスト">
          <a:extLst>
            <a:ext uri="{FF2B5EF4-FFF2-40B4-BE49-F238E27FC236}">
              <a16:creationId xmlns:a16="http://schemas.microsoft.com/office/drawing/2014/main" id="{97F92F67-3580-400F-BEF7-F61E3FC1AEAF}"/>
            </a:ext>
          </a:extLst>
        </xdr:cNvPr>
        <xdr:cNvSpPr txBox="1"/>
      </xdr:nvSpPr>
      <xdr:spPr>
        <a:xfrm>
          <a:off x="4124960" y="649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911E059B-5497-4122-8989-0A42381A9CD4}"/>
            </a:ext>
          </a:extLst>
        </xdr:cNvPr>
        <xdr:cNvSpPr/>
      </xdr:nvSpPr>
      <xdr:spPr>
        <a:xfrm>
          <a:off x="3312160" y="6475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25581</xdr:rowOff>
    </xdr:to>
    <xdr:cxnSp macro="">
      <xdr:nvCxnSpPr>
        <xdr:cNvPr id="77" name="直線コネクタ 76">
          <a:extLst>
            <a:ext uri="{FF2B5EF4-FFF2-40B4-BE49-F238E27FC236}">
              <a16:creationId xmlns:a16="http://schemas.microsoft.com/office/drawing/2014/main" id="{963F73E3-553B-4D8C-95CF-221FF8483BFF}"/>
            </a:ext>
          </a:extLst>
        </xdr:cNvPr>
        <xdr:cNvCxnSpPr/>
      </xdr:nvCxnSpPr>
      <xdr:spPr>
        <a:xfrm>
          <a:off x="3355340" y="6526530"/>
          <a:ext cx="7315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8" name="楕円 77">
          <a:extLst>
            <a:ext uri="{FF2B5EF4-FFF2-40B4-BE49-F238E27FC236}">
              <a16:creationId xmlns:a16="http://schemas.microsoft.com/office/drawing/2014/main" id="{6FB9A32D-D3E7-4043-B602-12F3FF5DB9C6}"/>
            </a:ext>
          </a:extLst>
        </xdr:cNvPr>
        <xdr:cNvSpPr/>
      </xdr:nvSpPr>
      <xdr:spPr>
        <a:xfrm>
          <a:off x="251460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156210</xdr:rowOff>
    </xdr:to>
    <xdr:cxnSp macro="">
      <xdr:nvCxnSpPr>
        <xdr:cNvPr id="79" name="直線コネクタ 78">
          <a:extLst>
            <a:ext uri="{FF2B5EF4-FFF2-40B4-BE49-F238E27FC236}">
              <a16:creationId xmlns:a16="http://schemas.microsoft.com/office/drawing/2014/main" id="{31D7E175-5649-40DF-9C00-35DF5F15EC69}"/>
            </a:ext>
          </a:extLst>
        </xdr:cNvPr>
        <xdr:cNvCxnSpPr/>
      </xdr:nvCxnSpPr>
      <xdr:spPr>
        <a:xfrm>
          <a:off x="2565400" y="64922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28666</xdr:rowOff>
    </xdr:from>
    <xdr:to>
      <xdr:col>10</xdr:col>
      <xdr:colOff>165100</xdr:colOff>
      <xdr:row>38</xdr:row>
      <xdr:rowOff>130266</xdr:rowOff>
    </xdr:to>
    <xdr:sp macro="" textlink="">
      <xdr:nvSpPr>
        <xdr:cNvPr id="80" name="楕円 79">
          <a:extLst>
            <a:ext uri="{FF2B5EF4-FFF2-40B4-BE49-F238E27FC236}">
              <a16:creationId xmlns:a16="http://schemas.microsoft.com/office/drawing/2014/main" id="{0D750E9D-43FD-4382-850C-1E4BA9AD1741}"/>
            </a:ext>
          </a:extLst>
        </xdr:cNvPr>
        <xdr:cNvSpPr/>
      </xdr:nvSpPr>
      <xdr:spPr>
        <a:xfrm>
          <a:off x="1739900" y="63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121920</xdr:rowOff>
    </xdr:to>
    <xdr:cxnSp macro="">
      <xdr:nvCxnSpPr>
        <xdr:cNvPr id="81" name="直線コネクタ 80">
          <a:extLst>
            <a:ext uri="{FF2B5EF4-FFF2-40B4-BE49-F238E27FC236}">
              <a16:creationId xmlns:a16="http://schemas.microsoft.com/office/drawing/2014/main" id="{25C3958F-9836-4CD0-AE60-BE9987793AAB}"/>
            </a:ext>
          </a:extLst>
        </xdr:cNvPr>
        <xdr:cNvCxnSpPr/>
      </xdr:nvCxnSpPr>
      <xdr:spPr>
        <a:xfrm>
          <a:off x="1790700" y="6449786"/>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2" name="楕円 81">
          <a:extLst>
            <a:ext uri="{FF2B5EF4-FFF2-40B4-BE49-F238E27FC236}">
              <a16:creationId xmlns:a16="http://schemas.microsoft.com/office/drawing/2014/main" id="{5762E6DA-F38D-4C22-A312-45AD8B6AA70B}"/>
            </a:ext>
          </a:extLst>
        </xdr:cNvPr>
        <xdr:cNvSpPr/>
      </xdr:nvSpPr>
      <xdr:spPr>
        <a:xfrm>
          <a:off x="965200" y="636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79466</xdr:rowOff>
    </xdr:to>
    <xdr:cxnSp macro="">
      <xdr:nvCxnSpPr>
        <xdr:cNvPr id="83" name="直線コネクタ 82">
          <a:extLst>
            <a:ext uri="{FF2B5EF4-FFF2-40B4-BE49-F238E27FC236}">
              <a16:creationId xmlns:a16="http://schemas.microsoft.com/office/drawing/2014/main" id="{6819FA16-A403-4D8F-B91B-A776707E1CEF}"/>
            </a:ext>
          </a:extLst>
        </xdr:cNvPr>
        <xdr:cNvCxnSpPr/>
      </xdr:nvCxnSpPr>
      <xdr:spPr>
        <a:xfrm>
          <a:off x="1008380" y="6412230"/>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a16="http://schemas.microsoft.com/office/drawing/2014/main" id="{146F97F6-42D7-42F6-BE38-5F097C11305F}"/>
            </a:ext>
          </a:extLst>
        </xdr:cNvPr>
        <xdr:cNvSpPr txBox="1"/>
      </xdr:nvSpPr>
      <xdr:spPr>
        <a:xfrm>
          <a:off x="317056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a16="http://schemas.microsoft.com/office/drawing/2014/main" id="{6E48A65F-620A-464B-907E-6104A29FFF91}"/>
            </a:ext>
          </a:extLst>
        </xdr:cNvPr>
        <xdr:cNvSpPr txBox="1"/>
      </xdr:nvSpPr>
      <xdr:spPr>
        <a:xfrm>
          <a:off x="238570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a16="http://schemas.microsoft.com/office/drawing/2014/main" id="{315F09CB-D73D-4A13-B14B-41E1AD48AEDD}"/>
            </a:ext>
          </a:extLst>
        </xdr:cNvPr>
        <xdr:cNvSpPr txBox="1"/>
      </xdr:nvSpPr>
      <xdr:spPr>
        <a:xfrm>
          <a:off x="161100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5E8D2159-02CE-4B61-93FA-376AF963B894}"/>
            </a:ext>
          </a:extLst>
        </xdr:cNvPr>
        <xdr:cNvSpPr txBox="1"/>
      </xdr:nvSpPr>
      <xdr:spPr>
        <a:xfrm>
          <a:off x="8363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D1DB98F3-8967-4B4E-B62A-F91752BD07B9}"/>
            </a:ext>
          </a:extLst>
        </xdr:cNvPr>
        <xdr:cNvSpPr txBox="1"/>
      </xdr:nvSpPr>
      <xdr:spPr>
        <a:xfrm>
          <a:off x="317056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9" name="n_2mainValue【図書館】&#10;有形固定資産減価償却率">
          <a:extLst>
            <a:ext uri="{FF2B5EF4-FFF2-40B4-BE49-F238E27FC236}">
              <a16:creationId xmlns:a16="http://schemas.microsoft.com/office/drawing/2014/main" id="{185E7C46-17B3-4D46-AA56-CE07E1A58847}"/>
            </a:ext>
          </a:extLst>
        </xdr:cNvPr>
        <xdr:cNvSpPr txBox="1"/>
      </xdr:nvSpPr>
      <xdr:spPr>
        <a:xfrm>
          <a:off x="23857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121393</xdr:rowOff>
    </xdr:from>
    <xdr:ext cx="405111" cy="259045"/>
    <xdr:sp macro="" textlink="">
      <xdr:nvSpPr>
        <xdr:cNvPr id="90" name="n_3mainValue【図書館】&#10;有形固定資産減価償却率">
          <a:extLst>
            <a:ext uri="{FF2B5EF4-FFF2-40B4-BE49-F238E27FC236}">
              <a16:creationId xmlns:a16="http://schemas.microsoft.com/office/drawing/2014/main" id="{004AA175-FE52-4471-A828-A4E75D1F5BBC}"/>
            </a:ext>
          </a:extLst>
        </xdr:cNvPr>
        <xdr:cNvSpPr txBox="1"/>
      </xdr:nvSpPr>
      <xdr:spPr>
        <a:xfrm>
          <a:off x="1611004" y="649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id="{F10C5E7C-5EFC-473D-97EA-9F094AF7922C}"/>
            </a:ext>
          </a:extLst>
        </xdr:cNvPr>
        <xdr:cNvSpPr txBox="1"/>
      </xdr:nvSpPr>
      <xdr:spPr>
        <a:xfrm>
          <a:off x="83630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15BA079-9BB6-4101-ADC1-E16842F1B1F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42C247B-71CE-4926-A999-3EB2053F34E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D3F3D9-3B71-4AA5-A985-76C5E1AF60D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96E6900-BD2A-4827-AC38-05D786CDAF7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882F18B-93C5-49A6-BD02-5757051A4AE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2A3039B-0391-4255-B368-5CBC047304B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26618AB-74FC-4F90-821C-0E8F91F9D24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6E1E48-1E66-4848-A6D6-236E16C8731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DFD85F5-653B-476F-902E-78D07EC6955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C9EE0EE-E1B2-4763-9CFC-2D64929329B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25A1175-DC41-4B59-8DDE-D7C498B753D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A44661A-1187-4C7C-9157-6A49F457C6A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CC5088B-7525-44BC-B147-52CD4A00A72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D9D880B-0C32-4A63-AC1A-5E4F86ACD6B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361C0BB-93B5-4D91-9B2B-21631A67D92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ACEF17D-17D9-47C2-B82D-66A409FBBA3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FBBADC8-6DAB-466F-81F0-8EA944DB29F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83E406D4-7E3F-4392-9307-F4A97A15BF5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3359336-ECA4-49D8-96B2-1105861A74B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35F3F01-02E2-4763-94E0-B783AF87CA71}"/>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6E162AF-E978-4185-8A1A-F8E3B354D3E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903EFF7-DAB8-4E29-89B4-83C8BCB3EDB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F551DE2-3DA5-4CE5-BB7A-B00B2E7A50B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7FC961E0-BF12-4AAB-852A-54C671EA771D}"/>
            </a:ext>
          </a:extLst>
        </xdr:cNvPr>
        <xdr:cNvCxnSpPr/>
      </xdr:nvCxnSpPr>
      <xdr:spPr>
        <a:xfrm flipV="1">
          <a:off x="9219565" y="582168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27815775-3904-4B2D-A9C3-0D44A777C69B}"/>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529BE494-8386-4CC1-9827-1EA2BB7FF567}"/>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CC67F1F7-E209-4BA3-8964-E1D196BC3361}"/>
            </a:ext>
          </a:extLst>
        </xdr:cNvPr>
        <xdr:cNvSpPr txBox="1"/>
      </xdr:nvSpPr>
      <xdr:spPr>
        <a:xfrm>
          <a:off x="92583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D1BE6CE3-B4EA-4380-A820-1CED12ECDF31}"/>
            </a:ext>
          </a:extLst>
        </xdr:cNvPr>
        <xdr:cNvCxnSpPr/>
      </xdr:nvCxnSpPr>
      <xdr:spPr>
        <a:xfrm>
          <a:off x="915416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235E3C41-F522-470D-9BCE-C84E59873C78}"/>
            </a:ext>
          </a:extLst>
        </xdr:cNvPr>
        <xdr:cNvSpPr txBox="1"/>
      </xdr:nvSpPr>
      <xdr:spPr>
        <a:xfrm>
          <a:off x="92583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F9420055-5DC2-4CE2-A699-B4EFEE751676}"/>
            </a:ext>
          </a:extLst>
        </xdr:cNvPr>
        <xdr:cNvSpPr/>
      </xdr:nvSpPr>
      <xdr:spPr>
        <a:xfrm>
          <a:off x="91922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149BC7CE-F700-4352-AEAE-BCA3F767E97B}"/>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9C055249-7E30-49C2-881A-2FD80C14B870}"/>
            </a:ext>
          </a:extLst>
        </xdr:cNvPr>
        <xdr:cNvSpPr/>
      </xdr:nvSpPr>
      <xdr:spPr>
        <a:xfrm>
          <a:off x="767080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39B4B62A-FF7C-4CE7-9DF4-2767A4CF2A29}"/>
            </a:ext>
          </a:extLst>
        </xdr:cNvPr>
        <xdr:cNvSpPr/>
      </xdr:nvSpPr>
      <xdr:spPr>
        <a:xfrm>
          <a:off x="68732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191BDB6F-34C4-4C21-9244-3DB66BB7EF31}"/>
            </a:ext>
          </a:extLst>
        </xdr:cNvPr>
        <xdr:cNvSpPr/>
      </xdr:nvSpPr>
      <xdr:spPr>
        <a:xfrm>
          <a:off x="609854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B53CC3-550A-48AF-B0E4-9815D2ADE51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876472-14BA-4373-A82C-B475F7ED839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7E38C5-C6E3-4FCD-BC1D-CE99D9285E4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CF8D09-EB2E-4A92-B551-1157D10B4D3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B4C6EBB-858B-494D-B868-E3A3E91B7B6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31" name="楕円 130">
          <a:extLst>
            <a:ext uri="{FF2B5EF4-FFF2-40B4-BE49-F238E27FC236}">
              <a16:creationId xmlns:a16="http://schemas.microsoft.com/office/drawing/2014/main" id="{CACB6615-6286-4FC4-A14B-B03ED9A815FB}"/>
            </a:ext>
          </a:extLst>
        </xdr:cNvPr>
        <xdr:cNvSpPr/>
      </xdr:nvSpPr>
      <xdr:spPr>
        <a:xfrm>
          <a:off x="9192260" y="6567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7637</xdr:rowOff>
    </xdr:from>
    <xdr:ext cx="469744" cy="259045"/>
    <xdr:sp macro="" textlink="">
      <xdr:nvSpPr>
        <xdr:cNvPr id="132" name="【図書館】&#10;一人当たり面積該当値テキスト">
          <a:extLst>
            <a:ext uri="{FF2B5EF4-FFF2-40B4-BE49-F238E27FC236}">
              <a16:creationId xmlns:a16="http://schemas.microsoft.com/office/drawing/2014/main" id="{1E724C58-5E5C-4A84-8275-97AF0D1A4100}"/>
            </a:ext>
          </a:extLst>
        </xdr:cNvPr>
        <xdr:cNvSpPr txBox="1"/>
      </xdr:nvSpPr>
      <xdr:spPr>
        <a:xfrm>
          <a:off x="9258300"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3" name="楕円 132">
          <a:extLst>
            <a:ext uri="{FF2B5EF4-FFF2-40B4-BE49-F238E27FC236}">
              <a16:creationId xmlns:a16="http://schemas.microsoft.com/office/drawing/2014/main" id="{58B937FB-A540-47F5-9C68-1FB74A49CBC0}"/>
            </a:ext>
          </a:extLst>
        </xdr:cNvPr>
        <xdr:cNvSpPr/>
      </xdr:nvSpPr>
      <xdr:spPr>
        <a:xfrm>
          <a:off x="8445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87630</xdr:rowOff>
    </xdr:to>
    <xdr:cxnSp macro="">
      <xdr:nvCxnSpPr>
        <xdr:cNvPr id="134" name="直線コネクタ 133">
          <a:extLst>
            <a:ext uri="{FF2B5EF4-FFF2-40B4-BE49-F238E27FC236}">
              <a16:creationId xmlns:a16="http://schemas.microsoft.com/office/drawing/2014/main" id="{A6DB564B-A182-4EA4-B67E-96D0DD9AFDB7}"/>
            </a:ext>
          </a:extLst>
        </xdr:cNvPr>
        <xdr:cNvCxnSpPr/>
      </xdr:nvCxnSpPr>
      <xdr:spPr>
        <a:xfrm flipV="1">
          <a:off x="8496300" y="66179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5" name="楕円 134">
          <a:extLst>
            <a:ext uri="{FF2B5EF4-FFF2-40B4-BE49-F238E27FC236}">
              <a16:creationId xmlns:a16="http://schemas.microsoft.com/office/drawing/2014/main" id="{BAA3636C-32B2-49E6-8D7E-8E9F54836EF9}"/>
            </a:ext>
          </a:extLst>
        </xdr:cNvPr>
        <xdr:cNvSpPr/>
      </xdr:nvSpPr>
      <xdr:spPr>
        <a:xfrm>
          <a:off x="767080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95250</xdr:rowOff>
    </xdr:to>
    <xdr:cxnSp macro="">
      <xdr:nvCxnSpPr>
        <xdr:cNvPr id="136" name="直線コネクタ 135">
          <a:extLst>
            <a:ext uri="{FF2B5EF4-FFF2-40B4-BE49-F238E27FC236}">
              <a16:creationId xmlns:a16="http://schemas.microsoft.com/office/drawing/2014/main" id="{0C674E2F-39C4-49CA-B179-7C66488F36BA}"/>
            </a:ext>
          </a:extLst>
        </xdr:cNvPr>
        <xdr:cNvCxnSpPr/>
      </xdr:nvCxnSpPr>
      <xdr:spPr>
        <a:xfrm flipV="1">
          <a:off x="7713980" y="66255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7" name="楕円 136">
          <a:extLst>
            <a:ext uri="{FF2B5EF4-FFF2-40B4-BE49-F238E27FC236}">
              <a16:creationId xmlns:a16="http://schemas.microsoft.com/office/drawing/2014/main" id="{E7BAD1F3-D8A7-4879-A0AE-00A6D0CDCDC4}"/>
            </a:ext>
          </a:extLst>
        </xdr:cNvPr>
        <xdr:cNvSpPr/>
      </xdr:nvSpPr>
      <xdr:spPr>
        <a:xfrm>
          <a:off x="68732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95250</xdr:rowOff>
    </xdr:from>
    <xdr:to>
      <xdr:col>45</xdr:col>
      <xdr:colOff>177800</xdr:colOff>
      <xdr:row>39</xdr:row>
      <xdr:rowOff>102870</xdr:rowOff>
    </xdr:to>
    <xdr:cxnSp macro="">
      <xdr:nvCxnSpPr>
        <xdr:cNvPr id="138" name="直線コネクタ 137">
          <a:extLst>
            <a:ext uri="{FF2B5EF4-FFF2-40B4-BE49-F238E27FC236}">
              <a16:creationId xmlns:a16="http://schemas.microsoft.com/office/drawing/2014/main" id="{A642DA34-88D9-4D1C-AA0A-D620AB6EAF39}"/>
            </a:ext>
          </a:extLst>
        </xdr:cNvPr>
        <xdr:cNvCxnSpPr/>
      </xdr:nvCxnSpPr>
      <xdr:spPr>
        <a:xfrm flipV="1">
          <a:off x="6924040" y="66332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9" name="楕円 138">
          <a:extLst>
            <a:ext uri="{FF2B5EF4-FFF2-40B4-BE49-F238E27FC236}">
              <a16:creationId xmlns:a16="http://schemas.microsoft.com/office/drawing/2014/main" id="{4AE16D04-9815-4B31-AE00-155B806BE964}"/>
            </a:ext>
          </a:extLst>
        </xdr:cNvPr>
        <xdr:cNvSpPr/>
      </xdr:nvSpPr>
      <xdr:spPr>
        <a:xfrm>
          <a:off x="609854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110490</xdr:rowOff>
    </xdr:to>
    <xdr:cxnSp macro="">
      <xdr:nvCxnSpPr>
        <xdr:cNvPr id="140" name="直線コネクタ 139">
          <a:extLst>
            <a:ext uri="{FF2B5EF4-FFF2-40B4-BE49-F238E27FC236}">
              <a16:creationId xmlns:a16="http://schemas.microsoft.com/office/drawing/2014/main" id="{A3AC696F-29FA-47B4-B787-D7E193EE878D}"/>
            </a:ext>
          </a:extLst>
        </xdr:cNvPr>
        <xdr:cNvCxnSpPr/>
      </xdr:nvCxnSpPr>
      <xdr:spPr>
        <a:xfrm flipV="1">
          <a:off x="6149340" y="664083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a:extLst>
            <a:ext uri="{FF2B5EF4-FFF2-40B4-BE49-F238E27FC236}">
              <a16:creationId xmlns:a16="http://schemas.microsoft.com/office/drawing/2014/main" id="{4166771C-5E68-441A-9E42-5B0C0C1BD5F3}"/>
            </a:ext>
          </a:extLst>
        </xdr:cNvPr>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a:extLst>
            <a:ext uri="{FF2B5EF4-FFF2-40B4-BE49-F238E27FC236}">
              <a16:creationId xmlns:a16="http://schemas.microsoft.com/office/drawing/2014/main" id="{5D429C73-3E0A-4673-B89E-5B379B3B3C3F}"/>
            </a:ext>
          </a:extLst>
        </xdr:cNvPr>
        <xdr:cNvSpPr txBox="1"/>
      </xdr:nvSpPr>
      <xdr:spPr>
        <a:xfrm>
          <a:off x="750958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a:extLst>
            <a:ext uri="{FF2B5EF4-FFF2-40B4-BE49-F238E27FC236}">
              <a16:creationId xmlns:a16="http://schemas.microsoft.com/office/drawing/2014/main" id="{633D68FE-F489-4EF2-B294-4A65DCDBA42A}"/>
            </a:ext>
          </a:extLst>
        </xdr:cNvPr>
        <xdr:cNvSpPr txBox="1"/>
      </xdr:nvSpPr>
      <xdr:spPr>
        <a:xfrm>
          <a:off x="67120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aveValue【図書館】&#10;一人当たり面積">
          <a:extLst>
            <a:ext uri="{FF2B5EF4-FFF2-40B4-BE49-F238E27FC236}">
              <a16:creationId xmlns:a16="http://schemas.microsoft.com/office/drawing/2014/main" id="{A7F979DA-BB0B-4A3B-901C-480A9B3383ED}"/>
            </a:ext>
          </a:extLst>
        </xdr:cNvPr>
        <xdr:cNvSpPr txBox="1"/>
      </xdr:nvSpPr>
      <xdr:spPr>
        <a:xfrm>
          <a:off x="59373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5" name="n_1mainValue【図書館】&#10;一人当たり面積">
          <a:extLst>
            <a:ext uri="{FF2B5EF4-FFF2-40B4-BE49-F238E27FC236}">
              <a16:creationId xmlns:a16="http://schemas.microsoft.com/office/drawing/2014/main" id="{285BFD8F-8A5A-45C2-8037-5249D26AC985}"/>
            </a:ext>
          </a:extLst>
        </xdr:cNvPr>
        <xdr:cNvSpPr txBox="1"/>
      </xdr:nvSpPr>
      <xdr:spPr>
        <a:xfrm>
          <a:off x="827158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6" name="n_2mainValue【図書館】&#10;一人当たり面積">
          <a:extLst>
            <a:ext uri="{FF2B5EF4-FFF2-40B4-BE49-F238E27FC236}">
              <a16:creationId xmlns:a16="http://schemas.microsoft.com/office/drawing/2014/main" id="{C11177FE-4CA6-49A1-BE3F-37F170417E62}"/>
            </a:ext>
          </a:extLst>
        </xdr:cNvPr>
        <xdr:cNvSpPr txBox="1"/>
      </xdr:nvSpPr>
      <xdr:spPr>
        <a:xfrm>
          <a:off x="750958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7" name="n_3mainValue【図書館】&#10;一人当たり面積">
          <a:extLst>
            <a:ext uri="{FF2B5EF4-FFF2-40B4-BE49-F238E27FC236}">
              <a16:creationId xmlns:a16="http://schemas.microsoft.com/office/drawing/2014/main" id="{F7663BEC-66C3-495D-AE79-03973B1824C1}"/>
            </a:ext>
          </a:extLst>
        </xdr:cNvPr>
        <xdr:cNvSpPr txBox="1"/>
      </xdr:nvSpPr>
      <xdr:spPr>
        <a:xfrm>
          <a:off x="67120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8" name="n_4mainValue【図書館】&#10;一人当たり面積">
          <a:extLst>
            <a:ext uri="{FF2B5EF4-FFF2-40B4-BE49-F238E27FC236}">
              <a16:creationId xmlns:a16="http://schemas.microsoft.com/office/drawing/2014/main" id="{4D4A9C78-0DF3-40D5-9B36-B7567FA8E62F}"/>
            </a:ext>
          </a:extLst>
        </xdr:cNvPr>
        <xdr:cNvSpPr txBox="1"/>
      </xdr:nvSpPr>
      <xdr:spPr>
        <a:xfrm>
          <a:off x="59373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94B4911-AEF6-408D-9F52-31CA46BE1EC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A844A37-ABCC-4AC9-B787-CD35BFD05DC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A5E0AFC-5332-439A-8D1B-14C93E44557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D81C38A-4613-4AC7-A1C6-92A7A289FD9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B2A348F-3D75-4ADA-A03E-CFD997D5D97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08E3292-020D-4F71-83AC-43D5916B7E2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D5F9190-CE2C-4244-A666-D66A23D5597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C1EA8D8-C2C2-430C-8C5D-BA984B6EB10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3C7C567-6161-4C6B-A670-372F14EA811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2B40C2E-9EA8-48C8-B1FE-266638594F2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3CA7580-92B3-499E-9F36-A6F778364CF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08E5CD9-E101-4E8F-9E59-2B7AAC59302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46202960-F942-4918-8AE4-6D00AB8348C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9FC209A-3A0C-42E6-8BFF-55DDE98D94D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2A49A048-579F-404F-9372-034861358DF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508F2C2-5E05-4B5D-9121-0127AEC6B6D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EAD13F0-02E8-47C2-87E5-6B8B26DB8B9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79B2545-76B9-4577-BB9E-3A9F92794B6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222E9D8-2CCB-443D-984C-E49D43347BD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68D1BB3-C5AA-4AB1-9DA0-73CB43E2E93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B85E09E-D632-4039-A404-0DEAF0B8EB1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BF36403-7992-4905-9BC3-114BEAF2B34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CC58992D-9D4A-49C0-99D3-4300894A0A9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5F717BE4-372B-4AF2-9D9D-56B88CE54C7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3646089-29F5-4739-9CE2-4326B03C67A3}"/>
            </a:ext>
          </a:extLst>
        </xdr:cNvPr>
        <xdr:cNvCxnSpPr/>
      </xdr:nvCxnSpPr>
      <xdr:spPr>
        <a:xfrm flipV="1">
          <a:off x="4086225" y="942213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FE36A81D-7A31-49EA-9938-A7197D623BAD}"/>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05E00EE-35A8-4509-AAB8-B57BF94DD56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CB862FB-6213-4639-8EB1-4206E7153E75}"/>
            </a:ext>
          </a:extLst>
        </xdr:cNvPr>
        <xdr:cNvSpPr txBox="1"/>
      </xdr:nvSpPr>
      <xdr:spPr>
        <a:xfrm>
          <a:off x="412496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E5A98E4A-E9C4-439A-9208-84E36372C02B}"/>
            </a:ext>
          </a:extLst>
        </xdr:cNvPr>
        <xdr:cNvCxnSpPr/>
      </xdr:nvCxnSpPr>
      <xdr:spPr>
        <a:xfrm>
          <a:off x="4020820" y="942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866A910-3FC6-402D-9B92-289B75FA8A07}"/>
            </a:ext>
          </a:extLst>
        </xdr:cNvPr>
        <xdr:cNvSpPr txBox="1"/>
      </xdr:nvSpPr>
      <xdr:spPr>
        <a:xfrm>
          <a:off x="4124960" y="1001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EE98FD39-EC97-4886-AA66-EE5D5A7E49C0}"/>
            </a:ext>
          </a:extLst>
        </xdr:cNvPr>
        <xdr:cNvSpPr/>
      </xdr:nvSpPr>
      <xdr:spPr>
        <a:xfrm>
          <a:off x="403606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9E6AC44F-DF64-4B34-AC1B-68935B5D4D2C}"/>
            </a:ext>
          </a:extLst>
        </xdr:cNvPr>
        <xdr:cNvSpPr/>
      </xdr:nvSpPr>
      <xdr:spPr>
        <a:xfrm>
          <a:off x="3312160" y="1013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20CDBAF1-6640-4F47-B71A-BDAE0B24E344}"/>
            </a:ext>
          </a:extLst>
        </xdr:cNvPr>
        <xdr:cNvSpPr/>
      </xdr:nvSpPr>
      <xdr:spPr>
        <a:xfrm>
          <a:off x="25146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F7D3DB9D-6CBD-4F30-ABF7-5E309BD74DD4}"/>
            </a:ext>
          </a:extLst>
        </xdr:cNvPr>
        <xdr:cNvSpPr/>
      </xdr:nvSpPr>
      <xdr:spPr>
        <a:xfrm>
          <a:off x="173990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B1E7D8AB-84EE-453B-8BCC-A5E08AAD2966}"/>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5A74AE-18A4-48F6-B0E9-BE1EC5D9A16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843D38-E698-4DC8-B58D-3D70129F90C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81E5265-01CE-45E0-AB93-2D991B62EA1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3F21CE0-DE9D-4392-BFFD-C02BA0499BD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6C27569-62F1-4A61-B212-1B49BECDC37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168275</xdr:rowOff>
    </xdr:from>
    <xdr:to>
      <xdr:col>24</xdr:col>
      <xdr:colOff>114300</xdr:colOff>
      <xdr:row>61</xdr:row>
      <xdr:rowOff>98425</xdr:rowOff>
    </xdr:to>
    <xdr:sp macro="" textlink="">
      <xdr:nvSpPr>
        <xdr:cNvPr id="189" name="楕円 188">
          <a:extLst>
            <a:ext uri="{FF2B5EF4-FFF2-40B4-BE49-F238E27FC236}">
              <a16:creationId xmlns:a16="http://schemas.microsoft.com/office/drawing/2014/main" id="{AA49F151-EBC3-4CEA-B61F-94F96E5C491D}"/>
            </a:ext>
          </a:extLst>
        </xdr:cNvPr>
        <xdr:cNvSpPr/>
      </xdr:nvSpPr>
      <xdr:spPr>
        <a:xfrm>
          <a:off x="4036060" y="1022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146702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CA6F653D-F67A-4412-97FA-30884EF33736}"/>
            </a:ext>
          </a:extLst>
        </xdr:cNvPr>
        <xdr:cNvSpPr txBox="1"/>
      </xdr:nvSpPr>
      <xdr:spPr>
        <a:xfrm>
          <a:off x="4124960"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25400</xdr:rowOff>
    </xdr:from>
    <xdr:to>
      <xdr:col>20</xdr:col>
      <xdr:colOff>38100</xdr:colOff>
      <xdr:row>61</xdr:row>
      <xdr:rowOff>127000</xdr:rowOff>
    </xdr:to>
    <xdr:sp macro="" textlink="">
      <xdr:nvSpPr>
        <xdr:cNvPr id="191" name="楕円 190">
          <a:extLst>
            <a:ext uri="{FF2B5EF4-FFF2-40B4-BE49-F238E27FC236}">
              <a16:creationId xmlns:a16="http://schemas.microsoft.com/office/drawing/2014/main" id="{D6654921-1B74-4903-8DDC-CCA0C61E579A}"/>
            </a:ext>
          </a:extLst>
        </xdr:cNvPr>
        <xdr:cNvSpPr/>
      </xdr:nvSpPr>
      <xdr:spPr>
        <a:xfrm>
          <a:off x="3312160" y="10251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47625</xdr:rowOff>
    </xdr:from>
    <xdr:to>
      <xdr:col>24</xdr:col>
      <xdr:colOff>63500</xdr:colOff>
      <xdr:row>61</xdr:row>
      <xdr:rowOff>76200</xdr:rowOff>
    </xdr:to>
    <xdr:cxnSp macro="">
      <xdr:nvCxnSpPr>
        <xdr:cNvPr id="192" name="直線コネクタ 191">
          <a:extLst>
            <a:ext uri="{FF2B5EF4-FFF2-40B4-BE49-F238E27FC236}">
              <a16:creationId xmlns:a16="http://schemas.microsoft.com/office/drawing/2014/main" id="{DD6FE938-75B9-4FA2-9B01-3B1C806149D2}"/>
            </a:ext>
          </a:extLst>
        </xdr:cNvPr>
        <xdr:cNvCxnSpPr/>
      </xdr:nvCxnSpPr>
      <xdr:spPr>
        <a:xfrm flipV="1">
          <a:off x="3355340" y="1027366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93" name="楕円 192">
          <a:extLst>
            <a:ext uri="{FF2B5EF4-FFF2-40B4-BE49-F238E27FC236}">
              <a16:creationId xmlns:a16="http://schemas.microsoft.com/office/drawing/2014/main" id="{43D27A06-5353-4B1B-BCCB-96EECC1EE79A}"/>
            </a:ext>
          </a:extLst>
        </xdr:cNvPr>
        <xdr:cNvSpPr/>
      </xdr:nvSpPr>
      <xdr:spPr>
        <a:xfrm>
          <a:off x="251460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76200</xdr:rowOff>
    </xdr:to>
    <xdr:cxnSp macro="">
      <xdr:nvCxnSpPr>
        <xdr:cNvPr id="194" name="直線コネクタ 193">
          <a:extLst>
            <a:ext uri="{FF2B5EF4-FFF2-40B4-BE49-F238E27FC236}">
              <a16:creationId xmlns:a16="http://schemas.microsoft.com/office/drawing/2014/main" id="{3A8910D0-2760-4B0D-ACF4-31A6AE6DED95}"/>
            </a:ext>
          </a:extLst>
        </xdr:cNvPr>
        <xdr:cNvCxnSpPr/>
      </xdr:nvCxnSpPr>
      <xdr:spPr>
        <a:xfrm>
          <a:off x="2565400" y="1022032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95" name="楕円 194">
          <a:extLst>
            <a:ext uri="{FF2B5EF4-FFF2-40B4-BE49-F238E27FC236}">
              <a16:creationId xmlns:a16="http://schemas.microsoft.com/office/drawing/2014/main" id="{58DE31B7-A6BA-4C72-A633-DBF8FA4487FC}"/>
            </a:ext>
          </a:extLst>
        </xdr:cNvPr>
        <xdr:cNvSpPr/>
      </xdr:nvSpPr>
      <xdr:spPr>
        <a:xfrm>
          <a:off x="173990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161925</xdr:rowOff>
    </xdr:from>
    <xdr:to>
      <xdr:col>15</xdr:col>
      <xdr:colOff>50800</xdr:colOff>
      <xdr:row>61</xdr:row>
      <xdr:rowOff>20955</xdr:rowOff>
    </xdr:to>
    <xdr:cxnSp macro="">
      <xdr:nvCxnSpPr>
        <xdr:cNvPr id="196" name="直線コネクタ 195">
          <a:extLst>
            <a:ext uri="{FF2B5EF4-FFF2-40B4-BE49-F238E27FC236}">
              <a16:creationId xmlns:a16="http://schemas.microsoft.com/office/drawing/2014/main" id="{1976F74F-4DEB-48B4-A103-7B344A95D104}"/>
            </a:ext>
          </a:extLst>
        </xdr:cNvPr>
        <xdr:cNvCxnSpPr/>
      </xdr:nvCxnSpPr>
      <xdr:spPr>
        <a:xfrm flipV="1">
          <a:off x="1790700" y="1022032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111125</xdr:rowOff>
    </xdr:from>
    <xdr:to>
      <xdr:col>6</xdr:col>
      <xdr:colOff>38100</xdr:colOff>
      <xdr:row>61</xdr:row>
      <xdr:rowOff>41275</xdr:rowOff>
    </xdr:to>
    <xdr:sp macro="" textlink="">
      <xdr:nvSpPr>
        <xdr:cNvPr id="197" name="楕円 196">
          <a:extLst>
            <a:ext uri="{FF2B5EF4-FFF2-40B4-BE49-F238E27FC236}">
              <a16:creationId xmlns:a16="http://schemas.microsoft.com/office/drawing/2014/main" id="{02CF6C53-F066-4BB6-A01C-9813DE3429E4}"/>
            </a:ext>
          </a:extLst>
        </xdr:cNvPr>
        <xdr:cNvSpPr/>
      </xdr:nvSpPr>
      <xdr:spPr>
        <a:xfrm>
          <a:off x="965200" y="1016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161925</xdr:rowOff>
    </xdr:from>
    <xdr:to>
      <xdr:col>10</xdr:col>
      <xdr:colOff>114300</xdr:colOff>
      <xdr:row>61</xdr:row>
      <xdr:rowOff>20955</xdr:rowOff>
    </xdr:to>
    <xdr:cxnSp macro="">
      <xdr:nvCxnSpPr>
        <xdr:cNvPr id="198" name="直線コネクタ 197">
          <a:extLst>
            <a:ext uri="{FF2B5EF4-FFF2-40B4-BE49-F238E27FC236}">
              <a16:creationId xmlns:a16="http://schemas.microsoft.com/office/drawing/2014/main" id="{C2BDF46C-8B7C-4A65-8719-DBE74694A654}"/>
            </a:ext>
          </a:extLst>
        </xdr:cNvPr>
        <xdr:cNvCxnSpPr/>
      </xdr:nvCxnSpPr>
      <xdr:spPr>
        <a:xfrm>
          <a:off x="1008380" y="1022032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224BA5CB-D186-43D0-92C3-5F802E135A12}"/>
            </a:ext>
          </a:extLst>
        </xdr:cNvPr>
        <xdr:cNvSpPr txBox="1"/>
      </xdr:nvSpPr>
      <xdr:spPr>
        <a:xfrm>
          <a:off x="317056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637F09D8-05A4-4EBE-B56A-89C875AF552E}"/>
            </a:ext>
          </a:extLst>
        </xdr:cNvPr>
        <xdr:cNvSpPr txBox="1"/>
      </xdr:nvSpPr>
      <xdr:spPr>
        <a:xfrm>
          <a:off x="23857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a16="http://schemas.microsoft.com/office/drawing/2014/main" id="{17D593E4-8863-496F-8427-D071EA87E803}"/>
            </a:ext>
          </a:extLst>
        </xdr:cNvPr>
        <xdr:cNvSpPr txBox="1"/>
      </xdr:nvSpPr>
      <xdr:spPr>
        <a:xfrm>
          <a:off x="16110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a16="http://schemas.microsoft.com/office/drawing/2014/main" id="{09AE7FB2-63AE-43EF-A5ED-B5B87C0F23DC}"/>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118127</xdr:rowOff>
    </xdr:from>
    <xdr:ext cx="405111" cy="259045"/>
    <xdr:sp macro="" textlink="">
      <xdr:nvSpPr>
        <xdr:cNvPr id="203" name="n_1mainValue【体育館・プール】&#10;有形固定資産減価償却率">
          <a:extLst>
            <a:ext uri="{FF2B5EF4-FFF2-40B4-BE49-F238E27FC236}">
              <a16:creationId xmlns:a16="http://schemas.microsoft.com/office/drawing/2014/main" id="{AC4A955C-D442-4788-85EE-616714CE9BE2}"/>
            </a:ext>
          </a:extLst>
        </xdr:cNvPr>
        <xdr:cNvSpPr txBox="1"/>
      </xdr:nvSpPr>
      <xdr:spPr>
        <a:xfrm>
          <a:off x="317056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204" name="n_2mainValue【体育館・プール】&#10;有形固定資産減価償却率">
          <a:extLst>
            <a:ext uri="{FF2B5EF4-FFF2-40B4-BE49-F238E27FC236}">
              <a16:creationId xmlns:a16="http://schemas.microsoft.com/office/drawing/2014/main" id="{1E9765FA-649C-4573-B9D6-EC81573CD373}"/>
            </a:ext>
          </a:extLst>
        </xdr:cNvPr>
        <xdr:cNvSpPr txBox="1"/>
      </xdr:nvSpPr>
      <xdr:spPr>
        <a:xfrm>
          <a:off x="238570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62882</xdr:rowOff>
    </xdr:from>
    <xdr:ext cx="405111" cy="259045"/>
    <xdr:sp macro="" textlink="">
      <xdr:nvSpPr>
        <xdr:cNvPr id="205" name="n_3mainValue【体育館・プール】&#10;有形固定資産減価償却率">
          <a:extLst>
            <a:ext uri="{FF2B5EF4-FFF2-40B4-BE49-F238E27FC236}">
              <a16:creationId xmlns:a16="http://schemas.microsoft.com/office/drawing/2014/main" id="{D99DF7FC-2679-4A49-AC0D-35D1832C51BC}"/>
            </a:ext>
          </a:extLst>
        </xdr:cNvPr>
        <xdr:cNvSpPr txBox="1"/>
      </xdr:nvSpPr>
      <xdr:spPr>
        <a:xfrm>
          <a:off x="161100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32402</xdr:rowOff>
    </xdr:from>
    <xdr:ext cx="405111" cy="259045"/>
    <xdr:sp macro="" textlink="">
      <xdr:nvSpPr>
        <xdr:cNvPr id="206" name="n_4mainValue【体育館・プール】&#10;有形固定資産減価償却率">
          <a:extLst>
            <a:ext uri="{FF2B5EF4-FFF2-40B4-BE49-F238E27FC236}">
              <a16:creationId xmlns:a16="http://schemas.microsoft.com/office/drawing/2014/main" id="{538DDA50-C7DF-412D-914C-260527AE9F82}"/>
            </a:ext>
          </a:extLst>
        </xdr:cNvPr>
        <xdr:cNvSpPr txBox="1"/>
      </xdr:nvSpPr>
      <xdr:spPr>
        <a:xfrm>
          <a:off x="83630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4880868-ED1E-4D8B-B86D-CCD0119E8A1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C2142B9-1EC4-4422-BCF7-3F7A9C63A2D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814B9DB-29F7-47FD-8859-7BCD31C5C7A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4D13D2C-673A-4FC1-B26A-F110135652E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69E7E46-9211-4434-B270-D9AE663E4D8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097C621-AA46-4499-8B15-4D446AB861F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6D081D7-D61C-4C84-94B4-48C5B074604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278565A-E42A-452F-A8E7-780A5AD26C5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7A65D8F-E78E-4FBE-9824-273E4150C9B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C8AEF07-F0D4-4426-B161-E69D2C6F745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6F4454A3-D222-4356-A4F4-CC922694724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46961E2B-0A96-4904-8725-F6639CE841D7}"/>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C8BCD8A-B2B4-46DB-864F-47B2C4F943B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2912BA0F-9F7A-4218-BE48-9C6621F1F7DC}"/>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E4499ECD-9E90-49BB-A460-7D3032E86A64}"/>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987D3E9E-A002-4FC4-A538-24DF5677EC93}"/>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EEB65489-16A3-4799-8589-99707511B4B7}"/>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B6D5BE22-FAB1-464E-B64B-41B47AAB5F92}"/>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B6BDE59-95AA-4352-B8B5-2E0C9B692AF2}"/>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9478DA4B-B802-4D64-B5F6-7781ACBE5B91}"/>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AACF1F6-AE95-4674-8880-3BD6E141EA81}"/>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4DD908F5-4320-4260-AB75-36D6F65C963B}"/>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00F5886-6EB3-41DE-956C-5ED327F3892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9A30424-4086-4928-AEBE-79B6B188A6B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9AF5437-1247-45C8-A76D-D63AE5891EC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6BCDAB4A-AD9D-447F-907D-E82587912617}"/>
            </a:ext>
          </a:extLst>
        </xdr:cNvPr>
        <xdr:cNvCxnSpPr/>
      </xdr:nvCxnSpPr>
      <xdr:spPr>
        <a:xfrm flipV="1">
          <a:off x="9219565" y="934919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743EA06B-CABD-4D0A-B3CF-88A2D65A3EF8}"/>
            </a:ext>
          </a:extLst>
        </xdr:cNvPr>
        <xdr:cNvSpPr txBox="1"/>
      </xdr:nvSpPr>
      <xdr:spPr>
        <a:xfrm>
          <a:off x="9258300" y="108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BE9D3648-296A-4CDE-A60A-0B700BABDC18}"/>
            </a:ext>
          </a:extLst>
        </xdr:cNvPr>
        <xdr:cNvCxnSpPr/>
      </xdr:nvCxnSpPr>
      <xdr:spPr>
        <a:xfrm>
          <a:off x="9154160" y="108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77202833-4CED-4262-8818-CB687FD317ED}"/>
            </a:ext>
          </a:extLst>
        </xdr:cNvPr>
        <xdr:cNvSpPr txBox="1"/>
      </xdr:nvSpPr>
      <xdr:spPr>
        <a:xfrm>
          <a:off x="9258300" y="91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5DFE4A57-5EAE-4A2D-934C-B2A3C2B3B137}"/>
            </a:ext>
          </a:extLst>
        </xdr:cNvPr>
        <xdr:cNvCxnSpPr/>
      </xdr:nvCxnSpPr>
      <xdr:spPr>
        <a:xfrm>
          <a:off x="915416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237" name="【体育館・プール】&#10;一人当たり面積平均値テキスト">
          <a:extLst>
            <a:ext uri="{FF2B5EF4-FFF2-40B4-BE49-F238E27FC236}">
              <a16:creationId xmlns:a16="http://schemas.microsoft.com/office/drawing/2014/main" id="{7DCD5919-3D44-482F-BA8A-CB33A6730946}"/>
            </a:ext>
          </a:extLst>
        </xdr:cNvPr>
        <xdr:cNvSpPr txBox="1"/>
      </xdr:nvSpPr>
      <xdr:spPr>
        <a:xfrm>
          <a:off x="9258300" y="10294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6AB0D2AE-6DB2-41F4-80A2-26E2A0375730}"/>
            </a:ext>
          </a:extLst>
        </xdr:cNvPr>
        <xdr:cNvSpPr/>
      </xdr:nvSpPr>
      <xdr:spPr>
        <a:xfrm>
          <a:off x="9192260" y="10315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ACB6BB0C-6058-4C1D-98F5-C9B7F84EAAB1}"/>
            </a:ext>
          </a:extLst>
        </xdr:cNvPr>
        <xdr:cNvSpPr/>
      </xdr:nvSpPr>
      <xdr:spPr>
        <a:xfrm>
          <a:off x="84455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43C59959-9F90-4164-AAC4-4852693A7C19}"/>
            </a:ext>
          </a:extLst>
        </xdr:cNvPr>
        <xdr:cNvSpPr/>
      </xdr:nvSpPr>
      <xdr:spPr>
        <a:xfrm>
          <a:off x="7670800" y="10328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91AF9CCB-EFA2-4605-8FFF-6D314BBC2D24}"/>
            </a:ext>
          </a:extLst>
        </xdr:cNvPr>
        <xdr:cNvSpPr/>
      </xdr:nvSpPr>
      <xdr:spPr>
        <a:xfrm>
          <a:off x="6873240" y="10348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90A0CAA8-CB53-4C4B-A0C8-B5046B6DC980}"/>
            </a:ext>
          </a:extLst>
        </xdr:cNvPr>
        <xdr:cNvSpPr/>
      </xdr:nvSpPr>
      <xdr:spPr>
        <a:xfrm>
          <a:off x="6098540" y="10361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20CB754-00F2-456F-90E9-2483F9D2CF3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C7FFF8-9CC0-498E-8A38-6A1D61CF95F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B3BBCC6-744B-4E6F-800B-B63F6482EA4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EF693F8-918A-4152-B2D1-6269976AC8A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1BBC884-139A-4433-8C06-FB26643E323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48" name="楕円 247">
          <a:extLst>
            <a:ext uri="{FF2B5EF4-FFF2-40B4-BE49-F238E27FC236}">
              <a16:creationId xmlns:a16="http://schemas.microsoft.com/office/drawing/2014/main" id="{D5CC40C3-C65F-4F4F-B78E-C75775B3E5A4}"/>
            </a:ext>
          </a:extLst>
        </xdr:cNvPr>
        <xdr:cNvSpPr/>
      </xdr:nvSpPr>
      <xdr:spPr>
        <a:xfrm>
          <a:off x="9192260" y="102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249" name="【体育館・プール】&#10;一人当たり面積該当値テキスト">
          <a:extLst>
            <a:ext uri="{FF2B5EF4-FFF2-40B4-BE49-F238E27FC236}">
              <a16:creationId xmlns:a16="http://schemas.microsoft.com/office/drawing/2014/main" id="{293348CB-63DF-4EAA-879C-864284D64D75}"/>
            </a:ext>
          </a:extLst>
        </xdr:cNvPr>
        <xdr:cNvSpPr txBox="1"/>
      </xdr:nvSpPr>
      <xdr:spPr>
        <a:xfrm>
          <a:off x="92583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16147</xdr:rowOff>
    </xdr:from>
    <xdr:to>
      <xdr:col>50</xdr:col>
      <xdr:colOff>165100</xdr:colOff>
      <xdr:row>61</xdr:row>
      <xdr:rowOff>117747</xdr:rowOff>
    </xdr:to>
    <xdr:sp macro="" textlink="">
      <xdr:nvSpPr>
        <xdr:cNvPr id="250" name="楕円 249">
          <a:extLst>
            <a:ext uri="{FF2B5EF4-FFF2-40B4-BE49-F238E27FC236}">
              <a16:creationId xmlns:a16="http://schemas.microsoft.com/office/drawing/2014/main" id="{CC2FE330-008F-4794-8FC7-F0E7E4AE7D7E}"/>
            </a:ext>
          </a:extLst>
        </xdr:cNvPr>
        <xdr:cNvSpPr/>
      </xdr:nvSpPr>
      <xdr:spPr>
        <a:xfrm>
          <a:off x="844550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66947</xdr:rowOff>
    </xdr:to>
    <xdr:cxnSp macro="">
      <xdr:nvCxnSpPr>
        <xdr:cNvPr id="251" name="直線コネクタ 250">
          <a:extLst>
            <a:ext uri="{FF2B5EF4-FFF2-40B4-BE49-F238E27FC236}">
              <a16:creationId xmlns:a16="http://schemas.microsoft.com/office/drawing/2014/main" id="{03344698-F0FA-47BD-811C-9155CE325C4D}"/>
            </a:ext>
          </a:extLst>
        </xdr:cNvPr>
        <xdr:cNvCxnSpPr/>
      </xdr:nvCxnSpPr>
      <xdr:spPr>
        <a:xfrm flipV="1">
          <a:off x="8496300" y="10283190"/>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24312</xdr:rowOff>
    </xdr:from>
    <xdr:to>
      <xdr:col>46</xdr:col>
      <xdr:colOff>38100</xdr:colOff>
      <xdr:row>61</xdr:row>
      <xdr:rowOff>125912</xdr:rowOff>
    </xdr:to>
    <xdr:sp macro="" textlink="">
      <xdr:nvSpPr>
        <xdr:cNvPr id="252" name="楕円 251">
          <a:extLst>
            <a:ext uri="{FF2B5EF4-FFF2-40B4-BE49-F238E27FC236}">
              <a16:creationId xmlns:a16="http://schemas.microsoft.com/office/drawing/2014/main" id="{B84D59D4-DCDB-4BC2-B3DC-FC84358886F7}"/>
            </a:ext>
          </a:extLst>
        </xdr:cNvPr>
        <xdr:cNvSpPr/>
      </xdr:nvSpPr>
      <xdr:spPr>
        <a:xfrm>
          <a:off x="7670800" y="1025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66947</xdr:rowOff>
    </xdr:from>
    <xdr:to>
      <xdr:col>50</xdr:col>
      <xdr:colOff>114300</xdr:colOff>
      <xdr:row>61</xdr:row>
      <xdr:rowOff>75112</xdr:rowOff>
    </xdr:to>
    <xdr:cxnSp macro="">
      <xdr:nvCxnSpPr>
        <xdr:cNvPr id="253" name="直線コネクタ 252">
          <a:extLst>
            <a:ext uri="{FF2B5EF4-FFF2-40B4-BE49-F238E27FC236}">
              <a16:creationId xmlns:a16="http://schemas.microsoft.com/office/drawing/2014/main" id="{406583BC-749F-4DB5-BACE-5E2C9971EEE4}"/>
            </a:ext>
          </a:extLst>
        </xdr:cNvPr>
        <xdr:cNvCxnSpPr/>
      </xdr:nvCxnSpPr>
      <xdr:spPr>
        <a:xfrm flipV="1">
          <a:off x="7713980" y="10292987"/>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7983</xdr:rowOff>
    </xdr:from>
    <xdr:to>
      <xdr:col>41</xdr:col>
      <xdr:colOff>101600</xdr:colOff>
      <xdr:row>61</xdr:row>
      <xdr:rowOff>109583</xdr:rowOff>
    </xdr:to>
    <xdr:sp macro="" textlink="">
      <xdr:nvSpPr>
        <xdr:cNvPr id="254" name="楕円 253">
          <a:extLst>
            <a:ext uri="{FF2B5EF4-FFF2-40B4-BE49-F238E27FC236}">
              <a16:creationId xmlns:a16="http://schemas.microsoft.com/office/drawing/2014/main" id="{4B6C460A-BC24-475C-9D69-62C41A2D9793}"/>
            </a:ext>
          </a:extLst>
        </xdr:cNvPr>
        <xdr:cNvSpPr/>
      </xdr:nvSpPr>
      <xdr:spPr>
        <a:xfrm>
          <a:off x="687324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58783</xdr:rowOff>
    </xdr:from>
    <xdr:to>
      <xdr:col>45</xdr:col>
      <xdr:colOff>177800</xdr:colOff>
      <xdr:row>61</xdr:row>
      <xdr:rowOff>75112</xdr:rowOff>
    </xdr:to>
    <xdr:cxnSp macro="">
      <xdr:nvCxnSpPr>
        <xdr:cNvPr id="255" name="直線コネクタ 254">
          <a:extLst>
            <a:ext uri="{FF2B5EF4-FFF2-40B4-BE49-F238E27FC236}">
              <a16:creationId xmlns:a16="http://schemas.microsoft.com/office/drawing/2014/main" id="{4E6B503C-A569-4D0C-99F8-AC97DDF1945E}"/>
            </a:ext>
          </a:extLst>
        </xdr:cNvPr>
        <xdr:cNvCxnSpPr/>
      </xdr:nvCxnSpPr>
      <xdr:spPr>
        <a:xfrm>
          <a:off x="6924040" y="10284823"/>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56" name="楕円 255">
          <a:extLst>
            <a:ext uri="{FF2B5EF4-FFF2-40B4-BE49-F238E27FC236}">
              <a16:creationId xmlns:a16="http://schemas.microsoft.com/office/drawing/2014/main" id="{DCCA7F3D-8867-46D6-AD74-FED7C3069D8D}"/>
            </a:ext>
          </a:extLst>
        </xdr:cNvPr>
        <xdr:cNvSpPr/>
      </xdr:nvSpPr>
      <xdr:spPr>
        <a:xfrm>
          <a:off x="609854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58783</xdr:rowOff>
    </xdr:from>
    <xdr:to>
      <xdr:col>41</xdr:col>
      <xdr:colOff>50800</xdr:colOff>
      <xdr:row>61</xdr:row>
      <xdr:rowOff>66947</xdr:rowOff>
    </xdr:to>
    <xdr:cxnSp macro="">
      <xdr:nvCxnSpPr>
        <xdr:cNvPr id="257" name="直線コネクタ 256">
          <a:extLst>
            <a:ext uri="{FF2B5EF4-FFF2-40B4-BE49-F238E27FC236}">
              <a16:creationId xmlns:a16="http://schemas.microsoft.com/office/drawing/2014/main" id="{68357F86-E3EB-44FD-87D5-973DADB65B39}"/>
            </a:ext>
          </a:extLst>
        </xdr:cNvPr>
        <xdr:cNvCxnSpPr/>
      </xdr:nvCxnSpPr>
      <xdr:spPr>
        <a:xfrm flipV="1">
          <a:off x="6149340" y="10284823"/>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258" name="n_1aveValue【体育館・プール】&#10;一人当たり面積">
          <a:extLst>
            <a:ext uri="{FF2B5EF4-FFF2-40B4-BE49-F238E27FC236}">
              <a16:creationId xmlns:a16="http://schemas.microsoft.com/office/drawing/2014/main" id="{2EEFA2D7-59CF-4B4D-8122-8C787CA7367E}"/>
            </a:ext>
          </a:extLst>
        </xdr:cNvPr>
        <xdr:cNvSpPr txBox="1"/>
      </xdr:nvSpPr>
      <xdr:spPr>
        <a:xfrm>
          <a:off x="8271587" y="1040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259" name="n_2aveValue【体育館・プール】&#10;一人当たり面積">
          <a:extLst>
            <a:ext uri="{FF2B5EF4-FFF2-40B4-BE49-F238E27FC236}">
              <a16:creationId xmlns:a16="http://schemas.microsoft.com/office/drawing/2014/main" id="{FF967EFA-591A-4CF1-8600-C751694DBBF7}"/>
            </a:ext>
          </a:extLst>
        </xdr:cNvPr>
        <xdr:cNvSpPr txBox="1"/>
      </xdr:nvSpPr>
      <xdr:spPr>
        <a:xfrm>
          <a:off x="7509587" y="1041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43560</xdr:rowOff>
    </xdr:from>
    <xdr:ext cx="469744" cy="259045"/>
    <xdr:sp macro="" textlink="">
      <xdr:nvSpPr>
        <xdr:cNvPr id="260" name="n_3aveValue【体育館・プール】&#10;一人当たり面積">
          <a:extLst>
            <a:ext uri="{FF2B5EF4-FFF2-40B4-BE49-F238E27FC236}">
              <a16:creationId xmlns:a16="http://schemas.microsoft.com/office/drawing/2014/main" id="{8303A575-295C-43B0-BF98-7927B9043181}"/>
            </a:ext>
          </a:extLst>
        </xdr:cNvPr>
        <xdr:cNvSpPr txBox="1"/>
      </xdr:nvSpPr>
      <xdr:spPr>
        <a:xfrm>
          <a:off x="6712027" y="104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56623</xdr:rowOff>
    </xdr:from>
    <xdr:ext cx="469744" cy="259045"/>
    <xdr:sp macro="" textlink="">
      <xdr:nvSpPr>
        <xdr:cNvPr id="261" name="n_4aveValue【体育館・プール】&#10;一人当たり面積">
          <a:extLst>
            <a:ext uri="{FF2B5EF4-FFF2-40B4-BE49-F238E27FC236}">
              <a16:creationId xmlns:a16="http://schemas.microsoft.com/office/drawing/2014/main" id="{0209CC8D-3E6D-4732-BAF3-D6691FCFF6C1}"/>
            </a:ext>
          </a:extLst>
        </xdr:cNvPr>
        <xdr:cNvSpPr txBox="1"/>
      </xdr:nvSpPr>
      <xdr:spPr>
        <a:xfrm>
          <a:off x="5937327" y="1045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134274</xdr:rowOff>
    </xdr:from>
    <xdr:ext cx="469744" cy="259045"/>
    <xdr:sp macro="" textlink="">
      <xdr:nvSpPr>
        <xdr:cNvPr id="262" name="n_1mainValue【体育館・プール】&#10;一人当たり面積">
          <a:extLst>
            <a:ext uri="{FF2B5EF4-FFF2-40B4-BE49-F238E27FC236}">
              <a16:creationId xmlns:a16="http://schemas.microsoft.com/office/drawing/2014/main" id="{14EDEE2C-4CE0-460C-B62E-122C7E918F96}"/>
            </a:ext>
          </a:extLst>
        </xdr:cNvPr>
        <xdr:cNvSpPr txBox="1"/>
      </xdr:nvSpPr>
      <xdr:spPr>
        <a:xfrm>
          <a:off x="8271587" y="100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142439</xdr:rowOff>
    </xdr:from>
    <xdr:ext cx="469744" cy="259045"/>
    <xdr:sp macro="" textlink="">
      <xdr:nvSpPr>
        <xdr:cNvPr id="263" name="n_2mainValue【体育館・プール】&#10;一人当たり面積">
          <a:extLst>
            <a:ext uri="{FF2B5EF4-FFF2-40B4-BE49-F238E27FC236}">
              <a16:creationId xmlns:a16="http://schemas.microsoft.com/office/drawing/2014/main" id="{FE3C3759-936E-438D-941A-9A5D736C6989}"/>
            </a:ext>
          </a:extLst>
        </xdr:cNvPr>
        <xdr:cNvSpPr txBox="1"/>
      </xdr:nvSpPr>
      <xdr:spPr>
        <a:xfrm>
          <a:off x="7509587" y="100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126110</xdr:rowOff>
    </xdr:from>
    <xdr:ext cx="469744" cy="259045"/>
    <xdr:sp macro="" textlink="">
      <xdr:nvSpPr>
        <xdr:cNvPr id="264" name="n_3mainValue【体育館・プール】&#10;一人当たり面積">
          <a:extLst>
            <a:ext uri="{FF2B5EF4-FFF2-40B4-BE49-F238E27FC236}">
              <a16:creationId xmlns:a16="http://schemas.microsoft.com/office/drawing/2014/main" id="{5077A190-412E-4B78-8FCC-A3A270107381}"/>
            </a:ext>
          </a:extLst>
        </xdr:cNvPr>
        <xdr:cNvSpPr txBox="1"/>
      </xdr:nvSpPr>
      <xdr:spPr>
        <a:xfrm>
          <a:off x="6712027" y="100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265" name="n_4mainValue【体育館・プール】&#10;一人当たり面積">
          <a:extLst>
            <a:ext uri="{FF2B5EF4-FFF2-40B4-BE49-F238E27FC236}">
              <a16:creationId xmlns:a16="http://schemas.microsoft.com/office/drawing/2014/main" id="{1C42619B-870D-4FD6-AF99-C898D7293171}"/>
            </a:ext>
          </a:extLst>
        </xdr:cNvPr>
        <xdr:cNvSpPr txBox="1"/>
      </xdr:nvSpPr>
      <xdr:spPr>
        <a:xfrm>
          <a:off x="5937327" y="100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D48FFDF-79F0-488E-A486-C0074923373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BA095AD-89D5-4805-BF08-D6749AD5E74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B45F456-E6DD-4B6B-B31B-8766E76E4AD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3CCE47D-9B30-44A1-AB6C-4AC9A747D16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4E43ADD-85B9-4F47-B547-CCBDE87F355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12F9B75-6B83-4243-B391-CF93551F44C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B6EC8BD-B56B-4E10-9186-DCCEDC56E2F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56ECC95-F8CE-4351-A617-9BC8E1AEA90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EFB7476-411D-4594-AE04-8D163468C16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33396E4-BA3D-4FE8-BC3A-AF76B3AE6F5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9D6D53A-0275-4AAE-A121-D4BE2E5E9F7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DC2C33F0-80D7-4866-ABF9-0D2CCA85301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98C032A-5F98-4A48-86B6-03DA9A87994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3E6A3B47-913B-4616-8E30-7285924381E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7643277-F4AB-45FA-A702-BB00C265221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5EFBB05-442C-41BA-97C6-A90ADFC4946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1753B5D-3E44-4ACB-ACF3-C9C2F803716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F0B371C4-2A2A-4059-9F20-4AA8C70B357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5C5CFF70-9A0E-4AA4-965A-6061290C344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8086868-5A8A-429A-9B82-A50F0334E44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993037B7-6A6F-4059-9A35-C24602999D3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4174B59-E870-4333-B2DE-1198123033F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40C1AA3-5F00-4A8A-BAAA-3B4044B0FEC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EC313B64-6439-4327-AAD4-97000A0BDDD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DEFFEBA2-D7DD-4118-8B5B-9EB9490B13AC}"/>
            </a:ext>
          </a:extLst>
        </xdr:cNvPr>
        <xdr:cNvCxnSpPr/>
      </xdr:nvCxnSpPr>
      <xdr:spPr>
        <a:xfrm flipV="1">
          <a:off x="4086225" y="1300353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C17A5CAF-8E41-4921-9923-B8C432E19B62}"/>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0AA66712-0E1F-4794-9D5C-3C418F8714F5}"/>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6009F26-6AFD-4189-B869-3A4ADBDF78A3}"/>
            </a:ext>
          </a:extLst>
        </xdr:cNvPr>
        <xdr:cNvSpPr txBox="1"/>
      </xdr:nvSpPr>
      <xdr:spPr>
        <a:xfrm>
          <a:off x="412496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31EFF123-D69D-48A6-8FFB-547FD4834A62}"/>
            </a:ext>
          </a:extLst>
        </xdr:cNvPr>
        <xdr:cNvCxnSpPr/>
      </xdr:nvCxnSpPr>
      <xdr:spPr>
        <a:xfrm>
          <a:off x="402082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DC04C6B8-953D-4B22-9C58-B38FD1B94F20}"/>
            </a:ext>
          </a:extLst>
        </xdr:cNvPr>
        <xdr:cNvSpPr txBox="1"/>
      </xdr:nvSpPr>
      <xdr:spPr>
        <a:xfrm>
          <a:off x="4124960" y="1353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7385AF28-E1B3-4839-B0A3-76AFD4DC3269}"/>
            </a:ext>
          </a:extLst>
        </xdr:cNvPr>
        <xdr:cNvSpPr/>
      </xdr:nvSpPr>
      <xdr:spPr>
        <a:xfrm>
          <a:off x="403606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10C7ABBC-9515-4186-8DE8-9C57559F706A}"/>
            </a:ext>
          </a:extLst>
        </xdr:cNvPr>
        <xdr:cNvSpPr/>
      </xdr:nvSpPr>
      <xdr:spPr>
        <a:xfrm>
          <a:off x="331216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89D328D0-8A1D-4945-9FA9-E08CC179CBBA}"/>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2EC6CB25-2729-4819-8C46-39D759FFCFB3}"/>
            </a:ext>
          </a:extLst>
        </xdr:cNvPr>
        <xdr:cNvSpPr/>
      </xdr:nvSpPr>
      <xdr:spPr>
        <a:xfrm>
          <a:off x="17399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BB36438C-8EE2-4059-9F25-C8309938EADD}"/>
            </a:ext>
          </a:extLst>
        </xdr:cNvPr>
        <xdr:cNvSpPr/>
      </xdr:nvSpPr>
      <xdr:spPr>
        <a:xfrm>
          <a:off x="965200" y="1365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2C0D36-2170-4F10-BA71-9AC1D44E6E6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0F7EB6B-B25B-4091-9DA5-A67E381C20D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A8E147-E6D8-4BFE-893E-F9F81D64130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743B943-8CFF-4315-9161-D8B22414A6E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65C64B6-8B3D-4AF1-935B-DB54DC6B7A2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306" name="楕円 305">
          <a:extLst>
            <a:ext uri="{FF2B5EF4-FFF2-40B4-BE49-F238E27FC236}">
              <a16:creationId xmlns:a16="http://schemas.microsoft.com/office/drawing/2014/main" id="{937D1DCF-FA5C-49DD-BEBF-E45F8BDB57CB}"/>
            </a:ext>
          </a:extLst>
        </xdr:cNvPr>
        <xdr:cNvSpPr/>
      </xdr:nvSpPr>
      <xdr:spPr>
        <a:xfrm>
          <a:off x="403606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144797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35B66001-7EB7-4CF8-9CE1-A2771B9D2E56}"/>
            </a:ext>
          </a:extLst>
        </xdr:cNvPr>
        <xdr:cNvSpPr txBox="1"/>
      </xdr:nvSpPr>
      <xdr:spPr>
        <a:xfrm>
          <a:off x="4124960"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08" name="楕円 307">
          <a:extLst>
            <a:ext uri="{FF2B5EF4-FFF2-40B4-BE49-F238E27FC236}">
              <a16:creationId xmlns:a16="http://schemas.microsoft.com/office/drawing/2014/main" id="{44BBC8AC-6776-4844-AE07-2165CB37BB9C}"/>
            </a:ext>
          </a:extLst>
        </xdr:cNvPr>
        <xdr:cNvSpPr/>
      </xdr:nvSpPr>
      <xdr:spPr>
        <a:xfrm>
          <a:off x="3312160" y="13775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80011</xdr:rowOff>
    </xdr:to>
    <xdr:cxnSp macro="">
      <xdr:nvCxnSpPr>
        <xdr:cNvPr id="309" name="直線コネクタ 308">
          <a:extLst>
            <a:ext uri="{FF2B5EF4-FFF2-40B4-BE49-F238E27FC236}">
              <a16:creationId xmlns:a16="http://schemas.microsoft.com/office/drawing/2014/main" id="{97E27111-2E03-4355-9A0B-5CDF0EB96C47}"/>
            </a:ext>
          </a:extLst>
        </xdr:cNvPr>
        <xdr:cNvCxnSpPr/>
      </xdr:nvCxnSpPr>
      <xdr:spPr>
        <a:xfrm flipV="1">
          <a:off x="3355340" y="13792200"/>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310" name="楕円 309">
          <a:extLst>
            <a:ext uri="{FF2B5EF4-FFF2-40B4-BE49-F238E27FC236}">
              <a16:creationId xmlns:a16="http://schemas.microsoft.com/office/drawing/2014/main" id="{E28618CE-C1A3-43D3-838E-59E5C3AAC3CE}"/>
            </a:ext>
          </a:extLst>
        </xdr:cNvPr>
        <xdr:cNvSpPr/>
      </xdr:nvSpPr>
      <xdr:spPr>
        <a:xfrm>
          <a:off x="2514600" y="1384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148589</xdr:rowOff>
    </xdr:to>
    <xdr:cxnSp macro="">
      <xdr:nvCxnSpPr>
        <xdr:cNvPr id="311" name="直線コネクタ 310">
          <a:extLst>
            <a:ext uri="{FF2B5EF4-FFF2-40B4-BE49-F238E27FC236}">
              <a16:creationId xmlns:a16="http://schemas.microsoft.com/office/drawing/2014/main" id="{18D97DC6-E131-4743-BFDB-7C5B5D9E1FB2}"/>
            </a:ext>
          </a:extLst>
        </xdr:cNvPr>
        <xdr:cNvCxnSpPr/>
      </xdr:nvCxnSpPr>
      <xdr:spPr>
        <a:xfrm flipV="1">
          <a:off x="2565400" y="13826491"/>
          <a:ext cx="78994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312" name="楕円 311">
          <a:extLst>
            <a:ext uri="{FF2B5EF4-FFF2-40B4-BE49-F238E27FC236}">
              <a16:creationId xmlns:a16="http://schemas.microsoft.com/office/drawing/2014/main" id="{BDEE8DA9-F92C-48C1-862B-2611B4D84CF8}"/>
            </a:ext>
          </a:extLst>
        </xdr:cNvPr>
        <xdr:cNvSpPr/>
      </xdr:nvSpPr>
      <xdr:spPr>
        <a:xfrm>
          <a:off x="1739900" y="13743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148589</xdr:rowOff>
    </xdr:to>
    <xdr:cxnSp macro="">
      <xdr:nvCxnSpPr>
        <xdr:cNvPr id="313" name="直線コネクタ 312">
          <a:extLst>
            <a:ext uri="{FF2B5EF4-FFF2-40B4-BE49-F238E27FC236}">
              <a16:creationId xmlns:a16="http://schemas.microsoft.com/office/drawing/2014/main" id="{50F94340-397B-4F8F-8C31-FA82B5E4043D}"/>
            </a:ext>
          </a:extLst>
        </xdr:cNvPr>
        <xdr:cNvCxnSpPr/>
      </xdr:nvCxnSpPr>
      <xdr:spPr>
        <a:xfrm>
          <a:off x="1790700" y="13790294"/>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38736</xdr:rowOff>
    </xdr:from>
    <xdr:to>
      <xdr:col>6</xdr:col>
      <xdr:colOff>38100</xdr:colOff>
      <xdr:row>82</xdr:row>
      <xdr:rowOff>140336</xdr:rowOff>
    </xdr:to>
    <xdr:sp macro="" textlink="">
      <xdr:nvSpPr>
        <xdr:cNvPr id="314" name="楕円 313">
          <a:extLst>
            <a:ext uri="{FF2B5EF4-FFF2-40B4-BE49-F238E27FC236}">
              <a16:creationId xmlns:a16="http://schemas.microsoft.com/office/drawing/2014/main" id="{1D80A82A-E602-4C83-8169-A1FEAD2352F1}"/>
            </a:ext>
          </a:extLst>
        </xdr:cNvPr>
        <xdr:cNvSpPr/>
      </xdr:nvSpPr>
      <xdr:spPr>
        <a:xfrm>
          <a:off x="965200" y="137852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89536</xdr:rowOff>
    </xdr:to>
    <xdr:cxnSp macro="">
      <xdr:nvCxnSpPr>
        <xdr:cNvPr id="315" name="直線コネクタ 314">
          <a:extLst>
            <a:ext uri="{FF2B5EF4-FFF2-40B4-BE49-F238E27FC236}">
              <a16:creationId xmlns:a16="http://schemas.microsoft.com/office/drawing/2014/main" id="{DC6202C1-9C61-4642-ADC4-314DEA88CD0E}"/>
            </a:ext>
          </a:extLst>
        </xdr:cNvPr>
        <xdr:cNvCxnSpPr/>
      </xdr:nvCxnSpPr>
      <xdr:spPr>
        <a:xfrm flipV="1">
          <a:off x="1008380" y="13790294"/>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a:extLst>
            <a:ext uri="{FF2B5EF4-FFF2-40B4-BE49-F238E27FC236}">
              <a16:creationId xmlns:a16="http://schemas.microsoft.com/office/drawing/2014/main" id="{579244E8-9DDF-43FF-B702-FC1BC1AA927E}"/>
            </a:ext>
          </a:extLst>
        </xdr:cNvPr>
        <xdr:cNvSpPr txBox="1"/>
      </xdr:nvSpPr>
      <xdr:spPr>
        <a:xfrm>
          <a:off x="317056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a:extLst>
            <a:ext uri="{FF2B5EF4-FFF2-40B4-BE49-F238E27FC236}">
              <a16:creationId xmlns:a16="http://schemas.microsoft.com/office/drawing/2014/main" id="{E9EA7031-8315-4ADC-8A9E-3319DBE618D2}"/>
            </a:ext>
          </a:extLst>
        </xdr:cNvPr>
        <xdr:cNvSpPr txBox="1"/>
      </xdr:nvSpPr>
      <xdr:spPr>
        <a:xfrm>
          <a:off x="23857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a:extLst>
            <a:ext uri="{FF2B5EF4-FFF2-40B4-BE49-F238E27FC236}">
              <a16:creationId xmlns:a16="http://schemas.microsoft.com/office/drawing/2014/main" id="{01E3594C-C23C-47EF-AD8B-65AFFD83474C}"/>
            </a:ext>
          </a:extLst>
        </xdr:cNvPr>
        <xdr:cNvSpPr txBox="1"/>
      </xdr:nvSpPr>
      <xdr:spPr>
        <a:xfrm>
          <a:off x="16110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a:extLst>
            <a:ext uri="{FF2B5EF4-FFF2-40B4-BE49-F238E27FC236}">
              <a16:creationId xmlns:a16="http://schemas.microsoft.com/office/drawing/2014/main" id="{5B4BD2FC-8BDE-48EB-9300-4AAAE6459F1C}"/>
            </a:ext>
          </a:extLst>
        </xdr:cNvPr>
        <xdr:cNvSpPr txBox="1"/>
      </xdr:nvSpPr>
      <xdr:spPr>
        <a:xfrm>
          <a:off x="83630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121938</xdr:rowOff>
    </xdr:from>
    <xdr:ext cx="405111" cy="259045"/>
    <xdr:sp macro="" textlink="">
      <xdr:nvSpPr>
        <xdr:cNvPr id="320" name="n_1mainValue【福祉施設】&#10;有形固定資産減価償却率">
          <a:extLst>
            <a:ext uri="{FF2B5EF4-FFF2-40B4-BE49-F238E27FC236}">
              <a16:creationId xmlns:a16="http://schemas.microsoft.com/office/drawing/2014/main" id="{F4B6C4B9-319F-418F-AD1D-A9311B959D48}"/>
            </a:ext>
          </a:extLst>
        </xdr:cNvPr>
        <xdr:cNvSpPr txBox="1"/>
      </xdr:nvSpPr>
      <xdr:spPr>
        <a:xfrm>
          <a:off x="317056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321" name="n_2mainValue【福祉施設】&#10;有形固定資産減価償却率">
          <a:extLst>
            <a:ext uri="{FF2B5EF4-FFF2-40B4-BE49-F238E27FC236}">
              <a16:creationId xmlns:a16="http://schemas.microsoft.com/office/drawing/2014/main" id="{CA3F46B7-F831-4AF0-8569-2FAEB17FCF1C}"/>
            </a:ext>
          </a:extLst>
        </xdr:cNvPr>
        <xdr:cNvSpPr txBox="1"/>
      </xdr:nvSpPr>
      <xdr:spPr>
        <a:xfrm>
          <a:off x="2385704"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85741</xdr:rowOff>
    </xdr:from>
    <xdr:ext cx="405111" cy="259045"/>
    <xdr:sp macro="" textlink="">
      <xdr:nvSpPr>
        <xdr:cNvPr id="322" name="n_3mainValue【福祉施設】&#10;有形固定資産減価償却率">
          <a:extLst>
            <a:ext uri="{FF2B5EF4-FFF2-40B4-BE49-F238E27FC236}">
              <a16:creationId xmlns:a16="http://schemas.microsoft.com/office/drawing/2014/main" id="{9AF6E2F6-4514-4AF5-B01A-3E532760B4F6}"/>
            </a:ext>
          </a:extLst>
        </xdr:cNvPr>
        <xdr:cNvSpPr txBox="1"/>
      </xdr:nvSpPr>
      <xdr:spPr>
        <a:xfrm>
          <a:off x="161100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131463</xdr:rowOff>
    </xdr:from>
    <xdr:ext cx="405111" cy="259045"/>
    <xdr:sp macro="" textlink="">
      <xdr:nvSpPr>
        <xdr:cNvPr id="323" name="n_4mainValue【福祉施設】&#10;有形固定資産減価償却率">
          <a:extLst>
            <a:ext uri="{FF2B5EF4-FFF2-40B4-BE49-F238E27FC236}">
              <a16:creationId xmlns:a16="http://schemas.microsoft.com/office/drawing/2014/main" id="{227C92D4-E78F-4DE4-977B-574A0D92B035}"/>
            </a:ext>
          </a:extLst>
        </xdr:cNvPr>
        <xdr:cNvSpPr txBox="1"/>
      </xdr:nvSpPr>
      <xdr:spPr>
        <a:xfrm>
          <a:off x="836304" y="1387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3565F50-1EDA-4D0A-9801-D96F5D7CDAD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6E60AD9-6F4F-4C54-96B8-E69E08E37A9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9C8BFE2-3B5B-4E0C-A35D-6000CF7B3B0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03F2B6F-0067-461F-9C11-F078346C9F7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6E1A78E-6A1C-48FE-A4FE-148C1CE2FBA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1526AF0-6AEB-4018-868C-DEEE80A265F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B552F84-1257-4C54-9F58-0C7710813CA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AB36E4C-D8C4-4029-928B-82ED1D7BFED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C77A3359-C8C4-486D-8396-13986891D06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9A1D547-FFFD-49B8-A7DE-62261693FEC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C71592C9-E2BA-40BA-A0B6-DA49803093A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20B6AB7B-FF79-4761-B6A7-325B443F1B7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15232DDA-9269-4BA9-A0CA-74D03053831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DF071EA5-F240-45E4-AD7E-87BFA6D6B9B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231203EA-9F7B-450D-BAF3-566B78393C3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58BA1562-9113-473D-A509-06FBD529C87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501FDB29-ADD0-4282-8FB4-4F35E29BEAA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D8E54F27-3AD8-4EA4-BCFC-F3F07C84C02B}"/>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35C2478-C36A-4D28-90FC-340AD387B50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ABC3B4A7-B669-4AA0-A1B9-2D3110C036B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B2B4D0A6-1095-440E-9210-DDB48A9A050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35CFC64C-1F65-461B-AFC1-630F828C9FB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6187894-795E-4720-B716-A3B9165C8EE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421CCC8-411C-4ABC-B65F-C3E37D7185B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9456E57-511F-4653-A44A-DDD24A3DE49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7B2F6197-F9B5-4B2E-A0C4-7274BEBC4131}"/>
            </a:ext>
          </a:extLst>
        </xdr:cNvPr>
        <xdr:cNvCxnSpPr/>
      </xdr:nvCxnSpPr>
      <xdr:spPr>
        <a:xfrm flipV="1">
          <a:off x="9219565" y="13023124"/>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76C77467-B5A1-4B36-BE3B-95C9E17A7742}"/>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EF73FFAA-D477-441B-A749-FEF2D594AAA5}"/>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11858019-3BDF-44BC-B3E5-D8F0CD9FE63B}"/>
            </a:ext>
          </a:extLst>
        </xdr:cNvPr>
        <xdr:cNvSpPr txBox="1"/>
      </xdr:nvSpPr>
      <xdr:spPr>
        <a:xfrm>
          <a:off x="9258300" y="1280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05A4A407-ECD5-4336-B2A0-3F4904AB9BC8}"/>
            </a:ext>
          </a:extLst>
        </xdr:cNvPr>
        <xdr:cNvCxnSpPr/>
      </xdr:nvCxnSpPr>
      <xdr:spPr>
        <a:xfrm>
          <a:off x="915416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a:extLst>
            <a:ext uri="{FF2B5EF4-FFF2-40B4-BE49-F238E27FC236}">
              <a16:creationId xmlns:a16="http://schemas.microsoft.com/office/drawing/2014/main" id="{14956A17-D173-4F54-BDD1-E02ED6667E88}"/>
            </a:ext>
          </a:extLst>
        </xdr:cNvPr>
        <xdr:cNvSpPr txBox="1"/>
      </xdr:nvSpPr>
      <xdr:spPr>
        <a:xfrm>
          <a:off x="9258300" y="13934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53B19C30-2908-4A5E-90CD-F6DA89304FB5}"/>
            </a:ext>
          </a:extLst>
        </xdr:cNvPr>
        <xdr:cNvSpPr/>
      </xdr:nvSpPr>
      <xdr:spPr>
        <a:xfrm>
          <a:off x="9192260" y="14082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7BA842C5-F9F2-4D41-BA8F-D6A521DDA3BA}"/>
            </a:ext>
          </a:extLst>
        </xdr:cNvPr>
        <xdr:cNvSpPr/>
      </xdr:nvSpPr>
      <xdr:spPr>
        <a:xfrm>
          <a:off x="8445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5DFA9E1C-A4DD-4E4C-9FAB-850D1E44C5AB}"/>
            </a:ext>
          </a:extLst>
        </xdr:cNvPr>
        <xdr:cNvSpPr/>
      </xdr:nvSpPr>
      <xdr:spPr>
        <a:xfrm>
          <a:off x="7670800" y="14040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2739358E-8FD4-4052-A681-3509630B148F}"/>
            </a:ext>
          </a:extLst>
        </xdr:cNvPr>
        <xdr:cNvSpPr/>
      </xdr:nvSpPr>
      <xdr:spPr>
        <a:xfrm>
          <a:off x="68732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78EE6A33-E3E8-41D5-BB45-97FA9ADE4866}"/>
            </a:ext>
          </a:extLst>
        </xdr:cNvPr>
        <xdr:cNvSpPr/>
      </xdr:nvSpPr>
      <xdr:spPr>
        <a:xfrm>
          <a:off x="60985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3CBB36B-059C-47A4-9ECA-68D40104B88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FE3243D-125D-4585-A0EA-E16C4FEC122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C0C3D8A-8B31-488B-BECD-20329EDEEE9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CBBC391-CC55-4831-ACBD-04A7A6559A7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9831D95-C10B-4BCF-8866-C6DF6EFDC2B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65" name="楕円 364">
          <a:extLst>
            <a:ext uri="{FF2B5EF4-FFF2-40B4-BE49-F238E27FC236}">
              <a16:creationId xmlns:a16="http://schemas.microsoft.com/office/drawing/2014/main" id="{90E23E97-D6A4-4AFD-B10B-3ED8CB3648C1}"/>
            </a:ext>
          </a:extLst>
        </xdr:cNvPr>
        <xdr:cNvSpPr/>
      </xdr:nvSpPr>
      <xdr:spPr>
        <a:xfrm>
          <a:off x="9192260" y="14147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44104</xdr:rowOff>
    </xdr:from>
    <xdr:ext cx="469744" cy="259045"/>
    <xdr:sp macro="" textlink="">
      <xdr:nvSpPr>
        <xdr:cNvPr id="366" name="【福祉施設】&#10;一人当たり面積該当値テキスト">
          <a:extLst>
            <a:ext uri="{FF2B5EF4-FFF2-40B4-BE49-F238E27FC236}">
              <a16:creationId xmlns:a16="http://schemas.microsoft.com/office/drawing/2014/main" id="{4DFEA194-1035-4D42-84CB-8B157F0D319D}"/>
            </a:ext>
          </a:extLst>
        </xdr:cNvPr>
        <xdr:cNvSpPr txBox="1"/>
      </xdr:nvSpPr>
      <xdr:spPr>
        <a:xfrm>
          <a:off x="9258300" y="141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96701</xdr:rowOff>
    </xdr:from>
    <xdr:to>
      <xdr:col>50</xdr:col>
      <xdr:colOff>165100</xdr:colOff>
      <xdr:row>84</xdr:row>
      <xdr:rowOff>26851</xdr:rowOff>
    </xdr:to>
    <xdr:sp macro="" textlink="">
      <xdr:nvSpPr>
        <xdr:cNvPr id="367" name="楕円 366">
          <a:extLst>
            <a:ext uri="{FF2B5EF4-FFF2-40B4-BE49-F238E27FC236}">
              <a16:creationId xmlns:a16="http://schemas.microsoft.com/office/drawing/2014/main" id="{D11834B1-EC5F-4CB4-8BF7-C03602B349F6}"/>
            </a:ext>
          </a:extLst>
        </xdr:cNvPr>
        <xdr:cNvSpPr/>
      </xdr:nvSpPr>
      <xdr:spPr>
        <a:xfrm>
          <a:off x="8445500" y="14010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147501</xdr:rowOff>
    </xdr:from>
    <xdr:to>
      <xdr:col>55</xdr:col>
      <xdr:colOff>0</xdr:colOff>
      <xdr:row>84</xdr:row>
      <xdr:rowOff>116477</xdr:rowOff>
    </xdr:to>
    <xdr:cxnSp macro="">
      <xdr:nvCxnSpPr>
        <xdr:cNvPr id="368" name="直線コネクタ 367">
          <a:extLst>
            <a:ext uri="{FF2B5EF4-FFF2-40B4-BE49-F238E27FC236}">
              <a16:creationId xmlns:a16="http://schemas.microsoft.com/office/drawing/2014/main" id="{F8AC3B95-4EA4-4E19-A4BD-EE055956FEC0}"/>
            </a:ext>
          </a:extLst>
        </xdr:cNvPr>
        <xdr:cNvCxnSpPr/>
      </xdr:nvCxnSpPr>
      <xdr:spPr>
        <a:xfrm>
          <a:off x="8496300" y="14061621"/>
          <a:ext cx="72390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69" name="楕円 368">
          <a:extLst>
            <a:ext uri="{FF2B5EF4-FFF2-40B4-BE49-F238E27FC236}">
              <a16:creationId xmlns:a16="http://schemas.microsoft.com/office/drawing/2014/main" id="{A48EAD04-F6D3-44F4-97D8-F6C8ADA3A418}"/>
            </a:ext>
          </a:extLst>
        </xdr:cNvPr>
        <xdr:cNvSpPr/>
      </xdr:nvSpPr>
      <xdr:spPr>
        <a:xfrm>
          <a:off x="7670800" y="14033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147501</xdr:rowOff>
    </xdr:from>
    <xdr:to>
      <xdr:col>50</xdr:col>
      <xdr:colOff>114300</xdr:colOff>
      <xdr:row>83</xdr:row>
      <xdr:rowOff>170362</xdr:rowOff>
    </xdr:to>
    <xdr:cxnSp macro="">
      <xdr:nvCxnSpPr>
        <xdr:cNvPr id="370" name="直線コネクタ 369">
          <a:extLst>
            <a:ext uri="{FF2B5EF4-FFF2-40B4-BE49-F238E27FC236}">
              <a16:creationId xmlns:a16="http://schemas.microsoft.com/office/drawing/2014/main" id="{71DE96E4-BEA9-4450-B76E-C3AAE607F52C}"/>
            </a:ext>
          </a:extLst>
        </xdr:cNvPr>
        <xdr:cNvCxnSpPr/>
      </xdr:nvCxnSpPr>
      <xdr:spPr>
        <a:xfrm flipV="1">
          <a:off x="7713980" y="14061621"/>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113030</xdr:rowOff>
    </xdr:from>
    <xdr:to>
      <xdr:col>41</xdr:col>
      <xdr:colOff>101600</xdr:colOff>
      <xdr:row>84</xdr:row>
      <xdr:rowOff>43180</xdr:rowOff>
    </xdr:to>
    <xdr:sp macro="" textlink="">
      <xdr:nvSpPr>
        <xdr:cNvPr id="371" name="楕円 370">
          <a:extLst>
            <a:ext uri="{FF2B5EF4-FFF2-40B4-BE49-F238E27FC236}">
              <a16:creationId xmlns:a16="http://schemas.microsoft.com/office/drawing/2014/main" id="{81E24E82-19BB-48A1-B7F7-EC218671EB14}"/>
            </a:ext>
          </a:extLst>
        </xdr:cNvPr>
        <xdr:cNvSpPr/>
      </xdr:nvSpPr>
      <xdr:spPr>
        <a:xfrm>
          <a:off x="68732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163830</xdr:rowOff>
    </xdr:from>
    <xdr:to>
      <xdr:col>45</xdr:col>
      <xdr:colOff>177800</xdr:colOff>
      <xdr:row>83</xdr:row>
      <xdr:rowOff>170362</xdr:rowOff>
    </xdr:to>
    <xdr:cxnSp macro="">
      <xdr:nvCxnSpPr>
        <xdr:cNvPr id="372" name="直線コネクタ 371">
          <a:extLst>
            <a:ext uri="{FF2B5EF4-FFF2-40B4-BE49-F238E27FC236}">
              <a16:creationId xmlns:a16="http://schemas.microsoft.com/office/drawing/2014/main" id="{23E58B7E-FA2A-4B29-ACC3-BFDACEA6DC10}"/>
            </a:ext>
          </a:extLst>
        </xdr:cNvPr>
        <xdr:cNvCxnSpPr/>
      </xdr:nvCxnSpPr>
      <xdr:spPr>
        <a:xfrm>
          <a:off x="6924040" y="14077950"/>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73" name="楕円 372">
          <a:extLst>
            <a:ext uri="{FF2B5EF4-FFF2-40B4-BE49-F238E27FC236}">
              <a16:creationId xmlns:a16="http://schemas.microsoft.com/office/drawing/2014/main" id="{B8657D7D-D850-42CD-828D-0B223A5F8D55}"/>
            </a:ext>
          </a:extLst>
        </xdr:cNvPr>
        <xdr:cNvSpPr/>
      </xdr:nvSpPr>
      <xdr:spPr>
        <a:xfrm>
          <a:off x="6098540" y="1403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83</xdr:row>
      <xdr:rowOff>170362</xdr:rowOff>
    </xdr:to>
    <xdr:cxnSp macro="">
      <xdr:nvCxnSpPr>
        <xdr:cNvPr id="374" name="直線コネクタ 373">
          <a:extLst>
            <a:ext uri="{FF2B5EF4-FFF2-40B4-BE49-F238E27FC236}">
              <a16:creationId xmlns:a16="http://schemas.microsoft.com/office/drawing/2014/main" id="{8A1A1B68-37D8-4830-8251-25C27AD7D392}"/>
            </a:ext>
          </a:extLst>
        </xdr:cNvPr>
        <xdr:cNvCxnSpPr/>
      </xdr:nvCxnSpPr>
      <xdr:spPr>
        <a:xfrm flipV="1">
          <a:off x="6149340" y="14077950"/>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375" name="n_1aveValue【福祉施設】&#10;一人当たり面積">
          <a:extLst>
            <a:ext uri="{FF2B5EF4-FFF2-40B4-BE49-F238E27FC236}">
              <a16:creationId xmlns:a16="http://schemas.microsoft.com/office/drawing/2014/main" id="{B20E717C-73B0-4A59-ABB4-9BEEF1223E24}"/>
            </a:ext>
          </a:extLst>
        </xdr:cNvPr>
        <xdr:cNvSpPr txBox="1"/>
      </xdr:nvSpPr>
      <xdr:spPr>
        <a:xfrm>
          <a:off x="8271587"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6" name="n_2aveValue【福祉施設】&#10;一人当たり面積">
          <a:extLst>
            <a:ext uri="{FF2B5EF4-FFF2-40B4-BE49-F238E27FC236}">
              <a16:creationId xmlns:a16="http://schemas.microsoft.com/office/drawing/2014/main" id="{0CD421AB-CB1E-4A3F-9B9C-8432C9718F70}"/>
            </a:ext>
          </a:extLst>
        </xdr:cNvPr>
        <xdr:cNvSpPr txBox="1"/>
      </xdr:nvSpPr>
      <xdr:spPr>
        <a:xfrm>
          <a:off x="7509587"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77" name="n_3aveValue【福祉施設】&#10;一人当たり面積">
          <a:extLst>
            <a:ext uri="{FF2B5EF4-FFF2-40B4-BE49-F238E27FC236}">
              <a16:creationId xmlns:a16="http://schemas.microsoft.com/office/drawing/2014/main" id="{47A6FFED-0D9D-4460-BF38-43A064D132CB}"/>
            </a:ext>
          </a:extLst>
        </xdr:cNvPr>
        <xdr:cNvSpPr txBox="1"/>
      </xdr:nvSpPr>
      <xdr:spPr>
        <a:xfrm>
          <a:off x="671202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8" name="n_4aveValue【福祉施設】&#10;一人当たり面積">
          <a:extLst>
            <a:ext uri="{FF2B5EF4-FFF2-40B4-BE49-F238E27FC236}">
              <a16:creationId xmlns:a16="http://schemas.microsoft.com/office/drawing/2014/main" id="{E12BEC74-4FF6-4821-9FBA-D1481BCA9E49}"/>
            </a:ext>
          </a:extLst>
        </xdr:cNvPr>
        <xdr:cNvSpPr txBox="1"/>
      </xdr:nvSpPr>
      <xdr:spPr>
        <a:xfrm>
          <a:off x="59373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43378</xdr:rowOff>
    </xdr:from>
    <xdr:ext cx="469744" cy="259045"/>
    <xdr:sp macro="" textlink="">
      <xdr:nvSpPr>
        <xdr:cNvPr id="379" name="n_1mainValue【福祉施設】&#10;一人当たり面積">
          <a:extLst>
            <a:ext uri="{FF2B5EF4-FFF2-40B4-BE49-F238E27FC236}">
              <a16:creationId xmlns:a16="http://schemas.microsoft.com/office/drawing/2014/main" id="{6EB38C2C-8308-4EA3-94AD-205CC3179EE8}"/>
            </a:ext>
          </a:extLst>
        </xdr:cNvPr>
        <xdr:cNvSpPr txBox="1"/>
      </xdr:nvSpPr>
      <xdr:spPr>
        <a:xfrm>
          <a:off x="8271587" y="1378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80" name="n_2mainValue【福祉施設】&#10;一人当たり面積">
          <a:extLst>
            <a:ext uri="{FF2B5EF4-FFF2-40B4-BE49-F238E27FC236}">
              <a16:creationId xmlns:a16="http://schemas.microsoft.com/office/drawing/2014/main" id="{7431E877-F369-4ABD-B4EC-2F21122937C4}"/>
            </a:ext>
          </a:extLst>
        </xdr:cNvPr>
        <xdr:cNvSpPr txBox="1"/>
      </xdr:nvSpPr>
      <xdr:spPr>
        <a:xfrm>
          <a:off x="7509587" y="138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81" name="n_3mainValue【福祉施設】&#10;一人当たり面積">
          <a:extLst>
            <a:ext uri="{FF2B5EF4-FFF2-40B4-BE49-F238E27FC236}">
              <a16:creationId xmlns:a16="http://schemas.microsoft.com/office/drawing/2014/main" id="{CF899962-4234-4EEB-874B-02054B2FD352}"/>
            </a:ext>
          </a:extLst>
        </xdr:cNvPr>
        <xdr:cNvSpPr txBox="1"/>
      </xdr:nvSpPr>
      <xdr:spPr>
        <a:xfrm>
          <a:off x="671202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82" name="n_4mainValue【福祉施設】&#10;一人当たり面積">
          <a:extLst>
            <a:ext uri="{FF2B5EF4-FFF2-40B4-BE49-F238E27FC236}">
              <a16:creationId xmlns:a16="http://schemas.microsoft.com/office/drawing/2014/main" id="{D7E0B3EE-9E53-48FD-A030-576C8BDBB7BC}"/>
            </a:ext>
          </a:extLst>
        </xdr:cNvPr>
        <xdr:cNvSpPr txBox="1"/>
      </xdr:nvSpPr>
      <xdr:spPr>
        <a:xfrm>
          <a:off x="5937327" y="138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71E3EC4-A8CE-45AA-80B9-B3FBDE7D57F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F56E71D-5390-47AF-8F76-3825E393247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9AD5630-BF38-4AC4-9915-2C96EC2B529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4BF9B4A-A63C-40D8-A9F9-030B931449D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AA76B6BF-377E-4729-BB5B-7614C10E99B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82E5A7D-ACDC-4538-A866-4E84B7561B0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D6C47EE-B414-4A49-9ACA-10385223A10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9BC38DB-8672-4D64-901F-4AFCE5683F1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10202C8B-D38D-4D65-A6CD-FB96FB15853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9E876E83-526F-4715-A1DD-4081B717B96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F43C4BC4-DD5F-4C6B-935B-A74A63B0EF0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735F98FF-D7CF-4BD0-80E8-35B72373511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29674E2A-694D-4A1E-8AFD-0945B731AB7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E8CBDE53-3EB1-4812-80D5-EF647A8B0C53}"/>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3F667A43-6454-4707-B735-7A4E4993045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FA3F204C-A509-4057-8623-237F9EDE8BF3}"/>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40CC0E46-9F97-4023-B534-DDBF90EE45B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784950A3-4524-42AC-A425-227EDE9CE30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7065CDD7-DC3B-45B3-8250-548CD5BE0E33}"/>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A75341AA-0D4D-4D93-BCCB-A5E08C037E6A}"/>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9C4510B5-71C1-4E55-A176-757D629D6A6F}"/>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50A00B99-E743-4520-A1C9-46E1A6FA90FD}"/>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CA82E5E5-379A-4797-81D2-4D17761C3B67}"/>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8F4E9D69-D9AF-4D08-91E0-D4F45BCF4FD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D67EFB53-0CBF-405F-925E-FE4F3968088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CA2B2178-F92B-45B4-A27D-07DE846F92EE}"/>
            </a:ext>
          </a:extLst>
        </xdr:cNvPr>
        <xdr:cNvCxnSpPr/>
      </xdr:nvCxnSpPr>
      <xdr:spPr>
        <a:xfrm flipV="1">
          <a:off x="4086225" y="1688918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D86630A7-1255-4D8D-9C98-816D6C5A84B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81D9FC31-56D3-4B8E-B93D-C34E70C2AD58}"/>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7570893F-4A96-4290-BAAF-40ADDDD938DD}"/>
            </a:ext>
          </a:extLst>
        </xdr:cNvPr>
        <xdr:cNvSpPr txBox="1"/>
      </xdr:nvSpPr>
      <xdr:spPr>
        <a:xfrm>
          <a:off x="4124960" y="16668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463045C7-5940-4B2D-A3AB-04366FCFCA8D}"/>
            </a:ext>
          </a:extLst>
        </xdr:cNvPr>
        <xdr:cNvCxnSpPr/>
      </xdr:nvCxnSpPr>
      <xdr:spPr>
        <a:xfrm>
          <a:off x="402082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1D17765B-0AED-4ED9-9D0D-44605B31F473}"/>
            </a:ext>
          </a:extLst>
        </xdr:cNvPr>
        <xdr:cNvSpPr txBox="1"/>
      </xdr:nvSpPr>
      <xdr:spPr>
        <a:xfrm>
          <a:off x="4124960" y="17560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D524A749-05E6-4989-BC9A-5D6E1CF9AC67}"/>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76FFA5AB-87AA-48E6-AAE4-659AEE2FDCFD}"/>
            </a:ext>
          </a:extLst>
        </xdr:cNvPr>
        <xdr:cNvSpPr/>
      </xdr:nvSpPr>
      <xdr:spPr>
        <a:xfrm>
          <a:off x="331216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57F5B2F8-7AAF-4A49-9CA0-1898F9BC4E22}"/>
            </a:ext>
          </a:extLst>
        </xdr:cNvPr>
        <xdr:cNvSpPr/>
      </xdr:nvSpPr>
      <xdr:spPr>
        <a:xfrm>
          <a:off x="25146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702B6D28-E741-43D2-AF0B-B82C3463D1FE}"/>
            </a:ext>
          </a:extLst>
        </xdr:cNvPr>
        <xdr:cNvSpPr/>
      </xdr:nvSpPr>
      <xdr:spPr>
        <a:xfrm>
          <a:off x="1739900" y="17548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AA606DB9-4AFC-4CB9-9863-65A64FF55843}"/>
            </a:ext>
          </a:extLst>
        </xdr:cNvPr>
        <xdr:cNvSpPr/>
      </xdr:nvSpPr>
      <xdr:spPr>
        <a:xfrm>
          <a:off x="96520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595BE1C-AEB6-4206-A175-189B94BF822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A33DDFC-50D9-444B-992F-9E92E3AD7AD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CD3FC0D-0256-45E0-9474-619BA051F8B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4B372A59-DAD8-48F4-A348-DAF8C92986C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3317561E-616D-4B86-B173-E129157F37D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113574</xdr:rowOff>
    </xdr:from>
    <xdr:to>
      <xdr:col>24</xdr:col>
      <xdr:colOff>114300</xdr:colOff>
      <xdr:row>104</xdr:row>
      <xdr:rowOff>43724</xdr:rowOff>
    </xdr:to>
    <xdr:sp macro="" textlink="">
      <xdr:nvSpPr>
        <xdr:cNvPr id="424" name="楕円 423">
          <a:extLst>
            <a:ext uri="{FF2B5EF4-FFF2-40B4-BE49-F238E27FC236}">
              <a16:creationId xmlns:a16="http://schemas.microsoft.com/office/drawing/2014/main" id="{F03AA197-A4EA-4084-9D14-FD8FDF82E7D7}"/>
            </a:ext>
          </a:extLst>
        </xdr:cNvPr>
        <xdr:cNvSpPr/>
      </xdr:nvSpPr>
      <xdr:spPr>
        <a:xfrm>
          <a:off x="4036060" y="17380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136451</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9A480894-A59E-4CDC-8E0E-380F0CAF0BF6}"/>
            </a:ext>
          </a:extLst>
        </xdr:cNvPr>
        <xdr:cNvSpPr txBox="1"/>
      </xdr:nvSpPr>
      <xdr:spPr>
        <a:xfrm>
          <a:off x="4124960" y="1723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72752</xdr:rowOff>
    </xdr:from>
    <xdr:to>
      <xdr:col>20</xdr:col>
      <xdr:colOff>38100</xdr:colOff>
      <xdr:row>104</xdr:row>
      <xdr:rowOff>2902</xdr:rowOff>
    </xdr:to>
    <xdr:sp macro="" textlink="">
      <xdr:nvSpPr>
        <xdr:cNvPr id="426" name="楕円 425">
          <a:extLst>
            <a:ext uri="{FF2B5EF4-FFF2-40B4-BE49-F238E27FC236}">
              <a16:creationId xmlns:a16="http://schemas.microsoft.com/office/drawing/2014/main" id="{40513780-DD3F-47B0-80B2-756E7265685E}"/>
            </a:ext>
          </a:extLst>
        </xdr:cNvPr>
        <xdr:cNvSpPr/>
      </xdr:nvSpPr>
      <xdr:spPr>
        <a:xfrm>
          <a:off x="3312160" y="173396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123552</xdr:rowOff>
    </xdr:from>
    <xdr:to>
      <xdr:col>24</xdr:col>
      <xdr:colOff>63500</xdr:colOff>
      <xdr:row>103</xdr:row>
      <xdr:rowOff>164374</xdr:rowOff>
    </xdr:to>
    <xdr:cxnSp macro="">
      <xdr:nvCxnSpPr>
        <xdr:cNvPr id="427" name="直線コネクタ 426">
          <a:extLst>
            <a:ext uri="{FF2B5EF4-FFF2-40B4-BE49-F238E27FC236}">
              <a16:creationId xmlns:a16="http://schemas.microsoft.com/office/drawing/2014/main" id="{DD405845-CF0D-4337-9F0A-B8AE2CB63441}"/>
            </a:ext>
          </a:extLst>
        </xdr:cNvPr>
        <xdr:cNvCxnSpPr/>
      </xdr:nvCxnSpPr>
      <xdr:spPr>
        <a:xfrm>
          <a:off x="3355340" y="17390472"/>
          <a:ext cx="7315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31931</xdr:rowOff>
    </xdr:from>
    <xdr:to>
      <xdr:col>15</xdr:col>
      <xdr:colOff>101600</xdr:colOff>
      <xdr:row>103</xdr:row>
      <xdr:rowOff>133531</xdr:rowOff>
    </xdr:to>
    <xdr:sp macro="" textlink="">
      <xdr:nvSpPr>
        <xdr:cNvPr id="428" name="楕円 427">
          <a:extLst>
            <a:ext uri="{FF2B5EF4-FFF2-40B4-BE49-F238E27FC236}">
              <a16:creationId xmlns:a16="http://schemas.microsoft.com/office/drawing/2014/main" id="{51C4218E-836B-413A-AEE3-847149030FD1}"/>
            </a:ext>
          </a:extLst>
        </xdr:cNvPr>
        <xdr:cNvSpPr/>
      </xdr:nvSpPr>
      <xdr:spPr>
        <a:xfrm>
          <a:off x="2514600" y="172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82731</xdr:rowOff>
    </xdr:from>
    <xdr:to>
      <xdr:col>19</xdr:col>
      <xdr:colOff>177800</xdr:colOff>
      <xdr:row>103</xdr:row>
      <xdr:rowOff>123552</xdr:rowOff>
    </xdr:to>
    <xdr:cxnSp macro="">
      <xdr:nvCxnSpPr>
        <xdr:cNvPr id="429" name="直線コネクタ 428">
          <a:extLst>
            <a:ext uri="{FF2B5EF4-FFF2-40B4-BE49-F238E27FC236}">
              <a16:creationId xmlns:a16="http://schemas.microsoft.com/office/drawing/2014/main" id="{15C35443-6E68-4E4B-961B-C2C80237446A}"/>
            </a:ext>
          </a:extLst>
        </xdr:cNvPr>
        <xdr:cNvCxnSpPr/>
      </xdr:nvCxnSpPr>
      <xdr:spPr>
        <a:xfrm>
          <a:off x="2565400" y="17349651"/>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162561</xdr:rowOff>
    </xdr:from>
    <xdr:to>
      <xdr:col>10</xdr:col>
      <xdr:colOff>165100</xdr:colOff>
      <xdr:row>103</xdr:row>
      <xdr:rowOff>92711</xdr:rowOff>
    </xdr:to>
    <xdr:sp macro="" textlink="">
      <xdr:nvSpPr>
        <xdr:cNvPr id="430" name="楕円 429">
          <a:extLst>
            <a:ext uri="{FF2B5EF4-FFF2-40B4-BE49-F238E27FC236}">
              <a16:creationId xmlns:a16="http://schemas.microsoft.com/office/drawing/2014/main" id="{6C47E5E6-EA19-4672-A339-00F231CC113F}"/>
            </a:ext>
          </a:extLst>
        </xdr:cNvPr>
        <xdr:cNvSpPr/>
      </xdr:nvSpPr>
      <xdr:spPr>
        <a:xfrm>
          <a:off x="173990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41911</xdr:rowOff>
    </xdr:from>
    <xdr:to>
      <xdr:col>15</xdr:col>
      <xdr:colOff>50800</xdr:colOff>
      <xdr:row>103</xdr:row>
      <xdr:rowOff>82731</xdr:rowOff>
    </xdr:to>
    <xdr:cxnSp macro="">
      <xdr:nvCxnSpPr>
        <xdr:cNvPr id="431" name="直線コネクタ 430">
          <a:extLst>
            <a:ext uri="{FF2B5EF4-FFF2-40B4-BE49-F238E27FC236}">
              <a16:creationId xmlns:a16="http://schemas.microsoft.com/office/drawing/2014/main" id="{4A89CB7D-A9C4-4279-8D4A-89FFF8B6A695}"/>
            </a:ext>
          </a:extLst>
        </xdr:cNvPr>
        <xdr:cNvCxnSpPr/>
      </xdr:nvCxnSpPr>
      <xdr:spPr>
        <a:xfrm>
          <a:off x="1790700" y="17308831"/>
          <a:ext cx="7747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121738</xdr:rowOff>
    </xdr:from>
    <xdr:to>
      <xdr:col>6</xdr:col>
      <xdr:colOff>38100</xdr:colOff>
      <xdr:row>103</xdr:row>
      <xdr:rowOff>51888</xdr:rowOff>
    </xdr:to>
    <xdr:sp macro="" textlink="">
      <xdr:nvSpPr>
        <xdr:cNvPr id="432" name="楕円 431">
          <a:extLst>
            <a:ext uri="{FF2B5EF4-FFF2-40B4-BE49-F238E27FC236}">
              <a16:creationId xmlns:a16="http://schemas.microsoft.com/office/drawing/2014/main" id="{0D01183E-7AC6-49C0-936D-202CA5E19E7C}"/>
            </a:ext>
          </a:extLst>
        </xdr:cNvPr>
        <xdr:cNvSpPr/>
      </xdr:nvSpPr>
      <xdr:spPr>
        <a:xfrm>
          <a:off x="965200" y="17221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1088</xdr:rowOff>
    </xdr:from>
    <xdr:to>
      <xdr:col>10</xdr:col>
      <xdr:colOff>114300</xdr:colOff>
      <xdr:row>103</xdr:row>
      <xdr:rowOff>41911</xdr:rowOff>
    </xdr:to>
    <xdr:cxnSp macro="">
      <xdr:nvCxnSpPr>
        <xdr:cNvPr id="433" name="直線コネクタ 432">
          <a:extLst>
            <a:ext uri="{FF2B5EF4-FFF2-40B4-BE49-F238E27FC236}">
              <a16:creationId xmlns:a16="http://schemas.microsoft.com/office/drawing/2014/main" id="{C4F78FE8-40DE-484E-A3B8-ABE82306B445}"/>
            </a:ext>
          </a:extLst>
        </xdr:cNvPr>
        <xdr:cNvCxnSpPr/>
      </xdr:nvCxnSpPr>
      <xdr:spPr>
        <a:xfrm>
          <a:off x="1008380" y="17268008"/>
          <a:ext cx="78232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34" name="n_1aveValue【市民会館】&#10;有形固定資産減価償却率">
          <a:extLst>
            <a:ext uri="{FF2B5EF4-FFF2-40B4-BE49-F238E27FC236}">
              <a16:creationId xmlns:a16="http://schemas.microsoft.com/office/drawing/2014/main" id="{AED513A4-B2FA-4BC1-8889-7A61A69FA284}"/>
            </a:ext>
          </a:extLst>
        </xdr:cNvPr>
        <xdr:cNvSpPr txBox="1"/>
      </xdr:nvSpPr>
      <xdr:spPr>
        <a:xfrm>
          <a:off x="317056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5" name="n_2aveValue【市民会館】&#10;有形固定資産減価償却率">
          <a:extLst>
            <a:ext uri="{FF2B5EF4-FFF2-40B4-BE49-F238E27FC236}">
              <a16:creationId xmlns:a16="http://schemas.microsoft.com/office/drawing/2014/main" id="{35C74393-F37F-4930-A05C-A19EFB79948E}"/>
            </a:ext>
          </a:extLst>
        </xdr:cNvPr>
        <xdr:cNvSpPr txBox="1"/>
      </xdr:nvSpPr>
      <xdr:spPr>
        <a:xfrm>
          <a:off x="23857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6" name="n_3aveValue【市民会館】&#10;有形固定資産減価償却率">
          <a:extLst>
            <a:ext uri="{FF2B5EF4-FFF2-40B4-BE49-F238E27FC236}">
              <a16:creationId xmlns:a16="http://schemas.microsoft.com/office/drawing/2014/main" id="{E524FAFD-E0A1-4C16-9C34-C170A7294EC5}"/>
            </a:ext>
          </a:extLst>
        </xdr:cNvPr>
        <xdr:cNvSpPr txBox="1"/>
      </xdr:nvSpPr>
      <xdr:spPr>
        <a:xfrm>
          <a:off x="161100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7" name="n_4aveValue【市民会館】&#10;有形固定資産減価償却率">
          <a:extLst>
            <a:ext uri="{FF2B5EF4-FFF2-40B4-BE49-F238E27FC236}">
              <a16:creationId xmlns:a16="http://schemas.microsoft.com/office/drawing/2014/main" id="{DB914D2D-1CA1-492F-8650-822457F203BC}"/>
            </a:ext>
          </a:extLst>
        </xdr:cNvPr>
        <xdr:cNvSpPr txBox="1"/>
      </xdr:nvSpPr>
      <xdr:spPr>
        <a:xfrm>
          <a:off x="83630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19429</xdr:rowOff>
    </xdr:from>
    <xdr:ext cx="405111" cy="259045"/>
    <xdr:sp macro="" textlink="">
      <xdr:nvSpPr>
        <xdr:cNvPr id="438" name="n_1mainValue【市民会館】&#10;有形固定資産減価償却率">
          <a:extLst>
            <a:ext uri="{FF2B5EF4-FFF2-40B4-BE49-F238E27FC236}">
              <a16:creationId xmlns:a16="http://schemas.microsoft.com/office/drawing/2014/main" id="{D2E0FB1F-DFC9-4B28-AC13-743C60E9FB5C}"/>
            </a:ext>
          </a:extLst>
        </xdr:cNvPr>
        <xdr:cNvSpPr txBox="1"/>
      </xdr:nvSpPr>
      <xdr:spPr>
        <a:xfrm>
          <a:off x="317056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150058</xdr:rowOff>
    </xdr:from>
    <xdr:ext cx="405111" cy="259045"/>
    <xdr:sp macro="" textlink="">
      <xdr:nvSpPr>
        <xdr:cNvPr id="439" name="n_2mainValue【市民会館】&#10;有形固定資産減価償却率">
          <a:extLst>
            <a:ext uri="{FF2B5EF4-FFF2-40B4-BE49-F238E27FC236}">
              <a16:creationId xmlns:a16="http://schemas.microsoft.com/office/drawing/2014/main" id="{B40C7BC9-67A3-48FA-B89A-A413BF7B62E5}"/>
            </a:ext>
          </a:extLst>
        </xdr:cNvPr>
        <xdr:cNvSpPr txBox="1"/>
      </xdr:nvSpPr>
      <xdr:spPr>
        <a:xfrm>
          <a:off x="2385704" y="1708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109238</xdr:rowOff>
    </xdr:from>
    <xdr:ext cx="405111" cy="259045"/>
    <xdr:sp macro="" textlink="">
      <xdr:nvSpPr>
        <xdr:cNvPr id="440" name="n_3mainValue【市民会館】&#10;有形固定資産減価償却率">
          <a:extLst>
            <a:ext uri="{FF2B5EF4-FFF2-40B4-BE49-F238E27FC236}">
              <a16:creationId xmlns:a16="http://schemas.microsoft.com/office/drawing/2014/main" id="{179E0016-34CA-4A3F-B8E2-41AC20B27BE6}"/>
            </a:ext>
          </a:extLst>
        </xdr:cNvPr>
        <xdr:cNvSpPr txBox="1"/>
      </xdr:nvSpPr>
      <xdr:spPr>
        <a:xfrm>
          <a:off x="16110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68415</xdr:rowOff>
    </xdr:from>
    <xdr:ext cx="405111" cy="259045"/>
    <xdr:sp macro="" textlink="">
      <xdr:nvSpPr>
        <xdr:cNvPr id="441" name="n_4mainValue【市民会館】&#10;有形固定資産減価償却率">
          <a:extLst>
            <a:ext uri="{FF2B5EF4-FFF2-40B4-BE49-F238E27FC236}">
              <a16:creationId xmlns:a16="http://schemas.microsoft.com/office/drawing/2014/main" id="{DA149ADD-A0EB-48B5-A87B-4D88BC1AFE61}"/>
            </a:ext>
          </a:extLst>
        </xdr:cNvPr>
        <xdr:cNvSpPr txBox="1"/>
      </xdr:nvSpPr>
      <xdr:spPr>
        <a:xfrm>
          <a:off x="836304" y="170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B1C68BE-4840-4556-B7D0-0AC412541B1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7CF33583-E5F4-4232-9D40-6ADDEA4ED7F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F336EEF5-AE97-4E08-BE1A-F5EF016C4B7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31FC29-F834-4174-9C03-6491C75B8B6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8B656ED0-E06A-49C7-A5CC-F94D9F37ABD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C9492239-DB84-441C-8605-B67A716B3CB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99616B25-7B50-446F-9B9D-A796AA1F658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163E7273-91A6-4DD9-9B33-4E8D10C54A3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86BF6CB9-9915-4413-A77A-C701C73DB5C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2426F54F-C048-432E-B1A1-1435CB88C9E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73427C4A-190D-490F-8196-6FE50668D7A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E896706E-CFFD-4F12-92F2-B119C13BFE3D}"/>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27E09F77-5177-4207-A988-1DFF3D930E5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43CCCEA3-6E20-43FC-AC58-FD64DEA7849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711BEAA7-7941-4ADB-8F3B-BBEC362D09B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618025D-BCA2-4EF2-AFC4-7AE2D43C9B9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F1E9F5C2-70E3-4E5D-B12E-05EB8CA0F227}"/>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FB274B5E-8806-4B75-85EA-E4BCB6BE57DB}"/>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33005FE3-F526-46D9-8038-4435C8E01FC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5CEB9B49-F5CC-4FE8-838E-F8CC730D2F9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8F83FF87-67A4-4F6F-A437-E4E62C1DAEC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F8B302D5-09F2-42E7-BE3B-0611620BE1D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3B7D5CFF-D312-4730-BACE-C02AE11C86D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0E5FECB8-8926-4CA0-9C7E-8A7A713A98BB}"/>
            </a:ext>
          </a:extLst>
        </xdr:cNvPr>
        <xdr:cNvCxnSpPr/>
      </xdr:nvCxnSpPr>
      <xdr:spPr>
        <a:xfrm flipV="1">
          <a:off x="9219565" y="16710660"/>
          <a:ext cx="0" cy="14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3621A22C-71C0-48F0-8606-53F1B3702AB8}"/>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3B55CF81-13FF-48EF-95D3-96E2D815217E}"/>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E65CA7BD-F991-4D7F-900C-D67F7DB89A4C}"/>
            </a:ext>
          </a:extLst>
        </xdr:cNvPr>
        <xdr:cNvSpPr txBox="1"/>
      </xdr:nvSpPr>
      <xdr:spPr>
        <a:xfrm>
          <a:off x="9258300" y="1648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BC20D6AC-E260-422A-985A-C591B19B7690}"/>
            </a:ext>
          </a:extLst>
        </xdr:cNvPr>
        <xdr:cNvCxnSpPr/>
      </xdr:nvCxnSpPr>
      <xdr:spPr>
        <a:xfrm>
          <a:off x="9154160" y="16710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a:extLst>
            <a:ext uri="{FF2B5EF4-FFF2-40B4-BE49-F238E27FC236}">
              <a16:creationId xmlns:a16="http://schemas.microsoft.com/office/drawing/2014/main" id="{325BDFEC-C456-403F-AFF6-F1FA0FA322F9}"/>
            </a:ext>
          </a:extLst>
        </xdr:cNvPr>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F65CCBBD-7335-40EE-A278-7C44C69C48A3}"/>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FAE6F7E0-467F-4100-A273-39FF598B800E}"/>
            </a:ext>
          </a:extLst>
        </xdr:cNvPr>
        <xdr:cNvSpPr/>
      </xdr:nvSpPr>
      <xdr:spPr>
        <a:xfrm>
          <a:off x="8445500" y="1783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AEAB38DF-CFF4-45FA-BA09-EF4ED41CDBFE}"/>
            </a:ext>
          </a:extLst>
        </xdr:cNvPr>
        <xdr:cNvSpPr/>
      </xdr:nvSpPr>
      <xdr:spPr>
        <a:xfrm>
          <a:off x="7670800" y="17856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DE83647B-F292-4694-81BF-E74ED4164888}"/>
            </a:ext>
          </a:extLst>
        </xdr:cNvPr>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9C51833D-342D-4EAD-B256-85A9A3227946}"/>
            </a:ext>
          </a:extLst>
        </xdr:cNvPr>
        <xdr:cNvSpPr/>
      </xdr:nvSpPr>
      <xdr:spPr>
        <a:xfrm>
          <a:off x="60985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D9E3969-B537-4A91-8174-63CC27A6D40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61F50A0-B6C2-414F-9FDD-192DC7DA2B5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BC9CE84-E54F-4B03-9464-8D657EC5D3D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7185EA57-9F86-455B-9228-965849EB1A6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70F8E0E9-BC41-4494-84C3-E1814D588C8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81" name="楕円 480">
          <a:extLst>
            <a:ext uri="{FF2B5EF4-FFF2-40B4-BE49-F238E27FC236}">
              <a16:creationId xmlns:a16="http://schemas.microsoft.com/office/drawing/2014/main" id="{60658F60-BFAC-40EB-AFF9-F23AF476CEBF}"/>
            </a:ext>
          </a:extLst>
        </xdr:cNvPr>
        <xdr:cNvSpPr/>
      </xdr:nvSpPr>
      <xdr:spPr>
        <a:xfrm>
          <a:off x="919226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82" name="【市民会館】&#10;一人当たり面積該当値テキスト">
          <a:extLst>
            <a:ext uri="{FF2B5EF4-FFF2-40B4-BE49-F238E27FC236}">
              <a16:creationId xmlns:a16="http://schemas.microsoft.com/office/drawing/2014/main" id="{EED0F3B8-3AD5-497F-A15D-89B4D934A11E}"/>
            </a:ext>
          </a:extLst>
        </xdr:cNvPr>
        <xdr:cNvSpPr txBox="1"/>
      </xdr:nvSpPr>
      <xdr:spPr>
        <a:xfrm>
          <a:off x="9258300"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153036</xdr:rowOff>
    </xdr:from>
    <xdr:to>
      <xdr:col>50</xdr:col>
      <xdr:colOff>165100</xdr:colOff>
      <xdr:row>108</xdr:row>
      <xdr:rowOff>83186</xdr:rowOff>
    </xdr:to>
    <xdr:sp macro="" textlink="">
      <xdr:nvSpPr>
        <xdr:cNvPr id="483" name="楕円 482">
          <a:extLst>
            <a:ext uri="{FF2B5EF4-FFF2-40B4-BE49-F238E27FC236}">
              <a16:creationId xmlns:a16="http://schemas.microsoft.com/office/drawing/2014/main" id="{FB6D74B7-E558-4DDA-B735-DA8906AB74AD}"/>
            </a:ext>
          </a:extLst>
        </xdr:cNvPr>
        <xdr:cNvSpPr/>
      </xdr:nvSpPr>
      <xdr:spPr>
        <a:xfrm>
          <a:off x="8445500" y="18090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32386</xdr:rowOff>
    </xdr:to>
    <xdr:cxnSp macro="">
      <xdr:nvCxnSpPr>
        <xdr:cNvPr id="484" name="直線コネクタ 483">
          <a:extLst>
            <a:ext uri="{FF2B5EF4-FFF2-40B4-BE49-F238E27FC236}">
              <a16:creationId xmlns:a16="http://schemas.microsoft.com/office/drawing/2014/main" id="{5D66E119-112E-4181-86C1-2A3D6C0444FA}"/>
            </a:ext>
          </a:extLst>
        </xdr:cNvPr>
        <xdr:cNvCxnSpPr/>
      </xdr:nvCxnSpPr>
      <xdr:spPr>
        <a:xfrm flipV="1">
          <a:off x="8496300" y="18135600"/>
          <a:ext cx="7239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154939</xdr:rowOff>
    </xdr:from>
    <xdr:to>
      <xdr:col>46</xdr:col>
      <xdr:colOff>38100</xdr:colOff>
      <xdr:row>108</xdr:row>
      <xdr:rowOff>85089</xdr:rowOff>
    </xdr:to>
    <xdr:sp macro="" textlink="">
      <xdr:nvSpPr>
        <xdr:cNvPr id="485" name="楕円 484">
          <a:extLst>
            <a:ext uri="{FF2B5EF4-FFF2-40B4-BE49-F238E27FC236}">
              <a16:creationId xmlns:a16="http://schemas.microsoft.com/office/drawing/2014/main" id="{EFD547D3-1155-48B2-A69B-1FA16E82D381}"/>
            </a:ext>
          </a:extLst>
        </xdr:cNvPr>
        <xdr:cNvSpPr/>
      </xdr:nvSpPr>
      <xdr:spPr>
        <a:xfrm>
          <a:off x="7670800" y="18092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32386</xdr:rowOff>
    </xdr:from>
    <xdr:to>
      <xdr:col>50</xdr:col>
      <xdr:colOff>114300</xdr:colOff>
      <xdr:row>108</xdr:row>
      <xdr:rowOff>34289</xdr:rowOff>
    </xdr:to>
    <xdr:cxnSp macro="">
      <xdr:nvCxnSpPr>
        <xdr:cNvPr id="486" name="直線コネクタ 485">
          <a:extLst>
            <a:ext uri="{FF2B5EF4-FFF2-40B4-BE49-F238E27FC236}">
              <a16:creationId xmlns:a16="http://schemas.microsoft.com/office/drawing/2014/main" id="{165EA023-A55B-42A2-8881-DD7FF2FB8D30}"/>
            </a:ext>
          </a:extLst>
        </xdr:cNvPr>
        <xdr:cNvCxnSpPr/>
      </xdr:nvCxnSpPr>
      <xdr:spPr>
        <a:xfrm flipV="1">
          <a:off x="7713980" y="18137506"/>
          <a:ext cx="78232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156845</xdr:rowOff>
    </xdr:from>
    <xdr:to>
      <xdr:col>41</xdr:col>
      <xdr:colOff>101600</xdr:colOff>
      <xdr:row>108</xdr:row>
      <xdr:rowOff>86995</xdr:rowOff>
    </xdr:to>
    <xdr:sp macro="" textlink="">
      <xdr:nvSpPr>
        <xdr:cNvPr id="487" name="楕円 486">
          <a:extLst>
            <a:ext uri="{FF2B5EF4-FFF2-40B4-BE49-F238E27FC236}">
              <a16:creationId xmlns:a16="http://schemas.microsoft.com/office/drawing/2014/main" id="{62B097E6-CDE8-4F73-AE5D-58B690D44493}"/>
            </a:ext>
          </a:extLst>
        </xdr:cNvPr>
        <xdr:cNvSpPr/>
      </xdr:nvSpPr>
      <xdr:spPr>
        <a:xfrm>
          <a:off x="6873240" y="1809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34289</xdr:rowOff>
    </xdr:from>
    <xdr:to>
      <xdr:col>45</xdr:col>
      <xdr:colOff>177800</xdr:colOff>
      <xdr:row>108</xdr:row>
      <xdr:rowOff>36195</xdr:rowOff>
    </xdr:to>
    <xdr:cxnSp macro="">
      <xdr:nvCxnSpPr>
        <xdr:cNvPr id="488" name="直線コネクタ 487">
          <a:extLst>
            <a:ext uri="{FF2B5EF4-FFF2-40B4-BE49-F238E27FC236}">
              <a16:creationId xmlns:a16="http://schemas.microsoft.com/office/drawing/2014/main" id="{9464D718-71D2-40AC-933A-68CF0CC92CC6}"/>
            </a:ext>
          </a:extLst>
        </xdr:cNvPr>
        <xdr:cNvCxnSpPr/>
      </xdr:nvCxnSpPr>
      <xdr:spPr>
        <a:xfrm flipV="1">
          <a:off x="6924040" y="1813940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9" name="楕円 488">
          <a:extLst>
            <a:ext uri="{FF2B5EF4-FFF2-40B4-BE49-F238E27FC236}">
              <a16:creationId xmlns:a16="http://schemas.microsoft.com/office/drawing/2014/main" id="{70002B5D-5794-4E8B-8CAA-4EDCB7E9F7FF}"/>
            </a:ext>
          </a:extLst>
        </xdr:cNvPr>
        <xdr:cNvSpPr/>
      </xdr:nvSpPr>
      <xdr:spPr>
        <a:xfrm>
          <a:off x="6098540" y="1809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36195</xdr:rowOff>
    </xdr:from>
    <xdr:to>
      <xdr:col>41</xdr:col>
      <xdr:colOff>50800</xdr:colOff>
      <xdr:row>108</xdr:row>
      <xdr:rowOff>38100</xdr:rowOff>
    </xdr:to>
    <xdr:cxnSp macro="">
      <xdr:nvCxnSpPr>
        <xdr:cNvPr id="490" name="直線コネクタ 489">
          <a:extLst>
            <a:ext uri="{FF2B5EF4-FFF2-40B4-BE49-F238E27FC236}">
              <a16:creationId xmlns:a16="http://schemas.microsoft.com/office/drawing/2014/main" id="{700D7AC1-B3B9-4128-9375-F57092650521}"/>
            </a:ext>
          </a:extLst>
        </xdr:cNvPr>
        <xdr:cNvCxnSpPr/>
      </xdr:nvCxnSpPr>
      <xdr:spPr>
        <a:xfrm flipV="1">
          <a:off x="6149340" y="181413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a:extLst>
            <a:ext uri="{FF2B5EF4-FFF2-40B4-BE49-F238E27FC236}">
              <a16:creationId xmlns:a16="http://schemas.microsoft.com/office/drawing/2014/main" id="{6B9A3F20-2EC1-44D8-AF66-810E43057E20}"/>
            </a:ext>
          </a:extLst>
        </xdr:cNvPr>
        <xdr:cNvSpPr txBox="1"/>
      </xdr:nvSpPr>
      <xdr:spPr>
        <a:xfrm>
          <a:off x="827158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a:extLst>
            <a:ext uri="{FF2B5EF4-FFF2-40B4-BE49-F238E27FC236}">
              <a16:creationId xmlns:a16="http://schemas.microsoft.com/office/drawing/2014/main" id="{BB25CE45-69FA-4D6C-B586-312FD1D7DB9B}"/>
            </a:ext>
          </a:extLst>
        </xdr:cNvPr>
        <xdr:cNvSpPr txBox="1"/>
      </xdr:nvSpPr>
      <xdr:spPr>
        <a:xfrm>
          <a:off x="750958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3" name="n_3aveValue【市民会館】&#10;一人当たり面積">
          <a:extLst>
            <a:ext uri="{FF2B5EF4-FFF2-40B4-BE49-F238E27FC236}">
              <a16:creationId xmlns:a16="http://schemas.microsoft.com/office/drawing/2014/main" id="{1E291561-55AC-488E-9C3B-2CDA5BCD10C9}"/>
            </a:ext>
          </a:extLst>
        </xdr:cNvPr>
        <xdr:cNvSpPr txBox="1"/>
      </xdr:nvSpPr>
      <xdr:spPr>
        <a:xfrm>
          <a:off x="67120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a:extLst>
            <a:ext uri="{FF2B5EF4-FFF2-40B4-BE49-F238E27FC236}">
              <a16:creationId xmlns:a16="http://schemas.microsoft.com/office/drawing/2014/main" id="{19BDC033-F51E-40AE-937E-898EB9F23227}"/>
            </a:ext>
          </a:extLst>
        </xdr:cNvPr>
        <xdr:cNvSpPr txBox="1"/>
      </xdr:nvSpPr>
      <xdr:spPr>
        <a:xfrm>
          <a:off x="59373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74313</xdr:rowOff>
    </xdr:from>
    <xdr:ext cx="469744" cy="259045"/>
    <xdr:sp macro="" textlink="">
      <xdr:nvSpPr>
        <xdr:cNvPr id="495" name="n_1mainValue【市民会館】&#10;一人当たり面積">
          <a:extLst>
            <a:ext uri="{FF2B5EF4-FFF2-40B4-BE49-F238E27FC236}">
              <a16:creationId xmlns:a16="http://schemas.microsoft.com/office/drawing/2014/main" id="{91F7EC0F-CF5B-4FFE-9E7C-04E1CC4F66E4}"/>
            </a:ext>
          </a:extLst>
        </xdr:cNvPr>
        <xdr:cNvSpPr txBox="1"/>
      </xdr:nvSpPr>
      <xdr:spPr>
        <a:xfrm>
          <a:off x="827158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76216</xdr:rowOff>
    </xdr:from>
    <xdr:ext cx="469744" cy="259045"/>
    <xdr:sp macro="" textlink="">
      <xdr:nvSpPr>
        <xdr:cNvPr id="496" name="n_2mainValue【市民会館】&#10;一人当たり面積">
          <a:extLst>
            <a:ext uri="{FF2B5EF4-FFF2-40B4-BE49-F238E27FC236}">
              <a16:creationId xmlns:a16="http://schemas.microsoft.com/office/drawing/2014/main" id="{60E05C11-2C47-4580-BD4A-52DE4B71EA55}"/>
            </a:ext>
          </a:extLst>
        </xdr:cNvPr>
        <xdr:cNvSpPr txBox="1"/>
      </xdr:nvSpPr>
      <xdr:spPr>
        <a:xfrm>
          <a:off x="750958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78122</xdr:rowOff>
    </xdr:from>
    <xdr:ext cx="469744" cy="259045"/>
    <xdr:sp macro="" textlink="">
      <xdr:nvSpPr>
        <xdr:cNvPr id="497" name="n_3mainValue【市民会館】&#10;一人当たり面積">
          <a:extLst>
            <a:ext uri="{FF2B5EF4-FFF2-40B4-BE49-F238E27FC236}">
              <a16:creationId xmlns:a16="http://schemas.microsoft.com/office/drawing/2014/main" id="{DD108337-1021-4450-81FA-85C9E4AD69F0}"/>
            </a:ext>
          </a:extLst>
        </xdr:cNvPr>
        <xdr:cNvSpPr txBox="1"/>
      </xdr:nvSpPr>
      <xdr:spPr>
        <a:xfrm>
          <a:off x="6712027" y="181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98" name="n_4mainValue【市民会館】&#10;一人当たり面積">
          <a:extLst>
            <a:ext uri="{FF2B5EF4-FFF2-40B4-BE49-F238E27FC236}">
              <a16:creationId xmlns:a16="http://schemas.microsoft.com/office/drawing/2014/main" id="{C72A6DE7-4E87-4EF9-841D-8468F3EBE1F9}"/>
            </a:ext>
          </a:extLst>
        </xdr:cNvPr>
        <xdr:cNvSpPr txBox="1"/>
      </xdr:nvSpPr>
      <xdr:spPr>
        <a:xfrm>
          <a:off x="59373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9E7D8782-03F2-47AF-AD02-0B2571E9777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616E45B-5643-4064-8EE6-4261B4D3A7E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16EB721-6BEE-47DB-9B2E-0AF9962D021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63E3F9EA-0689-4DCC-B879-DC9C4B7B891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77880120-FA49-49E0-BE4F-54B09D1B98B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E87623D1-9300-4476-B7BC-8EE33DD6D6F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A1E063D8-60F7-43C9-AC20-EF8DECD6C2E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C7BD96B2-0FFE-44A8-8B18-B30755A5209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C4A752B-A3E6-4CA3-A6E8-42F7F26574E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67AB3371-90DF-4551-B6F1-ABEE230C2FC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C14554F7-A3B3-460A-A9C9-C99AE5A1253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89095810-4C34-4B32-B3B8-8F76B808B04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69FE6C92-20AB-4D92-B05C-A72210A2436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3A38C530-7BC3-4C27-BB9F-32FEFF0A5FD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ADAB36D3-74A0-4AF4-8BE0-A01B861B6C1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6A39A65E-EA3B-43A2-90D7-14B73BC1848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4832FF54-87BA-4D6F-9B74-F2BFAFC02E8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B430B2CE-B673-4D01-A569-9538CEE5ABC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F722998A-7D2A-443E-83E4-7566D409F17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EEDDECDC-79A1-4F06-9BEF-91A6A298C38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336925BB-B99D-4ACD-BB79-3569AF16610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368F1D55-B805-42AA-B4E9-3D14CB884F6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3224E638-4E3A-4B02-8DF8-AAC7B6DE0EE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5837B882-2DEE-446A-BBBD-4CC8DE3CA58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9FA01FE7-CD90-4033-9024-553637E9D71A}"/>
            </a:ext>
          </a:extLst>
        </xdr:cNvPr>
        <xdr:cNvCxnSpPr/>
      </xdr:nvCxnSpPr>
      <xdr:spPr>
        <a:xfrm flipV="1">
          <a:off x="14375764" y="55473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8EEF5C8C-B96E-43A7-871D-107D83FBFBD9}"/>
            </a:ext>
          </a:extLst>
        </xdr:cNvPr>
        <xdr:cNvSpPr txBox="1"/>
      </xdr:nvSpPr>
      <xdr:spPr>
        <a:xfrm>
          <a:off x="144145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82B743E1-0F2F-4C3C-A9D4-7BF369C14274}"/>
            </a:ext>
          </a:extLst>
        </xdr:cNvPr>
        <xdr:cNvCxnSpPr/>
      </xdr:nvCxnSpPr>
      <xdr:spPr>
        <a:xfrm>
          <a:off x="142875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FF9EAA30-2209-4158-B1AD-25FB44A89403}"/>
            </a:ext>
          </a:extLst>
        </xdr:cNvPr>
        <xdr:cNvSpPr txBox="1"/>
      </xdr:nvSpPr>
      <xdr:spPr>
        <a:xfrm>
          <a:off x="1441450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4675CDEA-4947-4390-A625-6522BFCD5D3E}"/>
            </a:ext>
          </a:extLst>
        </xdr:cNvPr>
        <xdr:cNvCxnSpPr/>
      </xdr:nvCxnSpPr>
      <xdr:spPr>
        <a:xfrm>
          <a:off x="1428750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704C9E38-BBC0-4CF4-94CA-4535A9827A61}"/>
            </a:ext>
          </a:extLst>
        </xdr:cNvPr>
        <xdr:cNvSpPr txBox="1"/>
      </xdr:nvSpPr>
      <xdr:spPr>
        <a:xfrm>
          <a:off x="144145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049A8138-AC61-4B14-AB48-7DA46ECE9A92}"/>
            </a:ext>
          </a:extLst>
        </xdr:cNvPr>
        <xdr:cNvSpPr/>
      </xdr:nvSpPr>
      <xdr:spPr>
        <a:xfrm>
          <a:off x="14325600" y="64052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FABD92FD-9A0F-45E6-994F-A2D041DF4F83}"/>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DBE90B47-8991-40DA-90B3-800CE734EF27}"/>
            </a:ext>
          </a:extLst>
        </xdr:cNvPr>
        <xdr:cNvSpPr/>
      </xdr:nvSpPr>
      <xdr:spPr>
        <a:xfrm>
          <a:off x="12804140" y="630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F3AE4094-FC2F-47CF-A0B0-3BC58EB76D9A}"/>
            </a:ext>
          </a:extLst>
        </xdr:cNvPr>
        <xdr:cNvSpPr/>
      </xdr:nvSpPr>
      <xdr:spPr>
        <a:xfrm>
          <a:off x="12029440" y="616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336BA312-468D-4B76-8231-7E96A04C42C9}"/>
            </a:ext>
          </a:extLst>
        </xdr:cNvPr>
        <xdr:cNvSpPr/>
      </xdr:nvSpPr>
      <xdr:spPr>
        <a:xfrm>
          <a:off x="11231880" y="616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F962DAC-D315-47FA-BCC1-8B8415880B0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092A091-C9FA-4E7D-9951-57A77A290B4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32CD907-B659-4B1A-8341-5258B9B88FB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402F4732-7038-4C9E-BE7A-67EB54E17B1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1FE1B87C-520C-4484-B012-E797E40BCE8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44450</xdr:rowOff>
    </xdr:from>
    <xdr:to>
      <xdr:col>85</xdr:col>
      <xdr:colOff>177800</xdr:colOff>
      <xdr:row>34</xdr:row>
      <xdr:rowOff>146050</xdr:rowOff>
    </xdr:to>
    <xdr:sp macro="" textlink="">
      <xdr:nvSpPr>
        <xdr:cNvPr id="539" name="楕円 538">
          <a:extLst>
            <a:ext uri="{FF2B5EF4-FFF2-40B4-BE49-F238E27FC236}">
              <a16:creationId xmlns:a16="http://schemas.microsoft.com/office/drawing/2014/main" id="{81D721F3-6827-4BE9-8190-4FD56E8805D7}"/>
            </a:ext>
          </a:extLst>
        </xdr:cNvPr>
        <xdr:cNvSpPr/>
      </xdr:nvSpPr>
      <xdr:spPr>
        <a:xfrm>
          <a:off x="14325600" y="5744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67327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A3A09F77-7828-4BB0-936E-61002CC24D88}"/>
            </a:ext>
          </a:extLst>
        </xdr:cNvPr>
        <xdr:cNvSpPr txBox="1"/>
      </xdr:nvSpPr>
      <xdr:spPr>
        <a:xfrm>
          <a:off x="14414500"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4445</xdr:rowOff>
    </xdr:from>
    <xdr:to>
      <xdr:col>81</xdr:col>
      <xdr:colOff>101600</xdr:colOff>
      <xdr:row>34</xdr:row>
      <xdr:rowOff>106045</xdr:rowOff>
    </xdr:to>
    <xdr:sp macro="" textlink="">
      <xdr:nvSpPr>
        <xdr:cNvPr id="541" name="楕円 540">
          <a:extLst>
            <a:ext uri="{FF2B5EF4-FFF2-40B4-BE49-F238E27FC236}">
              <a16:creationId xmlns:a16="http://schemas.microsoft.com/office/drawing/2014/main" id="{1272C492-5BDC-4453-A4FC-2ED3BCF8B074}"/>
            </a:ext>
          </a:extLst>
        </xdr:cNvPr>
        <xdr:cNvSpPr/>
      </xdr:nvSpPr>
      <xdr:spPr>
        <a:xfrm>
          <a:off x="1357884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55245</xdr:rowOff>
    </xdr:from>
    <xdr:to>
      <xdr:col>85</xdr:col>
      <xdr:colOff>127000</xdr:colOff>
      <xdr:row>34</xdr:row>
      <xdr:rowOff>95250</xdr:rowOff>
    </xdr:to>
    <xdr:cxnSp macro="">
      <xdr:nvCxnSpPr>
        <xdr:cNvPr id="542" name="直線コネクタ 541">
          <a:extLst>
            <a:ext uri="{FF2B5EF4-FFF2-40B4-BE49-F238E27FC236}">
              <a16:creationId xmlns:a16="http://schemas.microsoft.com/office/drawing/2014/main" id="{F3D20457-30A9-4A44-A1CE-CD3721BAE6AC}"/>
            </a:ext>
          </a:extLst>
        </xdr:cNvPr>
        <xdr:cNvCxnSpPr/>
      </xdr:nvCxnSpPr>
      <xdr:spPr>
        <a:xfrm>
          <a:off x="13629640" y="575500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153035</xdr:rowOff>
    </xdr:from>
    <xdr:to>
      <xdr:col>76</xdr:col>
      <xdr:colOff>165100</xdr:colOff>
      <xdr:row>35</xdr:row>
      <xdr:rowOff>83185</xdr:rowOff>
    </xdr:to>
    <xdr:sp macro="" textlink="">
      <xdr:nvSpPr>
        <xdr:cNvPr id="543" name="楕円 542">
          <a:extLst>
            <a:ext uri="{FF2B5EF4-FFF2-40B4-BE49-F238E27FC236}">
              <a16:creationId xmlns:a16="http://schemas.microsoft.com/office/drawing/2014/main" id="{B88D7917-F214-4E8C-900D-77B06AFAC9B1}"/>
            </a:ext>
          </a:extLst>
        </xdr:cNvPr>
        <xdr:cNvSpPr/>
      </xdr:nvSpPr>
      <xdr:spPr>
        <a:xfrm>
          <a:off x="12804140" y="5852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55245</xdr:rowOff>
    </xdr:from>
    <xdr:to>
      <xdr:col>81</xdr:col>
      <xdr:colOff>50800</xdr:colOff>
      <xdr:row>35</xdr:row>
      <xdr:rowOff>32385</xdr:rowOff>
    </xdr:to>
    <xdr:cxnSp macro="">
      <xdr:nvCxnSpPr>
        <xdr:cNvPr id="544" name="直線コネクタ 543">
          <a:extLst>
            <a:ext uri="{FF2B5EF4-FFF2-40B4-BE49-F238E27FC236}">
              <a16:creationId xmlns:a16="http://schemas.microsoft.com/office/drawing/2014/main" id="{000AC705-F550-43BE-96A2-57B3DA7FA7DA}"/>
            </a:ext>
          </a:extLst>
        </xdr:cNvPr>
        <xdr:cNvCxnSpPr/>
      </xdr:nvCxnSpPr>
      <xdr:spPr>
        <a:xfrm flipV="1">
          <a:off x="12854940" y="5755005"/>
          <a:ext cx="7747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95885</xdr:rowOff>
    </xdr:from>
    <xdr:to>
      <xdr:col>72</xdr:col>
      <xdr:colOff>38100</xdr:colOff>
      <xdr:row>34</xdr:row>
      <xdr:rowOff>26035</xdr:rowOff>
    </xdr:to>
    <xdr:sp macro="" textlink="">
      <xdr:nvSpPr>
        <xdr:cNvPr id="545" name="楕円 544">
          <a:extLst>
            <a:ext uri="{FF2B5EF4-FFF2-40B4-BE49-F238E27FC236}">
              <a16:creationId xmlns:a16="http://schemas.microsoft.com/office/drawing/2014/main" id="{5641B459-6430-40E5-87BF-BF8E0DF31DE9}"/>
            </a:ext>
          </a:extLst>
        </xdr:cNvPr>
        <xdr:cNvSpPr/>
      </xdr:nvSpPr>
      <xdr:spPr>
        <a:xfrm>
          <a:off x="12029440" y="5628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146685</xdr:rowOff>
    </xdr:from>
    <xdr:to>
      <xdr:col>76</xdr:col>
      <xdr:colOff>114300</xdr:colOff>
      <xdr:row>35</xdr:row>
      <xdr:rowOff>32385</xdr:rowOff>
    </xdr:to>
    <xdr:cxnSp macro="">
      <xdr:nvCxnSpPr>
        <xdr:cNvPr id="546" name="直線コネクタ 545">
          <a:extLst>
            <a:ext uri="{FF2B5EF4-FFF2-40B4-BE49-F238E27FC236}">
              <a16:creationId xmlns:a16="http://schemas.microsoft.com/office/drawing/2014/main" id="{65F33887-D692-4125-A9F4-605D59DA2985}"/>
            </a:ext>
          </a:extLst>
        </xdr:cNvPr>
        <xdr:cNvCxnSpPr/>
      </xdr:nvCxnSpPr>
      <xdr:spPr>
        <a:xfrm>
          <a:off x="12072620" y="5678805"/>
          <a:ext cx="78232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57785</xdr:rowOff>
    </xdr:from>
    <xdr:to>
      <xdr:col>67</xdr:col>
      <xdr:colOff>101600</xdr:colOff>
      <xdr:row>33</xdr:row>
      <xdr:rowOff>159385</xdr:rowOff>
    </xdr:to>
    <xdr:sp macro="" textlink="">
      <xdr:nvSpPr>
        <xdr:cNvPr id="547" name="楕円 546">
          <a:extLst>
            <a:ext uri="{FF2B5EF4-FFF2-40B4-BE49-F238E27FC236}">
              <a16:creationId xmlns:a16="http://schemas.microsoft.com/office/drawing/2014/main" id="{B3B51020-DA10-439A-A804-9418BFF67AC6}"/>
            </a:ext>
          </a:extLst>
        </xdr:cNvPr>
        <xdr:cNvSpPr/>
      </xdr:nvSpPr>
      <xdr:spPr>
        <a:xfrm>
          <a:off x="11231880" y="5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108585</xdr:rowOff>
    </xdr:from>
    <xdr:to>
      <xdr:col>71</xdr:col>
      <xdr:colOff>177800</xdr:colOff>
      <xdr:row>33</xdr:row>
      <xdr:rowOff>146685</xdr:rowOff>
    </xdr:to>
    <xdr:cxnSp macro="">
      <xdr:nvCxnSpPr>
        <xdr:cNvPr id="548" name="直線コネクタ 547">
          <a:extLst>
            <a:ext uri="{FF2B5EF4-FFF2-40B4-BE49-F238E27FC236}">
              <a16:creationId xmlns:a16="http://schemas.microsoft.com/office/drawing/2014/main" id="{401BD100-BDF1-48CC-8A25-5501368E4137}"/>
            </a:ext>
          </a:extLst>
        </xdr:cNvPr>
        <xdr:cNvCxnSpPr/>
      </xdr:nvCxnSpPr>
      <xdr:spPr>
        <a:xfrm>
          <a:off x="11282680" y="564070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A14CA581-46A0-4154-9536-65D8AFF02DF3}"/>
            </a:ext>
          </a:extLst>
        </xdr:cNvPr>
        <xdr:cNvSpPr txBox="1"/>
      </xdr:nvSpPr>
      <xdr:spPr>
        <a:xfrm>
          <a:off x="13437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7A7D81C-74BE-4C18-9656-6F7A97B686A4}"/>
            </a:ext>
          </a:extLst>
        </xdr:cNvPr>
        <xdr:cNvSpPr txBox="1"/>
      </xdr:nvSpPr>
      <xdr:spPr>
        <a:xfrm>
          <a:off x="126752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C4319C10-303C-43FC-A763-811D2DBE099C}"/>
            </a:ext>
          </a:extLst>
        </xdr:cNvPr>
        <xdr:cNvSpPr txBox="1"/>
      </xdr:nvSpPr>
      <xdr:spPr>
        <a:xfrm>
          <a:off x="119005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5B401B40-D65A-4AED-B214-430750D6187A}"/>
            </a:ext>
          </a:extLst>
        </xdr:cNvPr>
        <xdr:cNvSpPr txBox="1"/>
      </xdr:nvSpPr>
      <xdr:spPr>
        <a:xfrm>
          <a:off x="1110298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122572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191662D8-1685-4C7E-9C78-F6FE82C58BF3}"/>
            </a:ext>
          </a:extLst>
        </xdr:cNvPr>
        <xdr:cNvSpPr txBox="1"/>
      </xdr:nvSpPr>
      <xdr:spPr>
        <a:xfrm>
          <a:off x="134372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99712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23AF999A-8572-43E0-A9AE-028169B22248}"/>
            </a:ext>
          </a:extLst>
        </xdr:cNvPr>
        <xdr:cNvSpPr txBox="1"/>
      </xdr:nvSpPr>
      <xdr:spPr>
        <a:xfrm>
          <a:off x="12675244"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42562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E1385AB6-2626-4629-9E94-3BFF286648E8}"/>
            </a:ext>
          </a:extLst>
        </xdr:cNvPr>
        <xdr:cNvSpPr txBox="1"/>
      </xdr:nvSpPr>
      <xdr:spPr>
        <a:xfrm>
          <a:off x="119005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4462</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C32153E8-DFF8-4165-96E8-FDDCAD4BC0B5}"/>
            </a:ext>
          </a:extLst>
        </xdr:cNvPr>
        <xdr:cNvSpPr txBox="1"/>
      </xdr:nvSpPr>
      <xdr:spPr>
        <a:xfrm>
          <a:off x="11102984" y="53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BEA19CD7-4521-4EF6-9265-7529992F796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2174FABC-B170-454A-A5B0-E78BAADAFFD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117696FA-5E31-4F01-A0FD-DF4F413521F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AA570AA-404B-4DC0-A9AC-2ECB1FDFFBA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AE396905-1CD3-4AB4-8560-1031009F844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AB88690E-5683-427F-AA28-941DABD532B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7E554583-F1A5-4CA5-A5C4-01D5F8EDB36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96DFB729-7C62-4860-826A-794045134C4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130E1F88-40D8-4A0F-956C-786D3D8FA9D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E5133E2A-4227-41D0-AB26-18DE5EE254A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CE7E9424-54A5-4635-8406-C0B96813C94E}"/>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25BF1BE5-E3CD-4285-9570-D72D91E2AE2A}"/>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63A551E8-161C-45AA-9452-2C5CD3650698}"/>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B122A011-B8A5-45EA-9830-DDCA38B908EC}"/>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D0486446-5C82-4360-9197-76E217ADFBC4}"/>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A9A16D39-8AC3-4164-AEA2-9484E01CB523}"/>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92970AFA-397A-440B-BEDD-D2831080FD28}"/>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978132EF-EFBF-49C5-BC62-81CE0EA7742E}"/>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49B8D44C-79E4-4DEB-8215-D3468CCCB29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2FD608AE-58C8-4658-996B-C83CFC210D6A}"/>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EAFABE35-EF79-42D0-9EB9-D70C8769B2D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A8B78CAE-DCC7-48FF-9804-A843B1FBAA99}"/>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DE89BB4A-A4CD-455A-AB29-602FB209EA3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4DF50973-CC2D-440C-9C09-D2D229BCCE6C}"/>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6149F798-E4EE-457A-8126-80EE58DB8D7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87E08606-0867-4429-B9A7-69E147C479FC}"/>
            </a:ext>
          </a:extLst>
        </xdr:cNvPr>
        <xdr:cNvCxnSpPr/>
      </xdr:nvCxnSpPr>
      <xdr:spPr>
        <a:xfrm flipV="1">
          <a:off x="19509104" y="5572338"/>
          <a:ext cx="0" cy="1554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B7CA81BC-63A5-4603-A044-B91FACA2AD0B}"/>
            </a:ext>
          </a:extLst>
        </xdr:cNvPr>
        <xdr:cNvSpPr txBox="1"/>
      </xdr:nvSpPr>
      <xdr:spPr>
        <a:xfrm>
          <a:off x="19547840" y="71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F01ABCDC-5E80-4240-876F-D7EA176AD902}"/>
            </a:ext>
          </a:extLst>
        </xdr:cNvPr>
        <xdr:cNvCxnSpPr/>
      </xdr:nvCxnSpPr>
      <xdr:spPr>
        <a:xfrm>
          <a:off x="19443700" y="7127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B908D825-436E-40DE-A689-88E472A5D81C}"/>
            </a:ext>
          </a:extLst>
        </xdr:cNvPr>
        <xdr:cNvSpPr txBox="1"/>
      </xdr:nvSpPr>
      <xdr:spPr>
        <a:xfrm>
          <a:off x="19547840" y="535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1D7860A1-5BA8-40F8-B711-33DD5823F0F7}"/>
            </a:ext>
          </a:extLst>
        </xdr:cNvPr>
        <xdr:cNvCxnSpPr/>
      </xdr:nvCxnSpPr>
      <xdr:spPr>
        <a:xfrm>
          <a:off x="19443700" y="557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3526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7A9DF03B-58C7-4A3A-AF09-ACF09CB0CDB3}"/>
            </a:ext>
          </a:extLst>
        </xdr:cNvPr>
        <xdr:cNvSpPr txBox="1"/>
      </xdr:nvSpPr>
      <xdr:spPr>
        <a:xfrm>
          <a:off x="19547840" y="6709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52C3D3D6-24AC-48ED-B871-E81394B590B7}"/>
            </a:ext>
          </a:extLst>
        </xdr:cNvPr>
        <xdr:cNvSpPr/>
      </xdr:nvSpPr>
      <xdr:spPr>
        <a:xfrm>
          <a:off x="19458940" y="673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53459CF1-334C-482E-8A4F-7952C1AE247F}"/>
            </a:ext>
          </a:extLst>
        </xdr:cNvPr>
        <xdr:cNvSpPr/>
      </xdr:nvSpPr>
      <xdr:spPr>
        <a:xfrm>
          <a:off x="18735040" y="6741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E02C70C1-4E0C-4CCE-9BCA-056C8B924533}"/>
            </a:ext>
          </a:extLst>
        </xdr:cNvPr>
        <xdr:cNvSpPr/>
      </xdr:nvSpPr>
      <xdr:spPr>
        <a:xfrm>
          <a:off x="179374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a16="http://schemas.microsoft.com/office/drawing/2014/main" id="{699AAA0C-45AF-4B39-88A3-619164D0D446}"/>
            </a:ext>
          </a:extLst>
        </xdr:cNvPr>
        <xdr:cNvSpPr/>
      </xdr:nvSpPr>
      <xdr:spPr>
        <a:xfrm>
          <a:off x="17162780" y="6797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a16="http://schemas.microsoft.com/office/drawing/2014/main" id="{BCEB64E2-7D83-4D47-A358-F9E82F1083C0}"/>
            </a:ext>
          </a:extLst>
        </xdr:cNvPr>
        <xdr:cNvSpPr/>
      </xdr:nvSpPr>
      <xdr:spPr>
        <a:xfrm>
          <a:off x="16388080" y="6829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F9E3FEC-04CA-4B93-95D2-0679A3BA5CC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45F0DFAF-0D86-4589-BC6B-A6538D53BDB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84BF6ABA-8141-4AE9-B10C-05CAD38738E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A5DDB68E-E08B-4CE3-9B78-9F240D5BDB2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8594717A-5972-456F-9F9E-D53ECD42B63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165519</xdr:rowOff>
    </xdr:from>
    <xdr:to>
      <xdr:col>116</xdr:col>
      <xdr:colOff>114300</xdr:colOff>
      <xdr:row>39</xdr:row>
      <xdr:rowOff>95669</xdr:rowOff>
    </xdr:to>
    <xdr:sp macro="" textlink="">
      <xdr:nvSpPr>
        <xdr:cNvPr id="598" name="楕円 597">
          <a:extLst>
            <a:ext uri="{FF2B5EF4-FFF2-40B4-BE49-F238E27FC236}">
              <a16:creationId xmlns:a16="http://schemas.microsoft.com/office/drawing/2014/main" id="{0AAB9128-E021-449E-A31E-A4CB7DAA11D1}"/>
            </a:ext>
          </a:extLst>
        </xdr:cNvPr>
        <xdr:cNvSpPr/>
      </xdr:nvSpPr>
      <xdr:spPr>
        <a:xfrm>
          <a:off x="19458940" y="6535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16946</xdr:rowOff>
    </xdr:from>
    <xdr:ext cx="599010" cy="259045"/>
    <xdr:sp macro="" textlink="">
      <xdr:nvSpPr>
        <xdr:cNvPr id="599" name="【一般廃棄物処理施設】&#10;一人当たり有形固定資産（償却資産）額該当値テキスト">
          <a:extLst>
            <a:ext uri="{FF2B5EF4-FFF2-40B4-BE49-F238E27FC236}">
              <a16:creationId xmlns:a16="http://schemas.microsoft.com/office/drawing/2014/main" id="{783D391C-C97E-4252-9A25-DC10619C8B2C}"/>
            </a:ext>
          </a:extLst>
        </xdr:cNvPr>
        <xdr:cNvSpPr txBox="1"/>
      </xdr:nvSpPr>
      <xdr:spPr>
        <a:xfrm>
          <a:off x="19547840" y="638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3542</xdr:rowOff>
    </xdr:from>
    <xdr:to>
      <xdr:col>112</xdr:col>
      <xdr:colOff>38100</xdr:colOff>
      <xdr:row>39</xdr:row>
      <xdr:rowOff>105142</xdr:rowOff>
    </xdr:to>
    <xdr:sp macro="" textlink="">
      <xdr:nvSpPr>
        <xdr:cNvPr id="600" name="楕円 599">
          <a:extLst>
            <a:ext uri="{FF2B5EF4-FFF2-40B4-BE49-F238E27FC236}">
              <a16:creationId xmlns:a16="http://schemas.microsoft.com/office/drawing/2014/main" id="{DE890A06-E2C5-4300-AF61-035821A9300A}"/>
            </a:ext>
          </a:extLst>
        </xdr:cNvPr>
        <xdr:cNvSpPr/>
      </xdr:nvSpPr>
      <xdr:spPr>
        <a:xfrm>
          <a:off x="18735040" y="6541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44869</xdr:rowOff>
    </xdr:from>
    <xdr:to>
      <xdr:col>116</xdr:col>
      <xdr:colOff>63500</xdr:colOff>
      <xdr:row>39</xdr:row>
      <xdr:rowOff>54342</xdr:rowOff>
    </xdr:to>
    <xdr:cxnSp macro="">
      <xdr:nvCxnSpPr>
        <xdr:cNvPr id="601" name="直線コネクタ 600">
          <a:extLst>
            <a:ext uri="{FF2B5EF4-FFF2-40B4-BE49-F238E27FC236}">
              <a16:creationId xmlns:a16="http://schemas.microsoft.com/office/drawing/2014/main" id="{377C2172-AE58-4D79-BC8B-AD0A87C581F3}"/>
            </a:ext>
          </a:extLst>
        </xdr:cNvPr>
        <xdr:cNvCxnSpPr/>
      </xdr:nvCxnSpPr>
      <xdr:spPr>
        <a:xfrm flipV="1">
          <a:off x="18778220" y="6582829"/>
          <a:ext cx="73152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159402</xdr:rowOff>
    </xdr:from>
    <xdr:to>
      <xdr:col>107</xdr:col>
      <xdr:colOff>101600</xdr:colOff>
      <xdr:row>40</xdr:row>
      <xdr:rowOff>89552</xdr:rowOff>
    </xdr:to>
    <xdr:sp macro="" textlink="">
      <xdr:nvSpPr>
        <xdr:cNvPr id="602" name="楕円 601">
          <a:extLst>
            <a:ext uri="{FF2B5EF4-FFF2-40B4-BE49-F238E27FC236}">
              <a16:creationId xmlns:a16="http://schemas.microsoft.com/office/drawing/2014/main" id="{A91C1648-542E-43D0-B83A-80D430B244B8}"/>
            </a:ext>
          </a:extLst>
        </xdr:cNvPr>
        <xdr:cNvSpPr/>
      </xdr:nvSpPr>
      <xdr:spPr>
        <a:xfrm>
          <a:off x="17937480" y="6697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54342</xdr:rowOff>
    </xdr:from>
    <xdr:to>
      <xdr:col>111</xdr:col>
      <xdr:colOff>177800</xdr:colOff>
      <xdr:row>40</xdr:row>
      <xdr:rowOff>38752</xdr:rowOff>
    </xdr:to>
    <xdr:cxnSp macro="">
      <xdr:nvCxnSpPr>
        <xdr:cNvPr id="603" name="直線コネクタ 602">
          <a:extLst>
            <a:ext uri="{FF2B5EF4-FFF2-40B4-BE49-F238E27FC236}">
              <a16:creationId xmlns:a16="http://schemas.microsoft.com/office/drawing/2014/main" id="{705AE2D6-069A-436C-9EAE-BBFD310CB94B}"/>
            </a:ext>
          </a:extLst>
        </xdr:cNvPr>
        <xdr:cNvCxnSpPr/>
      </xdr:nvCxnSpPr>
      <xdr:spPr>
        <a:xfrm flipV="1">
          <a:off x="17988280" y="6592302"/>
          <a:ext cx="789940" cy="15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23784</xdr:rowOff>
    </xdr:from>
    <xdr:to>
      <xdr:col>102</xdr:col>
      <xdr:colOff>165100</xdr:colOff>
      <xdr:row>39</xdr:row>
      <xdr:rowOff>125384</xdr:rowOff>
    </xdr:to>
    <xdr:sp macro="" textlink="">
      <xdr:nvSpPr>
        <xdr:cNvPr id="604" name="楕円 603">
          <a:extLst>
            <a:ext uri="{FF2B5EF4-FFF2-40B4-BE49-F238E27FC236}">
              <a16:creationId xmlns:a16="http://schemas.microsoft.com/office/drawing/2014/main" id="{82590EC5-9BCB-4FBC-9B91-E0572A693280}"/>
            </a:ext>
          </a:extLst>
        </xdr:cNvPr>
        <xdr:cNvSpPr/>
      </xdr:nvSpPr>
      <xdr:spPr>
        <a:xfrm>
          <a:off x="17162780" y="65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74584</xdr:rowOff>
    </xdr:from>
    <xdr:to>
      <xdr:col>107</xdr:col>
      <xdr:colOff>50800</xdr:colOff>
      <xdr:row>40</xdr:row>
      <xdr:rowOff>38752</xdr:rowOff>
    </xdr:to>
    <xdr:cxnSp macro="">
      <xdr:nvCxnSpPr>
        <xdr:cNvPr id="605" name="直線コネクタ 604">
          <a:extLst>
            <a:ext uri="{FF2B5EF4-FFF2-40B4-BE49-F238E27FC236}">
              <a16:creationId xmlns:a16="http://schemas.microsoft.com/office/drawing/2014/main" id="{01C89737-6C2A-4EB7-B4D6-7738DEA45DAC}"/>
            </a:ext>
          </a:extLst>
        </xdr:cNvPr>
        <xdr:cNvCxnSpPr/>
      </xdr:nvCxnSpPr>
      <xdr:spPr>
        <a:xfrm>
          <a:off x="17213580" y="6612544"/>
          <a:ext cx="774700" cy="1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31275</xdr:rowOff>
    </xdr:from>
    <xdr:to>
      <xdr:col>98</xdr:col>
      <xdr:colOff>38100</xdr:colOff>
      <xdr:row>39</xdr:row>
      <xdr:rowOff>132875</xdr:rowOff>
    </xdr:to>
    <xdr:sp macro="" textlink="">
      <xdr:nvSpPr>
        <xdr:cNvPr id="606" name="楕円 605">
          <a:extLst>
            <a:ext uri="{FF2B5EF4-FFF2-40B4-BE49-F238E27FC236}">
              <a16:creationId xmlns:a16="http://schemas.microsoft.com/office/drawing/2014/main" id="{68E186F6-BE84-4E4D-B97A-B6F45BB254A9}"/>
            </a:ext>
          </a:extLst>
        </xdr:cNvPr>
        <xdr:cNvSpPr/>
      </xdr:nvSpPr>
      <xdr:spPr>
        <a:xfrm>
          <a:off x="16388080" y="6569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74584</xdr:rowOff>
    </xdr:from>
    <xdr:to>
      <xdr:col>102</xdr:col>
      <xdr:colOff>114300</xdr:colOff>
      <xdr:row>39</xdr:row>
      <xdr:rowOff>82075</xdr:rowOff>
    </xdr:to>
    <xdr:cxnSp macro="">
      <xdr:nvCxnSpPr>
        <xdr:cNvPr id="607" name="直線コネクタ 606">
          <a:extLst>
            <a:ext uri="{FF2B5EF4-FFF2-40B4-BE49-F238E27FC236}">
              <a16:creationId xmlns:a16="http://schemas.microsoft.com/office/drawing/2014/main" id="{746D045F-92A9-4F4A-BD36-AC1D849C9C7B}"/>
            </a:ext>
          </a:extLst>
        </xdr:cNvPr>
        <xdr:cNvCxnSpPr/>
      </xdr:nvCxnSpPr>
      <xdr:spPr>
        <a:xfrm flipV="1">
          <a:off x="16431260" y="6612544"/>
          <a:ext cx="78232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128312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C19F1979-26DB-4D26-B412-57E71B086CB9}"/>
            </a:ext>
          </a:extLst>
        </xdr:cNvPr>
        <xdr:cNvSpPr txBox="1"/>
      </xdr:nvSpPr>
      <xdr:spPr>
        <a:xfrm>
          <a:off x="18496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0A13965A-E264-4F1A-B137-53E2115B3BD1}"/>
            </a:ext>
          </a:extLst>
        </xdr:cNvPr>
        <xdr:cNvSpPr txBox="1"/>
      </xdr:nvSpPr>
      <xdr:spPr>
        <a:xfrm>
          <a:off x="17766811" y="68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13075</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5B5C6092-D948-4A00-860C-72AC331982C0}"/>
            </a:ext>
          </a:extLst>
        </xdr:cNvPr>
        <xdr:cNvSpPr txBox="1"/>
      </xdr:nvSpPr>
      <xdr:spPr>
        <a:xfrm>
          <a:off x="16969251" y="68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3022991D-B560-4834-8C4E-DC29AB28181F}"/>
            </a:ext>
          </a:extLst>
        </xdr:cNvPr>
        <xdr:cNvSpPr txBox="1"/>
      </xdr:nvSpPr>
      <xdr:spPr>
        <a:xfrm>
          <a:off x="16194551" y="6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121669</xdr:rowOff>
    </xdr:from>
    <xdr:ext cx="599010" cy="259045"/>
    <xdr:sp macro="" textlink="">
      <xdr:nvSpPr>
        <xdr:cNvPr id="612" name="n_1mainValue【一般廃棄物処理施設】&#10;一人当たり有形固定資産（償却資産）額">
          <a:extLst>
            <a:ext uri="{FF2B5EF4-FFF2-40B4-BE49-F238E27FC236}">
              <a16:creationId xmlns:a16="http://schemas.microsoft.com/office/drawing/2014/main" id="{FFCE75F1-45EC-4383-815C-BBE19B9AFAF1}"/>
            </a:ext>
          </a:extLst>
        </xdr:cNvPr>
        <xdr:cNvSpPr txBox="1"/>
      </xdr:nvSpPr>
      <xdr:spPr>
        <a:xfrm>
          <a:off x="18496495" y="632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106079</xdr:rowOff>
    </xdr:from>
    <xdr:ext cx="599010" cy="259045"/>
    <xdr:sp macro="" textlink="">
      <xdr:nvSpPr>
        <xdr:cNvPr id="613" name="n_2mainValue【一般廃棄物処理施設】&#10;一人当たり有形固定資産（償却資産）額">
          <a:extLst>
            <a:ext uri="{FF2B5EF4-FFF2-40B4-BE49-F238E27FC236}">
              <a16:creationId xmlns:a16="http://schemas.microsoft.com/office/drawing/2014/main" id="{F3C55359-438D-4168-AD84-7957085CCF7D}"/>
            </a:ext>
          </a:extLst>
        </xdr:cNvPr>
        <xdr:cNvSpPr txBox="1"/>
      </xdr:nvSpPr>
      <xdr:spPr>
        <a:xfrm>
          <a:off x="17734495" y="64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141911</xdr:rowOff>
    </xdr:from>
    <xdr:ext cx="599010" cy="259045"/>
    <xdr:sp macro="" textlink="">
      <xdr:nvSpPr>
        <xdr:cNvPr id="614" name="n_3mainValue【一般廃棄物処理施設】&#10;一人当たり有形固定資産（償却資産）額">
          <a:extLst>
            <a:ext uri="{FF2B5EF4-FFF2-40B4-BE49-F238E27FC236}">
              <a16:creationId xmlns:a16="http://schemas.microsoft.com/office/drawing/2014/main" id="{7BA2F9D1-C3DA-4165-B783-C7967C039575}"/>
            </a:ext>
          </a:extLst>
        </xdr:cNvPr>
        <xdr:cNvSpPr txBox="1"/>
      </xdr:nvSpPr>
      <xdr:spPr>
        <a:xfrm>
          <a:off x="16936935" y="634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149402</xdr:rowOff>
    </xdr:from>
    <xdr:ext cx="599010" cy="259045"/>
    <xdr:sp macro="" textlink="">
      <xdr:nvSpPr>
        <xdr:cNvPr id="615" name="n_4mainValue【一般廃棄物処理施設】&#10;一人当たり有形固定資産（償却資産）額">
          <a:extLst>
            <a:ext uri="{FF2B5EF4-FFF2-40B4-BE49-F238E27FC236}">
              <a16:creationId xmlns:a16="http://schemas.microsoft.com/office/drawing/2014/main" id="{AAB7F2E7-D11B-4D36-ACBD-2B30C9499740}"/>
            </a:ext>
          </a:extLst>
        </xdr:cNvPr>
        <xdr:cNvSpPr txBox="1"/>
      </xdr:nvSpPr>
      <xdr:spPr>
        <a:xfrm>
          <a:off x="16162235" y="635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A49628B2-3ADA-456A-A3AD-4611971FFE0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D08FF4D6-510F-4091-BD91-1785997B3A5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45CD7140-88E3-4311-8769-E74672FFCC2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A72EA79C-3927-4182-A43C-E9C0FA4900D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FD60DD1E-25E6-47CE-97FF-4B544025185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E3B58FBA-E2FF-40EC-A380-8FD095D5A67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47B64694-2275-4B28-BC83-8DA7B4579B6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27B42947-71B5-4945-A6A8-CB6B7139646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CBCAFEA2-612F-453B-BCE9-C254B1216D6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52352D33-BC24-4875-AD86-D5ADC7644E9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DF83406C-0D3C-469A-AA08-6D78B494A8A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1EC670FB-D084-49C2-8380-B542654FD04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2C050BC3-FA58-4B1A-9D23-7D2BF11E4CD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6A3B2AED-E7A7-4A33-AFB9-6FE4F6A17DD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1C28B7F5-1712-43A0-85E5-3D06F39C8E6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211D0619-D7F9-4020-83EF-2593EAE9F03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954032CF-A188-4EFF-8FF8-45C66F6215F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F9CB7C7B-801A-4987-A838-791C88EF23C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907B5EBF-C65F-4F6A-885C-79B1E54C92F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CE6B2AAB-C7C8-45C0-A6F5-7A0B7C8E48A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093827AF-0F21-4C64-B73E-1622789B484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C8782397-5C38-4CC9-A17D-5632C70232D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D455F0F0-91DB-4CB7-8572-1D16C6B4662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F77E6492-4ADA-4465-85B3-6AAB55DE313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AA654A51-5944-4783-A200-018AFA0CF68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a16="http://schemas.microsoft.com/office/drawing/2014/main" id="{C64CFEF7-5F01-4899-BBD8-F9EA289B956F}"/>
            </a:ext>
          </a:extLst>
        </xdr:cNvPr>
        <xdr:cNvCxnSpPr/>
      </xdr:nvCxnSpPr>
      <xdr:spPr>
        <a:xfrm flipV="1">
          <a:off x="14375764" y="9261022"/>
          <a:ext cx="0" cy="1468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40A83ABA-E8B3-4EED-911C-B693119222E6}"/>
            </a:ext>
          </a:extLst>
        </xdr:cNvPr>
        <xdr:cNvSpPr txBox="1"/>
      </xdr:nvSpPr>
      <xdr:spPr>
        <a:xfrm>
          <a:off x="14414500" y="107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a16="http://schemas.microsoft.com/office/drawing/2014/main" id="{E342EF7B-8793-4F5E-AF0B-526D95740D3C}"/>
            </a:ext>
          </a:extLst>
        </xdr:cNvPr>
        <xdr:cNvCxnSpPr/>
      </xdr:nvCxnSpPr>
      <xdr:spPr>
        <a:xfrm>
          <a:off x="14287500" y="10729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08744B41-B918-44B3-9AC5-259DB94260B0}"/>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a16="http://schemas.microsoft.com/office/drawing/2014/main" id="{38B3A1DD-FA41-485D-9741-C16091E9A922}"/>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34869B5D-D8B6-4A79-B074-32CA4F6C8890}"/>
            </a:ext>
          </a:extLst>
        </xdr:cNvPr>
        <xdr:cNvSpPr txBox="1"/>
      </xdr:nvSpPr>
      <xdr:spPr>
        <a:xfrm>
          <a:off x="14414500" y="100486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a16="http://schemas.microsoft.com/office/drawing/2014/main" id="{FD1466D7-B018-4294-BD50-1E8FCAE2E812}"/>
            </a:ext>
          </a:extLst>
        </xdr:cNvPr>
        <xdr:cNvSpPr/>
      </xdr:nvSpPr>
      <xdr:spPr>
        <a:xfrm>
          <a:off x="14325600" y="1006638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a16="http://schemas.microsoft.com/office/drawing/2014/main" id="{3F6CB740-F8BA-43AF-832E-2856B56ABF1A}"/>
            </a:ext>
          </a:extLst>
        </xdr:cNvPr>
        <xdr:cNvSpPr/>
      </xdr:nvSpPr>
      <xdr:spPr>
        <a:xfrm>
          <a:off x="1357884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a16="http://schemas.microsoft.com/office/drawing/2014/main" id="{6F3A7C73-91E6-43FA-8F09-0F2AA8388800}"/>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a:extLst>
            <a:ext uri="{FF2B5EF4-FFF2-40B4-BE49-F238E27FC236}">
              <a16:creationId xmlns:a16="http://schemas.microsoft.com/office/drawing/2014/main" id="{D1BBCA83-1674-4B8A-9980-404BEAA7F305}"/>
            </a:ext>
          </a:extLst>
        </xdr:cNvPr>
        <xdr:cNvSpPr/>
      </xdr:nvSpPr>
      <xdr:spPr>
        <a:xfrm>
          <a:off x="12029440" y="9983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a:extLst>
            <a:ext uri="{FF2B5EF4-FFF2-40B4-BE49-F238E27FC236}">
              <a16:creationId xmlns:a16="http://schemas.microsoft.com/office/drawing/2014/main" id="{5B162E19-2E60-4602-9A04-437C795EE3F5}"/>
            </a:ext>
          </a:extLst>
        </xdr:cNvPr>
        <xdr:cNvSpPr/>
      </xdr:nvSpPr>
      <xdr:spPr>
        <a:xfrm>
          <a:off x="1123188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8BB7E47-AABF-4AAD-937C-5745EA560F8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8842239-7B17-4490-9096-6F8EB8F7AC8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DF7CFFA9-52B5-4AAF-BAD0-1485428A22A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73B3A4E6-6798-4344-825D-7D3F3683423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8C3C5EA2-A172-477E-9785-8597583B472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57" name="楕円 656">
          <a:extLst>
            <a:ext uri="{FF2B5EF4-FFF2-40B4-BE49-F238E27FC236}">
              <a16:creationId xmlns:a16="http://schemas.microsoft.com/office/drawing/2014/main" id="{EF0B533A-D8B7-42FC-BC6D-0A5A33D3B389}"/>
            </a:ext>
          </a:extLst>
        </xdr:cNvPr>
        <xdr:cNvSpPr/>
      </xdr:nvSpPr>
      <xdr:spPr>
        <a:xfrm>
          <a:off x="14325600" y="100408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1468</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A3CFE89A-69F2-4C1A-89DD-ED9C0D52E8F7}"/>
            </a:ext>
          </a:extLst>
        </xdr:cNvPr>
        <xdr:cNvSpPr txBox="1"/>
      </xdr:nvSpPr>
      <xdr:spPr>
        <a:xfrm>
          <a:off x="14414500"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117384</xdr:rowOff>
    </xdr:from>
    <xdr:to>
      <xdr:col>81</xdr:col>
      <xdr:colOff>101600</xdr:colOff>
      <xdr:row>60</xdr:row>
      <xdr:rowOff>47534</xdr:rowOff>
    </xdr:to>
    <xdr:sp macro="" textlink="">
      <xdr:nvSpPr>
        <xdr:cNvPr id="659" name="楕円 658">
          <a:extLst>
            <a:ext uri="{FF2B5EF4-FFF2-40B4-BE49-F238E27FC236}">
              <a16:creationId xmlns:a16="http://schemas.microsoft.com/office/drawing/2014/main" id="{F5189B8C-563F-4B87-9734-F6755568C737}"/>
            </a:ext>
          </a:extLst>
        </xdr:cNvPr>
        <xdr:cNvSpPr/>
      </xdr:nvSpPr>
      <xdr:spPr>
        <a:xfrm>
          <a:off x="13578840" y="10008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168184</xdr:rowOff>
    </xdr:from>
    <xdr:to>
      <xdr:col>85</xdr:col>
      <xdr:colOff>127000</xdr:colOff>
      <xdr:row>60</xdr:row>
      <xdr:rowOff>29391</xdr:rowOff>
    </xdr:to>
    <xdr:cxnSp macro="">
      <xdr:nvCxnSpPr>
        <xdr:cNvPr id="660" name="直線コネクタ 659">
          <a:extLst>
            <a:ext uri="{FF2B5EF4-FFF2-40B4-BE49-F238E27FC236}">
              <a16:creationId xmlns:a16="http://schemas.microsoft.com/office/drawing/2014/main" id="{F38C988F-DB28-4EF8-ABE7-CA6F08F38E2B}"/>
            </a:ext>
          </a:extLst>
        </xdr:cNvPr>
        <xdr:cNvCxnSpPr/>
      </xdr:nvCxnSpPr>
      <xdr:spPr>
        <a:xfrm>
          <a:off x="13629640" y="10058944"/>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84727</xdr:rowOff>
    </xdr:from>
    <xdr:to>
      <xdr:col>76</xdr:col>
      <xdr:colOff>165100</xdr:colOff>
      <xdr:row>60</xdr:row>
      <xdr:rowOff>14877</xdr:rowOff>
    </xdr:to>
    <xdr:sp macro="" textlink="">
      <xdr:nvSpPr>
        <xdr:cNvPr id="661" name="楕円 660">
          <a:extLst>
            <a:ext uri="{FF2B5EF4-FFF2-40B4-BE49-F238E27FC236}">
              <a16:creationId xmlns:a16="http://schemas.microsoft.com/office/drawing/2014/main" id="{F0FADC0F-D076-4EB3-8031-C5435AA8DDEA}"/>
            </a:ext>
          </a:extLst>
        </xdr:cNvPr>
        <xdr:cNvSpPr/>
      </xdr:nvSpPr>
      <xdr:spPr>
        <a:xfrm>
          <a:off x="1280414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135527</xdr:rowOff>
    </xdr:from>
    <xdr:to>
      <xdr:col>81</xdr:col>
      <xdr:colOff>50800</xdr:colOff>
      <xdr:row>59</xdr:row>
      <xdr:rowOff>168184</xdr:rowOff>
    </xdr:to>
    <xdr:cxnSp macro="">
      <xdr:nvCxnSpPr>
        <xdr:cNvPr id="662" name="直線コネクタ 661">
          <a:extLst>
            <a:ext uri="{FF2B5EF4-FFF2-40B4-BE49-F238E27FC236}">
              <a16:creationId xmlns:a16="http://schemas.microsoft.com/office/drawing/2014/main" id="{AFFF6CE6-B28D-4483-BB01-0ADD13DE2F52}"/>
            </a:ext>
          </a:extLst>
        </xdr:cNvPr>
        <xdr:cNvCxnSpPr/>
      </xdr:nvCxnSpPr>
      <xdr:spPr>
        <a:xfrm>
          <a:off x="12854940" y="1002628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63" name="楕円 662">
          <a:extLst>
            <a:ext uri="{FF2B5EF4-FFF2-40B4-BE49-F238E27FC236}">
              <a16:creationId xmlns:a16="http://schemas.microsoft.com/office/drawing/2014/main" id="{B8806F35-F875-42B8-AF68-02224DE6662F}"/>
            </a:ext>
          </a:extLst>
        </xdr:cNvPr>
        <xdr:cNvSpPr/>
      </xdr:nvSpPr>
      <xdr:spPr>
        <a:xfrm>
          <a:off x="12029440" y="9946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135527</xdr:rowOff>
    </xdr:to>
    <xdr:cxnSp macro="">
      <xdr:nvCxnSpPr>
        <xdr:cNvPr id="664" name="直線コネクタ 663">
          <a:extLst>
            <a:ext uri="{FF2B5EF4-FFF2-40B4-BE49-F238E27FC236}">
              <a16:creationId xmlns:a16="http://schemas.microsoft.com/office/drawing/2014/main" id="{A4C441BE-F28E-48B6-AC78-767D7F43BA27}"/>
            </a:ext>
          </a:extLst>
        </xdr:cNvPr>
        <xdr:cNvCxnSpPr/>
      </xdr:nvCxnSpPr>
      <xdr:spPr>
        <a:xfrm>
          <a:off x="12072620" y="9996895"/>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665" name="楕円 664">
          <a:extLst>
            <a:ext uri="{FF2B5EF4-FFF2-40B4-BE49-F238E27FC236}">
              <a16:creationId xmlns:a16="http://schemas.microsoft.com/office/drawing/2014/main" id="{4658C557-5EDF-4DA0-98C1-D135BECD98A1}"/>
            </a:ext>
          </a:extLst>
        </xdr:cNvPr>
        <xdr:cNvSpPr/>
      </xdr:nvSpPr>
      <xdr:spPr>
        <a:xfrm>
          <a:off x="1123188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666" name="直線コネクタ 665">
          <a:extLst>
            <a:ext uri="{FF2B5EF4-FFF2-40B4-BE49-F238E27FC236}">
              <a16:creationId xmlns:a16="http://schemas.microsoft.com/office/drawing/2014/main" id="{DB2FBE8D-EB2D-4C66-8366-277A5A6416F8}"/>
            </a:ext>
          </a:extLst>
        </xdr:cNvPr>
        <xdr:cNvCxnSpPr/>
      </xdr:nvCxnSpPr>
      <xdr:spPr>
        <a:xfrm>
          <a:off x="11282680" y="996423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21F8D59E-63D6-4ED2-A228-FD80A03A07DD}"/>
            </a:ext>
          </a:extLst>
        </xdr:cNvPr>
        <xdr:cNvSpPr txBox="1"/>
      </xdr:nvSpPr>
      <xdr:spPr>
        <a:xfrm>
          <a:off x="134372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F7436B5C-B255-424B-BF1C-A314B82652D1}"/>
            </a:ext>
          </a:extLst>
        </xdr:cNvPr>
        <xdr:cNvSpPr txBox="1"/>
      </xdr:nvSpPr>
      <xdr:spPr>
        <a:xfrm>
          <a:off x="126752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7C7E36BB-455A-4F08-9044-61B0CE340415}"/>
            </a:ext>
          </a:extLst>
        </xdr:cNvPr>
        <xdr:cNvSpPr txBox="1"/>
      </xdr:nvSpPr>
      <xdr:spPr>
        <a:xfrm>
          <a:off x="11900544" y="1007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FCB58C3C-A92B-4E31-ACBF-143ECF73120E}"/>
            </a:ext>
          </a:extLst>
        </xdr:cNvPr>
        <xdr:cNvSpPr txBox="1"/>
      </xdr:nvSpPr>
      <xdr:spPr>
        <a:xfrm>
          <a:off x="1110298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64061</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C0E7019D-2CC5-4F2D-B123-5801CD85A46B}"/>
            </a:ext>
          </a:extLst>
        </xdr:cNvPr>
        <xdr:cNvSpPr txBox="1"/>
      </xdr:nvSpPr>
      <xdr:spPr>
        <a:xfrm>
          <a:off x="1343724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2F20A4A9-9E51-48DA-A641-CD862516AF9F}"/>
            </a:ext>
          </a:extLst>
        </xdr:cNvPr>
        <xdr:cNvSpPr txBox="1"/>
      </xdr:nvSpPr>
      <xdr:spPr>
        <a:xfrm>
          <a:off x="126752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2B00CB69-F396-4A37-9BE2-D6F13FBB59A2}"/>
            </a:ext>
          </a:extLst>
        </xdr:cNvPr>
        <xdr:cNvSpPr txBox="1"/>
      </xdr:nvSpPr>
      <xdr:spPr>
        <a:xfrm>
          <a:off x="1190054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F75183E1-56D2-4329-AC80-CEA6CBE814B0}"/>
            </a:ext>
          </a:extLst>
        </xdr:cNvPr>
        <xdr:cNvSpPr txBox="1"/>
      </xdr:nvSpPr>
      <xdr:spPr>
        <a:xfrm>
          <a:off x="1110298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C8B9F83F-45E3-4739-BE77-3D1C1018C3E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81EFC78A-E40B-4688-9757-993D23D5153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40ACF54B-F481-4CE1-904D-74CD963B39D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EF57F36F-7188-4229-AE4B-B8D6C5D8B1E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ABA0369A-AB04-447D-B4AE-0598E6EE8ED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7B57D75F-AC45-4B0F-ADF3-10C2CC9F97A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FDE38730-C6B8-4CE2-A233-1D381D51B91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92095F65-B555-40E4-97A0-1CC7278923F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1D1493ED-4430-47D9-9A6B-4AFE17377A5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6377C89B-54B6-4BCA-9ECD-098C8D0368F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37154E0A-EDC3-4277-9A19-AD2F08EAD6D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D1491D7F-A2CC-4990-9BAD-C42DCB10BEF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CB5819A0-FDAF-4C6F-A62F-27AE2275D88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3939A36A-DB5A-44D2-87FE-56DA53D30A7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D49951A6-C467-4D90-95E1-F143C29D3F4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07544E02-8EFF-408E-8FD0-61B3EBEB683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E06EEF05-A49B-4B64-AF02-DD4FB68EC10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74E0890C-2EAA-427B-AFDE-F182F1AF8CC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225F16DE-3D43-4750-B2E4-E98CA0D5FFE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74A82562-20C1-4973-BAAD-07FD1776A6D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349F97EC-3360-44AF-BBD9-13B2D288055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65607197-8DF8-4F4C-B0A9-F921F838AA6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60F761E4-8621-40B1-8756-C07A0B22D8D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9AF246B7-FA2A-46A0-80E8-4BC5A3118738}"/>
            </a:ext>
          </a:extLst>
        </xdr:cNvPr>
        <xdr:cNvCxnSpPr/>
      </xdr:nvCxnSpPr>
      <xdr:spPr>
        <a:xfrm flipV="1">
          <a:off x="19509104" y="92544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516204A0-26E9-4852-B000-FF87A42A0729}"/>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CDF9D9D1-5A50-4727-B957-21C0CD61A18B}"/>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3AB7795C-D0DE-4A60-A1F6-F15E9777DFD5}"/>
            </a:ext>
          </a:extLst>
        </xdr:cNvPr>
        <xdr:cNvSpPr txBox="1"/>
      </xdr:nvSpPr>
      <xdr:spPr>
        <a:xfrm>
          <a:off x="19547840" y="903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a16="http://schemas.microsoft.com/office/drawing/2014/main" id="{E6E8ACDA-32AE-4903-9730-D2EB90E71C0F}"/>
            </a:ext>
          </a:extLst>
        </xdr:cNvPr>
        <xdr:cNvCxnSpPr/>
      </xdr:nvCxnSpPr>
      <xdr:spPr>
        <a:xfrm>
          <a:off x="194437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68858A6D-A452-4389-8358-B3A38DE916B8}"/>
            </a:ext>
          </a:extLst>
        </xdr:cNvPr>
        <xdr:cNvSpPr txBox="1"/>
      </xdr:nvSpPr>
      <xdr:spPr>
        <a:xfrm>
          <a:off x="1954784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a16="http://schemas.microsoft.com/office/drawing/2014/main" id="{13864D41-1A28-4C9A-B4DA-688D1CF375FF}"/>
            </a:ext>
          </a:extLst>
        </xdr:cNvPr>
        <xdr:cNvSpPr/>
      </xdr:nvSpPr>
      <xdr:spPr>
        <a:xfrm>
          <a:off x="19458940" y="1052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a16="http://schemas.microsoft.com/office/drawing/2014/main" id="{BF4CAEA6-874F-4F96-AF86-E7EE22F47943}"/>
            </a:ext>
          </a:extLst>
        </xdr:cNvPr>
        <xdr:cNvSpPr/>
      </xdr:nvSpPr>
      <xdr:spPr>
        <a:xfrm>
          <a:off x="1873504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a16="http://schemas.microsoft.com/office/drawing/2014/main" id="{5D73A7B7-E669-4622-BBF2-678DCD84D6D2}"/>
            </a:ext>
          </a:extLst>
        </xdr:cNvPr>
        <xdr:cNvSpPr/>
      </xdr:nvSpPr>
      <xdr:spPr>
        <a:xfrm>
          <a:off x="179374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a:extLst>
            <a:ext uri="{FF2B5EF4-FFF2-40B4-BE49-F238E27FC236}">
              <a16:creationId xmlns:a16="http://schemas.microsoft.com/office/drawing/2014/main" id="{E99552FE-A083-4731-9EDF-CD6C44C05A43}"/>
            </a:ext>
          </a:extLst>
        </xdr:cNvPr>
        <xdr:cNvSpPr/>
      </xdr:nvSpPr>
      <xdr:spPr>
        <a:xfrm>
          <a:off x="17162780" y="1056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a:extLst>
            <a:ext uri="{FF2B5EF4-FFF2-40B4-BE49-F238E27FC236}">
              <a16:creationId xmlns:a16="http://schemas.microsoft.com/office/drawing/2014/main" id="{30C89EC1-C898-4724-BEF9-D5540A3B3B9B}"/>
            </a:ext>
          </a:extLst>
        </xdr:cNvPr>
        <xdr:cNvSpPr/>
      </xdr:nvSpPr>
      <xdr:spPr>
        <a:xfrm>
          <a:off x="16388080" y="1057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828E031-7EB3-4303-A6FA-9B56469F89D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D99868E-47B7-47D4-BCD5-D028D7DB405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EA96DE82-B84E-4022-8B2C-3E4BDEE05E2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54A19372-D385-4658-B7D0-0F26C6E766A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27122DED-EE25-4FFD-9A5A-8D1687654BD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714" name="楕円 713">
          <a:extLst>
            <a:ext uri="{FF2B5EF4-FFF2-40B4-BE49-F238E27FC236}">
              <a16:creationId xmlns:a16="http://schemas.microsoft.com/office/drawing/2014/main" id="{573EC226-A106-4558-B431-0923B43F0DED}"/>
            </a:ext>
          </a:extLst>
        </xdr:cNvPr>
        <xdr:cNvSpPr/>
      </xdr:nvSpPr>
      <xdr:spPr>
        <a:xfrm>
          <a:off x="194589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10177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31067319-9D6E-479C-B712-6A9BEF92D91E}"/>
            </a:ext>
          </a:extLst>
        </xdr:cNvPr>
        <xdr:cNvSpPr txBox="1"/>
      </xdr:nvSpPr>
      <xdr:spPr>
        <a:xfrm>
          <a:off x="19547840"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16" name="楕円 715">
          <a:extLst>
            <a:ext uri="{FF2B5EF4-FFF2-40B4-BE49-F238E27FC236}">
              <a16:creationId xmlns:a16="http://schemas.microsoft.com/office/drawing/2014/main" id="{C0D9B38B-954A-4711-BC78-EF9AA8D5A6E3}"/>
            </a:ext>
          </a:extLst>
        </xdr:cNvPr>
        <xdr:cNvSpPr/>
      </xdr:nvSpPr>
      <xdr:spPr>
        <a:xfrm>
          <a:off x="1873504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45720</xdr:rowOff>
    </xdr:to>
    <xdr:cxnSp macro="">
      <xdr:nvCxnSpPr>
        <xdr:cNvPr id="717" name="直線コネクタ 716">
          <a:extLst>
            <a:ext uri="{FF2B5EF4-FFF2-40B4-BE49-F238E27FC236}">
              <a16:creationId xmlns:a16="http://schemas.microsoft.com/office/drawing/2014/main" id="{9D3D34F7-4400-4C5D-A9C6-986E3B51D69C}"/>
            </a:ext>
          </a:extLst>
        </xdr:cNvPr>
        <xdr:cNvCxnSpPr/>
      </xdr:nvCxnSpPr>
      <xdr:spPr>
        <a:xfrm flipV="1">
          <a:off x="18778220" y="104317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xdr:rowOff>
    </xdr:from>
    <xdr:to>
      <xdr:col>107</xdr:col>
      <xdr:colOff>101600</xdr:colOff>
      <xdr:row>62</xdr:row>
      <xdr:rowOff>104140</xdr:rowOff>
    </xdr:to>
    <xdr:sp macro="" textlink="">
      <xdr:nvSpPr>
        <xdr:cNvPr id="718" name="楕円 717">
          <a:extLst>
            <a:ext uri="{FF2B5EF4-FFF2-40B4-BE49-F238E27FC236}">
              <a16:creationId xmlns:a16="http://schemas.microsoft.com/office/drawing/2014/main" id="{18B12A06-E770-4106-9910-E21A746501D5}"/>
            </a:ext>
          </a:extLst>
        </xdr:cNvPr>
        <xdr:cNvSpPr/>
      </xdr:nvSpPr>
      <xdr:spPr>
        <a:xfrm>
          <a:off x="1793748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53340</xdr:rowOff>
    </xdr:to>
    <xdr:cxnSp macro="">
      <xdr:nvCxnSpPr>
        <xdr:cNvPr id="719" name="直線コネクタ 718">
          <a:extLst>
            <a:ext uri="{FF2B5EF4-FFF2-40B4-BE49-F238E27FC236}">
              <a16:creationId xmlns:a16="http://schemas.microsoft.com/office/drawing/2014/main" id="{85B6A60D-A477-4394-AFB3-380FE2A687B5}"/>
            </a:ext>
          </a:extLst>
        </xdr:cNvPr>
        <xdr:cNvCxnSpPr/>
      </xdr:nvCxnSpPr>
      <xdr:spPr>
        <a:xfrm flipV="1">
          <a:off x="17988280" y="104394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720" name="楕円 719">
          <a:extLst>
            <a:ext uri="{FF2B5EF4-FFF2-40B4-BE49-F238E27FC236}">
              <a16:creationId xmlns:a16="http://schemas.microsoft.com/office/drawing/2014/main" id="{3D5FC16E-307F-4FA7-8985-EFE80EC0020B}"/>
            </a:ext>
          </a:extLst>
        </xdr:cNvPr>
        <xdr:cNvSpPr/>
      </xdr:nvSpPr>
      <xdr:spPr>
        <a:xfrm>
          <a:off x="1716278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53340</xdr:rowOff>
    </xdr:from>
    <xdr:to>
      <xdr:col>107</xdr:col>
      <xdr:colOff>50800</xdr:colOff>
      <xdr:row>62</xdr:row>
      <xdr:rowOff>60960</xdr:rowOff>
    </xdr:to>
    <xdr:cxnSp macro="">
      <xdr:nvCxnSpPr>
        <xdr:cNvPr id="721" name="直線コネクタ 720">
          <a:extLst>
            <a:ext uri="{FF2B5EF4-FFF2-40B4-BE49-F238E27FC236}">
              <a16:creationId xmlns:a16="http://schemas.microsoft.com/office/drawing/2014/main" id="{CB441D8E-8C6A-4407-900E-40F3A3920F25}"/>
            </a:ext>
          </a:extLst>
        </xdr:cNvPr>
        <xdr:cNvCxnSpPr/>
      </xdr:nvCxnSpPr>
      <xdr:spPr>
        <a:xfrm flipV="1">
          <a:off x="17213580" y="104470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xdr:rowOff>
    </xdr:from>
    <xdr:to>
      <xdr:col>98</xdr:col>
      <xdr:colOff>38100</xdr:colOff>
      <xdr:row>62</xdr:row>
      <xdr:rowOff>115570</xdr:rowOff>
    </xdr:to>
    <xdr:sp macro="" textlink="">
      <xdr:nvSpPr>
        <xdr:cNvPr id="722" name="楕円 721">
          <a:extLst>
            <a:ext uri="{FF2B5EF4-FFF2-40B4-BE49-F238E27FC236}">
              <a16:creationId xmlns:a16="http://schemas.microsoft.com/office/drawing/2014/main" id="{7EF4A541-6BA6-463D-A0A4-C9FF966A1401}"/>
            </a:ext>
          </a:extLst>
        </xdr:cNvPr>
        <xdr:cNvSpPr/>
      </xdr:nvSpPr>
      <xdr:spPr>
        <a:xfrm>
          <a:off x="1638808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60960</xdr:rowOff>
    </xdr:from>
    <xdr:to>
      <xdr:col>102</xdr:col>
      <xdr:colOff>114300</xdr:colOff>
      <xdr:row>62</xdr:row>
      <xdr:rowOff>64770</xdr:rowOff>
    </xdr:to>
    <xdr:cxnSp macro="">
      <xdr:nvCxnSpPr>
        <xdr:cNvPr id="723" name="直線コネクタ 722">
          <a:extLst>
            <a:ext uri="{FF2B5EF4-FFF2-40B4-BE49-F238E27FC236}">
              <a16:creationId xmlns:a16="http://schemas.microsoft.com/office/drawing/2014/main" id="{A1FADB00-A4EC-4448-A63A-CD391D95F8C0}"/>
            </a:ext>
          </a:extLst>
        </xdr:cNvPr>
        <xdr:cNvCxnSpPr/>
      </xdr:nvCxnSpPr>
      <xdr:spPr>
        <a:xfrm flipV="1">
          <a:off x="16431260" y="104546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724" name="n_1aveValue【保健センター・保健所】&#10;一人当たり面積">
          <a:extLst>
            <a:ext uri="{FF2B5EF4-FFF2-40B4-BE49-F238E27FC236}">
              <a16:creationId xmlns:a16="http://schemas.microsoft.com/office/drawing/2014/main" id="{84E87536-ABF0-4ABF-95EF-5CD7F4B7E773}"/>
            </a:ext>
          </a:extLst>
        </xdr:cNvPr>
        <xdr:cNvSpPr txBox="1"/>
      </xdr:nvSpPr>
      <xdr:spPr>
        <a:xfrm>
          <a:off x="185611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725" name="n_2aveValue【保健センター・保健所】&#10;一人当たり面積">
          <a:extLst>
            <a:ext uri="{FF2B5EF4-FFF2-40B4-BE49-F238E27FC236}">
              <a16:creationId xmlns:a16="http://schemas.microsoft.com/office/drawing/2014/main" id="{E59F3D5E-CFA5-4E30-8098-C6DD74C41698}"/>
            </a:ext>
          </a:extLst>
        </xdr:cNvPr>
        <xdr:cNvSpPr txBox="1"/>
      </xdr:nvSpPr>
      <xdr:spPr>
        <a:xfrm>
          <a:off x="1777626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6" name="n_3aveValue【保健センター・保健所】&#10;一人当たり面積">
          <a:extLst>
            <a:ext uri="{FF2B5EF4-FFF2-40B4-BE49-F238E27FC236}">
              <a16:creationId xmlns:a16="http://schemas.microsoft.com/office/drawing/2014/main" id="{6C781DCA-6389-4A64-919F-7B1C52F62D3C}"/>
            </a:ext>
          </a:extLst>
        </xdr:cNvPr>
        <xdr:cNvSpPr txBox="1"/>
      </xdr:nvSpPr>
      <xdr:spPr>
        <a:xfrm>
          <a:off x="1700156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727" name="n_4aveValue【保健センター・保健所】&#10;一人当たり面積">
          <a:extLst>
            <a:ext uri="{FF2B5EF4-FFF2-40B4-BE49-F238E27FC236}">
              <a16:creationId xmlns:a16="http://schemas.microsoft.com/office/drawing/2014/main" id="{7AB10602-48A5-4B99-B32B-18243CA3FFFE}"/>
            </a:ext>
          </a:extLst>
        </xdr:cNvPr>
        <xdr:cNvSpPr txBox="1"/>
      </xdr:nvSpPr>
      <xdr:spPr>
        <a:xfrm>
          <a:off x="1622686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728" name="n_1mainValue【保健センター・保健所】&#10;一人当たり面積">
          <a:extLst>
            <a:ext uri="{FF2B5EF4-FFF2-40B4-BE49-F238E27FC236}">
              <a16:creationId xmlns:a16="http://schemas.microsoft.com/office/drawing/2014/main" id="{3AD6BCDD-CFC1-4906-B8D5-FD1BBD619AD7}"/>
            </a:ext>
          </a:extLst>
        </xdr:cNvPr>
        <xdr:cNvSpPr txBox="1"/>
      </xdr:nvSpPr>
      <xdr:spPr>
        <a:xfrm>
          <a:off x="185611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120667</xdr:rowOff>
    </xdr:from>
    <xdr:ext cx="469744" cy="259045"/>
    <xdr:sp macro="" textlink="">
      <xdr:nvSpPr>
        <xdr:cNvPr id="729" name="n_2mainValue【保健センター・保健所】&#10;一人当たり面積">
          <a:extLst>
            <a:ext uri="{FF2B5EF4-FFF2-40B4-BE49-F238E27FC236}">
              <a16:creationId xmlns:a16="http://schemas.microsoft.com/office/drawing/2014/main" id="{E2861AB0-BE39-4E7E-A5A2-B7FB1A2FA54B}"/>
            </a:ext>
          </a:extLst>
        </xdr:cNvPr>
        <xdr:cNvSpPr txBox="1"/>
      </xdr:nvSpPr>
      <xdr:spPr>
        <a:xfrm>
          <a:off x="177762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730" name="n_3mainValue【保健センター・保健所】&#10;一人当たり面積">
          <a:extLst>
            <a:ext uri="{FF2B5EF4-FFF2-40B4-BE49-F238E27FC236}">
              <a16:creationId xmlns:a16="http://schemas.microsoft.com/office/drawing/2014/main" id="{069CDF95-A562-43ED-8E3C-1AC7A3475A0B}"/>
            </a:ext>
          </a:extLst>
        </xdr:cNvPr>
        <xdr:cNvSpPr txBox="1"/>
      </xdr:nvSpPr>
      <xdr:spPr>
        <a:xfrm>
          <a:off x="170015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132097</xdr:rowOff>
    </xdr:from>
    <xdr:ext cx="469744" cy="259045"/>
    <xdr:sp macro="" textlink="">
      <xdr:nvSpPr>
        <xdr:cNvPr id="731" name="n_4mainValue【保健センター・保健所】&#10;一人当たり面積">
          <a:extLst>
            <a:ext uri="{FF2B5EF4-FFF2-40B4-BE49-F238E27FC236}">
              <a16:creationId xmlns:a16="http://schemas.microsoft.com/office/drawing/2014/main" id="{114B0AB5-4BB3-4E75-9816-EF168A5FDC1E}"/>
            </a:ext>
          </a:extLst>
        </xdr:cNvPr>
        <xdr:cNvSpPr txBox="1"/>
      </xdr:nvSpPr>
      <xdr:spPr>
        <a:xfrm>
          <a:off x="1622686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C0A30CF0-B83F-4A18-86A2-D385CC9E0B1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DF56454C-4E16-4749-A2DD-E09EEE63971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9C285ADD-1FE4-4A93-BBA5-0AB6AB98F7E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76BFDEFD-DB25-44AD-AE90-6266DDAA7A0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1BD357DF-B3D5-47E0-81F8-5D5770A4753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097562B9-24B1-402F-A550-9C77DD26414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DF6C4AC8-3359-47F7-B4FA-F078ABD4830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663ADD5E-FB85-4468-A19B-EDB4FB39DF2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D128F882-1BF7-4190-A8F9-2F72159D254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37CB612E-A4CB-40A4-92BA-D12E1E1EE06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044CF5DE-1C52-4FAC-9C4F-4CB280C7864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1FC0425F-2881-46F5-8B50-1844D88BBA2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3689AFEB-2B63-42E9-9A47-22C999E9ADF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E6191B03-A977-40CF-BBC8-FDC9BDE134D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71566B35-B919-4A60-A1F9-E3888B63CE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9DB933FF-A391-444B-96EE-8146AD8AC61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3A222631-BC19-4194-AFDB-71CD38E8D7F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195986FE-0D55-4E5C-BE72-5B39AE31B4E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2AF0C1CF-6A75-4617-973F-40D134FC93C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7B4E97D4-D706-450B-951D-EF2E6F4BE43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636816D2-D909-472A-BC92-29E586A8E1F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60FE2922-D581-4445-8128-D1E4D0F1999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B82E6F26-1E7C-4B87-BF80-5630C387E2C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93F9C24A-BCB9-4CBB-8F5F-314C523C644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a:extLst>
            <a:ext uri="{FF2B5EF4-FFF2-40B4-BE49-F238E27FC236}">
              <a16:creationId xmlns:a16="http://schemas.microsoft.com/office/drawing/2014/main" id="{F0ACE7C3-1EB7-408E-B232-6EA67524AB4C}"/>
            </a:ext>
          </a:extLst>
        </xdr:cNvPr>
        <xdr:cNvCxnSpPr/>
      </xdr:nvCxnSpPr>
      <xdr:spPr>
        <a:xfrm flipV="1">
          <a:off x="14375764" y="1309497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436217B1-577F-4BC3-8C82-71186AE10EFF}"/>
            </a:ext>
          </a:extLst>
        </xdr:cNvPr>
        <xdr:cNvSpPr txBox="1"/>
      </xdr:nvSpPr>
      <xdr:spPr>
        <a:xfrm>
          <a:off x="144145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a:extLst>
            <a:ext uri="{FF2B5EF4-FFF2-40B4-BE49-F238E27FC236}">
              <a16:creationId xmlns:a16="http://schemas.microsoft.com/office/drawing/2014/main" id="{10B9040F-66FC-4752-8835-1D4B97F03747}"/>
            </a:ext>
          </a:extLst>
        </xdr:cNvPr>
        <xdr:cNvCxnSpPr/>
      </xdr:nvCxnSpPr>
      <xdr:spPr>
        <a:xfrm>
          <a:off x="14287500" y="1447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DE313424-CCF7-4741-A37A-93A75DEFF131}"/>
            </a:ext>
          </a:extLst>
        </xdr:cNvPr>
        <xdr:cNvSpPr txBox="1"/>
      </xdr:nvSpPr>
      <xdr:spPr>
        <a:xfrm>
          <a:off x="14414500" y="1287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a:extLst>
            <a:ext uri="{FF2B5EF4-FFF2-40B4-BE49-F238E27FC236}">
              <a16:creationId xmlns:a16="http://schemas.microsoft.com/office/drawing/2014/main" id="{DF31329B-7A05-4F5E-AEA8-B16ED77437CA}"/>
            </a:ext>
          </a:extLst>
        </xdr:cNvPr>
        <xdr:cNvCxnSpPr/>
      </xdr:nvCxnSpPr>
      <xdr:spPr>
        <a:xfrm>
          <a:off x="142875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62117CE5-4EE2-4E74-8E05-346CD75E639D}"/>
            </a:ext>
          </a:extLst>
        </xdr:cNvPr>
        <xdr:cNvSpPr txBox="1"/>
      </xdr:nvSpPr>
      <xdr:spPr>
        <a:xfrm>
          <a:off x="14414500" y="136309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a:extLst>
            <a:ext uri="{FF2B5EF4-FFF2-40B4-BE49-F238E27FC236}">
              <a16:creationId xmlns:a16="http://schemas.microsoft.com/office/drawing/2014/main" id="{C495266A-A175-4A89-91B6-6BF2CB71FAFF}"/>
            </a:ext>
          </a:extLst>
        </xdr:cNvPr>
        <xdr:cNvSpPr/>
      </xdr:nvSpPr>
      <xdr:spPr>
        <a:xfrm>
          <a:off x="14325600" y="137756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a:extLst>
            <a:ext uri="{FF2B5EF4-FFF2-40B4-BE49-F238E27FC236}">
              <a16:creationId xmlns:a16="http://schemas.microsoft.com/office/drawing/2014/main" id="{AC7B3603-4D1E-4F12-8C45-16099041A097}"/>
            </a:ext>
          </a:extLst>
        </xdr:cNvPr>
        <xdr:cNvSpPr/>
      </xdr:nvSpPr>
      <xdr:spPr>
        <a:xfrm>
          <a:off x="135788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a:extLst>
            <a:ext uri="{FF2B5EF4-FFF2-40B4-BE49-F238E27FC236}">
              <a16:creationId xmlns:a16="http://schemas.microsoft.com/office/drawing/2014/main" id="{BF203BE9-0E2F-447F-B181-2A4CB1E5208A}"/>
            </a:ext>
          </a:extLst>
        </xdr:cNvPr>
        <xdr:cNvSpPr/>
      </xdr:nvSpPr>
      <xdr:spPr>
        <a:xfrm>
          <a:off x="12804140" y="13731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a:extLst>
            <a:ext uri="{FF2B5EF4-FFF2-40B4-BE49-F238E27FC236}">
              <a16:creationId xmlns:a16="http://schemas.microsoft.com/office/drawing/2014/main" id="{C1373313-C18C-43FF-AEF7-86C8066BC07F}"/>
            </a:ext>
          </a:extLst>
        </xdr:cNvPr>
        <xdr:cNvSpPr/>
      </xdr:nvSpPr>
      <xdr:spPr>
        <a:xfrm>
          <a:off x="12029440" y="1368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a:extLst>
            <a:ext uri="{FF2B5EF4-FFF2-40B4-BE49-F238E27FC236}">
              <a16:creationId xmlns:a16="http://schemas.microsoft.com/office/drawing/2014/main" id="{593CDE67-8D08-45E8-B5A8-55B7C523963B}"/>
            </a:ext>
          </a:extLst>
        </xdr:cNvPr>
        <xdr:cNvSpPr/>
      </xdr:nvSpPr>
      <xdr:spPr>
        <a:xfrm>
          <a:off x="11231880" y="1363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278C6CE-D20C-4FA8-B1DE-A80577995F0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4A4A3557-144F-4ACC-823A-92A856D321D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1B295188-0A94-4446-8B05-4275320AB13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ACEAB229-B3FE-48BE-94F6-30B8129AD03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8FD8E598-00AF-4DBB-92F2-3325C708515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118745</xdr:rowOff>
    </xdr:from>
    <xdr:to>
      <xdr:col>85</xdr:col>
      <xdr:colOff>177800</xdr:colOff>
      <xdr:row>85</xdr:row>
      <xdr:rowOff>48895</xdr:rowOff>
    </xdr:to>
    <xdr:sp macro="" textlink="">
      <xdr:nvSpPr>
        <xdr:cNvPr id="772" name="楕円 771">
          <a:extLst>
            <a:ext uri="{FF2B5EF4-FFF2-40B4-BE49-F238E27FC236}">
              <a16:creationId xmlns:a16="http://schemas.microsoft.com/office/drawing/2014/main" id="{AB02AE80-F8C1-44D2-A1A3-EFAF79AC8885}"/>
            </a:ext>
          </a:extLst>
        </xdr:cNvPr>
        <xdr:cNvSpPr/>
      </xdr:nvSpPr>
      <xdr:spPr>
        <a:xfrm>
          <a:off x="14325600" y="142005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97172</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861FDED7-8B9C-4CCD-93F1-4F5CE11755E7}"/>
            </a:ext>
          </a:extLst>
        </xdr:cNvPr>
        <xdr:cNvSpPr txBox="1"/>
      </xdr:nvSpPr>
      <xdr:spPr>
        <a:xfrm>
          <a:off x="144145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86361</xdr:rowOff>
    </xdr:from>
    <xdr:to>
      <xdr:col>81</xdr:col>
      <xdr:colOff>101600</xdr:colOff>
      <xdr:row>85</xdr:row>
      <xdr:rowOff>16511</xdr:rowOff>
    </xdr:to>
    <xdr:sp macro="" textlink="">
      <xdr:nvSpPr>
        <xdr:cNvPr id="774" name="楕円 773">
          <a:extLst>
            <a:ext uri="{FF2B5EF4-FFF2-40B4-BE49-F238E27FC236}">
              <a16:creationId xmlns:a16="http://schemas.microsoft.com/office/drawing/2014/main" id="{27188289-8AC3-4BF2-AE47-D964E7BDCC66}"/>
            </a:ext>
          </a:extLst>
        </xdr:cNvPr>
        <xdr:cNvSpPr/>
      </xdr:nvSpPr>
      <xdr:spPr>
        <a:xfrm>
          <a:off x="1357884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137161</xdr:rowOff>
    </xdr:from>
    <xdr:to>
      <xdr:col>85</xdr:col>
      <xdr:colOff>127000</xdr:colOff>
      <xdr:row>84</xdr:row>
      <xdr:rowOff>169545</xdr:rowOff>
    </xdr:to>
    <xdr:cxnSp macro="">
      <xdr:nvCxnSpPr>
        <xdr:cNvPr id="775" name="直線コネクタ 774">
          <a:extLst>
            <a:ext uri="{FF2B5EF4-FFF2-40B4-BE49-F238E27FC236}">
              <a16:creationId xmlns:a16="http://schemas.microsoft.com/office/drawing/2014/main" id="{213B7769-758B-42FB-8925-54C5DCC134A6}"/>
            </a:ext>
          </a:extLst>
        </xdr:cNvPr>
        <xdr:cNvCxnSpPr/>
      </xdr:nvCxnSpPr>
      <xdr:spPr>
        <a:xfrm>
          <a:off x="13629640" y="14218921"/>
          <a:ext cx="7467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34925</xdr:rowOff>
    </xdr:from>
    <xdr:to>
      <xdr:col>76</xdr:col>
      <xdr:colOff>165100</xdr:colOff>
      <xdr:row>84</xdr:row>
      <xdr:rowOff>136525</xdr:rowOff>
    </xdr:to>
    <xdr:sp macro="" textlink="">
      <xdr:nvSpPr>
        <xdr:cNvPr id="776" name="楕円 775">
          <a:extLst>
            <a:ext uri="{FF2B5EF4-FFF2-40B4-BE49-F238E27FC236}">
              <a16:creationId xmlns:a16="http://schemas.microsoft.com/office/drawing/2014/main" id="{E52DE3C9-D83B-4DCB-8CCD-C2C8C224F4E9}"/>
            </a:ext>
          </a:extLst>
        </xdr:cNvPr>
        <xdr:cNvSpPr/>
      </xdr:nvSpPr>
      <xdr:spPr>
        <a:xfrm>
          <a:off x="12804140" y="141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85725</xdr:rowOff>
    </xdr:from>
    <xdr:to>
      <xdr:col>81</xdr:col>
      <xdr:colOff>50800</xdr:colOff>
      <xdr:row>84</xdr:row>
      <xdr:rowOff>137161</xdr:rowOff>
    </xdr:to>
    <xdr:cxnSp macro="">
      <xdr:nvCxnSpPr>
        <xdr:cNvPr id="777" name="直線コネクタ 776">
          <a:extLst>
            <a:ext uri="{FF2B5EF4-FFF2-40B4-BE49-F238E27FC236}">
              <a16:creationId xmlns:a16="http://schemas.microsoft.com/office/drawing/2014/main" id="{AE7F5FF2-18F6-4D39-9E4F-2E4D6851A204}"/>
            </a:ext>
          </a:extLst>
        </xdr:cNvPr>
        <xdr:cNvCxnSpPr/>
      </xdr:nvCxnSpPr>
      <xdr:spPr>
        <a:xfrm>
          <a:off x="12854940" y="14167485"/>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162561</xdr:rowOff>
    </xdr:from>
    <xdr:to>
      <xdr:col>72</xdr:col>
      <xdr:colOff>38100</xdr:colOff>
      <xdr:row>84</xdr:row>
      <xdr:rowOff>92711</xdr:rowOff>
    </xdr:to>
    <xdr:sp macro="" textlink="">
      <xdr:nvSpPr>
        <xdr:cNvPr id="778" name="楕円 777">
          <a:extLst>
            <a:ext uri="{FF2B5EF4-FFF2-40B4-BE49-F238E27FC236}">
              <a16:creationId xmlns:a16="http://schemas.microsoft.com/office/drawing/2014/main" id="{F8C4F320-8D53-4332-AAD2-BA0128FF9CA3}"/>
            </a:ext>
          </a:extLst>
        </xdr:cNvPr>
        <xdr:cNvSpPr/>
      </xdr:nvSpPr>
      <xdr:spPr>
        <a:xfrm>
          <a:off x="12029440" y="14076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41911</xdr:rowOff>
    </xdr:from>
    <xdr:to>
      <xdr:col>76</xdr:col>
      <xdr:colOff>114300</xdr:colOff>
      <xdr:row>84</xdr:row>
      <xdr:rowOff>85725</xdr:rowOff>
    </xdr:to>
    <xdr:cxnSp macro="">
      <xdr:nvCxnSpPr>
        <xdr:cNvPr id="779" name="直線コネクタ 778">
          <a:extLst>
            <a:ext uri="{FF2B5EF4-FFF2-40B4-BE49-F238E27FC236}">
              <a16:creationId xmlns:a16="http://schemas.microsoft.com/office/drawing/2014/main" id="{505401B3-33B7-4AA3-AE6C-C4997D928C03}"/>
            </a:ext>
          </a:extLst>
        </xdr:cNvPr>
        <xdr:cNvCxnSpPr/>
      </xdr:nvCxnSpPr>
      <xdr:spPr>
        <a:xfrm>
          <a:off x="12072620" y="14123671"/>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128270</xdr:rowOff>
    </xdr:from>
    <xdr:to>
      <xdr:col>67</xdr:col>
      <xdr:colOff>101600</xdr:colOff>
      <xdr:row>84</xdr:row>
      <xdr:rowOff>58420</xdr:rowOff>
    </xdr:to>
    <xdr:sp macro="" textlink="">
      <xdr:nvSpPr>
        <xdr:cNvPr id="780" name="楕円 779">
          <a:extLst>
            <a:ext uri="{FF2B5EF4-FFF2-40B4-BE49-F238E27FC236}">
              <a16:creationId xmlns:a16="http://schemas.microsoft.com/office/drawing/2014/main" id="{31DE6C66-0DD6-4279-9115-A9747AC70B84}"/>
            </a:ext>
          </a:extLst>
        </xdr:cNvPr>
        <xdr:cNvSpPr/>
      </xdr:nvSpPr>
      <xdr:spPr>
        <a:xfrm>
          <a:off x="11231880" y="1404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7620</xdr:rowOff>
    </xdr:from>
    <xdr:to>
      <xdr:col>71</xdr:col>
      <xdr:colOff>177800</xdr:colOff>
      <xdr:row>84</xdr:row>
      <xdr:rowOff>41911</xdr:rowOff>
    </xdr:to>
    <xdr:cxnSp macro="">
      <xdr:nvCxnSpPr>
        <xdr:cNvPr id="781" name="直線コネクタ 780">
          <a:extLst>
            <a:ext uri="{FF2B5EF4-FFF2-40B4-BE49-F238E27FC236}">
              <a16:creationId xmlns:a16="http://schemas.microsoft.com/office/drawing/2014/main" id="{ACA93612-EBEC-453B-98C4-07AAB56135FC}"/>
            </a:ext>
          </a:extLst>
        </xdr:cNvPr>
        <xdr:cNvCxnSpPr/>
      </xdr:nvCxnSpPr>
      <xdr:spPr>
        <a:xfrm>
          <a:off x="11282680" y="1408938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82" name="n_1aveValue【消防施設】&#10;有形固定資産減価償却率">
          <a:extLst>
            <a:ext uri="{FF2B5EF4-FFF2-40B4-BE49-F238E27FC236}">
              <a16:creationId xmlns:a16="http://schemas.microsoft.com/office/drawing/2014/main" id="{81396A9E-DC0B-4DAB-845B-8089E46D6FBD}"/>
            </a:ext>
          </a:extLst>
        </xdr:cNvPr>
        <xdr:cNvSpPr txBox="1"/>
      </xdr:nvSpPr>
      <xdr:spPr>
        <a:xfrm>
          <a:off x="13437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783" name="n_2aveValue【消防施設】&#10;有形固定資産減価償却率">
          <a:extLst>
            <a:ext uri="{FF2B5EF4-FFF2-40B4-BE49-F238E27FC236}">
              <a16:creationId xmlns:a16="http://schemas.microsoft.com/office/drawing/2014/main" id="{D5F3BA07-D941-4A27-9E34-58E6DE1D43E9}"/>
            </a:ext>
          </a:extLst>
        </xdr:cNvPr>
        <xdr:cNvSpPr txBox="1"/>
      </xdr:nvSpPr>
      <xdr:spPr>
        <a:xfrm>
          <a:off x="126752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784" name="n_3aveValue【消防施設】&#10;有形固定資産減価償却率">
          <a:extLst>
            <a:ext uri="{FF2B5EF4-FFF2-40B4-BE49-F238E27FC236}">
              <a16:creationId xmlns:a16="http://schemas.microsoft.com/office/drawing/2014/main" id="{092BE34F-0FD8-4429-997B-CB45DA3BCECD}"/>
            </a:ext>
          </a:extLst>
        </xdr:cNvPr>
        <xdr:cNvSpPr txBox="1"/>
      </xdr:nvSpPr>
      <xdr:spPr>
        <a:xfrm>
          <a:off x="119005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5" name="n_4aveValue【消防施設】&#10;有形固定資産減価償却率">
          <a:extLst>
            <a:ext uri="{FF2B5EF4-FFF2-40B4-BE49-F238E27FC236}">
              <a16:creationId xmlns:a16="http://schemas.microsoft.com/office/drawing/2014/main" id="{64909F82-4586-4C32-8499-C63C13771F18}"/>
            </a:ext>
          </a:extLst>
        </xdr:cNvPr>
        <xdr:cNvSpPr txBox="1"/>
      </xdr:nvSpPr>
      <xdr:spPr>
        <a:xfrm>
          <a:off x="1110298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7638</xdr:rowOff>
    </xdr:from>
    <xdr:ext cx="405111" cy="259045"/>
    <xdr:sp macro="" textlink="">
      <xdr:nvSpPr>
        <xdr:cNvPr id="786" name="n_1mainValue【消防施設】&#10;有形固定資産減価償却率">
          <a:extLst>
            <a:ext uri="{FF2B5EF4-FFF2-40B4-BE49-F238E27FC236}">
              <a16:creationId xmlns:a16="http://schemas.microsoft.com/office/drawing/2014/main" id="{54B73F21-3AC4-41DA-8447-E025705152D8}"/>
            </a:ext>
          </a:extLst>
        </xdr:cNvPr>
        <xdr:cNvSpPr txBox="1"/>
      </xdr:nvSpPr>
      <xdr:spPr>
        <a:xfrm>
          <a:off x="134372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127652</xdr:rowOff>
    </xdr:from>
    <xdr:ext cx="405111" cy="259045"/>
    <xdr:sp macro="" textlink="">
      <xdr:nvSpPr>
        <xdr:cNvPr id="787" name="n_2mainValue【消防施設】&#10;有形固定資産減価償却率">
          <a:extLst>
            <a:ext uri="{FF2B5EF4-FFF2-40B4-BE49-F238E27FC236}">
              <a16:creationId xmlns:a16="http://schemas.microsoft.com/office/drawing/2014/main" id="{643A7050-B8D2-428F-A4E6-5FDBE08EAB8E}"/>
            </a:ext>
          </a:extLst>
        </xdr:cNvPr>
        <xdr:cNvSpPr txBox="1"/>
      </xdr:nvSpPr>
      <xdr:spPr>
        <a:xfrm>
          <a:off x="12675244" y="1420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83838</xdr:rowOff>
    </xdr:from>
    <xdr:ext cx="405111" cy="259045"/>
    <xdr:sp macro="" textlink="">
      <xdr:nvSpPr>
        <xdr:cNvPr id="788" name="n_3mainValue【消防施設】&#10;有形固定資産減価償却率">
          <a:extLst>
            <a:ext uri="{FF2B5EF4-FFF2-40B4-BE49-F238E27FC236}">
              <a16:creationId xmlns:a16="http://schemas.microsoft.com/office/drawing/2014/main" id="{CB72CE67-C857-4290-8272-A021E5C3070F}"/>
            </a:ext>
          </a:extLst>
        </xdr:cNvPr>
        <xdr:cNvSpPr txBox="1"/>
      </xdr:nvSpPr>
      <xdr:spPr>
        <a:xfrm>
          <a:off x="11900544" y="1416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49547</xdr:rowOff>
    </xdr:from>
    <xdr:ext cx="405111" cy="259045"/>
    <xdr:sp macro="" textlink="">
      <xdr:nvSpPr>
        <xdr:cNvPr id="789" name="n_4mainValue【消防施設】&#10;有形固定資産減価償却率">
          <a:extLst>
            <a:ext uri="{FF2B5EF4-FFF2-40B4-BE49-F238E27FC236}">
              <a16:creationId xmlns:a16="http://schemas.microsoft.com/office/drawing/2014/main" id="{7D71F156-E9E6-4199-BE30-FADC20CCEAE5}"/>
            </a:ext>
          </a:extLst>
        </xdr:cNvPr>
        <xdr:cNvSpPr txBox="1"/>
      </xdr:nvSpPr>
      <xdr:spPr>
        <a:xfrm>
          <a:off x="1110298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83CA33AF-CEEA-4505-AC66-94A71EC9846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23FAE77F-EFC4-40F5-8A85-9206F7D6171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4AE34E7E-88A7-494D-A9C2-0055F20BC8A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4442F87C-EBAC-4C09-99CA-F3F528B1D98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76904F3C-5631-4567-B2EC-905104A4FB1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96A7A17A-FC4C-456D-8A6F-538FF7127DC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D2BEF331-1C56-43EC-889E-EF0E7603C12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99478102-3A37-4A4C-B98B-9FF4D6858A9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92C21E27-1B4A-4FBA-B082-828B5736ABA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24E2C12D-4F40-41C2-9E0E-D52048C452C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a:extLst>
            <a:ext uri="{FF2B5EF4-FFF2-40B4-BE49-F238E27FC236}">
              <a16:creationId xmlns:a16="http://schemas.microsoft.com/office/drawing/2014/main" id="{88C2DBC7-91E2-44F6-88CF-58045179C1EB}"/>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a:extLst>
            <a:ext uri="{FF2B5EF4-FFF2-40B4-BE49-F238E27FC236}">
              <a16:creationId xmlns:a16="http://schemas.microsoft.com/office/drawing/2014/main" id="{03FD8562-7C5B-4552-8A54-F52168474AE6}"/>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a:extLst>
            <a:ext uri="{FF2B5EF4-FFF2-40B4-BE49-F238E27FC236}">
              <a16:creationId xmlns:a16="http://schemas.microsoft.com/office/drawing/2014/main" id="{C5B6738A-797B-419A-A246-E5FB61D952D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a:extLst>
            <a:ext uri="{FF2B5EF4-FFF2-40B4-BE49-F238E27FC236}">
              <a16:creationId xmlns:a16="http://schemas.microsoft.com/office/drawing/2014/main" id="{8AE00CAE-D870-47B8-801E-3C7A05F82F5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a:extLst>
            <a:ext uri="{FF2B5EF4-FFF2-40B4-BE49-F238E27FC236}">
              <a16:creationId xmlns:a16="http://schemas.microsoft.com/office/drawing/2014/main" id="{9F638BAF-D69B-4444-94A8-FD6CC382B0BD}"/>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a:extLst>
            <a:ext uri="{FF2B5EF4-FFF2-40B4-BE49-F238E27FC236}">
              <a16:creationId xmlns:a16="http://schemas.microsoft.com/office/drawing/2014/main" id="{73EAF29F-C698-4932-B7F7-05963E52005A}"/>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a:extLst>
            <a:ext uri="{FF2B5EF4-FFF2-40B4-BE49-F238E27FC236}">
              <a16:creationId xmlns:a16="http://schemas.microsoft.com/office/drawing/2014/main" id="{B7255DBF-3AE9-48DD-8C3F-04582BF6AB01}"/>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a:extLst>
            <a:ext uri="{FF2B5EF4-FFF2-40B4-BE49-F238E27FC236}">
              <a16:creationId xmlns:a16="http://schemas.microsoft.com/office/drawing/2014/main" id="{DBB6183E-F097-4157-95E9-79BB50A84D17}"/>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a:extLst>
            <a:ext uri="{FF2B5EF4-FFF2-40B4-BE49-F238E27FC236}">
              <a16:creationId xmlns:a16="http://schemas.microsoft.com/office/drawing/2014/main" id="{04001373-4D8E-4666-9B32-02F8DE5921DA}"/>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a:extLst>
            <a:ext uri="{FF2B5EF4-FFF2-40B4-BE49-F238E27FC236}">
              <a16:creationId xmlns:a16="http://schemas.microsoft.com/office/drawing/2014/main" id="{1E0BC2B1-AC53-4BB6-8971-316CDC3FE15B}"/>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a:extLst>
            <a:ext uri="{FF2B5EF4-FFF2-40B4-BE49-F238E27FC236}">
              <a16:creationId xmlns:a16="http://schemas.microsoft.com/office/drawing/2014/main" id="{78F41485-45D7-4EF8-B449-0938AE7EA936}"/>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a:extLst>
            <a:ext uri="{FF2B5EF4-FFF2-40B4-BE49-F238E27FC236}">
              <a16:creationId xmlns:a16="http://schemas.microsoft.com/office/drawing/2014/main" id="{44297C3B-816A-4A18-A73D-E885BE46B38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a:extLst>
            <a:ext uri="{FF2B5EF4-FFF2-40B4-BE49-F238E27FC236}">
              <a16:creationId xmlns:a16="http://schemas.microsoft.com/office/drawing/2014/main" id="{70AA09D3-CE04-45E5-AFFC-64B354D0FA9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a:extLst>
            <a:ext uri="{FF2B5EF4-FFF2-40B4-BE49-F238E27FC236}">
              <a16:creationId xmlns:a16="http://schemas.microsoft.com/office/drawing/2014/main" id="{9E226EF9-1843-4AA1-9514-0B70F551B26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a:extLst>
            <a:ext uri="{FF2B5EF4-FFF2-40B4-BE49-F238E27FC236}">
              <a16:creationId xmlns:a16="http://schemas.microsoft.com/office/drawing/2014/main" id="{D12459B2-1877-4D75-B866-61DEFCF5B27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a:extLst>
            <a:ext uri="{FF2B5EF4-FFF2-40B4-BE49-F238E27FC236}">
              <a16:creationId xmlns:a16="http://schemas.microsoft.com/office/drawing/2014/main" id="{62F84060-0D46-417F-8F57-A4DCC1B8F876}"/>
            </a:ext>
          </a:extLst>
        </xdr:cNvPr>
        <xdr:cNvCxnSpPr/>
      </xdr:nvCxnSpPr>
      <xdr:spPr>
        <a:xfrm flipV="1">
          <a:off x="19509104" y="13157563"/>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a:extLst>
            <a:ext uri="{FF2B5EF4-FFF2-40B4-BE49-F238E27FC236}">
              <a16:creationId xmlns:a16="http://schemas.microsoft.com/office/drawing/2014/main" id="{62324CC8-21CA-411B-8A9B-EB1837827C57}"/>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a:extLst>
            <a:ext uri="{FF2B5EF4-FFF2-40B4-BE49-F238E27FC236}">
              <a16:creationId xmlns:a16="http://schemas.microsoft.com/office/drawing/2014/main" id="{4D01D95F-B56B-4143-95CA-625CC1180CFB}"/>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a:extLst>
            <a:ext uri="{FF2B5EF4-FFF2-40B4-BE49-F238E27FC236}">
              <a16:creationId xmlns:a16="http://schemas.microsoft.com/office/drawing/2014/main" id="{5BDA24EE-4C3D-4002-9C0A-76E16B0175C6}"/>
            </a:ext>
          </a:extLst>
        </xdr:cNvPr>
        <xdr:cNvSpPr txBox="1"/>
      </xdr:nvSpPr>
      <xdr:spPr>
        <a:xfrm>
          <a:off x="1954784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a:extLst>
            <a:ext uri="{FF2B5EF4-FFF2-40B4-BE49-F238E27FC236}">
              <a16:creationId xmlns:a16="http://schemas.microsoft.com/office/drawing/2014/main" id="{D433015A-9962-48CA-887B-23502B067D7E}"/>
            </a:ext>
          </a:extLst>
        </xdr:cNvPr>
        <xdr:cNvCxnSpPr/>
      </xdr:nvCxnSpPr>
      <xdr:spPr>
        <a:xfrm>
          <a:off x="1944370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820" name="【消防施設】&#10;一人当たり面積平均値テキスト">
          <a:extLst>
            <a:ext uri="{FF2B5EF4-FFF2-40B4-BE49-F238E27FC236}">
              <a16:creationId xmlns:a16="http://schemas.microsoft.com/office/drawing/2014/main" id="{2CC70521-096A-4407-8D58-6D924A5AE34A}"/>
            </a:ext>
          </a:extLst>
        </xdr:cNvPr>
        <xdr:cNvSpPr txBox="1"/>
      </xdr:nvSpPr>
      <xdr:spPr>
        <a:xfrm>
          <a:off x="19547840" y="14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a:extLst>
            <a:ext uri="{FF2B5EF4-FFF2-40B4-BE49-F238E27FC236}">
              <a16:creationId xmlns:a16="http://schemas.microsoft.com/office/drawing/2014/main" id="{3D6F903D-AD68-487E-BB55-9704395361B3}"/>
            </a:ext>
          </a:extLst>
        </xdr:cNvPr>
        <xdr:cNvSpPr/>
      </xdr:nvSpPr>
      <xdr:spPr>
        <a:xfrm>
          <a:off x="19458940" y="143972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a:extLst>
            <a:ext uri="{FF2B5EF4-FFF2-40B4-BE49-F238E27FC236}">
              <a16:creationId xmlns:a16="http://schemas.microsoft.com/office/drawing/2014/main" id="{5627FD21-8F1B-406D-AEF4-123A4A9B5F5D}"/>
            </a:ext>
          </a:extLst>
        </xdr:cNvPr>
        <xdr:cNvSpPr/>
      </xdr:nvSpPr>
      <xdr:spPr>
        <a:xfrm>
          <a:off x="18735040" y="14396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a:extLst>
            <a:ext uri="{FF2B5EF4-FFF2-40B4-BE49-F238E27FC236}">
              <a16:creationId xmlns:a16="http://schemas.microsoft.com/office/drawing/2014/main" id="{CA3A730B-BC7B-4E89-ADC9-4C057E4FBE6A}"/>
            </a:ext>
          </a:extLst>
        </xdr:cNvPr>
        <xdr:cNvSpPr/>
      </xdr:nvSpPr>
      <xdr:spPr>
        <a:xfrm>
          <a:off x="17937480" y="14404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a:extLst>
            <a:ext uri="{FF2B5EF4-FFF2-40B4-BE49-F238E27FC236}">
              <a16:creationId xmlns:a16="http://schemas.microsoft.com/office/drawing/2014/main" id="{E9988C30-BBCB-411B-BA1A-B4E105DFF2EB}"/>
            </a:ext>
          </a:extLst>
        </xdr:cNvPr>
        <xdr:cNvSpPr/>
      </xdr:nvSpPr>
      <xdr:spPr>
        <a:xfrm>
          <a:off x="17162780" y="14411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a:extLst>
            <a:ext uri="{FF2B5EF4-FFF2-40B4-BE49-F238E27FC236}">
              <a16:creationId xmlns:a16="http://schemas.microsoft.com/office/drawing/2014/main" id="{3FC36A34-818E-4551-882D-4576D5D61E57}"/>
            </a:ext>
          </a:extLst>
        </xdr:cNvPr>
        <xdr:cNvSpPr/>
      </xdr:nvSpPr>
      <xdr:spPr>
        <a:xfrm>
          <a:off x="16388080" y="14412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9F83B06-EFE2-4FCA-A1F8-B6D2F73B523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4F700B06-DC19-4D02-964D-771433FCA07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EADBD856-0CB1-4EF8-B339-9A83B942BE7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1CA87788-0040-4A93-BC63-B6F1B4F1BBE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E1A884FE-34CF-435F-B404-CA2E6199838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117929</xdr:rowOff>
    </xdr:from>
    <xdr:to>
      <xdr:col>116</xdr:col>
      <xdr:colOff>114300</xdr:colOff>
      <xdr:row>85</xdr:row>
      <xdr:rowOff>48079</xdr:rowOff>
    </xdr:to>
    <xdr:sp macro="" textlink="">
      <xdr:nvSpPr>
        <xdr:cNvPr id="831" name="楕円 830">
          <a:extLst>
            <a:ext uri="{FF2B5EF4-FFF2-40B4-BE49-F238E27FC236}">
              <a16:creationId xmlns:a16="http://schemas.microsoft.com/office/drawing/2014/main" id="{C69B97B4-2A3B-4C33-B6F1-082BAA74D217}"/>
            </a:ext>
          </a:extLst>
        </xdr:cNvPr>
        <xdr:cNvSpPr/>
      </xdr:nvSpPr>
      <xdr:spPr>
        <a:xfrm>
          <a:off x="1945894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140806</xdr:rowOff>
    </xdr:from>
    <xdr:ext cx="469744" cy="259045"/>
    <xdr:sp macro="" textlink="">
      <xdr:nvSpPr>
        <xdr:cNvPr id="832" name="【消防施設】&#10;一人当たり面積該当値テキスト">
          <a:extLst>
            <a:ext uri="{FF2B5EF4-FFF2-40B4-BE49-F238E27FC236}">
              <a16:creationId xmlns:a16="http://schemas.microsoft.com/office/drawing/2014/main" id="{A35EE5AC-3DAB-4F4C-AA4E-90F119707C49}"/>
            </a:ext>
          </a:extLst>
        </xdr:cNvPr>
        <xdr:cNvSpPr txBox="1"/>
      </xdr:nvSpPr>
      <xdr:spPr>
        <a:xfrm>
          <a:off x="19547840" y="1405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123371</xdr:rowOff>
    </xdr:from>
    <xdr:to>
      <xdr:col>112</xdr:col>
      <xdr:colOff>38100</xdr:colOff>
      <xdr:row>85</xdr:row>
      <xdr:rowOff>53521</xdr:rowOff>
    </xdr:to>
    <xdr:sp macro="" textlink="">
      <xdr:nvSpPr>
        <xdr:cNvPr id="833" name="楕円 832">
          <a:extLst>
            <a:ext uri="{FF2B5EF4-FFF2-40B4-BE49-F238E27FC236}">
              <a16:creationId xmlns:a16="http://schemas.microsoft.com/office/drawing/2014/main" id="{973C5BC5-CED9-48FA-8EE9-3FE1758E8AC4}"/>
            </a:ext>
          </a:extLst>
        </xdr:cNvPr>
        <xdr:cNvSpPr/>
      </xdr:nvSpPr>
      <xdr:spPr>
        <a:xfrm>
          <a:off x="18735040" y="14205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168729</xdr:rowOff>
    </xdr:from>
    <xdr:to>
      <xdr:col>116</xdr:col>
      <xdr:colOff>63500</xdr:colOff>
      <xdr:row>85</xdr:row>
      <xdr:rowOff>2721</xdr:rowOff>
    </xdr:to>
    <xdr:cxnSp macro="">
      <xdr:nvCxnSpPr>
        <xdr:cNvPr id="834" name="直線コネクタ 833">
          <a:extLst>
            <a:ext uri="{FF2B5EF4-FFF2-40B4-BE49-F238E27FC236}">
              <a16:creationId xmlns:a16="http://schemas.microsoft.com/office/drawing/2014/main" id="{971A4EDE-FA74-4BB2-A1FB-28C4B8188149}"/>
            </a:ext>
          </a:extLst>
        </xdr:cNvPr>
        <xdr:cNvCxnSpPr/>
      </xdr:nvCxnSpPr>
      <xdr:spPr>
        <a:xfrm flipV="1">
          <a:off x="18778220" y="14250489"/>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113574</xdr:rowOff>
    </xdr:from>
    <xdr:to>
      <xdr:col>107</xdr:col>
      <xdr:colOff>101600</xdr:colOff>
      <xdr:row>85</xdr:row>
      <xdr:rowOff>43724</xdr:rowOff>
    </xdr:to>
    <xdr:sp macro="" textlink="">
      <xdr:nvSpPr>
        <xdr:cNvPr id="835" name="楕円 834">
          <a:extLst>
            <a:ext uri="{FF2B5EF4-FFF2-40B4-BE49-F238E27FC236}">
              <a16:creationId xmlns:a16="http://schemas.microsoft.com/office/drawing/2014/main" id="{AEBD00B8-C342-4B75-BC5E-934B9B2D2F1F}"/>
            </a:ext>
          </a:extLst>
        </xdr:cNvPr>
        <xdr:cNvSpPr/>
      </xdr:nvSpPr>
      <xdr:spPr>
        <a:xfrm>
          <a:off x="17937480" y="14195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164374</xdr:rowOff>
    </xdr:from>
    <xdr:to>
      <xdr:col>111</xdr:col>
      <xdr:colOff>177800</xdr:colOff>
      <xdr:row>85</xdr:row>
      <xdr:rowOff>2721</xdr:rowOff>
    </xdr:to>
    <xdr:cxnSp macro="">
      <xdr:nvCxnSpPr>
        <xdr:cNvPr id="836" name="直線コネクタ 835">
          <a:extLst>
            <a:ext uri="{FF2B5EF4-FFF2-40B4-BE49-F238E27FC236}">
              <a16:creationId xmlns:a16="http://schemas.microsoft.com/office/drawing/2014/main" id="{DCF3E87C-E09D-49EA-88E6-0E27A16D7A9A}"/>
            </a:ext>
          </a:extLst>
        </xdr:cNvPr>
        <xdr:cNvCxnSpPr/>
      </xdr:nvCxnSpPr>
      <xdr:spPr>
        <a:xfrm>
          <a:off x="17988280" y="14246134"/>
          <a:ext cx="78994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117929</xdr:rowOff>
    </xdr:from>
    <xdr:to>
      <xdr:col>102</xdr:col>
      <xdr:colOff>165100</xdr:colOff>
      <xdr:row>85</xdr:row>
      <xdr:rowOff>48079</xdr:rowOff>
    </xdr:to>
    <xdr:sp macro="" textlink="">
      <xdr:nvSpPr>
        <xdr:cNvPr id="837" name="楕円 836">
          <a:extLst>
            <a:ext uri="{FF2B5EF4-FFF2-40B4-BE49-F238E27FC236}">
              <a16:creationId xmlns:a16="http://schemas.microsoft.com/office/drawing/2014/main" id="{EFBE1292-7648-40BA-AA12-65BCBC2AFB49}"/>
            </a:ext>
          </a:extLst>
        </xdr:cNvPr>
        <xdr:cNvSpPr/>
      </xdr:nvSpPr>
      <xdr:spPr>
        <a:xfrm>
          <a:off x="1716278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164374</xdr:rowOff>
    </xdr:from>
    <xdr:to>
      <xdr:col>107</xdr:col>
      <xdr:colOff>50800</xdr:colOff>
      <xdr:row>84</xdr:row>
      <xdr:rowOff>168729</xdr:rowOff>
    </xdr:to>
    <xdr:cxnSp macro="">
      <xdr:nvCxnSpPr>
        <xdr:cNvPr id="838" name="直線コネクタ 837">
          <a:extLst>
            <a:ext uri="{FF2B5EF4-FFF2-40B4-BE49-F238E27FC236}">
              <a16:creationId xmlns:a16="http://schemas.microsoft.com/office/drawing/2014/main" id="{02F79DB6-04B1-40D4-8C63-3BB32C0D9C28}"/>
            </a:ext>
          </a:extLst>
        </xdr:cNvPr>
        <xdr:cNvCxnSpPr/>
      </xdr:nvCxnSpPr>
      <xdr:spPr>
        <a:xfrm flipV="1">
          <a:off x="17213580" y="14246134"/>
          <a:ext cx="7747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126637</xdr:rowOff>
    </xdr:from>
    <xdr:to>
      <xdr:col>98</xdr:col>
      <xdr:colOff>38100</xdr:colOff>
      <xdr:row>85</xdr:row>
      <xdr:rowOff>56787</xdr:rowOff>
    </xdr:to>
    <xdr:sp macro="" textlink="">
      <xdr:nvSpPr>
        <xdr:cNvPr id="839" name="楕円 838">
          <a:extLst>
            <a:ext uri="{FF2B5EF4-FFF2-40B4-BE49-F238E27FC236}">
              <a16:creationId xmlns:a16="http://schemas.microsoft.com/office/drawing/2014/main" id="{2BB215F3-84BC-43F2-B1A4-489A53878453}"/>
            </a:ext>
          </a:extLst>
        </xdr:cNvPr>
        <xdr:cNvSpPr/>
      </xdr:nvSpPr>
      <xdr:spPr>
        <a:xfrm>
          <a:off x="16388080" y="14208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168729</xdr:rowOff>
    </xdr:from>
    <xdr:to>
      <xdr:col>102</xdr:col>
      <xdr:colOff>114300</xdr:colOff>
      <xdr:row>85</xdr:row>
      <xdr:rowOff>5987</xdr:rowOff>
    </xdr:to>
    <xdr:cxnSp macro="">
      <xdr:nvCxnSpPr>
        <xdr:cNvPr id="840" name="直線コネクタ 839">
          <a:extLst>
            <a:ext uri="{FF2B5EF4-FFF2-40B4-BE49-F238E27FC236}">
              <a16:creationId xmlns:a16="http://schemas.microsoft.com/office/drawing/2014/main" id="{B0B7D80A-C443-411F-85E0-58A9A3D7E226}"/>
            </a:ext>
          </a:extLst>
        </xdr:cNvPr>
        <xdr:cNvCxnSpPr/>
      </xdr:nvCxnSpPr>
      <xdr:spPr>
        <a:xfrm flipV="1">
          <a:off x="16431260" y="14250489"/>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68053</xdr:rowOff>
    </xdr:from>
    <xdr:ext cx="469744" cy="259045"/>
    <xdr:sp macro="" textlink="">
      <xdr:nvSpPr>
        <xdr:cNvPr id="841" name="n_1aveValue【消防施設】&#10;一人当たり面積">
          <a:extLst>
            <a:ext uri="{FF2B5EF4-FFF2-40B4-BE49-F238E27FC236}">
              <a16:creationId xmlns:a16="http://schemas.microsoft.com/office/drawing/2014/main" id="{4B196EA1-29E9-47EE-9B2E-6CA3557B992E}"/>
            </a:ext>
          </a:extLst>
        </xdr:cNvPr>
        <xdr:cNvSpPr txBox="1"/>
      </xdr:nvSpPr>
      <xdr:spPr>
        <a:xfrm>
          <a:off x="185611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842" name="n_2aveValue【消防施設】&#10;一人当たり面積">
          <a:extLst>
            <a:ext uri="{FF2B5EF4-FFF2-40B4-BE49-F238E27FC236}">
              <a16:creationId xmlns:a16="http://schemas.microsoft.com/office/drawing/2014/main" id="{A46595E1-4DAF-438A-9E37-982CCAF9E9BB}"/>
            </a:ext>
          </a:extLst>
        </xdr:cNvPr>
        <xdr:cNvSpPr txBox="1"/>
      </xdr:nvSpPr>
      <xdr:spPr>
        <a:xfrm>
          <a:off x="17776267" y="1449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3" name="n_3aveValue【消防施設】&#10;一人当たり面積">
          <a:extLst>
            <a:ext uri="{FF2B5EF4-FFF2-40B4-BE49-F238E27FC236}">
              <a16:creationId xmlns:a16="http://schemas.microsoft.com/office/drawing/2014/main" id="{81D4AA5A-C460-4605-A405-CEA3513E0B9E}"/>
            </a:ext>
          </a:extLst>
        </xdr:cNvPr>
        <xdr:cNvSpPr txBox="1"/>
      </xdr:nvSpPr>
      <xdr:spPr>
        <a:xfrm>
          <a:off x="17001567" y="145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844" name="n_4aveValue【消防施設】&#10;一人当たり面積">
          <a:extLst>
            <a:ext uri="{FF2B5EF4-FFF2-40B4-BE49-F238E27FC236}">
              <a16:creationId xmlns:a16="http://schemas.microsoft.com/office/drawing/2014/main" id="{4E03CFD7-8049-4EF0-AD76-67D7E3D2ABE5}"/>
            </a:ext>
          </a:extLst>
        </xdr:cNvPr>
        <xdr:cNvSpPr txBox="1"/>
      </xdr:nvSpPr>
      <xdr:spPr>
        <a:xfrm>
          <a:off x="16226867" y="145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70048</xdr:rowOff>
    </xdr:from>
    <xdr:ext cx="469744" cy="259045"/>
    <xdr:sp macro="" textlink="">
      <xdr:nvSpPr>
        <xdr:cNvPr id="845" name="n_1mainValue【消防施設】&#10;一人当たり面積">
          <a:extLst>
            <a:ext uri="{FF2B5EF4-FFF2-40B4-BE49-F238E27FC236}">
              <a16:creationId xmlns:a16="http://schemas.microsoft.com/office/drawing/2014/main" id="{E4B8BC10-B48F-418B-ABF4-3ED455BE9526}"/>
            </a:ext>
          </a:extLst>
        </xdr:cNvPr>
        <xdr:cNvSpPr txBox="1"/>
      </xdr:nvSpPr>
      <xdr:spPr>
        <a:xfrm>
          <a:off x="18561127" y="1398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60251</xdr:rowOff>
    </xdr:from>
    <xdr:ext cx="469744" cy="259045"/>
    <xdr:sp macro="" textlink="">
      <xdr:nvSpPr>
        <xdr:cNvPr id="846" name="n_2mainValue【消防施設】&#10;一人当たり面積">
          <a:extLst>
            <a:ext uri="{FF2B5EF4-FFF2-40B4-BE49-F238E27FC236}">
              <a16:creationId xmlns:a16="http://schemas.microsoft.com/office/drawing/2014/main" id="{F0D05963-A539-4D22-A89A-5BEBC1B53A0A}"/>
            </a:ext>
          </a:extLst>
        </xdr:cNvPr>
        <xdr:cNvSpPr txBox="1"/>
      </xdr:nvSpPr>
      <xdr:spPr>
        <a:xfrm>
          <a:off x="17776267" y="1397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64606</xdr:rowOff>
    </xdr:from>
    <xdr:ext cx="469744" cy="259045"/>
    <xdr:sp macro="" textlink="">
      <xdr:nvSpPr>
        <xdr:cNvPr id="847" name="n_3mainValue【消防施設】&#10;一人当たり面積">
          <a:extLst>
            <a:ext uri="{FF2B5EF4-FFF2-40B4-BE49-F238E27FC236}">
              <a16:creationId xmlns:a16="http://schemas.microsoft.com/office/drawing/2014/main" id="{061CE30D-BDB5-445C-A7E9-900977A4EEE6}"/>
            </a:ext>
          </a:extLst>
        </xdr:cNvPr>
        <xdr:cNvSpPr txBox="1"/>
      </xdr:nvSpPr>
      <xdr:spPr>
        <a:xfrm>
          <a:off x="17001567" y="1397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73314</xdr:rowOff>
    </xdr:from>
    <xdr:ext cx="469744" cy="259045"/>
    <xdr:sp macro="" textlink="">
      <xdr:nvSpPr>
        <xdr:cNvPr id="848" name="n_4mainValue【消防施設】&#10;一人当たり面積">
          <a:extLst>
            <a:ext uri="{FF2B5EF4-FFF2-40B4-BE49-F238E27FC236}">
              <a16:creationId xmlns:a16="http://schemas.microsoft.com/office/drawing/2014/main" id="{E6EDBCFA-F528-415F-96AE-10E77C83697C}"/>
            </a:ext>
          </a:extLst>
        </xdr:cNvPr>
        <xdr:cNvSpPr txBox="1"/>
      </xdr:nvSpPr>
      <xdr:spPr>
        <a:xfrm>
          <a:off x="16226867" y="139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a:extLst>
            <a:ext uri="{FF2B5EF4-FFF2-40B4-BE49-F238E27FC236}">
              <a16:creationId xmlns:a16="http://schemas.microsoft.com/office/drawing/2014/main" id="{68EC1686-66B6-4ADB-80D5-DA14799848A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a:extLst>
            <a:ext uri="{FF2B5EF4-FFF2-40B4-BE49-F238E27FC236}">
              <a16:creationId xmlns:a16="http://schemas.microsoft.com/office/drawing/2014/main" id="{FA1F664B-D0A4-454A-9222-CAE225F2ABE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a:extLst>
            <a:ext uri="{FF2B5EF4-FFF2-40B4-BE49-F238E27FC236}">
              <a16:creationId xmlns:a16="http://schemas.microsoft.com/office/drawing/2014/main" id="{9A1C65F7-E31F-4F59-A00D-C50EC29F319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a:extLst>
            <a:ext uri="{FF2B5EF4-FFF2-40B4-BE49-F238E27FC236}">
              <a16:creationId xmlns:a16="http://schemas.microsoft.com/office/drawing/2014/main" id="{85DF7663-16A1-48A2-B23D-3CE40F4D6A1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a:extLst>
            <a:ext uri="{FF2B5EF4-FFF2-40B4-BE49-F238E27FC236}">
              <a16:creationId xmlns:a16="http://schemas.microsoft.com/office/drawing/2014/main" id="{7A08BADF-6F07-4DB1-B674-FAD601E7E84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a:extLst>
            <a:ext uri="{FF2B5EF4-FFF2-40B4-BE49-F238E27FC236}">
              <a16:creationId xmlns:a16="http://schemas.microsoft.com/office/drawing/2014/main" id="{7C03CC02-7854-4B06-B893-1FA0F51B530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a:extLst>
            <a:ext uri="{FF2B5EF4-FFF2-40B4-BE49-F238E27FC236}">
              <a16:creationId xmlns:a16="http://schemas.microsoft.com/office/drawing/2014/main" id="{5C126542-9B3A-4BB3-935C-E5CD0246288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a:extLst>
            <a:ext uri="{FF2B5EF4-FFF2-40B4-BE49-F238E27FC236}">
              <a16:creationId xmlns:a16="http://schemas.microsoft.com/office/drawing/2014/main" id="{43432D6B-8C2A-4D0E-BE96-1D8EAC97DA9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a:extLst>
            <a:ext uri="{FF2B5EF4-FFF2-40B4-BE49-F238E27FC236}">
              <a16:creationId xmlns:a16="http://schemas.microsoft.com/office/drawing/2014/main" id="{016E8C42-18C6-4CC1-8415-037025EF762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a:extLst>
            <a:ext uri="{FF2B5EF4-FFF2-40B4-BE49-F238E27FC236}">
              <a16:creationId xmlns:a16="http://schemas.microsoft.com/office/drawing/2014/main" id="{EABFD68C-6F93-4A18-944B-CE6CCA78F37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BD16CBC8-2C2B-4258-81C7-00CC384DCAC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a:extLst>
            <a:ext uri="{FF2B5EF4-FFF2-40B4-BE49-F238E27FC236}">
              <a16:creationId xmlns:a16="http://schemas.microsoft.com/office/drawing/2014/main" id="{38F34E8E-3394-4D61-8398-40866A367E1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A4646918-4F28-4E15-8EBB-3F9D9C3162E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a:extLst>
            <a:ext uri="{FF2B5EF4-FFF2-40B4-BE49-F238E27FC236}">
              <a16:creationId xmlns:a16="http://schemas.microsoft.com/office/drawing/2014/main" id="{F5FB0199-A196-46E3-98D8-B70FEBD1E63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a:extLst>
            <a:ext uri="{FF2B5EF4-FFF2-40B4-BE49-F238E27FC236}">
              <a16:creationId xmlns:a16="http://schemas.microsoft.com/office/drawing/2014/main" id="{1298FE5F-7D5B-4562-BF8A-1D8C4E0BF56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a:extLst>
            <a:ext uri="{FF2B5EF4-FFF2-40B4-BE49-F238E27FC236}">
              <a16:creationId xmlns:a16="http://schemas.microsoft.com/office/drawing/2014/main" id="{2BD7563D-9796-49D0-B375-3AA72C51E04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a:extLst>
            <a:ext uri="{FF2B5EF4-FFF2-40B4-BE49-F238E27FC236}">
              <a16:creationId xmlns:a16="http://schemas.microsoft.com/office/drawing/2014/main" id="{BAC6A029-06B0-461D-A375-3AE6316CE61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a:extLst>
            <a:ext uri="{FF2B5EF4-FFF2-40B4-BE49-F238E27FC236}">
              <a16:creationId xmlns:a16="http://schemas.microsoft.com/office/drawing/2014/main" id="{1DE5A4F9-180A-4458-8085-322FA697FB5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a:extLst>
            <a:ext uri="{FF2B5EF4-FFF2-40B4-BE49-F238E27FC236}">
              <a16:creationId xmlns:a16="http://schemas.microsoft.com/office/drawing/2014/main" id="{0B4C9468-FC45-4126-889B-F76FFF2075A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a:extLst>
            <a:ext uri="{FF2B5EF4-FFF2-40B4-BE49-F238E27FC236}">
              <a16:creationId xmlns:a16="http://schemas.microsoft.com/office/drawing/2014/main" id="{73888E0E-DCD6-4654-AD23-9D8064492D4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a:extLst>
            <a:ext uri="{FF2B5EF4-FFF2-40B4-BE49-F238E27FC236}">
              <a16:creationId xmlns:a16="http://schemas.microsoft.com/office/drawing/2014/main" id="{6D39D50F-D2AA-4C87-A961-06413187600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a:extLst>
            <a:ext uri="{FF2B5EF4-FFF2-40B4-BE49-F238E27FC236}">
              <a16:creationId xmlns:a16="http://schemas.microsoft.com/office/drawing/2014/main" id="{32DEDA47-0E21-4649-AEA6-DBE9F5C4323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a:extLst>
            <a:ext uri="{FF2B5EF4-FFF2-40B4-BE49-F238E27FC236}">
              <a16:creationId xmlns:a16="http://schemas.microsoft.com/office/drawing/2014/main" id="{632FB8DB-7C16-4B79-AF2F-C298FF829C6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a:extLst>
            <a:ext uri="{FF2B5EF4-FFF2-40B4-BE49-F238E27FC236}">
              <a16:creationId xmlns:a16="http://schemas.microsoft.com/office/drawing/2014/main" id="{87E3B1FD-9769-4F7E-A328-185F015BF30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1177B5BA-323A-4634-B541-A8E93DDDA2D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a:extLst>
            <a:ext uri="{FF2B5EF4-FFF2-40B4-BE49-F238E27FC236}">
              <a16:creationId xmlns:a16="http://schemas.microsoft.com/office/drawing/2014/main" id="{788D13B1-EF6C-4DE1-B323-20AF07925EB6}"/>
            </a:ext>
          </a:extLst>
        </xdr:cNvPr>
        <xdr:cNvCxnSpPr/>
      </xdr:nvCxnSpPr>
      <xdr:spPr>
        <a:xfrm flipV="1">
          <a:off x="14375764" y="16786316"/>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a:extLst>
            <a:ext uri="{FF2B5EF4-FFF2-40B4-BE49-F238E27FC236}">
              <a16:creationId xmlns:a16="http://schemas.microsoft.com/office/drawing/2014/main" id="{CC647EAA-3D2F-4DA6-B088-8675EC8373E1}"/>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a:extLst>
            <a:ext uri="{FF2B5EF4-FFF2-40B4-BE49-F238E27FC236}">
              <a16:creationId xmlns:a16="http://schemas.microsoft.com/office/drawing/2014/main" id="{25D4E2C2-81FD-42D8-B963-96F6D81C830B}"/>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a:extLst>
            <a:ext uri="{FF2B5EF4-FFF2-40B4-BE49-F238E27FC236}">
              <a16:creationId xmlns:a16="http://schemas.microsoft.com/office/drawing/2014/main" id="{39B4A280-AD37-4FB6-A72A-3A47FB43050F}"/>
            </a:ext>
          </a:extLst>
        </xdr:cNvPr>
        <xdr:cNvSpPr txBox="1"/>
      </xdr:nvSpPr>
      <xdr:spPr>
        <a:xfrm>
          <a:off x="14414500" y="165691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a:extLst>
            <a:ext uri="{FF2B5EF4-FFF2-40B4-BE49-F238E27FC236}">
              <a16:creationId xmlns:a16="http://schemas.microsoft.com/office/drawing/2014/main" id="{ABCBBEAA-35FA-4020-8599-6F04DC9DD4DD}"/>
            </a:ext>
          </a:extLst>
        </xdr:cNvPr>
        <xdr:cNvCxnSpPr/>
      </xdr:nvCxnSpPr>
      <xdr:spPr>
        <a:xfrm>
          <a:off x="14287500" y="1678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62609</xdr:rowOff>
    </xdr:from>
    <xdr:ext cx="405111" cy="259045"/>
    <xdr:sp macro="" textlink="">
      <xdr:nvSpPr>
        <xdr:cNvPr id="879" name="【庁舎】&#10;有形固定資産減価償却率平均値テキスト">
          <a:extLst>
            <a:ext uri="{FF2B5EF4-FFF2-40B4-BE49-F238E27FC236}">
              <a16:creationId xmlns:a16="http://schemas.microsoft.com/office/drawing/2014/main" id="{BEBE8997-581A-4A59-B53C-69A313A0F25D}"/>
            </a:ext>
          </a:extLst>
        </xdr:cNvPr>
        <xdr:cNvSpPr txBox="1"/>
      </xdr:nvSpPr>
      <xdr:spPr>
        <a:xfrm>
          <a:off x="14414500" y="17497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a:extLst>
            <a:ext uri="{FF2B5EF4-FFF2-40B4-BE49-F238E27FC236}">
              <a16:creationId xmlns:a16="http://schemas.microsoft.com/office/drawing/2014/main" id="{163C9967-EDA0-4F58-9CE6-1042C595A472}"/>
            </a:ext>
          </a:extLst>
        </xdr:cNvPr>
        <xdr:cNvSpPr/>
      </xdr:nvSpPr>
      <xdr:spPr>
        <a:xfrm>
          <a:off x="14325600" y="1751874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a:extLst>
            <a:ext uri="{FF2B5EF4-FFF2-40B4-BE49-F238E27FC236}">
              <a16:creationId xmlns:a16="http://schemas.microsoft.com/office/drawing/2014/main" id="{5E04E4FB-6EFC-4CD2-80B1-FFA92266D7FB}"/>
            </a:ext>
          </a:extLst>
        </xdr:cNvPr>
        <xdr:cNvSpPr/>
      </xdr:nvSpPr>
      <xdr:spPr>
        <a:xfrm>
          <a:off x="1357884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a:extLst>
            <a:ext uri="{FF2B5EF4-FFF2-40B4-BE49-F238E27FC236}">
              <a16:creationId xmlns:a16="http://schemas.microsoft.com/office/drawing/2014/main" id="{7D1D2DCB-9E72-4134-96E8-6D69CBDE4866}"/>
            </a:ext>
          </a:extLst>
        </xdr:cNvPr>
        <xdr:cNvSpPr/>
      </xdr:nvSpPr>
      <xdr:spPr>
        <a:xfrm>
          <a:off x="12804140" y="174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a:extLst>
            <a:ext uri="{FF2B5EF4-FFF2-40B4-BE49-F238E27FC236}">
              <a16:creationId xmlns:a16="http://schemas.microsoft.com/office/drawing/2014/main" id="{73149096-FA96-48C0-B3A0-2540E36C49DC}"/>
            </a:ext>
          </a:extLst>
        </xdr:cNvPr>
        <xdr:cNvSpPr/>
      </xdr:nvSpPr>
      <xdr:spPr>
        <a:xfrm>
          <a:off x="12029440" y="17481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a:extLst>
            <a:ext uri="{FF2B5EF4-FFF2-40B4-BE49-F238E27FC236}">
              <a16:creationId xmlns:a16="http://schemas.microsoft.com/office/drawing/2014/main" id="{7889E410-2999-4DAA-BB27-43F74C093EAF}"/>
            </a:ext>
          </a:extLst>
        </xdr:cNvPr>
        <xdr:cNvSpPr/>
      </xdr:nvSpPr>
      <xdr:spPr>
        <a:xfrm>
          <a:off x="1123188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773D3A8-6863-49F9-A3A4-7D302053FA2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2BB6F72D-7487-4884-8935-D6B72440492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BFD4305C-8C71-44E0-A19C-6302441AE75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97D7A8C4-A36A-4A5E-BDCF-C5DB5CACA70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46ACAAF2-6CC2-47E8-81C4-119E05C9DE2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90" name="楕円 889">
          <a:extLst>
            <a:ext uri="{FF2B5EF4-FFF2-40B4-BE49-F238E27FC236}">
              <a16:creationId xmlns:a16="http://schemas.microsoft.com/office/drawing/2014/main" id="{CC1CFA31-72E9-41D6-A0E3-4ACB3B688056}"/>
            </a:ext>
          </a:extLst>
        </xdr:cNvPr>
        <xdr:cNvSpPr/>
      </xdr:nvSpPr>
      <xdr:spPr>
        <a:xfrm>
          <a:off x="14325600" y="174942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891" name="【庁舎】&#10;有形固定資産減価償却率該当値テキスト">
          <a:extLst>
            <a:ext uri="{FF2B5EF4-FFF2-40B4-BE49-F238E27FC236}">
              <a16:creationId xmlns:a16="http://schemas.microsoft.com/office/drawing/2014/main" id="{A8B8EA76-937D-4F98-B430-424B1B2D5917}"/>
            </a:ext>
          </a:extLst>
        </xdr:cNvPr>
        <xdr:cNvSpPr txBox="1"/>
      </xdr:nvSpPr>
      <xdr:spPr>
        <a:xfrm>
          <a:off x="14414500" y="173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159294</xdr:rowOff>
    </xdr:from>
    <xdr:to>
      <xdr:col>81</xdr:col>
      <xdr:colOff>101600</xdr:colOff>
      <xdr:row>104</xdr:row>
      <xdr:rowOff>89444</xdr:rowOff>
    </xdr:to>
    <xdr:sp macro="" textlink="">
      <xdr:nvSpPr>
        <xdr:cNvPr id="892" name="楕円 891">
          <a:extLst>
            <a:ext uri="{FF2B5EF4-FFF2-40B4-BE49-F238E27FC236}">
              <a16:creationId xmlns:a16="http://schemas.microsoft.com/office/drawing/2014/main" id="{3586F34F-5F1B-4548-ACAD-01B0BECE7C59}"/>
            </a:ext>
          </a:extLst>
        </xdr:cNvPr>
        <xdr:cNvSpPr/>
      </xdr:nvSpPr>
      <xdr:spPr>
        <a:xfrm>
          <a:off x="13578840" y="1742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38644</xdr:rowOff>
    </xdr:from>
    <xdr:to>
      <xdr:col>85</xdr:col>
      <xdr:colOff>127000</xdr:colOff>
      <xdr:row>104</xdr:row>
      <xdr:rowOff>110489</xdr:rowOff>
    </xdr:to>
    <xdr:cxnSp macro="">
      <xdr:nvCxnSpPr>
        <xdr:cNvPr id="893" name="直線コネクタ 892">
          <a:extLst>
            <a:ext uri="{FF2B5EF4-FFF2-40B4-BE49-F238E27FC236}">
              <a16:creationId xmlns:a16="http://schemas.microsoft.com/office/drawing/2014/main" id="{F4B808BD-8A21-4F5B-A51A-2C74A5D6FD3E}"/>
            </a:ext>
          </a:extLst>
        </xdr:cNvPr>
        <xdr:cNvCxnSpPr/>
      </xdr:nvCxnSpPr>
      <xdr:spPr>
        <a:xfrm>
          <a:off x="13629640" y="17473204"/>
          <a:ext cx="74676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94" name="楕円 893">
          <a:extLst>
            <a:ext uri="{FF2B5EF4-FFF2-40B4-BE49-F238E27FC236}">
              <a16:creationId xmlns:a16="http://schemas.microsoft.com/office/drawing/2014/main" id="{2FA87C2F-65CE-4C54-9EF2-5437AD8B910B}"/>
            </a:ext>
          </a:extLst>
        </xdr:cNvPr>
        <xdr:cNvSpPr/>
      </xdr:nvSpPr>
      <xdr:spPr>
        <a:xfrm>
          <a:off x="12804140" y="174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38644</xdr:rowOff>
    </xdr:from>
    <xdr:to>
      <xdr:col>81</xdr:col>
      <xdr:colOff>50800</xdr:colOff>
      <xdr:row>104</xdr:row>
      <xdr:rowOff>113756</xdr:rowOff>
    </xdr:to>
    <xdr:cxnSp macro="">
      <xdr:nvCxnSpPr>
        <xdr:cNvPr id="895" name="直線コネクタ 894">
          <a:extLst>
            <a:ext uri="{FF2B5EF4-FFF2-40B4-BE49-F238E27FC236}">
              <a16:creationId xmlns:a16="http://schemas.microsoft.com/office/drawing/2014/main" id="{D969CBC3-9E5E-4437-AC1C-2B5373D5082B}"/>
            </a:ext>
          </a:extLst>
        </xdr:cNvPr>
        <xdr:cNvCxnSpPr/>
      </xdr:nvCxnSpPr>
      <xdr:spPr>
        <a:xfrm flipV="1">
          <a:off x="12854940" y="17473204"/>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33564</xdr:rowOff>
    </xdr:from>
    <xdr:to>
      <xdr:col>72</xdr:col>
      <xdr:colOff>38100</xdr:colOff>
      <xdr:row>104</xdr:row>
      <xdr:rowOff>135164</xdr:rowOff>
    </xdr:to>
    <xdr:sp macro="" textlink="">
      <xdr:nvSpPr>
        <xdr:cNvPr id="896" name="楕円 895">
          <a:extLst>
            <a:ext uri="{FF2B5EF4-FFF2-40B4-BE49-F238E27FC236}">
              <a16:creationId xmlns:a16="http://schemas.microsoft.com/office/drawing/2014/main" id="{23EE8EE4-53BB-4854-ADFB-5DD90B56528A}"/>
            </a:ext>
          </a:extLst>
        </xdr:cNvPr>
        <xdr:cNvSpPr/>
      </xdr:nvSpPr>
      <xdr:spPr>
        <a:xfrm>
          <a:off x="12029440" y="17468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84364</xdr:rowOff>
    </xdr:from>
    <xdr:to>
      <xdr:col>76</xdr:col>
      <xdr:colOff>114300</xdr:colOff>
      <xdr:row>104</xdr:row>
      <xdr:rowOff>113756</xdr:rowOff>
    </xdr:to>
    <xdr:cxnSp macro="">
      <xdr:nvCxnSpPr>
        <xdr:cNvPr id="897" name="直線コネクタ 896">
          <a:extLst>
            <a:ext uri="{FF2B5EF4-FFF2-40B4-BE49-F238E27FC236}">
              <a16:creationId xmlns:a16="http://schemas.microsoft.com/office/drawing/2014/main" id="{E111E7E6-AF3B-457B-A3A7-51374D0FFE4B}"/>
            </a:ext>
          </a:extLst>
        </xdr:cNvPr>
        <xdr:cNvCxnSpPr/>
      </xdr:nvCxnSpPr>
      <xdr:spPr>
        <a:xfrm>
          <a:off x="12072620" y="17518924"/>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898" name="楕円 897">
          <a:extLst>
            <a:ext uri="{FF2B5EF4-FFF2-40B4-BE49-F238E27FC236}">
              <a16:creationId xmlns:a16="http://schemas.microsoft.com/office/drawing/2014/main" id="{5F3A4F15-3CAA-4680-9B3E-6891F5567358}"/>
            </a:ext>
          </a:extLst>
        </xdr:cNvPr>
        <xdr:cNvSpPr/>
      </xdr:nvSpPr>
      <xdr:spPr>
        <a:xfrm>
          <a:off x="1123188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84364</xdr:rowOff>
    </xdr:to>
    <xdr:cxnSp macro="">
      <xdr:nvCxnSpPr>
        <xdr:cNvPr id="899" name="直線コネクタ 898">
          <a:extLst>
            <a:ext uri="{FF2B5EF4-FFF2-40B4-BE49-F238E27FC236}">
              <a16:creationId xmlns:a16="http://schemas.microsoft.com/office/drawing/2014/main" id="{449E8D39-9B5C-4735-962F-2115A07ABF5C}"/>
            </a:ext>
          </a:extLst>
        </xdr:cNvPr>
        <xdr:cNvCxnSpPr/>
      </xdr:nvCxnSpPr>
      <xdr:spPr>
        <a:xfrm>
          <a:off x="11282680" y="17499330"/>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149151</xdr:rowOff>
    </xdr:from>
    <xdr:ext cx="405111" cy="259045"/>
    <xdr:sp macro="" textlink="">
      <xdr:nvSpPr>
        <xdr:cNvPr id="900" name="n_1aveValue【庁舎】&#10;有形固定資産減価償却率">
          <a:extLst>
            <a:ext uri="{FF2B5EF4-FFF2-40B4-BE49-F238E27FC236}">
              <a16:creationId xmlns:a16="http://schemas.microsoft.com/office/drawing/2014/main" id="{00D4A3D4-9B71-4156-AF55-BAF92723C3A6}"/>
            </a:ext>
          </a:extLst>
        </xdr:cNvPr>
        <xdr:cNvSpPr txBox="1"/>
      </xdr:nvSpPr>
      <xdr:spPr>
        <a:xfrm>
          <a:off x="1343724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901" name="n_2aveValue【庁舎】&#10;有形固定資産減価償却率">
          <a:extLst>
            <a:ext uri="{FF2B5EF4-FFF2-40B4-BE49-F238E27FC236}">
              <a16:creationId xmlns:a16="http://schemas.microsoft.com/office/drawing/2014/main" id="{82629019-D9EB-4CA4-ACCE-09B350D6FC5A}"/>
            </a:ext>
          </a:extLst>
        </xdr:cNvPr>
        <xdr:cNvSpPr txBox="1"/>
      </xdr:nvSpPr>
      <xdr:spPr>
        <a:xfrm>
          <a:off x="12675244" y="1759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139354</xdr:rowOff>
    </xdr:from>
    <xdr:ext cx="405111" cy="259045"/>
    <xdr:sp macro="" textlink="">
      <xdr:nvSpPr>
        <xdr:cNvPr id="902" name="n_3aveValue【庁舎】&#10;有形固定資産減価償却率">
          <a:extLst>
            <a:ext uri="{FF2B5EF4-FFF2-40B4-BE49-F238E27FC236}">
              <a16:creationId xmlns:a16="http://schemas.microsoft.com/office/drawing/2014/main" id="{592DBE4C-C893-4FC8-A593-866DC44F2FE9}"/>
            </a:ext>
          </a:extLst>
        </xdr:cNvPr>
        <xdr:cNvSpPr txBox="1"/>
      </xdr:nvSpPr>
      <xdr:spPr>
        <a:xfrm>
          <a:off x="1190054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903" name="n_4aveValue【庁舎】&#10;有形固定資産減価償却率">
          <a:extLst>
            <a:ext uri="{FF2B5EF4-FFF2-40B4-BE49-F238E27FC236}">
              <a16:creationId xmlns:a16="http://schemas.microsoft.com/office/drawing/2014/main" id="{1B99946C-2E84-45F6-8F62-572A30F71673}"/>
            </a:ext>
          </a:extLst>
        </xdr:cNvPr>
        <xdr:cNvSpPr txBox="1"/>
      </xdr:nvSpPr>
      <xdr:spPr>
        <a:xfrm>
          <a:off x="11102984"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105971</xdr:rowOff>
    </xdr:from>
    <xdr:ext cx="405111" cy="259045"/>
    <xdr:sp macro="" textlink="">
      <xdr:nvSpPr>
        <xdr:cNvPr id="904" name="n_1mainValue【庁舎】&#10;有形固定資産減価償却率">
          <a:extLst>
            <a:ext uri="{FF2B5EF4-FFF2-40B4-BE49-F238E27FC236}">
              <a16:creationId xmlns:a16="http://schemas.microsoft.com/office/drawing/2014/main" id="{0B900E89-7AA4-497E-A66C-B70D02437073}"/>
            </a:ext>
          </a:extLst>
        </xdr:cNvPr>
        <xdr:cNvSpPr txBox="1"/>
      </xdr:nvSpPr>
      <xdr:spPr>
        <a:xfrm>
          <a:off x="134372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5" name="n_2mainValue【庁舎】&#10;有形固定資産減価償却率">
          <a:extLst>
            <a:ext uri="{FF2B5EF4-FFF2-40B4-BE49-F238E27FC236}">
              <a16:creationId xmlns:a16="http://schemas.microsoft.com/office/drawing/2014/main" id="{B5BC0872-B0C1-4768-889A-E7272202E5BB}"/>
            </a:ext>
          </a:extLst>
        </xdr:cNvPr>
        <xdr:cNvSpPr txBox="1"/>
      </xdr:nvSpPr>
      <xdr:spPr>
        <a:xfrm>
          <a:off x="126752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151691</xdr:rowOff>
    </xdr:from>
    <xdr:ext cx="405111" cy="259045"/>
    <xdr:sp macro="" textlink="">
      <xdr:nvSpPr>
        <xdr:cNvPr id="906" name="n_3mainValue【庁舎】&#10;有形固定資産減価償却率">
          <a:extLst>
            <a:ext uri="{FF2B5EF4-FFF2-40B4-BE49-F238E27FC236}">
              <a16:creationId xmlns:a16="http://schemas.microsoft.com/office/drawing/2014/main" id="{5EBB8C65-4C07-4EFF-9CCC-33357DDAD543}"/>
            </a:ext>
          </a:extLst>
        </xdr:cNvPr>
        <xdr:cNvSpPr txBox="1"/>
      </xdr:nvSpPr>
      <xdr:spPr>
        <a:xfrm>
          <a:off x="119005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907" name="n_4mainValue【庁舎】&#10;有形固定資産減価償却率">
          <a:extLst>
            <a:ext uri="{FF2B5EF4-FFF2-40B4-BE49-F238E27FC236}">
              <a16:creationId xmlns:a16="http://schemas.microsoft.com/office/drawing/2014/main" id="{352AD823-B8D0-4E9F-9ED6-3917CD5912D2}"/>
            </a:ext>
          </a:extLst>
        </xdr:cNvPr>
        <xdr:cNvSpPr txBox="1"/>
      </xdr:nvSpPr>
      <xdr:spPr>
        <a:xfrm>
          <a:off x="1110298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9C9FAF6E-5661-43C5-B6B9-6A1119E6027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FCD765D0-6CC5-4980-8FA3-EEB479D8221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FF4F608F-02DF-431D-BE82-8681AD17622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55D4C63B-92E0-4170-9597-E6311257CCC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85E18BC9-2B33-46C9-B6A0-884A9F475F1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4C79E9AC-D95D-44F5-AF08-B928BD019D3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CC7C1909-3381-4ED3-B50C-E597E293502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88A982CC-12E9-4F25-853F-029F114C076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1CDD6E1D-A411-45F3-9CE5-483A8C23D08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B4CE587B-402C-43F5-A13F-876E2BF46A4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a16="http://schemas.microsoft.com/office/drawing/2014/main" id="{9994D4AA-F56B-4C5D-A3EF-8CDFBE52C9F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a16="http://schemas.microsoft.com/office/drawing/2014/main" id="{D49FF293-F275-4970-8695-1F54973EAEA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a16="http://schemas.microsoft.com/office/drawing/2014/main" id="{C3A80F4D-C20B-4A50-BF00-ED8BA850A2F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a16="http://schemas.microsoft.com/office/drawing/2014/main" id="{848C9F39-AC49-4C15-9E33-E7D632ECD77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a16="http://schemas.microsoft.com/office/drawing/2014/main" id="{59317D48-2F06-4FF0-B4F9-2F89F7877D7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a16="http://schemas.microsoft.com/office/drawing/2014/main" id="{AB1D4CE4-F5CC-4113-8F47-992E9ADE35C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a16="http://schemas.microsoft.com/office/drawing/2014/main" id="{1AD860E8-AC09-4419-ADB6-74AFBF8CC6D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a16="http://schemas.microsoft.com/office/drawing/2014/main" id="{F1DB0320-D4FE-43F0-9648-C95A548C388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a16="http://schemas.microsoft.com/office/drawing/2014/main" id="{C291F925-0662-4FFC-B574-E2EC48264BE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a16="http://schemas.microsoft.com/office/drawing/2014/main" id="{8D9345F5-84CB-4BB0-BE4D-65FA8AB89A6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0718AFBC-E53C-4CF1-8B9F-72CAB1FCE90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92D100FF-2282-46D7-BD85-210C755C0B3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a16="http://schemas.microsoft.com/office/drawing/2014/main" id="{D613D3F1-9296-42B7-8D63-D531806FDEA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a:extLst>
            <a:ext uri="{FF2B5EF4-FFF2-40B4-BE49-F238E27FC236}">
              <a16:creationId xmlns:a16="http://schemas.microsoft.com/office/drawing/2014/main" id="{DF57D53D-06C5-4789-8493-A100C88EC0D2}"/>
            </a:ext>
          </a:extLst>
        </xdr:cNvPr>
        <xdr:cNvCxnSpPr/>
      </xdr:nvCxnSpPr>
      <xdr:spPr>
        <a:xfrm flipV="1">
          <a:off x="19509104" y="16931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a:extLst>
            <a:ext uri="{FF2B5EF4-FFF2-40B4-BE49-F238E27FC236}">
              <a16:creationId xmlns:a16="http://schemas.microsoft.com/office/drawing/2014/main" id="{FCC83D8D-AA08-4E7B-BAE6-3D8BF9C77DEC}"/>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a:extLst>
            <a:ext uri="{FF2B5EF4-FFF2-40B4-BE49-F238E27FC236}">
              <a16:creationId xmlns:a16="http://schemas.microsoft.com/office/drawing/2014/main" id="{1525F576-5AAB-4FF9-8D5D-075A3F474E6F}"/>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a:extLst>
            <a:ext uri="{FF2B5EF4-FFF2-40B4-BE49-F238E27FC236}">
              <a16:creationId xmlns:a16="http://schemas.microsoft.com/office/drawing/2014/main" id="{052E97A5-01FB-4127-A5DC-A57E2B943793}"/>
            </a:ext>
          </a:extLst>
        </xdr:cNvPr>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a:extLst>
            <a:ext uri="{FF2B5EF4-FFF2-40B4-BE49-F238E27FC236}">
              <a16:creationId xmlns:a16="http://schemas.microsoft.com/office/drawing/2014/main" id="{C39E0A1B-3C45-4405-9BC7-9560BA94D112}"/>
            </a:ext>
          </a:extLst>
        </xdr:cNvPr>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936" name="【庁舎】&#10;一人当たり面積平均値テキスト">
          <a:extLst>
            <a:ext uri="{FF2B5EF4-FFF2-40B4-BE49-F238E27FC236}">
              <a16:creationId xmlns:a16="http://schemas.microsoft.com/office/drawing/2014/main" id="{337AB722-64EF-4F22-AD1E-8B5C4701279E}"/>
            </a:ext>
          </a:extLst>
        </xdr:cNvPr>
        <xdr:cNvSpPr txBox="1"/>
      </xdr:nvSpPr>
      <xdr:spPr>
        <a:xfrm>
          <a:off x="19547840" y="17501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a:extLst>
            <a:ext uri="{FF2B5EF4-FFF2-40B4-BE49-F238E27FC236}">
              <a16:creationId xmlns:a16="http://schemas.microsoft.com/office/drawing/2014/main" id="{A7B9370C-17E2-4831-8566-C7BD774638A2}"/>
            </a:ext>
          </a:extLst>
        </xdr:cNvPr>
        <xdr:cNvSpPr/>
      </xdr:nvSpPr>
      <xdr:spPr>
        <a:xfrm>
          <a:off x="194589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a:extLst>
            <a:ext uri="{FF2B5EF4-FFF2-40B4-BE49-F238E27FC236}">
              <a16:creationId xmlns:a16="http://schemas.microsoft.com/office/drawing/2014/main" id="{4C312BB2-4AED-4008-9F15-F5F93097799D}"/>
            </a:ext>
          </a:extLst>
        </xdr:cNvPr>
        <xdr:cNvSpPr/>
      </xdr:nvSpPr>
      <xdr:spPr>
        <a:xfrm>
          <a:off x="18735040" y="1764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a:extLst>
            <a:ext uri="{FF2B5EF4-FFF2-40B4-BE49-F238E27FC236}">
              <a16:creationId xmlns:a16="http://schemas.microsoft.com/office/drawing/2014/main" id="{FB5B2579-7F5D-437A-9C32-EACCD20A1C77}"/>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a:extLst>
            <a:ext uri="{FF2B5EF4-FFF2-40B4-BE49-F238E27FC236}">
              <a16:creationId xmlns:a16="http://schemas.microsoft.com/office/drawing/2014/main" id="{8E3A3377-24D1-4E1B-A811-D9941E04F505}"/>
            </a:ext>
          </a:extLst>
        </xdr:cNvPr>
        <xdr:cNvSpPr/>
      </xdr:nvSpPr>
      <xdr:spPr>
        <a:xfrm>
          <a:off x="17162780" y="1771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a:extLst>
            <a:ext uri="{FF2B5EF4-FFF2-40B4-BE49-F238E27FC236}">
              <a16:creationId xmlns:a16="http://schemas.microsoft.com/office/drawing/2014/main" id="{702482E4-9376-4A4F-8524-76F32965348E}"/>
            </a:ext>
          </a:extLst>
        </xdr:cNvPr>
        <xdr:cNvSpPr/>
      </xdr:nvSpPr>
      <xdr:spPr>
        <a:xfrm>
          <a:off x="16388080" y="17747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A7E69371-4C25-4346-8851-49343DB37A1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67D4D4AC-F3A3-4777-B885-E0BB56F9B4B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13BB3911-972B-422F-953B-C5CB9344F7A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5CF4D182-DC76-47A5-8052-627648CFA9F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EE3C8D63-F18F-48D5-B898-A9120B8657E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947" name="楕円 946">
          <a:extLst>
            <a:ext uri="{FF2B5EF4-FFF2-40B4-BE49-F238E27FC236}">
              <a16:creationId xmlns:a16="http://schemas.microsoft.com/office/drawing/2014/main" id="{13AEC9DF-891C-47AE-8454-6CFDB45A87F1}"/>
            </a:ext>
          </a:extLst>
        </xdr:cNvPr>
        <xdr:cNvSpPr/>
      </xdr:nvSpPr>
      <xdr:spPr>
        <a:xfrm>
          <a:off x="1945894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26688</xdr:rowOff>
    </xdr:from>
    <xdr:ext cx="469744" cy="259045"/>
    <xdr:sp macro="" textlink="">
      <xdr:nvSpPr>
        <xdr:cNvPr id="948" name="【庁舎】&#10;一人当たり面積該当値テキスト">
          <a:extLst>
            <a:ext uri="{FF2B5EF4-FFF2-40B4-BE49-F238E27FC236}">
              <a16:creationId xmlns:a16="http://schemas.microsoft.com/office/drawing/2014/main" id="{9BAAB507-4762-447B-8B45-7E10A0487EED}"/>
            </a:ext>
          </a:extLst>
        </xdr:cNvPr>
        <xdr:cNvSpPr txBox="1"/>
      </xdr:nvSpPr>
      <xdr:spPr>
        <a:xfrm>
          <a:off x="1954784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57786</xdr:rowOff>
    </xdr:from>
    <xdr:to>
      <xdr:col>112</xdr:col>
      <xdr:colOff>38100</xdr:colOff>
      <xdr:row>105</xdr:row>
      <xdr:rowOff>159386</xdr:rowOff>
    </xdr:to>
    <xdr:sp macro="" textlink="">
      <xdr:nvSpPr>
        <xdr:cNvPr id="949" name="楕円 948">
          <a:extLst>
            <a:ext uri="{FF2B5EF4-FFF2-40B4-BE49-F238E27FC236}">
              <a16:creationId xmlns:a16="http://schemas.microsoft.com/office/drawing/2014/main" id="{38B1556F-AF7F-4032-ABC9-79C1F1544DA5}"/>
            </a:ext>
          </a:extLst>
        </xdr:cNvPr>
        <xdr:cNvSpPr/>
      </xdr:nvSpPr>
      <xdr:spPr>
        <a:xfrm>
          <a:off x="18735040" y="176599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108586</xdr:rowOff>
    </xdr:to>
    <xdr:cxnSp macro="">
      <xdr:nvCxnSpPr>
        <xdr:cNvPr id="950" name="直線コネクタ 949">
          <a:extLst>
            <a:ext uri="{FF2B5EF4-FFF2-40B4-BE49-F238E27FC236}">
              <a16:creationId xmlns:a16="http://schemas.microsoft.com/office/drawing/2014/main" id="{269E4DCA-9580-4C17-A4C9-C31FC612FB0E}"/>
            </a:ext>
          </a:extLst>
        </xdr:cNvPr>
        <xdr:cNvCxnSpPr/>
      </xdr:nvCxnSpPr>
      <xdr:spPr>
        <a:xfrm flipV="1">
          <a:off x="18778220" y="17701261"/>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51" name="楕円 950">
          <a:extLst>
            <a:ext uri="{FF2B5EF4-FFF2-40B4-BE49-F238E27FC236}">
              <a16:creationId xmlns:a16="http://schemas.microsoft.com/office/drawing/2014/main" id="{7C2E7038-F6CD-415A-BC41-7B9ACD7F2D2E}"/>
            </a:ext>
          </a:extLst>
        </xdr:cNvPr>
        <xdr:cNvSpPr/>
      </xdr:nvSpPr>
      <xdr:spPr>
        <a:xfrm>
          <a:off x="1793748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108586</xdr:rowOff>
    </xdr:from>
    <xdr:to>
      <xdr:col>111</xdr:col>
      <xdr:colOff>177800</xdr:colOff>
      <xdr:row>105</xdr:row>
      <xdr:rowOff>118111</xdr:rowOff>
    </xdr:to>
    <xdr:cxnSp macro="">
      <xdr:nvCxnSpPr>
        <xdr:cNvPr id="952" name="直線コネクタ 951">
          <a:extLst>
            <a:ext uri="{FF2B5EF4-FFF2-40B4-BE49-F238E27FC236}">
              <a16:creationId xmlns:a16="http://schemas.microsoft.com/office/drawing/2014/main" id="{BD7D51CB-CAD3-46EA-AE11-B14817C2A303}"/>
            </a:ext>
          </a:extLst>
        </xdr:cNvPr>
        <xdr:cNvCxnSpPr/>
      </xdr:nvCxnSpPr>
      <xdr:spPr>
        <a:xfrm flipV="1">
          <a:off x="17988280" y="17710786"/>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53" name="楕円 952">
          <a:extLst>
            <a:ext uri="{FF2B5EF4-FFF2-40B4-BE49-F238E27FC236}">
              <a16:creationId xmlns:a16="http://schemas.microsoft.com/office/drawing/2014/main" id="{8EFFB9EA-B546-4C25-BB27-2C1D7BBFBC64}"/>
            </a:ext>
          </a:extLst>
        </xdr:cNvPr>
        <xdr:cNvSpPr/>
      </xdr:nvSpPr>
      <xdr:spPr>
        <a:xfrm>
          <a:off x="17162780" y="17680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118111</xdr:rowOff>
    </xdr:from>
    <xdr:to>
      <xdr:col>107</xdr:col>
      <xdr:colOff>50800</xdr:colOff>
      <xdr:row>105</xdr:row>
      <xdr:rowOff>129539</xdr:rowOff>
    </xdr:to>
    <xdr:cxnSp macro="">
      <xdr:nvCxnSpPr>
        <xdr:cNvPr id="954" name="直線コネクタ 953">
          <a:extLst>
            <a:ext uri="{FF2B5EF4-FFF2-40B4-BE49-F238E27FC236}">
              <a16:creationId xmlns:a16="http://schemas.microsoft.com/office/drawing/2014/main" id="{A3FB4850-1CC5-4F8F-BFE7-0433119B85D2}"/>
            </a:ext>
          </a:extLst>
        </xdr:cNvPr>
        <xdr:cNvCxnSpPr/>
      </xdr:nvCxnSpPr>
      <xdr:spPr>
        <a:xfrm flipV="1">
          <a:off x="17213580" y="1772031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55" name="楕円 954">
          <a:extLst>
            <a:ext uri="{FF2B5EF4-FFF2-40B4-BE49-F238E27FC236}">
              <a16:creationId xmlns:a16="http://schemas.microsoft.com/office/drawing/2014/main" id="{A40C3332-B5FD-4FD7-A5A7-180572AAA7FC}"/>
            </a:ext>
          </a:extLst>
        </xdr:cNvPr>
        <xdr:cNvSpPr/>
      </xdr:nvSpPr>
      <xdr:spPr>
        <a:xfrm>
          <a:off x="16388080" y="17688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129539</xdr:rowOff>
    </xdr:from>
    <xdr:to>
      <xdr:col>102</xdr:col>
      <xdr:colOff>114300</xdr:colOff>
      <xdr:row>105</xdr:row>
      <xdr:rowOff>137161</xdr:rowOff>
    </xdr:to>
    <xdr:cxnSp macro="">
      <xdr:nvCxnSpPr>
        <xdr:cNvPr id="956" name="直線コネクタ 955">
          <a:extLst>
            <a:ext uri="{FF2B5EF4-FFF2-40B4-BE49-F238E27FC236}">
              <a16:creationId xmlns:a16="http://schemas.microsoft.com/office/drawing/2014/main" id="{2ADC9587-2CA7-4467-909E-D05A02580D10}"/>
            </a:ext>
          </a:extLst>
        </xdr:cNvPr>
        <xdr:cNvCxnSpPr/>
      </xdr:nvCxnSpPr>
      <xdr:spPr>
        <a:xfrm flipV="1">
          <a:off x="16431260" y="1773173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7" name="n_1aveValue【庁舎】&#10;一人当たり面積">
          <a:extLst>
            <a:ext uri="{FF2B5EF4-FFF2-40B4-BE49-F238E27FC236}">
              <a16:creationId xmlns:a16="http://schemas.microsoft.com/office/drawing/2014/main" id="{EC2483D8-5F57-435D-B76D-AA8A45BB221A}"/>
            </a:ext>
          </a:extLst>
        </xdr:cNvPr>
        <xdr:cNvSpPr txBox="1"/>
      </xdr:nvSpPr>
      <xdr:spPr>
        <a:xfrm>
          <a:off x="1856112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8" name="n_2aveValue【庁舎】&#10;一人当たり面積">
          <a:extLst>
            <a:ext uri="{FF2B5EF4-FFF2-40B4-BE49-F238E27FC236}">
              <a16:creationId xmlns:a16="http://schemas.microsoft.com/office/drawing/2014/main" id="{801CBC68-6EFE-41A2-9559-63D38BA2B421}"/>
            </a:ext>
          </a:extLst>
        </xdr:cNvPr>
        <xdr:cNvSpPr txBox="1"/>
      </xdr:nvSpPr>
      <xdr:spPr>
        <a:xfrm>
          <a:off x="177762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9" name="n_3aveValue【庁舎】&#10;一人当たり面積">
          <a:extLst>
            <a:ext uri="{FF2B5EF4-FFF2-40B4-BE49-F238E27FC236}">
              <a16:creationId xmlns:a16="http://schemas.microsoft.com/office/drawing/2014/main" id="{EC8F6557-AE43-4F20-8595-6DDC68138AA4}"/>
            </a:ext>
          </a:extLst>
        </xdr:cNvPr>
        <xdr:cNvSpPr txBox="1"/>
      </xdr:nvSpPr>
      <xdr:spPr>
        <a:xfrm>
          <a:off x="170015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960" name="n_4aveValue【庁舎】&#10;一人当たり面積">
          <a:extLst>
            <a:ext uri="{FF2B5EF4-FFF2-40B4-BE49-F238E27FC236}">
              <a16:creationId xmlns:a16="http://schemas.microsoft.com/office/drawing/2014/main" id="{210C9DB0-48A8-4C62-81FA-4758562CF54D}"/>
            </a:ext>
          </a:extLst>
        </xdr:cNvPr>
        <xdr:cNvSpPr txBox="1"/>
      </xdr:nvSpPr>
      <xdr:spPr>
        <a:xfrm>
          <a:off x="16226867" y="1783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150513</xdr:rowOff>
    </xdr:from>
    <xdr:ext cx="469744" cy="259045"/>
    <xdr:sp macro="" textlink="">
      <xdr:nvSpPr>
        <xdr:cNvPr id="961" name="n_1mainValue【庁舎】&#10;一人当たり面積">
          <a:extLst>
            <a:ext uri="{FF2B5EF4-FFF2-40B4-BE49-F238E27FC236}">
              <a16:creationId xmlns:a16="http://schemas.microsoft.com/office/drawing/2014/main" id="{A785AF1A-2122-4344-8B49-B5E01FA02EED}"/>
            </a:ext>
          </a:extLst>
        </xdr:cNvPr>
        <xdr:cNvSpPr txBox="1"/>
      </xdr:nvSpPr>
      <xdr:spPr>
        <a:xfrm>
          <a:off x="18561127"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62" name="n_2mainValue【庁舎】&#10;一人当たり面積">
          <a:extLst>
            <a:ext uri="{FF2B5EF4-FFF2-40B4-BE49-F238E27FC236}">
              <a16:creationId xmlns:a16="http://schemas.microsoft.com/office/drawing/2014/main" id="{0115A2CF-32A2-4DDC-A721-CD07F6042297}"/>
            </a:ext>
          </a:extLst>
        </xdr:cNvPr>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63" name="n_3mainValue【庁舎】&#10;一人当たり面積">
          <a:extLst>
            <a:ext uri="{FF2B5EF4-FFF2-40B4-BE49-F238E27FC236}">
              <a16:creationId xmlns:a16="http://schemas.microsoft.com/office/drawing/2014/main" id="{349208A6-1691-49BA-86FA-F8291080AF92}"/>
            </a:ext>
          </a:extLst>
        </xdr:cNvPr>
        <xdr:cNvSpPr txBox="1"/>
      </xdr:nvSpPr>
      <xdr:spPr>
        <a:xfrm>
          <a:off x="17001567" y="174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64" name="n_4mainValue【庁舎】&#10;一人当たり面積">
          <a:extLst>
            <a:ext uri="{FF2B5EF4-FFF2-40B4-BE49-F238E27FC236}">
              <a16:creationId xmlns:a16="http://schemas.microsoft.com/office/drawing/2014/main" id="{047F660C-52C7-4DA2-B1E7-B3B30CF8C8E3}"/>
            </a:ext>
          </a:extLst>
        </xdr:cNvPr>
        <xdr:cNvSpPr txBox="1"/>
      </xdr:nvSpPr>
      <xdr:spPr>
        <a:xfrm>
          <a:off x="162268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0EDFA755-3BA2-4019-8699-BD4609DFC6B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6303B812-8E8F-4556-8650-F5B47BACEC4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ABFF7CEA-9418-4A45-9650-59D12C91476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図書館は昭和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年に建築され法定耐用年数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年を経過したが、市内外の利用者もあり、効率的かつ効果的な施設運営が求められる。体育館は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施設は小中学校の統廃合を機に社会体育施設として市民に利用された施設で、うち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年度で廃止、</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年を経過し老朽化が著しいため、令和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年度中に廃止・解体し、中央公民館ホールを改修することで施設を集約化する。市総合体育館は平成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年に建築され、地域スポーツの拠点として多くの市民・団体に利用され、また避難所に指定されている。令和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年度に大規模な空調工事や令和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改修工事を実施し、今後も適正な維持管理による施設運営が求められる。福祉施設は、高齢者福祉施設・児童福祉法に基づく通所施設等が７施設（昭和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年代～平成始め頃建築）あったが、令和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年度に伊自良地区集約化事業を実施したことにより、既存の老人福祉センターに機能を集約化し、令和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年度よりコミュニティセンターとして開所したため、有形固定資産減価償却比率および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面積が減少した。今後も利用者ニーズに対応し、施設の最適化・有効活用を推進していく必要がある。消防施設の有形固定資産減価償却率は類似団体に比べ著しく高いため、分団詰所や防火水槽を含め住民ニーズを的確に把握し、安全安心のまちづくりに向け、施設更新など適正管理が特に求められる。　比較的新しい市民会館や一般廃棄物処理施設等については、日々の管理運営の適正化を図り、さらには施設の長寿命化等に向け適切な改修事業等を実施し、有効利用できる取組みが求められる。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Ｒ２一般廃棄物処理施設の有形固定資産原価償却率が帳簿価格に対する比率である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％と誤って表示されているが、正しくは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25,545
24,892
221.98
14,742,246
13,978,960
664,431
8,592,700
12,451,855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人口の減少及び過疎地区の高齢化等により財政基盤が弱く、類似団体内平均を下回っている。職員数削減等、歳出削減を推し進め、財政力指数は平成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で変わらず推移している。今後も経常経費の節減と、重点事業を峻別し投資的経費の抑制を図るとともに、市税の徴収率向上対策や企業誘致を積極的に進め、自主財源を確保し財政力の強化を図る。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となる経常経費充当一般財源は、公債費、繰出金は増加したがその他の経費は減少に転じたことにより減少した。分母となる経常一般財源総額等は、主に地方税、法人事業税交付金、地方消費税交付金等が増加した一方、地方交付税、地方特例交付金等、臨時財政対策債が減少し、分子の割合が高くなったため、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62</xdr:row>
      <xdr:rowOff>52494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2957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63</xdr:row>
      <xdr:rowOff>130387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2957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64</xdr:row>
      <xdr:rowOff>71544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317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103717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4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107121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県平均に比べ高い水準となっている。主にコロナ禍、物価高騰を要因とした増加により物件費等が増加している。昨今の特殊な要因もあり、人口の減少と物件費の推移が比例しないため、人口一人当たりの決算額が前年度と比較し、</a:t>
          </a:r>
          <a:r>
            <a:rPr kumimoji="1" lang="en-US" altLang="ja-JP" sz="1300">
              <a:latin typeface="ＭＳ Ｐゴシック" panose="020B0600070205080204" pitchFamily="50" charset="-128"/>
              <a:ea typeface="ＭＳ Ｐゴシック" panose="020B0600070205080204" pitchFamily="50" charset="-128"/>
            </a:rPr>
            <a:t>9,088</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今後は、施設運営・整備等における維持・運営の効率化を加速化させるとともに、ごみ処理施設等必要なインフラの効率的な運営を策定し、人件費・物件費等の削減を進める。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31628</xdr:rowOff>
    </xdr:from>
    <xdr:to>
      <xdr:col>23</xdr:col>
      <xdr:colOff>133350</xdr:colOff>
      <xdr:row>84</xdr:row>
      <xdr:rowOff>104725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33428"/>
          <a:ext cx="838200" cy="7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24678</xdr:rowOff>
    </xdr:from>
    <xdr:to>
      <xdr:col>19</xdr:col>
      <xdr:colOff>133350</xdr:colOff>
      <xdr:row>84</xdr:row>
      <xdr:rowOff>31628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26478"/>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36750</xdr:rowOff>
    </xdr:from>
    <xdr:to>
      <xdr:col>15</xdr:col>
      <xdr:colOff>82550</xdr:colOff>
      <xdr:row>84</xdr:row>
      <xdr:rowOff>24678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67100"/>
          <a:ext cx="889000" cy="15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36750</xdr:rowOff>
    </xdr:from>
    <xdr:to>
      <xdr:col>11</xdr:col>
      <xdr:colOff>31750</xdr:colOff>
      <xdr:row>83</xdr:row>
      <xdr:rowOff>66735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267100"/>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53925</xdr:rowOff>
    </xdr:from>
    <xdr:to>
      <xdr:col>23</xdr:col>
      <xdr:colOff>184150</xdr:colOff>
      <xdr:row>84</xdr:row>
      <xdr:rowOff>155525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26002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2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152278</xdr:rowOff>
    </xdr:from>
    <xdr:to>
      <xdr:col>19</xdr:col>
      <xdr:colOff>184150</xdr:colOff>
      <xdr:row>84</xdr:row>
      <xdr:rowOff>82428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67205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69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145328</xdr:rowOff>
    </xdr:from>
    <xdr:to>
      <xdr:col>15</xdr:col>
      <xdr:colOff>133350</xdr:colOff>
      <xdr:row>84</xdr:row>
      <xdr:rowOff>75478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60255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157400</xdr:rowOff>
    </xdr:from>
    <xdr:to>
      <xdr:col>11</xdr:col>
      <xdr:colOff>82550</xdr:colOff>
      <xdr:row>83</xdr:row>
      <xdr:rowOff>87550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72327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15935</xdr:rowOff>
    </xdr:from>
    <xdr:to>
      <xdr:col>7</xdr:col>
      <xdr:colOff>31750</xdr:colOff>
      <xdr:row>83</xdr:row>
      <xdr:rowOff>117535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102312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3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これまで国に準じた給料表を用いており、類似団体と比較しても下回る水準で推移しているが、令和４年度指数は前年度と比較し、団塊職員の定年退職や積極的な新規採用等により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ポイント減少した。今後も国の制度に合わせた給与体系となるよう努める。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84</xdr:row>
      <xdr:rowOff>7144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03375"/>
          <a:ext cx="8382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7144</xdr:rowOff>
    </xdr:from>
    <xdr:to>
      <xdr:col>77</xdr:col>
      <xdr:colOff>44450</xdr:colOff>
      <xdr:row>84</xdr:row>
      <xdr:rowOff>7144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08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84</xdr:row>
      <xdr:rowOff>7144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43050"/>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27781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430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127794</xdr:rowOff>
    </xdr:from>
    <xdr:to>
      <xdr:col>77</xdr:col>
      <xdr:colOff>95250</xdr:colOff>
      <xdr:row>84</xdr:row>
      <xdr:rowOff>57944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68121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2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127794</xdr:rowOff>
    </xdr:from>
    <xdr:to>
      <xdr:col>73</xdr:col>
      <xdr:colOff>44450</xdr:colOff>
      <xdr:row>84</xdr:row>
      <xdr:rowOff>57944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68121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148431</xdr:rowOff>
    </xdr:from>
    <xdr:to>
      <xdr:col>64</xdr:col>
      <xdr:colOff>152400</xdr:colOff>
      <xdr:row>83</xdr:row>
      <xdr:rowOff>78581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88758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7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「第５次山県市定員適正化計画」における令和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年度当初年次目標が</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人であり、平成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年度合併当初職員数の</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人と比較すると</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人削減している。類似団体と比較しても、ここ数年下回る水準で推移している。</a:t>
          </a:r>
        </a:p>
        <a:p>
          <a:r>
            <a:rPr kumimoji="1" lang="ja-JP" altLang="en-US" sz="1300">
              <a:latin typeface="ＭＳ Ｐゴシック" panose="020B0600070205080204" pitchFamily="50" charset="-128"/>
              <a:ea typeface="ＭＳ Ｐゴシック" panose="020B0600070205080204" pitchFamily="50" charset="-128"/>
            </a:rPr>
            <a:t>　地理的要因により、平成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合併した団体であり、保育園や学校等の教育施設やその他職員が常駐する公共施設も多く点在するが、施設集約や民営化等を進め、今後も職員の年齢構成のバランス及び行政における職員負担の適性化を図りつつ、将来の山県市を支える人材を確保するため、適正な職員配置と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103435</xdr:rowOff>
    </xdr:from>
    <xdr:to>
      <xdr:col>81</xdr:col>
      <xdr:colOff>44450</xdr:colOff>
      <xdr:row>62</xdr:row>
      <xdr:rowOff>128905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33335"/>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81986</xdr:rowOff>
    </xdr:from>
    <xdr:to>
      <xdr:col>77</xdr:col>
      <xdr:colOff>44450</xdr:colOff>
      <xdr:row>62</xdr:row>
      <xdr:rowOff>103435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11886"/>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81986</xdr:rowOff>
    </xdr:from>
    <xdr:to>
      <xdr:col>72</xdr:col>
      <xdr:colOff>203200</xdr:colOff>
      <xdr:row>62</xdr:row>
      <xdr:rowOff>91370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711886"/>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65899</xdr:rowOff>
    </xdr:from>
    <xdr:to>
      <xdr:col>68</xdr:col>
      <xdr:colOff>152400</xdr:colOff>
      <xdr:row>62</xdr:row>
      <xdr:rowOff>91370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95799"/>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94632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52635</xdr:rowOff>
    </xdr:from>
    <xdr:to>
      <xdr:col>77</xdr:col>
      <xdr:colOff>95250</xdr:colOff>
      <xdr:row>62</xdr:row>
      <xdr:rowOff>154235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164412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51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31186</xdr:rowOff>
    </xdr:from>
    <xdr:to>
      <xdr:col>73</xdr:col>
      <xdr:colOff>44450</xdr:colOff>
      <xdr:row>62</xdr:row>
      <xdr:rowOff>132786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142963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40570</xdr:rowOff>
    </xdr:from>
    <xdr:to>
      <xdr:col>68</xdr:col>
      <xdr:colOff>203200</xdr:colOff>
      <xdr:row>62</xdr:row>
      <xdr:rowOff>142170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7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126947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15099</xdr:rowOff>
    </xdr:from>
    <xdr:to>
      <xdr:col>64</xdr:col>
      <xdr:colOff>152400</xdr:colOff>
      <xdr:row>62</xdr:row>
      <xdr:rowOff>116699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101476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3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市町村合併後、地域格差の是正及び一体化を図ることを目的として大型事業時に発行した合併特例債や臨時財政対策債の元利償還金が減少したため、前年度と比較し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との比率差も少なくなってきている。しかし、近年行った重点投資等により公債費が一旦下げ止まりするため、今後、緊急性や住民ニーズ等を的確に把握し、有利な地方債の活用に努めること等により、実質公債費比率の改善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36891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1688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36891</xdr:rowOff>
    </xdr:from>
    <xdr:to>
      <xdr:col>77</xdr:col>
      <xdr:colOff>44450</xdr:colOff>
      <xdr:row>42</xdr:row>
      <xdr:rowOff>128815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2377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128815</xdr:rowOff>
    </xdr:from>
    <xdr:to>
      <xdr:col>72</xdr:col>
      <xdr:colOff>203200</xdr:colOff>
      <xdr:row>43</xdr:row>
      <xdr:rowOff>37798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3297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37798</xdr:rowOff>
    </xdr:from>
    <xdr:to>
      <xdr:col>68</xdr:col>
      <xdr:colOff>152400</xdr:colOff>
      <xdr:row>43</xdr:row>
      <xdr:rowOff>152702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4101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157541</xdr:rowOff>
    </xdr:from>
    <xdr:to>
      <xdr:col>77</xdr:col>
      <xdr:colOff>95250</xdr:colOff>
      <xdr:row>42</xdr:row>
      <xdr:rowOff>87691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72468</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158448</xdr:rowOff>
    </xdr:from>
    <xdr:to>
      <xdr:col>68</xdr:col>
      <xdr:colOff>203200</xdr:colOff>
      <xdr:row>43</xdr:row>
      <xdr:rowOff>88598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地方債の元利償還額について、借入額より多かったため、地方債現在高は順調に減少し、将来負担比率は類似団体平均を下回り、前年度と比較し</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減少した。今後も地方債現在高は減少していく予定であるが、国土強靭化に資する事業や公共施設等総合管理計画に基づく公共施設の集約・複合化等又は施設の脱炭素化への移行等による市債の活用が考えられるあることから、後世への負担を少しでも軽減できるよう、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110642</xdr:rowOff>
    </xdr:from>
    <xdr:to>
      <xdr:col>81</xdr:col>
      <xdr:colOff>44450</xdr:colOff>
      <xdr:row>14</xdr:row>
      <xdr:rowOff>148768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10942"/>
          <a:ext cx="8382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95420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95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139116</xdr:rowOff>
    </xdr:from>
    <xdr:to>
      <xdr:col>77</xdr:col>
      <xdr:colOff>44450</xdr:colOff>
      <xdr:row>14</xdr:row>
      <xdr:rowOff>148768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5394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36060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07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139116</xdr:rowOff>
    </xdr:from>
    <xdr:to>
      <xdr:col>72</xdr:col>
      <xdr:colOff>203200</xdr:colOff>
      <xdr:row>15</xdr:row>
      <xdr:rowOff>2896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39416"/>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2896</xdr:rowOff>
    </xdr:from>
    <xdr:to>
      <xdr:col>68</xdr:col>
      <xdr:colOff>152400</xdr:colOff>
      <xdr:row>15</xdr:row>
      <xdr:rowOff>28473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74646"/>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154779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169257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59842</xdr:rowOff>
    </xdr:from>
    <xdr:to>
      <xdr:col>81</xdr:col>
      <xdr:colOff>95250</xdr:colOff>
      <xdr:row>14</xdr:row>
      <xdr:rowOff>161442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152569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3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97968</xdr:rowOff>
    </xdr:from>
    <xdr:to>
      <xdr:col>77</xdr:col>
      <xdr:colOff>95250</xdr:colOff>
      <xdr:row>15</xdr:row>
      <xdr:rowOff>28118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4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38295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26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88316</xdr:rowOff>
    </xdr:from>
    <xdr:to>
      <xdr:col>73</xdr:col>
      <xdr:colOff>44450</xdr:colOff>
      <xdr:row>15</xdr:row>
      <xdr:rowOff>18466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28643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2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123546</xdr:rowOff>
    </xdr:from>
    <xdr:to>
      <xdr:col>68</xdr:col>
      <xdr:colOff>203200</xdr:colOff>
      <xdr:row>15</xdr:row>
      <xdr:rowOff>53696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52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63873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149123</xdr:rowOff>
    </xdr:from>
    <xdr:to>
      <xdr:col>64</xdr:col>
      <xdr:colOff>152400</xdr:colOff>
      <xdr:row>15</xdr:row>
      <xdr:rowOff>79273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89450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31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岐阜県山県市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25,545
24,892
221.98
14,742,246
13,978,960
664,431
8,592,700
12,451,855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12.4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と比較し人件費が0.7ポイント増加した。類似団体と比較し大差はないため、今後も定員適正化計画に基づき、職員の年齢構成バランスを保ち、豊富な知識と経験を備えた再任用等の雇用を活用しつつ、将来の山県市を支える人材を確保するため、適正な職員配置と定員管理を図る。</a:t>
          </a: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73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73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73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73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73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152400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46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16510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60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46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41910</xdr:rowOff>
    </xdr:from>
    <xdr:ext cx="735330" cy="25781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133350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4100"/>
          <a:ext cx="8890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133350</xdr:rowOff>
    </xdr:from>
    <xdr:to>
      <xdr:col>11</xdr:col>
      <xdr:colOff>9525</xdr:colOff>
      <xdr:row>39</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4100"/>
          <a:ext cx="889000" cy="596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60960</xdr:rowOff>
    </xdr:from>
    <xdr:ext cx="76073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3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86360</xdr:rowOff>
    </xdr:from>
    <xdr:ext cx="760730" cy="25781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35560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101600</xdr:rowOff>
    </xdr:from>
    <xdr:to>
      <xdr:col>20</xdr:col>
      <xdr:colOff>38100</xdr:colOff>
      <xdr:row>37</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41910</xdr:rowOff>
    </xdr:from>
    <xdr:ext cx="735330" cy="25781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26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82550</xdr:rowOff>
    </xdr:from>
    <xdr:to>
      <xdr:col>11</xdr:col>
      <xdr:colOff>60325</xdr:colOff>
      <xdr:row>36</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22860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2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165100</xdr:rowOff>
    </xdr:from>
    <xdr:to>
      <xdr:col>6</xdr:col>
      <xdr:colOff>171450</xdr:colOff>
      <xdr:row>39</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80010</xdr:rowOff>
    </xdr:from>
    <xdr:ext cx="76073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6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前年度まで増加傾向にあったものの、今年度は前年度と比較し</a:t>
          </a:r>
          <a:r>
            <a:rPr kumimoji="1" lang="en-US" altLang="ja-JP" sz="1300">
              <a:solidFill>
                <a:sysClr val="windowText" lastClr="000000"/>
              </a:solidFill>
              <a:latin typeface="ＭＳ Ｐゴシック"/>
              <a:ea typeface="ＭＳ Ｐゴシック"/>
            </a:rPr>
            <a:t>0.8</a:t>
          </a:r>
          <a:r>
            <a:rPr kumimoji="1" lang="ja-JP" altLang="en-US" sz="1300">
              <a:solidFill>
                <a:sysClr val="windowText" lastClr="000000"/>
              </a:solidFill>
              <a:latin typeface="ＭＳ Ｐゴシック"/>
              <a:ea typeface="ＭＳ Ｐゴシック"/>
            </a:rPr>
            <a:t>ポイント減少した。主な要因としては、ふるさと応援寄附金の減少に伴う返礼品等諸経費の減少等があげられる。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類似団体と比較して差は縮まりつつあるものの、引き続き事務事業の見直しによるコスト削減、公共施設の適正管理を推進し、経常収支比率の削減に努める。</a:t>
          </a:r>
        </a:p>
      </xdr:txBody>
    </xdr:sp>
    <xdr:clientData/>
  </xdr:twoCellAnchor>
  <xdr:oneCellAnchor>
    <xdr:from>
      <xdr:col>62</xdr:col>
      <xdr:colOff>6350</xdr:colOff>
      <xdr:row>9</xdr:row>
      <xdr:rowOff>107950</xdr:rowOff>
    </xdr:from>
    <xdr:ext cx="29718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34290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149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5781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454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16510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85090</xdr:rowOff>
    </xdr:from>
    <xdr:to>
      <xdr:col>73</xdr:col>
      <xdr:colOff>180975</xdr:colOff>
      <xdr:row>17</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9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24130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54610</xdr:rowOff>
    </xdr:from>
    <xdr:to>
      <xdr:col>69</xdr:col>
      <xdr:colOff>92075</xdr:colOff>
      <xdr:row>17</xdr:row>
      <xdr:rowOff>85090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92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128270</xdr:rowOff>
    </xdr:from>
    <xdr:ext cx="76073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429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97790</xdr:rowOff>
    </xdr:from>
    <xdr:ext cx="762000" cy="25781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12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21590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25400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11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166370</xdr:rowOff>
    </xdr:from>
    <xdr:ext cx="762000" cy="25781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1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146050</xdr:rowOff>
    </xdr:from>
    <xdr:ext cx="760730" cy="25781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78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115570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latin typeface="ＭＳ Ｐゴシック"/>
              <a:ea typeface="ＭＳ Ｐゴシック"/>
            </a:rPr>
            <a:t>扶助費に係る経常収支比率は、類似団体平均を2.6ポイント下回っている。出生数減少を含む子どもの人口減少により若年層の扶助費は減少傾向にあるが、高齢人口に係る扶助費及び生活保護費、障害者自立支援関係経費等は増加する要因が多くあり、今後も扶助費は増加していくものと見込まれることから、資格審査等の適正化とともに、これに対応する必要な財源を確保していくため、財政規模の縮小を図り、持続可能な財政構造への転換に取り組む。</a:t>
          </a:r>
        </a:p>
      </xdr:txBody>
    </xdr:sp>
    <xdr:clientData/>
  </xdr:twoCellAnchor>
  <xdr:oneCellAnchor>
    <xdr:from>
      <xdr:col>3</xdr:col>
      <xdr:colOff>123825</xdr:colOff>
      <xdr:row>49</xdr:row>
      <xdr:rowOff>107950</xdr:rowOff>
    </xdr:from>
    <xdr:ext cx="29718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73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73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73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73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35560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152400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726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22860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54</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0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111760</xdr:rowOff>
    </xdr:from>
    <xdr:ext cx="735330" cy="25781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152400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1070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3810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xdr:rowOff>
    </xdr:from>
    <xdr:to>
      <xdr:col>11</xdr:col>
      <xdr:colOff>9525</xdr:colOff>
      <xdr:row>56</xdr:row>
      <xdr:rowOff>25400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13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143510</xdr:rowOff>
    </xdr:from>
    <xdr:ext cx="760730" cy="25781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80010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41910</xdr:rowOff>
    </xdr:from>
    <xdr:ext cx="735330" cy="25781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87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41910</xdr:rowOff>
    </xdr:from>
    <xdr:ext cx="762000" cy="25781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73660</xdr:rowOff>
    </xdr:from>
    <xdr:ext cx="76073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86360</xdr:rowOff>
    </xdr:from>
    <xdr:ext cx="760730" cy="25781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446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その他については、前年度と比較し</a:t>
          </a:r>
          <a:r>
            <a:rPr kumimoji="1" lang="en-US" altLang="ja-JP" sz="1300">
              <a:solidFill>
                <a:sysClr val="windowText" lastClr="000000"/>
              </a:solidFill>
              <a:latin typeface="ＭＳ Ｐゴシック"/>
              <a:ea typeface="ＭＳ Ｐゴシック"/>
            </a:rPr>
            <a:t>1</a:t>
          </a:r>
          <a:r>
            <a:rPr kumimoji="1" lang="ja-JP" altLang="en-US" sz="1300">
              <a:solidFill>
                <a:sysClr val="windowText" lastClr="000000"/>
              </a:solidFill>
              <a:latin typeface="ＭＳ Ｐゴシック"/>
              <a:ea typeface="ＭＳ Ｐゴシック"/>
            </a:rPr>
            <a:t>.</a:t>
          </a:r>
          <a:r>
            <a:rPr kumimoji="1" lang="en-US" altLang="ja-JP" sz="1300">
              <a:solidFill>
                <a:sysClr val="windowText" lastClr="000000"/>
              </a:solidFill>
              <a:latin typeface="ＭＳ Ｐゴシック"/>
              <a:ea typeface="ＭＳ Ｐゴシック"/>
            </a:rPr>
            <a:t>1</a:t>
          </a:r>
          <a:r>
            <a:rPr kumimoji="1" lang="ja-JP" altLang="en-US" sz="1300">
              <a:solidFill>
                <a:sysClr val="windowText" lastClr="000000"/>
              </a:solidFill>
              <a:latin typeface="ＭＳ Ｐゴシック"/>
              <a:ea typeface="ＭＳ Ｐゴシック"/>
            </a:rPr>
            <a:t>ポイント増加し、類似団体と比較し、依然として高い水準となっている。今後も社会保障関係経費や公共下水事業特別会計等繰出金については増加する要因があることから、各特別会計の適正な経営健全化を進め、普通会計の負担を抑制していく。</a:t>
          </a:r>
        </a:p>
      </xdr:txBody>
    </xdr:sp>
    <xdr:clientData/>
  </xdr:twoCellAnchor>
  <xdr:oneCellAnchor>
    <xdr:from>
      <xdr:col>62</xdr:col>
      <xdr:colOff>6350</xdr:colOff>
      <xdr:row>49</xdr:row>
      <xdr:rowOff>107950</xdr:rowOff>
    </xdr:from>
    <xdr:ext cx="29718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19050</xdr:rowOff>
    </xdr:from>
    <xdr:ext cx="762000" cy="25781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577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39370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577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104140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107950</xdr:rowOff>
    </xdr:from>
    <xdr:to>
      <xdr:col>73</xdr:col>
      <xdr:colOff>180975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80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142240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92710</xdr:rowOff>
    </xdr:from>
    <xdr:to>
      <xdr:col>69</xdr:col>
      <xdr:colOff>92075</xdr:colOff>
      <xdr:row>57</xdr:row>
      <xdr:rowOff>123190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65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100330</xdr:rowOff>
    </xdr:from>
    <xdr:ext cx="760730" cy="25781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0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135890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90170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120650</xdr:rowOff>
    </xdr:from>
    <xdr:ext cx="736600" cy="25781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933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143510</xdr:rowOff>
    </xdr:from>
    <xdr:ext cx="762000" cy="25781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16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158750</xdr:rowOff>
    </xdr:from>
    <xdr:ext cx="76073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31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153670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消防の広域化に伴い令和元年度以降増加しているものの、類似団体と比べ低い水準で推移している。</a:t>
          </a:r>
        </a:p>
        <a:p>
          <a:r>
            <a:rPr kumimoji="1" lang="ja-JP" altLang="en-US" sz="1300">
              <a:solidFill>
                <a:sysClr val="windowText" lastClr="000000"/>
              </a:solidFill>
              <a:latin typeface="ＭＳ Ｐゴシック"/>
              <a:ea typeface="ＭＳ Ｐゴシック"/>
            </a:rPr>
            <a:t>今後も各種団体への補助金、一部事務組合への負担金について、補助基準を明確化し、実情把握を行い市単独補助金の適正化を推進し、さらなる経費縮減に努める。</a:t>
          </a:r>
        </a:p>
      </xdr:txBody>
    </xdr:sp>
    <xdr:clientData/>
  </xdr:twoCellAnchor>
  <xdr:oneCellAnchor>
    <xdr:from>
      <xdr:col>62</xdr:col>
      <xdr:colOff>6350</xdr:colOff>
      <xdr:row>29</xdr:row>
      <xdr:rowOff>107950</xdr:rowOff>
    </xdr:from>
    <xdr:ext cx="29718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6730"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673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6730" cy="25781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6730"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673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19050</xdr:rowOff>
    </xdr:from>
    <xdr:ext cx="762000" cy="25781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64770</xdr:rowOff>
    </xdr:from>
    <xdr:ext cx="762000" cy="25781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43180</xdr:rowOff>
    </xdr:from>
    <xdr:to>
      <xdr:col>82</xdr:col>
      <xdr:colOff>107950</xdr:colOff>
      <xdr:row>35</xdr:row>
      <xdr:rowOff>54610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439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113030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43180</xdr:rowOff>
    </xdr:from>
    <xdr:to>
      <xdr:col>78</xdr:col>
      <xdr:colOff>69850</xdr:colOff>
      <xdr:row>35</xdr:row>
      <xdr:rowOff>43180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43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36830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43180</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439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82550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43180</xdr:rowOff>
    </xdr:from>
    <xdr:to>
      <xdr:col>69</xdr:col>
      <xdr:colOff>92075</xdr:colOff>
      <xdr:row>35</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7248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36830</xdr:rowOff>
    </xdr:from>
    <xdr:ext cx="76073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20320</xdr:rowOff>
    </xdr:from>
    <xdr:ext cx="762000" cy="25781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49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163830</xdr:rowOff>
    </xdr:from>
    <xdr:to>
      <xdr:col>78</xdr:col>
      <xdr:colOff>120650</xdr:colOff>
      <xdr:row>35</xdr:row>
      <xdr:rowOff>93980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104140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61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163830</xdr:rowOff>
    </xdr:from>
    <xdr:to>
      <xdr:col>74</xdr:col>
      <xdr:colOff>31750</xdr:colOff>
      <xdr:row>35</xdr:row>
      <xdr:rowOff>93980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104140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6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107950</xdr:rowOff>
    </xdr:from>
    <xdr:ext cx="76073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5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104140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9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latin typeface="ＭＳ Ｐゴシック"/>
              <a:ea typeface="ＭＳ Ｐゴシック"/>
            </a:rPr>
            <a:t>公債費においては、類似団体と比較し同水準であるものの、前年度と比較して0.9ポイント増加している。合併に伴い発行した合併特例債や臨時財政対策債等大型償還のピークを過ぎたことから、ここ数年減少の基調にあったが、近年に集中して実施することが必要であったインフラ整備等での公共事業等、緊急自然災害防止対策事業等償還が開始したことから増加した。今後も、投資的経費の平準化により地方債の発行を極力抑え、後年への負担を軽減できるよう努める。</a:t>
          </a:r>
        </a:p>
      </xdr:txBody>
    </xdr:sp>
    <xdr:clientData/>
  </xdr:twoCellAnchor>
  <xdr:oneCellAnchor>
    <xdr:from>
      <xdr:col>3</xdr:col>
      <xdr:colOff>123825</xdr:colOff>
      <xdr:row>69</xdr:row>
      <xdr:rowOff>107950</xdr:rowOff>
    </xdr:from>
    <xdr:ext cx="29718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730" cy="25781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730" cy="25781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730" cy="25781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730" cy="25781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86360</xdr:rowOff>
    </xdr:from>
    <xdr:to>
      <xdr:col>24</xdr:col>
      <xdr:colOff>25400</xdr:colOff>
      <xdr:row>80</xdr:row>
      <xdr:rowOff>90170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660"/>
          <a:ext cx="0" cy="1032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62230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90170</xdr:rowOff>
    </xdr:from>
    <xdr:to>
      <xdr:col>24</xdr:col>
      <xdr:colOff>114300</xdr:colOff>
      <xdr:row>80</xdr:row>
      <xdr:rowOff>90170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635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86360</xdr:rowOff>
    </xdr:from>
    <xdr:to>
      <xdr:col>24</xdr:col>
      <xdr:colOff>114300</xdr:colOff>
      <xdr:row>74</xdr:row>
      <xdr:rowOff>86360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120650</xdr:rowOff>
    </xdr:from>
    <xdr:to>
      <xdr:col>24</xdr:col>
      <xdr:colOff>25400</xdr:colOff>
      <xdr:row>77</xdr:row>
      <xdr:rowOff>161290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2230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127000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110490</xdr:rowOff>
    </xdr:from>
    <xdr:to>
      <xdr:col>24</xdr:col>
      <xdr:colOff>76200</xdr:colOff>
      <xdr:row>78</xdr:row>
      <xdr:rowOff>40640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120650</xdr:rowOff>
    </xdr:from>
    <xdr:to>
      <xdr:col>19</xdr:col>
      <xdr:colOff>187325</xdr:colOff>
      <xdr:row>78</xdr:row>
      <xdr:rowOff>122555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230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73660</xdr:rowOff>
    </xdr:from>
    <xdr:to>
      <xdr:col>20</xdr:col>
      <xdr:colOff>38100</xdr:colOff>
      <xdr:row>78</xdr:row>
      <xdr:rowOff>3810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160020</xdr:rowOff>
    </xdr:from>
    <xdr:ext cx="73533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616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122555</xdr:rowOff>
    </xdr:from>
    <xdr:to>
      <xdr:col>15</xdr:col>
      <xdr:colOff>98425</xdr:colOff>
      <xdr:row>79</xdr:row>
      <xdr:rowOff>83820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9565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119380</xdr:rowOff>
    </xdr:from>
    <xdr:to>
      <xdr:col>15</xdr:col>
      <xdr:colOff>149225</xdr:colOff>
      <xdr:row>78</xdr:row>
      <xdr:rowOff>49530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59690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83820</xdr:rowOff>
    </xdr:from>
    <xdr:to>
      <xdr:col>11</xdr:col>
      <xdr:colOff>9525</xdr:colOff>
      <xdr:row>79</xdr:row>
      <xdr:rowOff>129540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283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59690</xdr:rowOff>
    </xdr:from>
    <xdr:ext cx="76073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8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110490</xdr:rowOff>
    </xdr:from>
    <xdr:to>
      <xdr:col>6</xdr:col>
      <xdr:colOff>171450</xdr:colOff>
      <xdr:row>78</xdr:row>
      <xdr:rowOff>40640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50800</xdr:rowOff>
    </xdr:from>
    <xdr:ext cx="76073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81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110490</xdr:rowOff>
    </xdr:from>
    <xdr:to>
      <xdr:col>24</xdr:col>
      <xdr:colOff>76200</xdr:colOff>
      <xdr:row>78</xdr:row>
      <xdr:rowOff>40640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82550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69215</xdr:rowOff>
    </xdr:from>
    <xdr:to>
      <xdr:col>20</xdr:col>
      <xdr:colOff>38100</xdr:colOff>
      <xdr:row>77</xdr:row>
      <xdr:rowOff>170815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9525</xdr:rowOff>
    </xdr:from>
    <xdr:ext cx="735330" cy="25781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397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71755</xdr:rowOff>
    </xdr:from>
    <xdr:to>
      <xdr:col>15</xdr:col>
      <xdr:colOff>149225</xdr:colOff>
      <xdr:row>79</xdr:row>
      <xdr:rowOff>1905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158115</xdr:rowOff>
    </xdr:from>
    <xdr:ext cx="762000" cy="25781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31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33020</xdr:rowOff>
    </xdr:from>
    <xdr:to>
      <xdr:col>11</xdr:col>
      <xdr:colOff>60325</xdr:colOff>
      <xdr:row>79</xdr:row>
      <xdr:rowOff>134620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119380</xdr:rowOff>
    </xdr:from>
    <xdr:ext cx="76073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63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78740</xdr:rowOff>
    </xdr:from>
    <xdr:to>
      <xdr:col>6</xdr:col>
      <xdr:colOff>171450</xdr:colOff>
      <xdr:row>80</xdr:row>
      <xdr:rowOff>8890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165100</xdr:rowOff>
    </xdr:from>
    <xdr:ext cx="76073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09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公債費を除いたベースでは、類似団体を下回る水準となったが、類似団体の傾向と同様に前年度と比較し1.0ポイント増加した。</a:t>
          </a:r>
        </a:p>
        <a:p>
          <a:r>
            <a:rPr kumimoji="1" lang="ja-JP" altLang="en-US" sz="1300">
              <a:solidFill>
                <a:sysClr val="windowText" lastClr="000000"/>
              </a:solidFill>
              <a:latin typeface="ＭＳ Ｐゴシック"/>
              <a:ea typeface="ＭＳ Ｐゴシック"/>
            </a:rPr>
            <a:t>要因としては、歳入構成のなかで最大の割合を占める地方交付税及び臨時財政対策債が減少したため、経常収支比率が増加した。高齢化等の要因により扶助費等の増加が予想されることから、更なる行政効率化を推進し、一般事務経費の縮減に努め、経常収支比率の低減を図る。</a:t>
          </a:r>
        </a:p>
      </xdr:txBody>
    </xdr:sp>
    <xdr:clientData/>
  </xdr:twoCellAnchor>
  <xdr:oneCellAnchor>
    <xdr:from>
      <xdr:col>62</xdr:col>
      <xdr:colOff>6350</xdr:colOff>
      <xdr:row>69</xdr:row>
      <xdr:rowOff>107950</xdr:rowOff>
    </xdr:from>
    <xdr:ext cx="29718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781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781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781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781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90170</xdr:rowOff>
    </xdr:from>
    <xdr:to>
      <xdr:col>82</xdr:col>
      <xdr:colOff>107950</xdr:colOff>
      <xdr:row>80</xdr:row>
      <xdr:rowOff>113030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47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85090</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113030</xdr:rowOff>
    </xdr:from>
    <xdr:to>
      <xdr:col>82</xdr:col>
      <xdr:colOff>196850</xdr:colOff>
      <xdr:row>80</xdr:row>
      <xdr:rowOff>113030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5080</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90170</xdr:rowOff>
    </xdr:from>
    <xdr:to>
      <xdr:col>82</xdr:col>
      <xdr:colOff>196850</xdr:colOff>
      <xdr:row>74</xdr:row>
      <xdr:rowOff>90170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40640</xdr:rowOff>
    </xdr:from>
    <xdr:to>
      <xdr:col>82</xdr:col>
      <xdr:colOff>107950</xdr:colOff>
      <xdr:row>76</xdr:row>
      <xdr:rowOff>86360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708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98425</xdr:rowOff>
    </xdr:from>
    <xdr:ext cx="762000" cy="25781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6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126365</xdr:rowOff>
    </xdr:from>
    <xdr:to>
      <xdr:col>82</xdr:col>
      <xdr:colOff>158750</xdr:colOff>
      <xdr:row>77</xdr:row>
      <xdr:rowOff>56515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40640</xdr:rowOff>
    </xdr:from>
    <xdr:to>
      <xdr:col>78</xdr:col>
      <xdr:colOff>69850</xdr:colOff>
      <xdr:row>76</xdr:row>
      <xdr:rowOff>95250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708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170180</xdr:rowOff>
    </xdr:from>
    <xdr:to>
      <xdr:col>78</xdr:col>
      <xdr:colOff>120650</xdr:colOff>
      <xdr:row>76</xdr:row>
      <xdr:rowOff>100330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85090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26670</xdr:rowOff>
    </xdr:from>
    <xdr:to>
      <xdr:col>73</xdr:col>
      <xdr:colOff>180975</xdr:colOff>
      <xdr:row>76</xdr:row>
      <xdr:rowOff>95250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568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149225</xdr:rowOff>
    </xdr:from>
    <xdr:to>
      <xdr:col>74</xdr:col>
      <xdr:colOff>31750</xdr:colOff>
      <xdr:row>77</xdr:row>
      <xdr:rowOff>79375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64135</xdr:rowOff>
    </xdr:from>
    <xdr:ext cx="762000" cy="25781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170180</xdr:rowOff>
    </xdr:from>
    <xdr:to>
      <xdr:col>69</xdr:col>
      <xdr:colOff>92075</xdr:colOff>
      <xdr:row>76</xdr:row>
      <xdr:rowOff>26670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289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27940</xdr:rowOff>
    </xdr:from>
    <xdr:to>
      <xdr:col>69</xdr:col>
      <xdr:colOff>142875</xdr:colOff>
      <xdr:row>77</xdr:row>
      <xdr:rowOff>129540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114300</xdr:rowOff>
    </xdr:from>
    <xdr:ext cx="76073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5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5080</xdr:rowOff>
    </xdr:from>
    <xdr:to>
      <xdr:col>65</xdr:col>
      <xdr:colOff>53975</xdr:colOff>
      <xdr:row>77</xdr:row>
      <xdr:rowOff>106680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91440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34925</xdr:rowOff>
    </xdr:from>
    <xdr:to>
      <xdr:col>82</xdr:col>
      <xdr:colOff>158750</xdr:colOff>
      <xdr:row>76</xdr:row>
      <xdr:rowOff>136525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52070</xdr:rowOff>
    </xdr:from>
    <xdr:ext cx="762000" cy="25781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0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160655</xdr:rowOff>
    </xdr:from>
    <xdr:to>
      <xdr:col>78</xdr:col>
      <xdr:colOff>120650</xdr:colOff>
      <xdr:row>76</xdr:row>
      <xdr:rowOff>90805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100965</xdr:rowOff>
    </xdr:from>
    <xdr:ext cx="736600" cy="25781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882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44450</xdr:rowOff>
    </xdr:from>
    <xdr:to>
      <xdr:col>74</xdr:col>
      <xdr:colOff>31750</xdr:colOff>
      <xdr:row>76</xdr:row>
      <xdr:rowOff>146050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156210</xdr:rowOff>
    </xdr:from>
    <xdr:ext cx="762000" cy="25781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3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147320</xdr:rowOff>
    </xdr:from>
    <xdr:to>
      <xdr:col>69</xdr:col>
      <xdr:colOff>142875</xdr:colOff>
      <xdr:row>76</xdr:row>
      <xdr:rowOff>77470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87630</xdr:rowOff>
    </xdr:from>
    <xdr:ext cx="760730" cy="25781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74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119380</xdr:rowOff>
    </xdr:from>
    <xdr:to>
      <xdr:col>65</xdr:col>
      <xdr:colOff>53975</xdr:colOff>
      <xdr:row>76</xdr:row>
      <xdr:rowOff>49530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59690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4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岐阜県山県市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781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781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781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781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116840</xdr:rowOff>
    </xdr:from>
    <xdr:to>
      <xdr:col>29</xdr:col>
      <xdr:colOff>127000</xdr:colOff>
      <xdr:row>19</xdr:row>
      <xdr:rowOff>159385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0504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132080</xdr:rowOff>
    </xdr:from>
    <xdr:ext cx="760730" cy="25781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72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53,086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159385</xdr:rowOff>
    </xdr:from>
    <xdr:to>
      <xdr:col>30</xdr:col>
      <xdr:colOff>25400</xdr:colOff>
      <xdr:row>19</xdr:row>
      <xdr:rowOff>159385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64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31750</xdr:rowOff>
    </xdr:from>
    <xdr:ext cx="760730" cy="257810"/>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8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152,053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116840</xdr:rowOff>
    </xdr:from>
    <xdr:to>
      <xdr:col>30</xdr:col>
      <xdr:colOff>25400</xdr:colOff>
      <xdr:row>11</xdr:row>
      <xdr:rowOff>116840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050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117475</xdr:rowOff>
    </xdr:from>
    <xdr:to>
      <xdr:col>29</xdr:col>
      <xdr:colOff>127000</xdr:colOff>
      <xdr:row>16</xdr:row>
      <xdr:rowOff>129540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03800" y="290830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10160</xdr:rowOff>
    </xdr:from>
    <xdr:ext cx="760730"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53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165100</xdr:rowOff>
    </xdr:from>
    <xdr:to>
      <xdr:col>29</xdr:col>
      <xdr:colOff>177800</xdr:colOff>
      <xdr:row>16</xdr:row>
      <xdr:rowOff>95250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2784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117475</xdr:rowOff>
    </xdr:from>
    <xdr:to>
      <xdr:col>26</xdr:col>
      <xdr:colOff>50800</xdr:colOff>
      <xdr:row>16</xdr:row>
      <xdr:rowOff>118110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2908300"/>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17780</xdr:rowOff>
    </xdr:from>
    <xdr:to>
      <xdr:col>26</xdr:col>
      <xdr:colOff>101600</xdr:colOff>
      <xdr:row>16</xdr:row>
      <xdr:rowOff>118745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2808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128905</xdr:rowOff>
    </xdr:from>
    <xdr:ext cx="7366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6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118110</xdr:rowOff>
    </xdr:from>
    <xdr:to>
      <xdr:col>22</xdr:col>
      <xdr:colOff>114300</xdr:colOff>
      <xdr:row>17</xdr:row>
      <xdr:rowOff>24130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2908935"/>
          <a:ext cx="698500" cy="774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67945</xdr:rowOff>
    </xdr:from>
    <xdr:to>
      <xdr:col>22</xdr:col>
      <xdr:colOff>165100</xdr:colOff>
      <xdr:row>16</xdr:row>
      <xdr:rowOff>169545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2858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154940</xdr:rowOff>
    </xdr:from>
    <xdr:ext cx="762000" cy="25781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25400</xdr:rowOff>
    </xdr:from>
    <xdr:to>
      <xdr:col>18</xdr:col>
      <xdr:colOff>177800</xdr:colOff>
      <xdr:row>17</xdr:row>
      <xdr:rowOff>24130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2908300" y="2816225"/>
          <a:ext cx="698500" cy="170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137795</xdr:rowOff>
    </xdr:from>
    <xdr:to>
      <xdr:col>19</xdr:col>
      <xdr:colOff>38100</xdr:colOff>
      <xdr:row>17</xdr:row>
      <xdr:rowOff>67945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78105</xdr:rowOff>
    </xdr:from>
    <xdr:ext cx="762000" cy="25781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97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159385</xdr:rowOff>
    </xdr:from>
    <xdr:to>
      <xdr:col>15</xdr:col>
      <xdr:colOff>101600</xdr:colOff>
      <xdr:row>17</xdr:row>
      <xdr:rowOff>89535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74930</xdr:rowOff>
    </xdr:from>
    <xdr:ext cx="762000" cy="25781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72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286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50800</xdr:rowOff>
    </xdr:from>
    <xdr:ext cx="760730" cy="25908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416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91,154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66675</xdr:rowOff>
    </xdr:from>
    <xdr:to>
      <xdr:col>26</xdr:col>
      <xdr:colOff>101600</xdr:colOff>
      <xdr:row>16</xdr:row>
      <xdr:rowOff>168275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285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153035</xdr:rowOff>
    </xdr:from>
    <xdr:ext cx="7366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943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92,016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67310</xdr:rowOff>
    </xdr:from>
    <xdr:to>
      <xdr:col>22</xdr:col>
      <xdr:colOff>165100</xdr:colOff>
      <xdr:row>16</xdr:row>
      <xdr:rowOff>168910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285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7620</xdr:rowOff>
    </xdr:from>
    <xdr:ext cx="762000" cy="25781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269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91,959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144780</xdr:rowOff>
    </xdr:from>
    <xdr:to>
      <xdr:col>19</xdr:col>
      <xdr:colOff>38100</xdr:colOff>
      <xdr:row>17</xdr:row>
      <xdr:rowOff>74930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293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60325</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02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146050</xdr:rowOff>
    </xdr:from>
    <xdr:to>
      <xdr:col>15</xdr:col>
      <xdr:colOff>101600</xdr:colOff>
      <xdr:row>16</xdr:row>
      <xdr:rowOff>76200</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276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86360</xdr:rowOff>
    </xdr:from>
    <xdr:ext cx="762000" cy="25781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34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98,446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69850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651500" y="6028055"/>
          <a:ext cx="0" cy="1509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41910</xdr:rowOff>
    </xdr:from>
    <xdr:ext cx="760730" cy="25717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51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69850</xdr:rowOff>
    </xdr:from>
    <xdr:to>
      <xdr:col>30</xdr:col>
      <xdr:colOff>25400</xdr:colOff>
      <xdr:row>38</xdr:row>
      <xdr:rowOff>69850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7537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19050</xdr:rowOff>
    </xdr:from>
    <xdr:ext cx="760730" cy="25717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15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48,443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562600" y="6028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156210</xdr:rowOff>
    </xdr:from>
    <xdr:to>
      <xdr:col>29</xdr:col>
      <xdr:colOff>127000</xdr:colOff>
      <xdr:row>35</xdr:row>
      <xdr:rowOff>210820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5003800" y="6766560"/>
          <a:ext cx="647700"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173355</xdr:rowOff>
    </xdr:from>
    <xdr:ext cx="760730" cy="259080"/>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370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201930</xdr:rowOff>
    </xdr:from>
    <xdr:to>
      <xdr:col>29</xdr:col>
      <xdr:colOff>177800</xdr:colOff>
      <xdr:row>35</xdr:row>
      <xdr:rowOff>304165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6007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145415</xdr:rowOff>
    </xdr:from>
    <xdr:to>
      <xdr:col>26</xdr:col>
      <xdr:colOff>50800</xdr:colOff>
      <xdr:row>35</xdr:row>
      <xdr:rowOff>210820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4305300" y="6755765"/>
          <a:ext cx="6985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247650</xdr:rowOff>
    </xdr:from>
    <xdr:to>
      <xdr:col>26</xdr:col>
      <xdr:colOff>101600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953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333375</xdr:rowOff>
    </xdr:from>
    <xdr:ext cx="7366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3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98425</xdr:rowOff>
    </xdr:from>
    <xdr:to>
      <xdr:col>22</xdr:col>
      <xdr:colOff>114300</xdr:colOff>
      <xdr:row>35</xdr:row>
      <xdr:rowOff>145415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3606800" y="670877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274320</xdr:rowOff>
    </xdr:from>
    <xdr:to>
      <xdr:col>22</xdr:col>
      <xdr:colOff>165100</xdr:colOff>
      <xdr:row>36</xdr:row>
      <xdr:rowOff>33020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4254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17780</xdr:rowOff>
    </xdr:from>
    <xdr:ext cx="762000" cy="25717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98425</xdr:rowOff>
    </xdr:from>
    <xdr:to>
      <xdr:col>18</xdr:col>
      <xdr:colOff>177800</xdr:colOff>
      <xdr:row>35</xdr:row>
      <xdr:rowOff>132080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908300" y="670877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255270</xdr:rowOff>
    </xdr:from>
    <xdr:to>
      <xdr:col>19</xdr:col>
      <xdr:colOff>38100</xdr:colOff>
      <xdr:row>36</xdr:row>
      <xdr:rowOff>13970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5560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341630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262255</xdr:rowOff>
    </xdr:from>
    <xdr:to>
      <xdr:col>15</xdr:col>
      <xdr:colOff>101600</xdr:colOff>
      <xdr:row>36</xdr:row>
      <xdr:rowOff>20320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857500" y="6872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5080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5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104775</xdr:rowOff>
    </xdr:from>
    <xdr:to>
      <xdr:col>29</xdr:col>
      <xdr:colOff>177800</xdr:colOff>
      <xdr:row>35</xdr:row>
      <xdr:rowOff>205740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5600700" y="67151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293370</xdr:rowOff>
    </xdr:from>
    <xdr:ext cx="760730" cy="256540"/>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56082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160020</xdr:rowOff>
    </xdr:from>
    <xdr:to>
      <xdr:col>26</xdr:col>
      <xdr:colOff>101600</xdr:colOff>
      <xdr:row>35</xdr:row>
      <xdr:rowOff>262255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953000" y="67703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271780</xdr:rowOff>
    </xdr:from>
    <xdr:ext cx="7366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392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24,176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93980</xdr:rowOff>
    </xdr:from>
    <xdr:to>
      <xdr:col>22</xdr:col>
      <xdr:colOff>165100</xdr:colOff>
      <xdr:row>35</xdr:row>
      <xdr:rowOff>194945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4254500" y="6704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205740</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4731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46990</xdr:rowOff>
    </xdr:from>
    <xdr:to>
      <xdr:col>19</xdr:col>
      <xdr:colOff>38100</xdr:colOff>
      <xdr:row>35</xdr:row>
      <xdr:rowOff>149225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556000" y="6657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160020</xdr:rowOff>
    </xdr:from>
    <xdr:ext cx="762000" cy="25971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80645</xdr:rowOff>
    </xdr:from>
    <xdr:to>
      <xdr:col>15</xdr:col>
      <xdr:colOff>101600</xdr:colOff>
      <xdr:row>35</xdr:row>
      <xdr:rowOff>182880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857500" y="6690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193675</xdr:rowOff>
    </xdr:from>
    <xdr:ext cx="762000" cy="2584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461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25,545
24,892
221.98
14,742,246
13,978,960
664,431
8,592,700
12,451,855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12.4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360" cy="25781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36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158115</xdr:rowOff>
    </xdr:from>
    <xdr:to>
      <xdr:col>24</xdr:col>
      <xdr:colOff>62865</xdr:colOff>
      <xdr:row>39</xdr:row>
      <xdr:rowOff>50800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16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54610</xdr:rowOff>
    </xdr:from>
    <xdr:ext cx="534670" cy="25781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1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42,952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50800</xdr:rowOff>
    </xdr:from>
    <xdr:to>
      <xdr:col>24</xdr:col>
      <xdr:colOff>152400</xdr:colOff>
      <xdr:row>39</xdr:row>
      <xdr:rowOff>50800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104775</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141,362</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158115</xdr:rowOff>
    </xdr:from>
    <xdr:to>
      <xdr:col>24</xdr:col>
      <xdr:colOff>152400</xdr:colOff>
      <xdr:row>29</xdr:row>
      <xdr:rowOff>158115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147955</xdr:rowOff>
    </xdr:from>
    <xdr:to>
      <xdr:col>24</xdr:col>
      <xdr:colOff>63500</xdr:colOff>
      <xdr:row>34</xdr:row>
      <xdr:rowOff>162560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772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94615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116205</xdr:rowOff>
    </xdr:from>
    <xdr:to>
      <xdr:col>24</xdr:col>
      <xdr:colOff>114300</xdr:colOff>
      <xdr:row>35</xdr:row>
      <xdr:rowOff>46355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147955</xdr:rowOff>
    </xdr:from>
    <xdr:to>
      <xdr:col>19</xdr:col>
      <xdr:colOff>177800</xdr:colOff>
      <xdr:row>34</xdr:row>
      <xdr:rowOff>163195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772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132715</xdr:rowOff>
    </xdr:from>
    <xdr:to>
      <xdr:col>20</xdr:col>
      <xdr:colOff>38100</xdr:colOff>
      <xdr:row>35</xdr:row>
      <xdr:rowOff>63500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53975</xdr:rowOff>
    </xdr:from>
    <xdr:ext cx="533400" cy="25781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0547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163195</xdr:rowOff>
    </xdr:from>
    <xdr:to>
      <xdr:col>15</xdr:col>
      <xdr:colOff>50800</xdr:colOff>
      <xdr:row>36</xdr:row>
      <xdr:rowOff>76835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2495"/>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24130</xdr:rowOff>
    </xdr:from>
    <xdr:to>
      <xdr:col>15</xdr:col>
      <xdr:colOff>101600</xdr:colOff>
      <xdr:row>35</xdr:row>
      <xdr:rowOff>125730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116840</xdr:rowOff>
    </xdr:from>
    <xdr:ext cx="5334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117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13970</xdr:rowOff>
    </xdr:from>
    <xdr:to>
      <xdr:col>10</xdr:col>
      <xdr:colOff>114300</xdr:colOff>
      <xdr:row>36</xdr:row>
      <xdr:rowOff>76835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1472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62230</xdr:rowOff>
    </xdr:from>
    <xdr:to>
      <xdr:col>10</xdr:col>
      <xdr:colOff>165100</xdr:colOff>
      <xdr:row>36</xdr:row>
      <xdr:rowOff>163830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154940</xdr:rowOff>
    </xdr:from>
    <xdr:ext cx="533400" cy="25781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327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80010</xdr:rowOff>
    </xdr:from>
    <xdr:to>
      <xdr:col>6</xdr:col>
      <xdr:colOff>38100</xdr:colOff>
      <xdr:row>37</xdr:row>
      <xdr:rowOff>10160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1270</xdr:rowOff>
    </xdr:from>
    <xdr:ext cx="5334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34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111760</xdr:rowOff>
    </xdr:from>
    <xdr:to>
      <xdr:col>24</xdr:col>
      <xdr:colOff>114300</xdr:colOff>
      <xdr:row>35</xdr:row>
      <xdr:rowOff>41910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134620</xdr:rowOff>
    </xdr:from>
    <xdr:ext cx="534670" cy="25781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2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97790</xdr:rowOff>
    </xdr:from>
    <xdr:to>
      <xdr:col>20</xdr:col>
      <xdr:colOff>38100</xdr:colOff>
      <xdr:row>35</xdr:row>
      <xdr:rowOff>27305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43815</xdr:rowOff>
    </xdr:from>
    <xdr:ext cx="533400" cy="25781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701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112395</xdr:rowOff>
    </xdr:from>
    <xdr:to>
      <xdr:col>15</xdr:col>
      <xdr:colOff>101600</xdr:colOff>
      <xdr:row>35</xdr:row>
      <xdr:rowOff>42545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59055</xdr:rowOff>
    </xdr:from>
    <xdr:ext cx="53340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716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26035</xdr:rowOff>
    </xdr:from>
    <xdr:to>
      <xdr:col>10</xdr:col>
      <xdr:colOff>165100</xdr:colOff>
      <xdr:row>36</xdr:row>
      <xdr:rowOff>127635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144145</xdr:rowOff>
    </xdr:from>
    <xdr:ext cx="533400" cy="25781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973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134620</xdr:rowOff>
    </xdr:from>
    <xdr:to>
      <xdr:col>6</xdr:col>
      <xdr:colOff>38100</xdr:colOff>
      <xdr:row>35</xdr:row>
      <xdr:rowOff>64770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81280</xdr:rowOff>
    </xdr:from>
    <xdr:ext cx="53340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5739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781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360"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360" cy="25781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360" cy="25781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63500</xdr:rowOff>
    </xdr:from>
    <xdr:to>
      <xdr:col>24</xdr:col>
      <xdr:colOff>62865</xdr:colOff>
      <xdr:row>58</xdr:row>
      <xdr:rowOff>99695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00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103505</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54,368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99695</xdr:rowOff>
    </xdr:from>
    <xdr:to>
      <xdr:col>24</xdr:col>
      <xdr:colOff>152400</xdr:colOff>
      <xdr:row>58</xdr:row>
      <xdr:rowOff>99695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10795</xdr:rowOff>
    </xdr:from>
    <xdr:ext cx="598805" cy="2584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208,300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63500</xdr:rowOff>
    </xdr:from>
    <xdr:to>
      <xdr:col>24</xdr:col>
      <xdr:colOff>152400</xdr:colOff>
      <xdr:row>50</xdr:row>
      <xdr:rowOff>63500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26670</xdr:rowOff>
    </xdr:from>
    <xdr:to>
      <xdr:col>24</xdr:col>
      <xdr:colOff>63500</xdr:colOff>
      <xdr:row>56</xdr:row>
      <xdr:rowOff>123825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787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65405</xdr:rowOff>
    </xdr:from>
    <xdr:ext cx="534670" cy="25781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660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86995</xdr:rowOff>
    </xdr:from>
    <xdr:to>
      <xdr:col>24</xdr:col>
      <xdr:colOff>114300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123825</xdr:rowOff>
    </xdr:from>
    <xdr:to>
      <xdr:col>19</xdr:col>
      <xdr:colOff>177800</xdr:colOff>
      <xdr:row>56</xdr:row>
      <xdr:rowOff>129540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50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73025</xdr:rowOff>
    </xdr:from>
    <xdr:ext cx="53340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845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129540</xdr:rowOff>
    </xdr:from>
    <xdr:to>
      <xdr:col>15</xdr:col>
      <xdr:colOff>50800</xdr:colOff>
      <xdr:row>56</xdr:row>
      <xdr:rowOff>157480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07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41910</xdr:rowOff>
    </xdr:from>
    <xdr:to>
      <xdr:col>15</xdr:col>
      <xdr:colOff>101600</xdr:colOff>
      <xdr:row>57</xdr:row>
      <xdr:rowOff>143510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134620</xdr:rowOff>
    </xdr:from>
    <xdr:ext cx="533400" cy="25781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907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157480</xdr:rowOff>
    </xdr:from>
    <xdr:to>
      <xdr:col>10</xdr:col>
      <xdr:colOff>114300</xdr:colOff>
      <xdr:row>57</xdr:row>
      <xdr:rowOff>68580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5868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48895</xdr:rowOff>
    </xdr:from>
    <xdr:to>
      <xdr:col>10</xdr:col>
      <xdr:colOff>165100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141605</xdr:rowOff>
    </xdr:from>
    <xdr:ext cx="5334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914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88265</xdr:rowOff>
    </xdr:from>
    <xdr:to>
      <xdr:col>6</xdr:col>
      <xdr:colOff>38100</xdr:colOff>
      <xdr:row>58</xdr:row>
      <xdr:rowOff>18415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10160</xdr:rowOff>
    </xdr:from>
    <xdr:ext cx="5334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954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147320</xdr:rowOff>
    </xdr:from>
    <xdr:to>
      <xdr:col>24</xdr:col>
      <xdr:colOff>114300</xdr:colOff>
      <xdr:row>56</xdr:row>
      <xdr:rowOff>77470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170180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8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99,887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73025</xdr:rowOff>
    </xdr:from>
    <xdr:to>
      <xdr:col>20</xdr:col>
      <xdr:colOff>38100</xdr:colOff>
      <xdr:row>57</xdr:row>
      <xdr:rowOff>3175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19685</xdr:rowOff>
    </xdr:from>
    <xdr:ext cx="533400" cy="25781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4494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78740</xdr:rowOff>
    </xdr:from>
    <xdr:to>
      <xdr:col>15</xdr:col>
      <xdr:colOff>101600</xdr:colOff>
      <xdr:row>57</xdr:row>
      <xdr:rowOff>8890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26035</xdr:rowOff>
    </xdr:from>
    <xdr:ext cx="53340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455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106680</xdr:rowOff>
    </xdr:from>
    <xdr:to>
      <xdr:col>10</xdr:col>
      <xdr:colOff>165100</xdr:colOff>
      <xdr:row>57</xdr:row>
      <xdr:rowOff>36830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53340</xdr:rowOff>
    </xdr:from>
    <xdr:ext cx="533400" cy="25781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483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17780</xdr:rowOff>
    </xdr:from>
    <xdr:to>
      <xdr:col>6</xdr:col>
      <xdr:colOff>38100</xdr:colOff>
      <xdr:row>57</xdr:row>
      <xdr:rowOff>119380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135890</xdr:rowOff>
    </xdr:from>
    <xdr:ext cx="53340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565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650" cy="25781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81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81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81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50800</xdr:rowOff>
    </xdr:from>
    <xdr:to>
      <xdr:col>24</xdr:col>
      <xdr:colOff>62865</xdr:colOff>
      <xdr:row>78</xdr:row>
      <xdr:rowOff>109220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75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112395</xdr:rowOff>
    </xdr:from>
    <xdr:ext cx="469900" cy="25781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4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168910</xdr:rowOff>
    </xdr:from>
    <xdr:ext cx="534670" cy="25781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9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50800</xdr:rowOff>
    </xdr:from>
    <xdr:to>
      <xdr:col>24</xdr:col>
      <xdr:colOff>152400</xdr:colOff>
      <xdr:row>71</xdr:row>
      <xdr:rowOff>50800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55245</xdr:rowOff>
    </xdr:from>
    <xdr:to>
      <xdr:col>24</xdr:col>
      <xdr:colOff>63500</xdr:colOff>
      <xdr:row>78</xdr:row>
      <xdr:rowOff>59055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83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100330</xdr:rowOff>
    </xdr:from>
    <xdr:ext cx="469900" cy="25781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5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77470</xdr:rowOff>
    </xdr:from>
    <xdr:to>
      <xdr:col>24</xdr:col>
      <xdr:colOff>114300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55245</xdr:rowOff>
    </xdr:from>
    <xdr:to>
      <xdr:col>19</xdr:col>
      <xdr:colOff>177800</xdr:colOff>
      <xdr:row>78</xdr:row>
      <xdr:rowOff>60960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83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60960</xdr:rowOff>
    </xdr:from>
    <xdr:to>
      <xdr:col>20</xdr:col>
      <xdr:colOff>38100</xdr:colOff>
      <xdr:row>77</xdr:row>
      <xdr:rowOff>162560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7620</xdr:rowOff>
    </xdr:from>
    <xdr:ext cx="468630" cy="25781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350" y="13037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60325</xdr:rowOff>
    </xdr:from>
    <xdr:to>
      <xdr:col>15</xdr:col>
      <xdr:colOff>50800</xdr:colOff>
      <xdr:row>78</xdr:row>
      <xdr:rowOff>60960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34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75565</xdr:rowOff>
    </xdr:from>
    <xdr:to>
      <xdr:col>15</xdr:col>
      <xdr:colOff>101600</xdr:colOff>
      <xdr:row>78</xdr:row>
      <xdr:rowOff>6350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22225</xdr:rowOff>
    </xdr:from>
    <xdr:ext cx="468630" cy="2584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350" y="130524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52705</xdr:rowOff>
    </xdr:from>
    <xdr:to>
      <xdr:col>10</xdr:col>
      <xdr:colOff>114300</xdr:colOff>
      <xdr:row>78</xdr:row>
      <xdr:rowOff>60325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58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144145</xdr:rowOff>
    </xdr:from>
    <xdr:to>
      <xdr:col>10</xdr:col>
      <xdr:colOff>165100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90805</xdr:rowOff>
    </xdr:from>
    <xdr:ext cx="468630"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350" y="131210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132715</xdr:rowOff>
    </xdr:from>
    <xdr:to>
      <xdr:col>6</xdr:col>
      <xdr:colOff>38100</xdr:colOff>
      <xdr:row>78</xdr:row>
      <xdr:rowOff>63500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79375</xdr:rowOff>
    </xdr:from>
    <xdr:ext cx="468630" cy="2584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350" y="131095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8255</xdr:rowOff>
    </xdr:from>
    <xdr:to>
      <xdr:col>24</xdr:col>
      <xdr:colOff>114300</xdr:colOff>
      <xdr:row>78</xdr:row>
      <xdr:rowOff>109855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94615</xdr:rowOff>
    </xdr:from>
    <xdr:ext cx="46990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6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4445</xdr:rowOff>
    </xdr:from>
    <xdr:to>
      <xdr:col>20</xdr:col>
      <xdr:colOff>38100</xdr:colOff>
      <xdr:row>78</xdr:row>
      <xdr:rowOff>106045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97790</xdr:rowOff>
    </xdr:from>
    <xdr:ext cx="468630" cy="25781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470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10160</xdr:rowOff>
    </xdr:from>
    <xdr:to>
      <xdr:col>15</xdr:col>
      <xdr:colOff>101600</xdr:colOff>
      <xdr:row>78</xdr:row>
      <xdr:rowOff>111760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102870</xdr:rowOff>
    </xdr:from>
    <xdr:ext cx="46863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475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9525</xdr:rowOff>
    </xdr:from>
    <xdr:to>
      <xdr:col>10</xdr:col>
      <xdr:colOff>165100</xdr:colOff>
      <xdr:row>78</xdr:row>
      <xdr:rowOff>111125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102235</xdr:rowOff>
    </xdr:from>
    <xdr:ext cx="468630" cy="2584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34753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1905</xdr:rowOff>
    </xdr:from>
    <xdr:to>
      <xdr:col>6</xdr:col>
      <xdr:colOff>38100</xdr:colOff>
      <xdr:row>78</xdr:row>
      <xdr:rowOff>103505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94615</xdr:rowOff>
    </xdr:from>
    <xdr:ext cx="46863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3467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114300</xdr:rowOff>
    </xdr:from>
    <xdr:to>
      <xdr:col>24</xdr:col>
      <xdr:colOff>62865</xdr:colOff>
      <xdr:row>99</xdr:row>
      <xdr:rowOff>29210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0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32385</xdr:rowOff>
    </xdr:from>
    <xdr:ext cx="534670" cy="25781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59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61,238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29210</xdr:rowOff>
    </xdr:from>
    <xdr:to>
      <xdr:col>24</xdr:col>
      <xdr:colOff>152400</xdr:colOff>
      <xdr:row>99</xdr:row>
      <xdr:rowOff>29210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60960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175,996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114300</xdr:rowOff>
    </xdr:from>
    <xdr:to>
      <xdr:col>24</xdr:col>
      <xdr:colOff>152400</xdr:colOff>
      <xdr:row>90</xdr:row>
      <xdr:rowOff>114300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161925</xdr:rowOff>
    </xdr:from>
    <xdr:to>
      <xdr:col>24</xdr:col>
      <xdr:colOff>63500</xdr:colOff>
      <xdr:row>97</xdr:row>
      <xdr:rowOff>116205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2112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96520</xdr:rowOff>
    </xdr:from>
    <xdr:ext cx="534670"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73660</xdr:rowOff>
    </xdr:from>
    <xdr:to>
      <xdr:col>24</xdr:col>
      <xdr:colOff>114300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161925</xdr:rowOff>
    </xdr:from>
    <xdr:to>
      <xdr:col>19</xdr:col>
      <xdr:colOff>177800</xdr:colOff>
      <xdr:row>98</xdr:row>
      <xdr:rowOff>126365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21125"/>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98425</xdr:rowOff>
    </xdr:from>
    <xdr:to>
      <xdr:col>20</xdr:col>
      <xdr:colOff>38100</xdr:colOff>
      <xdr:row>96</xdr:row>
      <xdr:rowOff>29210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45085</xdr:rowOff>
    </xdr:from>
    <xdr:ext cx="597535" cy="2584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580" y="161613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126365</xdr:rowOff>
    </xdr:from>
    <xdr:to>
      <xdr:col>15</xdr:col>
      <xdr:colOff>50800</xdr:colOff>
      <xdr:row>98</xdr:row>
      <xdr:rowOff>146685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284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36830</xdr:rowOff>
    </xdr:from>
    <xdr:to>
      <xdr:col>15</xdr:col>
      <xdr:colOff>101600</xdr:colOff>
      <xdr:row>97</xdr:row>
      <xdr:rowOff>138430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154940</xdr:rowOff>
    </xdr:from>
    <xdr:ext cx="533400" cy="25781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442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146685</xdr:rowOff>
    </xdr:from>
    <xdr:to>
      <xdr:col>10</xdr:col>
      <xdr:colOff>114300</xdr:colOff>
      <xdr:row>99</xdr:row>
      <xdr:rowOff>27305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487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55245</xdr:rowOff>
    </xdr:from>
    <xdr:to>
      <xdr:col>10</xdr:col>
      <xdr:colOff>165100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1905</xdr:rowOff>
    </xdr:from>
    <xdr:ext cx="5334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461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33400" cy="25781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511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65405</xdr:rowOff>
    </xdr:from>
    <xdr:to>
      <xdr:col>24</xdr:col>
      <xdr:colOff>114300</xdr:colOff>
      <xdr:row>97</xdr:row>
      <xdr:rowOff>167005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43815</xdr:rowOff>
    </xdr:from>
    <xdr:ext cx="534670" cy="25781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744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111125</xdr:rowOff>
    </xdr:from>
    <xdr:to>
      <xdr:col>20</xdr:col>
      <xdr:colOff>38100</xdr:colOff>
      <xdr:row>97</xdr:row>
      <xdr:rowOff>41275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32385</xdr:rowOff>
    </xdr:from>
    <xdr:ext cx="533400" cy="25781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663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75565</xdr:rowOff>
    </xdr:from>
    <xdr:to>
      <xdr:col>15</xdr:col>
      <xdr:colOff>101600</xdr:colOff>
      <xdr:row>99</xdr:row>
      <xdr:rowOff>6350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168275</xdr:rowOff>
    </xdr:from>
    <xdr:ext cx="533400" cy="25781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970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95885</xdr:rowOff>
    </xdr:from>
    <xdr:to>
      <xdr:col>10</xdr:col>
      <xdr:colOff>165100</xdr:colOff>
      <xdr:row>99</xdr:row>
      <xdr:rowOff>26035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17780</xdr:rowOff>
    </xdr:from>
    <xdr:ext cx="533400" cy="25781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991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147955</xdr:rowOff>
    </xdr:from>
    <xdr:to>
      <xdr:col>6</xdr:col>
      <xdr:colOff>38100</xdr:colOff>
      <xdr:row>99</xdr:row>
      <xdr:rowOff>78105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69215</xdr:rowOff>
    </xdr:from>
    <xdr:ext cx="53340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7042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7650" cy="25781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781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360" cy="25781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360"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360"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166370</xdr:rowOff>
    </xdr:from>
    <xdr:to>
      <xdr:col>54</xdr:col>
      <xdr:colOff>189865</xdr:colOff>
      <xdr:row>39</xdr:row>
      <xdr:rowOff>20320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87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24130</xdr:rowOff>
    </xdr:from>
    <xdr:ext cx="534670" cy="25908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20320</xdr:rowOff>
    </xdr:from>
    <xdr:to>
      <xdr:col>55</xdr:col>
      <xdr:colOff>88900</xdr:colOff>
      <xdr:row>39</xdr:row>
      <xdr:rowOff>20320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112395</xdr:rowOff>
    </xdr:from>
    <xdr:ext cx="598805" cy="25781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165,629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116840</xdr:rowOff>
    </xdr:from>
    <xdr:to>
      <xdr:col>55</xdr:col>
      <xdr:colOff>0</xdr:colOff>
      <xdr:row>38</xdr:row>
      <xdr:rowOff>57785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049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143510</xdr:rowOff>
    </xdr:from>
    <xdr:ext cx="534670" cy="25781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28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118745</xdr:rowOff>
    </xdr:from>
    <xdr:to>
      <xdr:col>50</xdr:col>
      <xdr:colOff>114300</xdr:colOff>
      <xdr:row>38</xdr:row>
      <xdr:rowOff>57785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33695"/>
          <a:ext cx="889000" cy="1139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8890</xdr:rowOff>
    </xdr:from>
    <xdr:to>
      <xdr:col>50</xdr:col>
      <xdr:colOff>165100</xdr:colOff>
      <xdr:row>36</xdr:row>
      <xdr:rowOff>110490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127000</xdr:rowOff>
    </xdr:from>
    <xdr:ext cx="53340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1965" y="5956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118745</xdr:rowOff>
    </xdr:from>
    <xdr:to>
      <xdr:col>45</xdr:col>
      <xdr:colOff>177800</xdr:colOff>
      <xdr:row>38</xdr:row>
      <xdr:rowOff>63500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33695"/>
          <a:ext cx="889000" cy="1144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67945</xdr:rowOff>
    </xdr:from>
    <xdr:to>
      <xdr:col>46</xdr:col>
      <xdr:colOff>38100</xdr:colOff>
      <xdr:row>29</xdr:row>
      <xdr:rowOff>169545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14605</xdr:rowOff>
    </xdr:from>
    <xdr:ext cx="59753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4815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63500</xdr:rowOff>
    </xdr:from>
    <xdr:to>
      <xdr:col>41</xdr:col>
      <xdr:colOff>50800</xdr:colOff>
      <xdr:row>38</xdr:row>
      <xdr:rowOff>76200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78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147320</xdr:rowOff>
    </xdr:from>
    <xdr:to>
      <xdr:col>41</xdr:col>
      <xdr:colOff>101600</xdr:colOff>
      <xdr:row>37</xdr:row>
      <xdr:rowOff>77470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93980</xdr:rowOff>
    </xdr:from>
    <xdr:ext cx="5334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3965" y="6094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43815</xdr:rowOff>
    </xdr:from>
    <xdr:to>
      <xdr:col>36</xdr:col>
      <xdr:colOff>165100</xdr:colOff>
      <xdr:row>37</xdr:row>
      <xdr:rowOff>145415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162560</xdr:rowOff>
    </xdr:from>
    <xdr:ext cx="5334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4965" y="6163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66040</xdr:rowOff>
    </xdr:from>
    <xdr:to>
      <xdr:col>55</xdr:col>
      <xdr:colOff>50800</xdr:colOff>
      <xdr:row>37</xdr:row>
      <xdr:rowOff>167640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44450</xdr:rowOff>
    </xdr:from>
    <xdr:ext cx="534670" cy="25908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6985</xdr:rowOff>
    </xdr:from>
    <xdr:to>
      <xdr:col>50</xdr:col>
      <xdr:colOff>165100</xdr:colOff>
      <xdr:row>38</xdr:row>
      <xdr:rowOff>109220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99695</xdr:rowOff>
    </xdr:from>
    <xdr:ext cx="533400" cy="25781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1965" y="6614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67945</xdr:rowOff>
    </xdr:from>
    <xdr:to>
      <xdr:col>46</xdr:col>
      <xdr:colOff>38100</xdr:colOff>
      <xdr:row>31</xdr:row>
      <xdr:rowOff>169545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160655</xdr:rowOff>
    </xdr:from>
    <xdr:ext cx="59753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580" y="5475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12065</xdr:rowOff>
    </xdr:from>
    <xdr:to>
      <xdr:col>41</xdr:col>
      <xdr:colOff>101600</xdr:colOff>
      <xdr:row>38</xdr:row>
      <xdr:rowOff>113665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104775</xdr:rowOff>
    </xdr:from>
    <xdr:ext cx="53340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3965" y="6619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25400</xdr:rowOff>
    </xdr:from>
    <xdr:to>
      <xdr:col>36</xdr:col>
      <xdr:colOff>165100</xdr:colOff>
      <xdr:row>38</xdr:row>
      <xdr:rowOff>127000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118110</xdr:rowOff>
    </xdr:from>
    <xdr:ext cx="53340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4965" y="6633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114935</xdr:rowOff>
    </xdr:from>
    <xdr:to>
      <xdr:col>54</xdr:col>
      <xdr:colOff>189865</xdr:colOff>
      <xdr:row>58</xdr:row>
      <xdr:rowOff>45085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48895</xdr:rowOff>
    </xdr:from>
    <xdr:ext cx="534670"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2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45085</xdr:rowOff>
    </xdr:from>
    <xdr:to>
      <xdr:col>55</xdr:col>
      <xdr:colOff>88900</xdr:colOff>
      <xdr:row>58</xdr:row>
      <xdr:rowOff>45085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61595</xdr:rowOff>
    </xdr:from>
    <xdr:ext cx="59880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193,291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114935</xdr:rowOff>
    </xdr:from>
    <xdr:to>
      <xdr:col>55</xdr:col>
      <xdr:colOff>88900</xdr:colOff>
      <xdr:row>50</xdr:row>
      <xdr:rowOff>114935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10160</xdr:rowOff>
    </xdr:from>
    <xdr:to>
      <xdr:col>55</xdr:col>
      <xdr:colOff>0</xdr:colOff>
      <xdr:row>56</xdr:row>
      <xdr:rowOff>122555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1136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9525</xdr:rowOff>
    </xdr:from>
    <xdr:ext cx="534670" cy="25781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392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158115</xdr:rowOff>
    </xdr:from>
    <xdr:to>
      <xdr:col>55</xdr:col>
      <xdr:colOff>50800</xdr:colOff>
      <xdr:row>56</xdr:row>
      <xdr:rowOff>88265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29210</xdr:rowOff>
    </xdr:from>
    <xdr:to>
      <xdr:col>50</xdr:col>
      <xdr:colOff>114300</xdr:colOff>
      <xdr:row>56</xdr:row>
      <xdr:rowOff>10160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28751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149225</xdr:rowOff>
    </xdr:from>
    <xdr:to>
      <xdr:col>50</xdr:col>
      <xdr:colOff>165100</xdr:colOff>
      <xdr:row>56</xdr:row>
      <xdr:rowOff>79375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70485</xdr:rowOff>
    </xdr:from>
    <xdr:ext cx="5334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9671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29210</xdr:rowOff>
    </xdr:from>
    <xdr:to>
      <xdr:col>45</xdr:col>
      <xdr:colOff>177800</xdr:colOff>
      <xdr:row>57</xdr:row>
      <xdr:rowOff>5080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87510"/>
          <a:ext cx="889000" cy="490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97790</xdr:rowOff>
    </xdr:from>
    <xdr:to>
      <xdr:col>46</xdr:col>
      <xdr:colOff>38100</xdr:colOff>
      <xdr:row>56</xdr:row>
      <xdr:rowOff>27940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19050</xdr:rowOff>
    </xdr:from>
    <xdr:ext cx="533400" cy="25781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620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5080</xdr:rowOff>
    </xdr:from>
    <xdr:to>
      <xdr:col>41</xdr:col>
      <xdr:colOff>50800</xdr:colOff>
      <xdr:row>57</xdr:row>
      <xdr:rowOff>139065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7773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111125</xdr:rowOff>
    </xdr:from>
    <xdr:to>
      <xdr:col>41</xdr:col>
      <xdr:colOff>101600</xdr:colOff>
      <xdr:row>56</xdr:row>
      <xdr:rowOff>41275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57785</xdr:rowOff>
    </xdr:from>
    <xdr:ext cx="5334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9316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147955</xdr:rowOff>
    </xdr:from>
    <xdr:to>
      <xdr:col>36</xdr:col>
      <xdr:colOff>165100</xdr:colOff>
      <xdr:row>56</xdr:row>
      <xdr:rowOff>78105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94615</xdr:rowOff>
    </xdr:from>
    <xdr:ext cx="5334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4965" y="9352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71755</xdr:rowOff>
    </xdr:from>
    <xdr:to>
      <xdr:col>55</xdr:col>
      <xdr:colOff>50800</xdr:colOff>
      <xdr:row>57</xdr:row>
      <xdr:rowOff>1905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50800</xdr:rowOff>
    </xdr:from>
    <xdr:ext cx="534670" cy="259080"/>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5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130810</xdr:rowOff>
    </xdr:from>
    <xdr:to>
      <xdr:col>50</xdr:col>
      <xdr:colOff>165100</xdr:colOff>
      <xdr:row>56</xdr:row>
      <xdr:rowOff>60960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77470</xdr:rowOff>
    </xdr:from>
    <xdr:ext cx="533400" cy="25781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1965" y="93357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149225</xdr:rowOff>
    </xdr:from>
    <xdr:to>
      <xdr:col>46</xdr:col>
      <xdr:colOff>38100</xdr:colOff>
      <xdr:row>54</xdr:row>
      <xdr:rowOff>79375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95885</xdr:rowOff>
    </xdr:from>
    <xdr:ext cx="59753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580" y="9011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125730</xdr:rowOff>
    </xdr:from>
    <xdr:to>
      <xdr:col>41</xdr:col>
      <xdr:colOff>101600</xdr:colOff>
      <xdr:row>57</xdr:row>
      <xdr:rowOff>55880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46990</xdr:rowOff>
    </xdr:from>
    <xdr:ext cx="5334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3965" y="9819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88265</xdr:rowOff>
    </xdr:from>
    <xdr:to>
      <xdr:col>36</xdr:col>
      <xdr:colOff>165100</xdr:colOff>
      <xdr:row>58</xdr:row>
      <xdr:rowOff>18415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9525</xdr:rowOff>
    </xdr:from>
    <xdr:ext cx="533400" cy="25781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9953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81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360"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360"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56515</xdr:rowOff>
    </xdr:from>
    <xdr:to>
      <xdr:col>54</xdr:col>
      <xdr:colOff>189865</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46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3175</xdr:rowOff>
    </xdr:from>
    <xdr:ext cx="598805" cy="25908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129,916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56515</xdr:rowOff>
    </xdr:from>
    <xdr:to>
      <xdr:col>55</xdr:col>
      <xdr:colOff>88900</xdr:colOff>
      <xdr:row>71</xdr:row>
      <xdr:rowOff>56515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1270</xdr:rowOff>
    </xdr:from>
    <xdr:to>
      <xdr:col>55</xdr:col>
      <xdr:colOff>0</xdr:colOff>
      <xdr:row>79</xdr:row>
      <xdr:rowOff>88900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4582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52070</xdr:rowOff>
    </xdr:from>
    <xdr:ext cx="534670" cy="25781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37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130175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113665</xdr:rowOff>
    </xdr:from>
    <xdr:to>
      <xdr:col>50</xdr:col>
      <xdr:colOff>114300</xdr:colOff>
      <xdr:row>79</xdr:row>
      <xdr:rowOff>1270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867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8255</xdr:rowOff>
    </xdr:from>
    <xdr:to>
      <xdr:col>50</xdr:col>
      <xdr:colOff>165100</xdr:colOff>
      <xdr:row>78</xdr:row>
      <xdr:rowOff>109855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126365</xdr:rowOff>
    </xdr:from>
    <xdr:ext cx="5334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1965" y="13156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113665</xdr:rowOff>
    </xdr:from>
    <xdr:to>
      <xdr:col>45</xdr:col>
      <xdr:colOff>177800</xdr:colOff>
      <xdr:row>79</xdr:row>
      <xdr:rowOff>20320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867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156845</xdr:rowOff>
    </xdr:from>
    <xdr:to>
      <xdr:col>46</xdr:col>
      <xdr:colOff>38100</xdr:colOff>
      <xdr:row>78</xdr:row>
      <xdr:rowOff>86995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103505</xdr:rowOff>
    </xdr:from>
    <xdr:ext cx="5334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133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20320</xdr:rowOff>
    </xdr:from>
    <xdr:to>
      <xdr:col>41</xdr:col>
      <xdr:colOff>50800</xdr:colOff>
      <xdr:row>79</xdr:row>
      <xdr:rowOff>41275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648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165100</xdr:rowOff>
    </xdr:from>
    <xdr:to>
      <xdr:col>41</xdr:col>
      <xdr:colOff>101600</xdr:colOff>
      <xdr:row>78</xdr:row>
      <xdr:rowOff>95250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111760</xdr:rowOff>
    </xdr:from>
    <xdr:ext cx="533400" cy="25781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3965" y="13141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168275</xdr:rowOff>
    </xdr:from>
    <xdr:to>
      <xdr:col>36</xdr:col>
      <xdr:colOff>165100</xdr:colOff>
      <xdr:row>78</xdr:row>
      <xdr:rowOff>98425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114935</xdr:rowOff>
    </xdr:from>
    <xdr:ext cx="5334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4965" y="13145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38100</xdr:rowOff>
    </xdr:from>
    <xdr:to>
      <xdr:col>55</xdr:col>
      <xdr:colOff>50800</xdr:colOff>
      <xdr:row>79</xdr:row>
      <xdr:rowOff>139700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124460</xdr:rowOff>
    </xdr:from>
    <xdr:ext cx="37846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121920</xdr:rowOff>
    </xdr:from>
    <xdr:to>
      <xdr:col>50</xdr:col>
      <xdr:colOff>165100</xdr:colOff>
      <xdr:row>79</xdr:row>
      <xdr:rowOff>52070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43180</xdr:rowOff>
    </xdr:from>
    <xdr:ext cx="468630" cy="25781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350" y="13587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63500</xdr:rowOff>
    </xdr:from>
    <xdr:to>
      <xdr:col>46</xdr:col>
      <xdr:colOff>38100</xdr:colOff>
      <xdr:row>78</xdr:row>
      <xdr:rowOff>164465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155575</xdr:rowOff>
    </xdr:from>
    <xdr:ext cx="533400" cy="25781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2965" y="13528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140970</xdr:rowOff>
    </xdr:from>
    <xdr:to>
      <xdr:col>41</xdr:col>
      <xdr:colOff>101600</xdr:colOff>
      <xdr:row>79</xdr:row>
      <xdr:rowOff>71120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62230</xdr:rowOff>
    </xdr:from>
    <xdr:ext cx="468630"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350" y="13606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161925</xdr:rowOff>
    </xdr:from>
    <xdr:to>
      <xdr:col>36</xdr:col>
      <xdr:colOff>165100</xdr:colOff>
      <xdr:row>79</xdr:row>
      <xdr:rowOff>92075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83185</xdr:rowOff>
    </xdr:from>
    <xdr:ext cx="468630"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350" y="136277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7650" cy="25781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54610</xdr:rowOff>
    </xdr:from>
    <xdr:ext cx="531495" cy="25781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111760</xdr:rowOff>
    </xdr:from>
    <xdr:ext cx="531495" cy="25781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399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54610</xdr:rowOff>
    </xdr:from>
    <xdr:ext cx="531495" cy="25781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5828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360" cy="25781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360" cy="25781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160655</xdr:rowOff>
    </xdr:from>
    <xdr:to>
      <xdr:col>54</xdr:col>
      <xdr:colOff>189865</xdr:colOff>
      <xdr:row>99</xdr:row>
      <xdr:rowOff>16510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9115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20320</xdr:rowOff>
    </xdr:from>
    <xdr:ext cx="469900" cy="25781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3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16510</xdr:rowOff>
    </xdr:from>
    <xdr:to>
      <xdr:col>55</xdr:col>
      <xdr:colOff>88900</xdr:colOff>
      <xdr:row>99</xdr:row>
      <xdr:rowOff>16510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107315</xdr:rowOff>
    </xdr:from>
    <xdr:ext cx="598805" cy="25908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106,547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160655</xdr:rowOff>
    </xdr:from>
    <xdr:to>
      <xdr:col>55</xdr:col>
      <xdr:colOff>88900</xdr:colOff>
      <xdr:row>90</xdr:row>
      <xdr:rowOff>160655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99060</xdr:rowOff>
    </xdr:from>
    <xdr:to>
      <xdr:col>55</xdr:col>
      <xdr:colOff>0</xdr:colOff>
      <xdr:row>96</xdr:row>
      <xdr:rowOff>48895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8681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1905</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61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23495</xdr:rowOff>
    </xdr:from>
    <xdr:to>
      <xdr:col>55</xdr:col>
      <xdr:colOff>50800</xdr:colOff>
      <xdr:row>96</xdr:row>
      <xdr:rowOff>125095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123825</xdr:rowOff>
    </xdr:from>
    <xdr:to>
      <xdr:col>50</xdr:col>
      <xdr:colOff>114300</xdr:colOff>
      <xdr:row>95</xdr:row>
      <xdr:rowOff>99060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89722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52070</xdr:rowOff>
    </xdr:from>
    <xdr:to>
      <xdr:col>50</xdr:col>
      <xdr:colOff>165100</xdr:colOff>
      <xdr:row>96</xdr:row>
      <xdr:rowOff>153035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144145</xdr:rowOff>
    </xdr:from>
    <xdr:ext cx="533400" cy="25781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603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123825</xdr:rowOff>
    </xdr:from>
    <xdr:to>
      <xdr:col>45</xdr:col>
      <xdr:colOff>177800</xdr:colOff>
      <xdr:row>96</xdr:row>
      <xdr:rowOff>148590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897225"/>
          <a:ext cx="889000" cy="710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156210</xdr:rowOff>
    </xdr:from>
    <xdr:to>
      <xdr:col>46</xdr:col>
      <xdr:colOff>38100</xdr:colOff>
      <xdr:row>96</xdr:row>
      <xdr:rowOff>86360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77470</xdr:rowOff>
    </xdr:from>
    <xdr:ext cx="533400" cy="25781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536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148590</xdr:rowOff>
    </xdr:from>
    <xdr:to>
      <xdr:col>41</xdr:col>
      <xdr:colOff>50800</xdr:colOff>
      <xdr:row>98</xdr:row>
      <xdr:rowOff>29210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0779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158750</xdr:rowOff>
    </xdr:from>
    <xdr:to>
      <xdr:col>41</xdr:col>
      <xdr:colOff>101600</xdr:colOff>
      <xdr:row>96</xdr:row>
      <xdr:rowOff>88900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105410</xdr:rowOff>
    </xdr:from>
    <xdr:ext cx="5334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221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59690</xdr:rowOff>
    </xdr:from>
    <xdr:to>
      <xdr:col>36</xdr:col>
      <xdr:colOff>165100</xdr:colOff>
      <xdr:row>96</xdr:row>
      <xdr:rowOff>161290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6350</xdr:rowOff>
    </xdr:from>
    <xdr:ext cx="533400" cy="25781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294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169545</xdr:rowOff>
    </xdr:from>
    <xdr:to>
      <xdr:col>55</xdr:col>
      <xdr:colOff>50800</xdr:colOff>
      <xdr:row>96</xdr:row>
      <xdr:rowOff>99695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20955</xdr:rowOff>
    </xdr:from>
    <xdr:ext cx="534670" cy="25781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087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48260</xdr:rowOff>
    </xdr:from>
    <xdr:to>
      <xdr:col>50</xdr:col>
      <xdr:colOff>165100</xdr:colOff>
      <xdr:row>95</xdr:row>
      <xdr:rowOff>149860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166370</xdr:rowOff>
    </xdr:from>
    <xdr:ext cx="533400" cy="25781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111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73025</xdr:rowOff>
    </xdr:from>
    <xdr:to>
      <xdr:col>46</xdr:col>
      <xdr:colOff>38100</xdr:colOff>
      <xdr:row>93</xdr:row>
      <xdr:rowOff>3175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8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19685</xdr:rowOff>
    </xdr:from>
    <xdr:ext cx="533400" cy="25781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56216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97790</xdr:rowOff>
    </xdr:from>
    <xdr:to>
      <xdr:col>41</xdr:col>
      <xdr:colOff>101600</xdr:colOff>
      <xdr:row>97</xdr:row>
      <xdr:rowOff>27940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19050</xdr:rowOff>
    </xdr:from>
    <xdr:ext cx="533400" cy="25781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149225</xdr:rowOff>
    </xdr:from>
    <xdr:to>
      <xdr:col>36</xdr:col>
      <xdr:colOff>165100</xdr:colOff>
      <xdr:row>98</xdr:row>
      <xdr:rowOff>79375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70485</xdr:rowOff>
    </xdr:from>
    <xdr:ext cx="53340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872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81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81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81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100965</xdr:rowOff>
    </xdr:from>
    <xdr:to>
      <xdr:col>85</xdr:col>
      <xdr:colOff>126365</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5915"/>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781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47625</xdr:rowOff>
    </xdr:from>
    <xdr:ext cx="534670" cy="259080"/>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9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27,095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100965</xdr:rowOff>
    </xdr:from>
    <xdr:to>
      <xdr:col>86</xdr:col>
      <xdr:colOff>25400</xdr:colOff>
      <xdr:row>31</xdr:row>
      <xdr:rowOff>100965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132080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47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124460</xdr:rowOff>
    </xdr:from>
    <xdr:ext cx="469900" cy="259080"/>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296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52705</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678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74930</xdr:rowOff>
    </xdr:from>
    <xdr:to>
      <xdr:col>81</xdr:col>
      <xdr:colOff>101600</xdr:colOff>
      <xdr:row>38</xdr:row>
      <xdr:rowOff>4445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20955</xdr:rowOff>
    </xdr:from>
    <xdr:ext cx="468630" cy="25781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350" y="6193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42545</xdr:rowOff>
    </xdr:from>
    <xdr:to>
      <xdr:col>76</xdr:col>
      <xdr:colOff>114300</xdr:colOff>
      <xdr:row>38</xdr:row>
      <xdr:rowOff>52705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576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137160</xdr:rowOff>
    </xdr:from>
    <xdr:to>
      <xdr:col>76</xdr:col>
      <xdr:colOff>165100</xdr:colOff>
      <xdr:row>37</xdr:row>
      <xdr:rowOff>67310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83820</xdr:rowOff>
    </xdr:from>
    <xdr:ext cx="46863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350" y="6084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23495</xdr:rowOff>
    </xdr:from>
    <xdr:to>
      <xdr:col>71</xdr:col>
      <xdr:colOff>177800</xdr:colOff>
      <xdr:row>38</xdr:row>
      <xdr:rowOff>42545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385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138430</xdr:rowOff>
    </xdr:from>
    <xdr:to>
      <xdr:col>72</xdr:col>
      <xdr:colOff>38100</xdr:colOff>
      <xdr:row>37</xdr:row>
      <xdr:rowOff>68580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86360</xdr:rowOff>
    </xdr:from>
    <xdr:ext cx="468630" cy="25781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087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1270</xdr:rowOff>
    </xdr:from>
    <xdr:to>
      <xdr:col>67</xdr:col>
      <xdr:colOff>101600</xdr:colOff>
      <xdr:row>37</xdr:row>
      <xdr:rowOff>102870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119380</xdr:rowOff>
    </xdr:from>
    <xdr:ext cx="46863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120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81280</xdr:rowOff>
    </xdr:from>
    <xdr:to>
      <xdr:col>85</xdr:col>
      <xdr:colOff>177800</xdr:colOff>
      <xdr:row>39</xdr:row>
      <xdr:rowOff>11430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167640</xdr:rowOff>
    </xdr:from>
    <xdr:ext cx="378460" cy="257810"/>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12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8285"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1905</xdr:rowOff>
    </xdr:from>
    <xdr:to>
      <xdr:col>76</xdr:col>
      <xdr:colOff>165100</xdr:colOff>
      <xdr:row>38</xdr:row>
      <xdr:rowOff>103505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94615</xdr:rowOff>
    </xdr:from>
    <xdr:ext cx="46863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350" y="6609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163195</xdr:rowOff>
    </xdr:from>
    <xdr:to>
      <xdr:col>72</xdr:col>
      <xdr:colOff>38100</xdr:colOff>
      <xdr:row>38</xdr:row>
      <xdr:rowOff>93345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84455</xdr:rowOff>
    </xdr:from>
    <xdr:ext cx="46863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350" y="65995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144145</xdr:rowOff>
    </xdr:from>
    <xdr:to>
      <xdr:col>67</xdr:col>
      <xdr:colOff>101600</xdr:colOff>
      <xdr:row>38</xdr:row>
      <xdr:rowOff>74930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65405</xdr:rowOff>
    </xdr:from>
    <xdr:ext cx="468630" cy="25781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350" y="65805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161925</xdr:rowOff>
    </xdr:from>
    <xdr:to>
      <xdr:col>85</xdr:col>
      <xdr:colOff>126365</xdr:colOff>
      <xdr:row>78</xdr:row>
      <xdr:rowOff>61595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342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65405</xdr:rowOff>
    </xdr:from>
    <xdr:ext cx="534670" cy="257810"/>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85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61595</xdr:rowOff>
    </xdr:from>
    <xdr:to>
      <xdr:col>86</xdr:col>
      <xdr:colOff>25400</xdr:colOff>
      <xdr:row>78</xdr:row>
      <xdr:rowOff>61595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109220</xdr:rowOff>
    </xdr:from>
    <xdr:ext cx="598805" cy="257810"/>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9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112,239</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161925</xdr:rowOff>
    </xdr:from>
    <xdr:to>
      <xdr:col>86</xdr:col>
      <xdr:colOff>25400</xdr:colOff>
      <xdr:row>70</xdr:row>
      <xdr:rowOff>161925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5080</xdr:rowOff>
    </xdr:from>
    <xdr:to>
      <xdr:col>85</xdr:col>
      <xdr:colOff>127000</xdr:colOff>
      <xdr:row>75</xdr:row>
      <xdr:rowOff>19685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638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115570</xdr:rowOff>
    </xdr:from>
    <xdr:ext cx="534670" cy="259080"/>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02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137160</xdr:rowOff>
    </xdr:from>
    <xdr:to>
      <xdr:col>85</xdr:col>
      <xdr:colOff>177800</xdr:colOff>
      <xdr:row>75</xdr:row>
      <xdr:rowOff>67310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61595</xdr:rowOff>
    </xdr:from>
    <xdr:to>
      <xdr:col>81</xdr:col>
      <xdr:colOff>50800</xdr:colOff>
      <xdr:row>75</xdr:row>
      <xdr:rowOff>19685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748895"/>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143510</xdr:rowOff>
    </xdr:from>
    <xdr:to>
      <xdr:col>81</xdr:col>
      <xdr:colOff>101600</xdr:colOff>
      <xdr:row>75</xdr:row>
      <xdr:rowOff>73025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64135</xdr:rowOff>
    </xdr:from>
    <xdr:ext cx="533400" cy="25781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2922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146050</xdr:rowOff>
    </xdr:from>
    <xdr:to>
      <xdr:col>76</xdr:col>
      <xdr:colOff>114300</xdr:colOff>
      <xdr:row>74</xdr:row>
      <xdr:rowOff>61595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6619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154940</xdr:rowOff>
    </xdr:from>
    <xdr:to>
      <xdr:col>76</xdr:col>
      <xdr:colOff>165100</xdr:colOff>
      <xdr:row>75</xdr:row>
      <xdr:rowOff>84455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75565</xdr:rowOff>
    </xdr:from>
    <xdr:ext cx="533400" cy="25781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4965" y="12934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111125</xdr:rowOff>
    </xdr:from>
    <xdr:to>
      <xdr:col>71</xdr:col>
      <xdr:colOff>177800</xdr:colOff>
      <xdr:row>73</xdr:row>
      <xdr:rowOff>146050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6269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25400</xdr:rowOff>
    </xdr:from>
    <xdr:to>
      <xdr:col>72</xdr:col>
      <xdr:colOff>38100</xdr:colOff>
      <xdr:row>75</xdr:row>
      <xdr:rowOff>127000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118110</xdr:rowOff>
    </xdr:from>
    <xdr:ext cx="5334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2976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40640</xdr:rowOff>
    </xdr:from>
    <xdr:to>
      <xdr:col>67</xdr:col>
      <xdr:colOff>101600</xdr:colOff>
      <xdr:row>75</xdr:row>
      <xdr:rowOff>141605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99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132715</xdr:rowOff>
    </xdr:from>
    <xdr:ext cx="533400" cy="25781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2991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125730</xdr:rowOff>
    </xdr:from>
    <xdr:to>
      <xdr:col>85</xdr:col>
      <xdr:colOff>177800</xdr:colOff>
      <xdr:row>75</xdr:row>
      <xdr:rowOff>55880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148590</xdr:rowOff>
    </xdr:from>
    <xdr:ext cx="534670" cy="259080"/>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664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140335</xdr:rowOff>
    </xdr:from>
    <xdr:to>
      <xdr:col>81</xdr:col>
      <xdr:colOff>101600</xdr:colOff>
      <xdr:row>75</xdr:row>
      <xdr:rowOff>70485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86995</xdr:rowOff>
    </xdr:from>
    <xdr:ext cx="533400" cy="25781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3965" y="126028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10795</xdr:rowOff>
    </xdr:from>
    <xdr:to>
      <xdr:col>76</xdr:col>
      <xdr:colOff>165100</xdr:colOff>
      <xdr:row>74</xdr:row>
      <xdr:rowOff>112395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128905</xdr:rowOff>
    </xdr:from>
    <xdr:ext cx="53340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4965" y="12473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95250</xdr:rowOff>
    </xdr:from>
    <xdr:to>
      <xdr:col>72</xdr:col>
      <xdr:colOff>38100</xdr:colOff>
      <xdr:row>74</xdr:row>
      <xdr:rowOff>25400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41910</xdr:rowOff>
    </xdr:from>
    <xdr:ext cx="533400" cy="25781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5965" y="12386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60325</xdr:rowOff>
    </xdr:from>
    <xdr:to>
      <xdr:col>67</xdr:col>
      <xdr:colOff>101600</xdr:colOff>
      <xdr:row>73</xdr:row>
      <xdr:rowOff>161925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5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6985</xdr:rowOff>
    </xdr:from>
    <xdr:ext cx="533400" cy="25781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6965" y="12351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93980</xdr:rowOff>
    </xdr:from>
    <xdr:to>
      <xdr:col>85</xdr:col>
      <xdr:colOff>126365</xdr:colOff>
      <xdr:row>99</xdr:row>
      <xdr:rowOff>40640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9593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378460" cy="25781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40640</xdr:rowOff>
    </xdr:from>
    <xdr:ext cx="598805" cy="25781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71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104,111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93980</xdr:rowOff>
    </xdr:from>
    <xdr:to>
      <xdr:col>86</xdr:col>
      <xdr:colOff>25400</xdr:colOff>
      <xdr:row>91</xdr:row>
      <xdr:rowOff>93980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95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18415</xdr:rowOff>
    </xdr:from>
    <xdr:to>
      <xdr:col>85</xdr:col>
      <xdr:colOff>127000</xdr:colOff>
      <xdr:row>97</xdr:row>
      <xdr:rowOff>124460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4906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27940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7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5080</xdr:rowOff>
    </xdr:from>
    <xdr:to>
      <xdr:col>85</xdr:col>
      <xdr:colOff>177800</xdr:colOff>
      <xdr:row>97</xdr:row>
      <xdr:rowOff>106680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18415</xdr:rowOff>
    </xdr:from>
    <xdr:to>
      <xdr:col>81</xdr:col>
      <xdr:colOff>50800</xdr:colOff>
      <xdr:row>97</xdr:row>
      <xdr:rowOff>151130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4906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138430</xdr:rowOff>
    </xdr:from>
    <xdr:to>
      <xdr:col>81</xdr:col>
      <xdr:colOff>101600</xdr:colOff>
      <xdr:row>97</xdr:row>
      <xdr:rowOff>68580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85090</xdr:rowOff>
    </xdr:from>
    <xdr:ext cx="5334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372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151130</xdr:rowOff>
    </xdr:from>
    <xdr:to>
      <xdr:col>76</xdr:col>
      <xdr:colOff>114300</xdr:colOff>
      <xdr:row>98</xdr:row>
      <xdr:rowOff>79375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8178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66675</xdr:rowOff>
    </xdr:from>
    <xdr:to>
      <xdr:col>76</xdr:col>
      <xdr:colOff>165100</xdr:colOff>
      <xdr:row>97</xdr:row>
      <xdr:rowOff>168275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13335</xdr:rowOff>
    </xdr:from>
    <xdr:ext cx="5334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47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79375</xdr:rowOff>
    </xdr:from>
    <xdr:to>
      <xdr:col>71</xdr:col>
      <xdr:colOff>177800</xdr:colOff>
      <xdr:row>98</xdr:row>
      <xdr:rowOff>169545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8147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141605</xdr:rowOff>
    </xdr:from>
    <xdr:to>
      <xdr:col>72</xdr:col>
      <xdr:colOff>38100</xdr:colOff>
      <xdr:row>98</xdr:row>
      <xdr:rowOff>71755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88265</xdr:rowOff>
    </xdr:from>
    <xdr:ext cx="533400" cy="25781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547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169545</xdr:rowOff>
    </xdr:from>
    <xdr:to>
      <xdr:col>67</xdr:col>
      <xdr:colOff>101600</xdr:colOff>
      <xdr:row>98</xdr:row>
      <xdr:rowOff>99695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116205</xdr:rowOff>
    </xdr:from>
    <xdr:ext cx="5334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575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73660</xdr:rowOff>
    </xdr:from>
    <xdr:to>
      <xdr:col>85</xdr:col>
      <xdr:colOff>177800</xdr:colOff>
      <xdr:row>98</xdr:row>
      <xdr:rowOff>3810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52070</xdr:rowOff>
    </xdr:from>
    <xdr:ext cx="534670" cy="25781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27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139065</xdr:rowOff>
    </xdr:from>
    <xdr:to>
      <xdr:col>81</xdr:col>
      <xdr:colOff>101600</xdr:colOff>
      <xdr:row>97</xdr:row>
      <xdr:rowOff>69215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60325</xdr:rowOff>
    </xdr:from>
    <xdr:ext cx="5334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690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100330</xdr:rowOff>
    </xdr:from>
    <xdr:to>
      <xdr:col>76</xdr:col>
      <xdr:colOff>165100</xdr:colOff>
      <xdr:row>98</xdr:row>
      <xdr:rowOff>30480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21590</xdr:rowOff>
    </xdr:from>
    <xdr:ext cx="5334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823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29210</xdr:rowOff>
    </xdr:from>
    <xdr:to>
      <xdr:col>72</xdr:col>
      <xdr:colOff>38100</xdr:colOff>
      <xdr:row>98</xdr:row>
      <xdr:rowOff>130175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121285</xdr:rowOff>
    </xdr:from>
    <xdr:ext cx="533400" cy="25781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6923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118745</xdr:rowOff>
    </xdr:from>
    <xdr:to>
      <xdr:col>67</xdr:col>
      <xdr:colOff>101600</xdr:colOff>
      <xdr:row>99</xdr:row>
      <xdr:rowOff>48895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40640</xdr:rowOff>
    </xdr:from>
    <xdr:ext cx="468630" cy="25781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350" y="17014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781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781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17780</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128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135890</xdr:rowOff>
    </xdr:from>
    <xdr:ext cx="534670" cy="2590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17780</xdr:rowOff>
    </xdr:from>
    <xdr:to>
      <xdr:col>116</xdr:col>
      <xdr:colOff>152400</xdr:colOff>
      <xdr:row>30</xdr:row>
      <xdr:rowOff>17780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3810</xdr:rowOff>
    </xdr:from>
    <xdr:to>
      <xdr:col>116</xdr:col>
      <xdr:colOff>63500</xdr:colOff>
      <xdr:row>39</xdr:row>
      <xdr:rowOff>5080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903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59690</xdr:rowOff>
    </xdr:from>
    <xdr:ext cx="469900" cy="259080"/>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03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5080</xdr:rowOff>
    </xdr:from>
    <xdr:to>
      <xdr:col>111</xdr:col>
      <xdr:colOff>177800</xdr:colOff>
      <xdr:row>39</xdr:row>
      <xdr:rowOff>6985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916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53340</xdr:rowOff>
    </xdr:from>
    <xdr:to>
      <xdr:col>112</xdr:col>
      <xdr:colOff>38100</xdr:colOff>
      <xdr:row>38</xdr:row>
      <xdr:rowOff>154940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171450</xdr:rowOff>
    </xdr:from>
    <xdr:ext cx="46863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350" y="6343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6985</xdr:rowOff>
    </xdr:from>
    <xdr:to>
      <xdr:col>107</xdr:col>
      <xdr:colOff>50800</xdr:colOff>
      <xdr:row>39</xdr:row>
      <xdr:rowOff>8890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935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170815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15875</xdr:rowOff>
    </xdr:from>
    <xdr:ext cx="46863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359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8890</xdr:rowOff>
    </xdr:from>
    <xdr:to>
      <xdr:col>102</xdr:col>
      <xdr:colOff>114300</xdr:colOff>
      <xdr:row>39</xdr:row>
      <xdr:rowOff>10160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954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76835</xdr:rowOff>
    </xdr:from>
    <xdr:to>
      <xdr:col>102</xdr:col>
      <xdr:colOff>165100</xdr:colOff>
      <xdr:row>39</xdr:row>
      <xdr:rowOff>6985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23495</xdr:rowOff>
    </xdr:from>
    <xdr:ext cx="46863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63671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118745</xdr:rowOff>
    </xdr:from>
    <xdr:to>
      <xdr:col>98</xdr:col>
      <xdr:colOff>38100</xdr:colOff>
      <xdr:row>39</xdr:row>
      <xdr:rowOff>48895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65405</xdr:rowOff>
    </xdr:from>
    <xdr:ext cx="468630" cy="25781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64090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39370</xdr:rowOff>
    </xdr:from>
    <xdr:ext cx="469900" cy="259080"/>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54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125730</xdr:rowOff>
    </xdr:from>
    <xdr:to>
      <xdr:col>112</xdr:col>
      <xdr:colOff>38100</xdr:colOff>
      <xdr:row>39</xdr:row>
      <xdr:rowOff>55880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46990</xdr:rowOff>
    </xdr:from>
    <xdr:ext cx="46863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350" y="6733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127635</xdr:rowOff>
    </xdr:from>
    <xdr:to>
      <xdr:col>107</xdr:col>
      <xdr:colOff>101600</xdr:colOff>
      <xdr:row>39</xdr:row>
      <xdr:rowOff>57785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48895</xdr:rowOff>
    </xdr:from>
    <xdr:ext cx="46863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350" y="67354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129540</xdr:rowOff>
    </xdr:from>
    <xdr:to>
      <xdr:col>102</xdr:col>
      <xdr:colOff>165100</xdr:colOff>
      <xdr:row>39</xdr:row>
      <xdr:rowOff>59690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50800</xdr:rowOff>
    </xdr:from>
    <xdr:ext cx="46863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350" y="6737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52070</xdr:rowOff>
    </xdr:from>
    <xdr:ext cx="468630" cy="25781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350" y="6738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81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115570</xdr:rowOff>
    </xdr:from>
    <xdr:to>
      <xdr:col>116</xdr:col>
      <xdr:colOff>62865</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952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62230</xdr:rowOff>
    </xdr:from>
    <xdr:ext cx="534670" cy="259080"/>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34,126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115570</xdr:rowOff>
    </xdr:from>
    <xdr:to>
      <xdr:col>116</xdr:col>
      <xdr:colOff>152400</xdr:colOff>
      <xdr:row>51</xdr:row>
      <xdr:rowOff>115570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116205</xdr:rowOff>
    </xdr:from>
    <xdr:to>
      <xdr:col>116</xdr:col>
      <xdr:colOff>63500</xdr:colOff>
      <xdr:row>58</xdr:row>
      <xdr:rowOff>123190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717405"/>
          <a:ext cx="8382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161290</xdr:rowOff>
    </xdr:from>
    <xdr:ext cx="469900" cy="259080"/>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62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138430</xdr:rowOff>
    </xdr:from>
    <xdr:to>
      <xdr:col>116</xdr:col>
      <xdr:colOff>114300</xdr:colOff>
      <xdr:row>58</xdr:row>
      <xdr:rowOff>68580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116205</xdr:rowOff>
    </xdr:from>
    <xdr:to>
      <xdr:col>111</xdr:col>
      <xdr:colOff>177800</xdr:colOff>
      <xdr:row>58</xdr:row>
      <xdr:rowOff>127000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717405"/>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27305</xdr:rowOff>
    </xdr:from>
    <xdr:ext cx="46863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9971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127000</xdr:rowOff>
    </xdr:from>
    <xdr:to>
      <xdr:col>107</xdr:col>
      <xdr:colOff>50800</xdr:colOff>
      <xdr:row>58</xdr:row>
      <xdr:rowOff>128270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711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109855</xdr:rowOff>
    </xdr:from>
    <xdr:to>
      <xdr:col>107</xdr:col>
      <xdr:colOff>101600</xdr:colOff>
      <xdr:row>58</xdr:row>
      <xdr:rowOff>40640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56515</xdr:rowOff>
    </xdr:from>
    <xdr:ext cx="468630" cy="2584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350" y="96577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128270</xdr:rowOff>
    </xdr:from>
    <xdr:to>
      <xdr:col>102</xdr:col>
      <xdr:colOff>114300</xdr:colOff>
      <xdr:row>58</xdr:row>
      <xdr:rowOff>129540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723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147955</xdr:rowOff>
    </xdr:from>
    <xdr:to>
      <xdr:col>102</xdr:col>
      <xdr:colOff>165100</xdr:colOff>
      <xdr:row>58</xdr:row>
      <xdr:rowOff>78105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94615</xdr:rowOff>
    </xdr:from>
    <xdr:ext cx="46863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9695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92710</xdr:rowOff>
    </xdr:from>
    <xdr:ext cx="46863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9693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72390</xdr:rowOff>
    </xdr:from>
    <xdr:to>
      <xdr:col>116</xdr:col>
      <xdr:colOff>114300</xdr:colOff>
      <xdr:row>59</xdr:row>
      <xdr:rowOff>2540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158750</xdr:rowOff>
    </xdr:from>
    <xdr:ext cx="469900" cy="259080"/>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31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65405</xdr:rowOff>
    </xdr:from>
    <xdr:to>
      <xdr:col>112</xdr:col>
      <xdr:colOff>38100</xdr:colOff>
      <xdr:row>56</xdr:row>
      <xdr:rowOff>167005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12065</xdr:rowOff>
    </xdr:from>
    <xdr:ext cx="5334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5965" y="9441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76200</xdr:rowOff>
    </xdr:from>
    <xdr:to>
      <xdr:col>107</xdr:col>
      <xdr:colOff>101600</xdr:colOff>
      <xdr:row>59</xdr:row>
      <xdr:rowOff>6350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168910</xdr:rowOff>
    </xdr:from>
    <xdr:ext cx="468630" cy="25781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350" y="10113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77470</xdr:rowOff>
    </xdr:from>
    <xdr:to>
      <xdr:col>102</xdr:col>
      <xdr:colOff>165100</xdr:colOff>
      <xdr:row>59</xdr:row>
      <xdr:rowOff>7620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170180</xdr:rowOff>
    </xdr:from>
    <xdr:ext cx="468630"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350" y="10114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78740</xdr:rowOff>
    </xdr:from>
    <xdr:to>
      <xdr:col>98</xdr:col>
      <xdr:colOff>38100</xdr:colOff>
      <xdr:row>59</xdr:row>
      <xdr:rowOff>8890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0</xdr:rowOff>
    </xdr:from>
    <xdr:ext cx="468630"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350" y="10115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121285</xdr:rowOff>
    </xdr:from>
    <xdr:to>
      <xdr:col>116</xdr:col>
      <xdr:colOff>62865</xdr:colOff>
      <xdr:row>79</xdr:row>
      <xdr:rowOff>5080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78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8890</xdr:rowOff>
    </xdr:from>
    <xdr:ext cx="534670" cy="257810"/>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34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22,068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5080</xdr:rowOff>
    </xdr:from>
    <xdr:to>
      <xdr:col>116</xdr:col>
      <xdr:colOff>152400</xdr:colOff>
      <xdr:row>79</xdr:row>
      <xdr:rowOff>5080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4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67945</xdr:rowOff>
    </xdr:from>
    <xdr:ext cx="534670" cy="2584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96,962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121285</xdr:rowOff>
    </xdr:from>
    <xdr:to>
      <xdr:col>116</xdr:col>
      <xdr:colOff>152400</xdr:colOff>
      <xdr:row>70</xdr:row>
      <xdr:rowOff>121285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53975</xdr:rowOff>
    </xdr:from>
    <xdr:to>
      <xdr:col>116</xdr:col>
      <xdr:colOff>63500</xdr:colOff>
      <xdr:row>73</xdr:row>
      <xdr:rowOff>125730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56982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12700</xdr:rowOff>
    </xdr:from>
    <xdr:ext cx="534670" cy="259080"/>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42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34290</xdr:rowOff>
    </xdr:from>
    <xdr:to>
      <xdr:col>116</xdr:col>
      <xdr:colOff>114300</xdr:colOff>
      <xdr:row>76</xdr:row>
      <xdr:rowOff>135890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125730</xdr:rowOff>
    </xdr:from>
    <xdr:to>
      <xdr:col>111</xdr:col>
      <xdr:colOff>177800</xdr:colOff>
      <xdr:row>74</xdr:row>
      <xdr:rowOff>44450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64158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44450</xdr:rowOff>
    </xdr:from>
    <xdr:to>
      <xdr:col>112</xdr:col>
      <xdr:colOff>38100</xdr:colOff>
      <xdr:row>76</xdr:row>
      <xdr:rowOff>146050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137160</xdr:rowOff>
    </xdr:from>
    <xdr:ext cx="5334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3167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44450</xdr:rowOff>
    </xdr:from>
    <xdr:to>
      <xdr:col>107</xdr:col>
      <xdr:colOff>50800</xdr:colOff>
      <xdr:row>74</xdr:row>
      <xdr:rowOff>72390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317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60325</xdr:rowOff>
    </xdr:from>
    <xdr:to>
      <xdr:col>107</xdr:col>
      <xdr:colOff>101600</xdr:colOff>
      <xdr:row>76</xdr:row>
      <xdr:rowOff>161925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153035</xdr:rowOff>
    </xdr:from>
    <xdr:ext cx="5334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6965" y="13183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72390</xdr:rowOff>
    </xdr:from>
    <xdr:to>
      <xdr:col>102</xdr:col>
      <xdr:colOff>114300</xdr:colOff>
      <xdr:row>74</xdr:row>
      <xdr:rowOff>121920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7596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133985</xdr:rowOff>
    </xdr:from>
    <xdr:to>
      <xdr:col>102</xdr:col>
      <xdr:colOff>165100</xdr:colOff>
      <xdr:row>76</xdr:row>
      <xdr:rowOff>64135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55245</xdr:rowOff>
    </xdr:from>
    <xdr:ext cx="533400" cy="25781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3085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111125</xdr:rowOff>
    </xdr:from>
    <xdr:to>
      <xdr:col>98</xdr:col>
      <xdr:colOff>38100</xdr:colOff>
      <xdr:row>76</xdr:row>
      <xdr:rowOff>41275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32385</xdr:rowOff>
    </xdr:from>
    <xdr:ext cx="533400" cy="25781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3062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3175</xdr:rowOff>
    </xdr:from>
    <xdr:to>
      <xdr:col>116</xdr:col>
      <xdr:colOff>114300</xdr:colOff>
      <xdr:row>73</xdr:row>
      <xdr:rowOff>104775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26035</xdr:rowOff>
    </xdr:from>
    <xdr:ext cx="534670" cy="259080"/>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37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74930</xdr:rowOff>
    </xdr:from>
    <xdr:to>
      <xdr:col>112</xdr:col>
      <xdr:colOff>38100</xdr:colOff>
      <xdr:row>74</xdr:row>
      <xdr:rowOff>5080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5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21590</xdr:rowOff>
    </xdr:from>
    <xdr:ext cx="53340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5965" y="12365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165100</xdr:rowOff>
    </xdr:from>
    <xdr:to>
      <xdr:col>107</xdr:col>
      <xdr:colOff>101600</xdr:colOff>
      <xdr:row>74</xdr:row>
      <xdr:rowOff>95250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6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111760</xdr:rowOff>
    </xdr:from>
    <xdr:ext cx="533400" cy="25781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6965" y="12456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21590</xdr:rowOff>
    </xdr:from>
    <xdr:to>
      <xdr:col>102</xdr:col>
      <xdr:colOff>165100</xdr:colOff>
      <xdr:row>74</xdr:row>
      <xdr:rowOff>123190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139700</xdr:rowOff>
    </xdr:from>
    <xdr:ext cx="53340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7965" y="12484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63,542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71120</xdr:rowOff>
    </xdr:from>
    <xdr:to>
      <xdr:col>98</xdr:col>
      <xdr:colOff>38100</xdr:colOff>
      <xdr:row>75</xdr:row>
      <xdr:rowOff>1270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7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17780</xdr:rowOff>
    </xdr:from>
    <xdr:ext cx="533400" cy="25781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8965" y="125336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歳出決算総額は、住民一人当たり547千円となっており、住民一人当たりのコストは、性質別ごとに物件費、繰出金以外は、類似団体平均とほぼ同等水準又はそれ以下で推移している。</a:t>
          </a:r>
        </a:p>
        <a:p>
          <a:r>
            <a:rPr kumimoji="1" lang="ja-JP" altLang="en-US" sz="1300">
              <a:solidFill>
                <a:sysClr val="windowText" lastClr="000000"/>
              </a:solidFill>
              <a:latin typeface="ＭＳ Ｐゴシック"/>
              <a:ea typeface="ＭＳ Ｐゴシック"/>
            </a:rPr>
            <a:t>主な構成項目の</a:t>
          </a:r>
          <a:r>
            <a:rPr kumimoji="1" lang="en-US" altLang="ja-JP" sz="1300">
              <a:solidFill>
                <a:sysClr val="windowText" lastClr="000000"/>
              </a:solidFill>
              <a:latin typeface="ＭＳ Ｐゴシック"/>
              <a:ea typeface="ＭＳ Ｐゴシック"/>
            </a:rPr>
            <a:t>1</a:t>
          </a:r>
          <a:r>
            <a:rPr kumimoji="1" lang="ja-JP" altLang="en-US" sz="1300">
              <a:solidFill>
                <a:sysClr val="windowText" lastClr="000000"/>
              </a:solidFill>
              <a:latin typeface="ＭＳ Ｐゴシック"/>
              <a:ea typeface="ＭＳ Ｐゴシック"/>
            </a:rPr>
            <a:t>つである繰出金は、公共下水道事業への繰出金の影響が一つにあるが、修繕の増加及び耐水化計画策定により増加している。地方債の元利償還による繰出金も踏まえ、収入確保と適正な経費負担区分による財政運営、企業経営に努めていく必要がある。</a:t>
          </a:r>
        </a:p>
        <a:p>
          <a:r>
            <a:rPr kumimoji="1" lang="ja-JP" altLang="en-US" sz="1300">
              <a:solidFill>
                <a:sysClr val="windowText" lastClr="000000"/>
              </a:solidFill>
              <a:latin typeface="ＭＳ Ｐゴシック"/>
              <a:ea typeface="ＭＳ Ｐゴシック"/>
            </a:rPr>
            <a:t>物件費については、コロナ禍、物価高騰下における消費拡大対策等事業による増加及び光熱水費等の増加などが要因となるが、光熱水費等の維持管理費に対しては、公共施設等総合管理計画に基づく公共施設の削減、省エネ化等により、投資的経費の平準化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25,545
24,892
221.98
14,742,246
13,978,960
664,431
8,592,700
12,451,855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12.4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09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0</xdr:rowOff>
    </xdr:from>
    <xdr:to>
      <xdr:col>24</xdr:col>
      <xdr:colOff>62865</xdr:colOff>
      <xdr:row>38</xdr:row>
      <xdr:rowOff>114300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5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118110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114300</xdr:rowOff>
    </xdr:from>
    <xdr:to>
      <xdr:col>24</xdr:col>
      <xdr:colOff>152400</xdr:colOff>
      <xdr:row>38</xdr:row>
      <xdr:rowOff>114300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118110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7,166</a:t>
          </a:r>
          <a:endParaRPr kumimoji="1" lang="ja-JP" altLang="en-US" sz="1000" b="1">
            <a:latin typeface="ＭＳ Ｐゴシック"/>
          </a:endParaRPr>
        </a:p>
      </xdr:txBody>
    </xdr:sp>
    <xdr:clientData/>
  </xdr:oneCellAnchor>
  <xdr:twoCellAnchor>
    <xdr:from>
      <xdr:col>23</xdr:col>
      <xdr:colOff>165100</xdr:colOff>
      <xdr:row>30</xdr:row>
      <xdr:rowOff>0</xdr:rowOff>
    </xdr:from>
    <xdr:to>
      <xdr:col>24</xdr:col>
      <xdr:colOff>152400</xdr:colOff>
      <xdr:row>30</xdr:row>
      <xdr:rowOff>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34290</xdr:rowOff>
    </xdr:from>
    <xdr:to>
      <xdr:col>24</xdr:col>
      <xdr:colOff>63500</xdr:colOff>
      <xdr:row>35</xdr:row>
      <xdr:rowOff>73660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504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52705</xdr:rowOff>
    </xdr:from>
    <xdr:ext cx="469900" cy="25781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4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4445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73660</xdr:rowOff>
    </xdr:from>
    <xdr:to>
      <xdr:col>19</xdr:col>
      <xdr:colOff>177800</xdr:colOff>
      <xdr:row>35</xdr:row>
      <xdr:rowOff>92710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4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154940</xdr:rowOff>
    </xdr:from>
    <xdr:ext cx="468630" cy="25781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55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15875</xdr:rowOff>
    </xdr:from>
    <xdr:to>
      <xdr:col>15</xdr:col>
      <xdr:colOff>50800</xdr:colOff>
      <xdr:row>35</xdr:row>
      <xdr:rowOff>92710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66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95885</xdr:rowOff>
    </xdr:from>
    <xdr:to>
      <xdr:col>15</xdr:col>
      <xdr:colOff>101600</xdr:colOff>
      <xdr:row>36</xdr:row>
      <xdr:rowOff>26035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17780</xdr:rowOff>
    </xdr:from>
    <xdr:ext cx="468630" cy="25781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89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15875</xdr:rowOff>
    </xdr:from>
    <xdr:to>
      <xdr:col>10</xdr:col>
      <xdr:colOff>114300</xdr:colOff>
      <xdr:row>35</xdr:row>
      <xdr:rowOff>46990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66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129540</xdr:rowOff>
    </xdr:from>
    <xdr:ext cx="46863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30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46355</xdr:rowOff>
    </xdr:from>
    <xdr:to>
      <xdr:col>6</xdr:col>
      <xdr:colOff>38100</xdr:colOff>
      <xdr:row>35</xdr:row>
      <xdr:rowOff>147955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139065</xdr:rowOff>
    </xdr:from>
    <xdr:ext cx="46863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39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154940</xdr:rowOff>
    </xdr:from>
    <xdr:to>
      <xdr:col>24</xdr:col>
      <xdr:colOff>114300</xdr:colOff>
      <xdr:row>35</xdr:row>
      <xdr:rowOff>85090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6350</xdr:rowOff>
    </xdr:from>
    <xdr:ext cx="469900" cy="25781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5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22860</xdr:rowOff>
    </xdr:from>
    <xdr:to>
      <xdr:col>20</xdr:col>
      <xdr:colOff>38100</xdr:colOff>
      <xdr:row>35</xdr:row>
      <xdr:rowOff>124460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140970</xdr:rowOff>
    </xdr:from>
    <xdr:ext cx="46863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98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41910</xdr:rowOff>
    </xdr:from>
    <xdr:to>
      <xdr:col>15</xdr:col>
      <xdr:colOff>101600</xdr:colOff>
      <xdr:row>35</xdr:row>
      <xdr:rowOff>143510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160020</xdr:rowOff>
    </xdr:from>
    <xdr:ext cx="46863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17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136525</xdr:rowOff>
    </xdr:from>
    <xdr:to>
      <xdr:col>10</xdr:col>
      <xdr:colOff>165100</xdr:colOff>
      <xdr:row>35</xdr:row>
      <xdr:rowOff>66675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83185</xdr:rowOff>
    </xdr:from>
    <xdr:ext cx="46863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741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167640</xdr:rowOff>
    </xdr:from>
    <xdr:to>
      <xdr:col>6</xdr:col>
      <xdr:colOff>38100</xdr:colOff>
      <xdr:row>35</xdr:row>
      <xdr:rowOff>97790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114300</xdr:rowOff>
    </xdr:from>
    <xdr:ext cx="46863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72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650" cy="25781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360" cy="25781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360" cy="25781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360" cy="25781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59690</xdr:rowOff>
    </xdr:from>
    <xdr:to>
      <xdr:col>24</xdr:col>
      <xdr:colOff>62865</xdr:colOff>
      <xdr:row>57</xdr:row>
      <xdr:rowOff>126365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130175</xdr:rowOff>
    </xdr:from>
    <xdr:ext cx="534670"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40,384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126365</xdr:rowOff>
    </xdr:from>
    <xdr:to>
      <xdr:col>24</xdr:col>
      <xdr:colOff>152400</xdr:colOff>
      <xdr:row>57</xdr:row>
      <xdr:rowOff>126365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6350</xdr:rowOff>
    </xdr:from>
    <xdr:ext cx="598805" cy="25781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317,498</a:t>
          </a:r>
          <a:endParaRPr kumimoji="1" lang="ja-JP" altLang="en-US" sz="1000" b="1">
            <a:latin typeface="ＭＳ Ｐゴシック"/>
          </a:endParaRPr>
        </a:p>
      </xdr:txBody>
    </xdr:sp>
    <xdr:clientData/>
  </xdr:oneCellAnchor>
  <xdr:twoCellAnchor>
    <xdr:from>
      <xdr:col>23</xdr:col>
      <xdr:colOff>165100</xdr:colOff>
      <xdr:row>50</xdr:row>
      <xdr:rowOff>59690</xdr:rowOff>
    </xdr:from>
    <xdr:to>
      <xdr:col>24</xdr:col>
      <xdr:colOff>152400</xdr:colOff>
      <xdr:row>50</xdr:row>
      <xdr:rowOff>59690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16510</xdr:rowOff>
    </xdr:from>
    <xdr:to>
      <xdr:col>24</xdr:col>
      <xdr:colOff>63500</xdr:colOff>
      <xdr:row>56</xdr:row>
      <xdr:rowOff>67945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1771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27305</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7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4445</xdr:rowOff>
    </xdr:from>
    <xdr:to>
      <xdr:col>24</xdr:col>
      <xdr:colOff>114300</xdr:colOff>
      <xdr:row>56</xdr:row>
      <xdr:rowOff>106045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152400</xdr:rowOff>
    </xdr:from>
    <xdr:to>
      <xdr:col>19</xdr:col>
      <xdr:colOff>177800</xdr:colOff>
      <xdr:row>56</xdr:row>
      <xdr:rowOff>16510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39250"/>
          <a:ext cx="8890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21590</xdr:rowOff>
    </xdr:from>
    <xdr:to>
      <xdr:col>20</xdr:col>
      <xdr:colOff>38100</xdr:colOff>
      <xdr:row>56</xdr:row>
      <xdr:rowOff>123190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114300</xdr:rowOff>
    </xdr:from>
    <xdr:ext cx="53340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715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152400</xdr:rowOff>
    </xdr:from>
    <xdr:to>
      <xdr:col>15</xdr:col>
      <xdr:colOff>50800</xdr:colOff>
      <xdr:row>57</xdr:row>
      <xdr:rowOff>24130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39250"/>
          <a:ext cx="889000" cy="557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92710</xdr:rowOff>
    </xdr:from>
    <xdr:to>
      <xdr:col>15</xdr:col>
      <xdr:colOff>101600</xdr:colOff>
      <xdr:row>54</xdr:row>
      <xdr:rowOff>22860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40640</xdr:rowOff>
    </xdr:from>
    <xdr:ext cx="597535" cy="25781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8956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24130</xdr:rowOff>
    </xdr:from>
    <xdr:to>
      <xdr:col>10</xdr:col>
      <xdr:colOff>114300</xdr:colOff>
      <xdr:row>57</xdr:row>
      <xdr:rowOff>88900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967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84455</xdr:rowOff>
    </xdr:from>
    <xdr:to>
      <xdr:col>10</xdr:col>
      <xdr:colOff>165100</xdr:colOff>
      <xdr:row>57</xdr:row>
      <xdr:rowOff>14605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31115</xdr:rowOff>
    </xdr:from>
    <xdr:ext cx="533400" cy="25781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460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121920</xdr:rowOff>
    </xdr:from>
    <xdr:to>
      <xdr:col>6</xdr:col>
      <xdr:colOff>38100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68580</xdr:rowOff>
    </xdr:from>
    <xdr:ext cx="5334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498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17780</xdr:rowOff>
    </xdr:from>
    <xdr:to>
      <xdr:col>24</xdr:col>
      <xdr:colOff>114300</xdr:colOff>
      <xdr:row>56</xdr:row>
      <xdr:rowOff>118745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167005</xdr:rowOff>
    </xdr:from>
    <xdr:ext cx="534670" cy="25781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67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137160</xdr:rowOff>
    </xdr:from>
    <xdr:to>
      <xdr:col>20</xdr:col>
      <xdr:colOff>38100</xdr:colOff>
      <xdr:row>56</xdr:row>
      <xdr:rowOff>67310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83820</xdr:rowOff>
    </xdr:from>
    <xdr:ext cx="59753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9342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101600</xdr:rowOff>
    </xdr:from>
    <xdr:to>
      <xdr:col>15</xdr:col>
      <xdr:colOff>101600</xdr:colOff>
      <xdr:row>54</xdr:row>
      <xdr:rowOff>31750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22860</xdr:rowOff>
    </xdr:from>
    <xdr:ext cx="59753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92811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144780</xdr:rowOff>
    </xdr:from>
    <xdr:to>
      <xdr:col>10</xdr:col>
      <xdr:colOff>165100</xdr:colOff>
      <xdr:row>57</xdr:row>
      <xdr:rowOff>74930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66040</xdr:rowOff>
    </xdr:from>
    <xdr:ext cx="533400" cy="25781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838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38100</xdr:rowOff>
    </xdr:from>
    <xdr:to>
      <xdr:col>6</xdr:col>
      <xdr:colOff>38100</xdr:colOff>
      <xdr:row>57</xdr:row>
      <xdr:rowOff>139700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130810</xdr:rowOff>
    </xdr:from>
    <xdr:ext cx="53340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903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154,963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91440</xdr:rowOff>
    </xdr:from>
    <xdr:to>
      <xdr:col>24</xdr:col>
      <xdr:colOff>62865</xdr:colOff>
      <xdr:row>78</xdr:row>
      <xdr:rowOff>143510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294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146685</xdr:rowOff>
    </xdr:from>
    <xdr:ext cx="598805" cy="25781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143510</xdr:rowOff>
    </xdr:from>
    <xdr:to>
      <xdr:col>24</xdr:col>
      <xdr:colOff>152400</xdr:colOff>
      <xdr:row>78</xdr:row>
      <xdr:rowOff>143510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38100</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262,418</a:t>
          </a:r>
          <a:endParaRPr kumimoji="1" lang="ja-JP" altLang="en-US" sz="1000" b="1">
            <a:latin typeface="ＭＳ Ｐゴシック"/>
          </a:endParaRPr>
        </a:p>
      </xdr:txBody>
    </xdr:sp>
    <xdr:clientData/>
  </xdr:oneCellAnchor>
  <xdr:twoCellAnchor>
    <xdr:from>
      <xdr:col>23</xdr:col>
      <xdr:colOff>165100</xdr:colOff>
      <xdr:row>70</xdr:row>
      <xdr:rowOff>91440</xdr:rowOff>
    </xdr:from>
    <xdr:to>
      <xdr:col>24</xdr:col>
      <xdr:colOff>152400</xdr:colOff>
      <xdr:row>70</xdr:row>
      <xdr:rowOff>91440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66040</xdr:rowOff>
    </xdr:from>
    <xdr:to>
      <xdr:col>24</xdr:col>
      <xdr:colOff>63500</xdr:colOff>
      <xdr:row>76</xdr:row>
      <xdr:rowOff>109220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9624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163195</xdr:rowOff>
    </xdr:from>
    <xdr:to>
      <xdr:col>24</xdr:col>
      <xdr:colOff>114300</xdr:colOff>
      <xdr:row>76</xdr:row>
      <xdr:rowOff>93345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66040</xdr:rowOff>
    </xdr:from>
    <xdr:to>
      <xdr:col>19</xdr:col>
      <xdr:colOff>177800</xdr:colOff>
      <xdr:row>78</xdr:row>
      <xdr:rowOff>635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624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60960</xdr:rowOff>
    </xdr:from>
    <xdr:to>
      <xdr:col>20</xdr:col>
      <xdr:colOff>38100</xdr:colOff>
      <xdr:row>75</xdr:row>
      <xdr:rowOff>162560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7620</xdr:rowOff>
    </xdr:from>
    <xdr:ext cx="597535" cy="25781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6949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635</xdr:rowOff>
    </xdr:from>
    <xdr:to>
      <xdr:col>15</xdr:col>
      <xdr:colOff>50800</xdr:colOff>
      <xdr:row>78</xdr:row>
      <xdr:rowOff>34290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37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160655</xdr:rowOff>
    </xdr:from>
    <xdr:to>
      <xdr:col>15</xdr:col>
      <xdr:colOff>101600</xdr:colOff>
      <xdr:row>77</xdr:row>
      <xdr:rowOff>90805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107315</xdr:rowOff>
    </xdr:from>
    <xdr:ext cx="59753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9660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34290</xdr:rowOff>
    </xdr:from>
    <xdr:to>
      <xdr:col>10</xdr:col>
      <xdr:colOff>114300</xdr:colOff>
      <xdr:row>78</xdr:row>
      <xdr:rowOff>104775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73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48260</xdr:rowOff>
    </xdr:from>
    <xdr:to>
      <xdr:col>10</xdr:col>
      <xdr:colOff>165100</xdr:colOff>
      <xdr:row>77</xdr:row>
      <xdr:rowOff>149860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166370</xdr:rowOff>
    </xdr:from>
    <xdr:ext cx="597535" cy="25781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0251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99695</xdr:rowOff>
    </xdr:from>
    <xdr:to>
      <xdr:col>6</xdr:col>
      <xdr:colOff>38100</xdr:colOff>
      <xdr:row>78</xdr:row>
      <xdr:rowOff>29845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46355</xdr:rowOff>
    </xdr:from>
    <xdr:ext cx="59753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76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58420</xdr:rowOff>
    </xdr:from>
    <xdr:to>
      <xdr:col>24</xdr:col>
      <xdr:colOff>114300</xdr:colOff>
      <xdr:row>76</xdr:row>
      <xdr:rowOff>160020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36830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166,295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15240</xdr:rowOff>
    </xdr:from>
    <xdr:to>
      <xdr:col>20</xdr:col>
      <xdr:colOff>38100</xdr:colOff>
      <xdr:row>76</xdr:row>
      <xdr:rowOff>116840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107950</xdr:rowOff>
    </xdr:from>
    <xdr:ext cx="59753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138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121285</xdr:rowOff>
    </xdr:from>
    <xdr:to>
      <xdr:col>15</xdr:col>
      <xdr:colOff>101600</xdr:colOff>
      <xdr:row>78</xdr:row>
      <xdr:rowOff>52070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42545</xdr:rowOff>
    </xdr:from>
    <xdr:ext cx="597535" cy="25781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415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154940</xdr:rowOff>
    </xdr:from>
    <xdr:to>
      <xdr:col>10</xdr:col>
      <xdr:colOff>165100</xdr:colOff>
      <xdr:row>78</xdr:row>
      <xdr:rowOff>85090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76200</xdr:rowOff>
    </xdr:from>
    <xdr:ext cx="597535" cy="25781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449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53975</xdr:rowOff>
    </xdr:from>
    <xdr:to>
      <xdr:col>6</xdr:col>
      <xdr:colOff>38100</xdr:colOff>
      <xdr:row>78</xdr:row>
      <xdr:rowOff>155575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146685</xdr:rowOff>
    </xdr:from>
    <xdr:ext cx="597535" cy="25781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519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111760</xdr:rowOff>
    </xdr:from>
    <xdr:to>
      <xdr:col>24</xdr:col>
      <xdr:colOff>62865</xdr:colOff>
      <xdr:row>99</xdr:row>
      <xdr:rowOff>93980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26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97790</xdr:rowOff>
    </xdr:from>
    <xdr:ext cx="534670" cy="257810"/>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3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93980</xdr:rowOff>
    </xdr:from>
    <xdr:to>
      <xdr:col>24</xdr:col>
      <xdr:colOff>152400</xdr:colOff>
      <xdr:row>99</xdr:row>
      <xdr:rowOff>93980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58420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170,588</a:t>
          </a:r>
          <a:endParaRPr kumimoji="1" lang="ja-JP" altLang="en-US" sz="1000" b="1">
            <a:latin typeface="ＭＳ Ｐゴシック"/>
          </a:endParaRPr>
        </a:p>
      </xdr:txBody>
    </xdr:sp>
    <xdr:clientData/>
  </xdr:oneCellAnchor>
  <xdr:twoCellAnchor>
    <xdr:from>
      <xdr:col>23</xdr:col>
      <xdr:colOff>165100</xdr:colOff>
      <xdr:row>90</xdr:row>
      <xdr:rowOff>111760</xdr:rowOff>
    </xdr:from>
    <xdr:to>
      <xdr:col>24</xdr:col>
      <xdr:colOff>152400</xdr:colOff>
      <xdr:row>90</xdr:row>
      <xdr:rowOff>111760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154940</xdr:rowOff>
    </xdr:from>
    <xdr:to>
      <xdr:col>24</xdr:col>
      <xdr:colOff>63500</xdr:colOff>
      <xdr:row>98</xdr:row>
      <xdr:rowOff>6350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855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111125</xdr:rowOff>
    </xdr:from>
    <xdr:ext cx="534670" cy="25781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88265</xdr:rowOff>
    </xdr:from>
    <xdr:to>
      <xdr:col>24</xdr:col>
      <xdr:colOff>114300</xdr:colOff>
      <xdr:row>98</xdr:row>
      <xdr:rowOff>18415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154940</xdr:rowOff>
    </xdr:from>
    <xdr:to>
      <xdr:col>19</xdr:col>
      <xdr:colOff>177800</xdr:colOff>
      <xdr:row>98</xdr:row>
      <xdr:rowOff>106680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8559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109220</xdr:rowOff>
    </xdr:from>
    <xdr:to>
      <xdr:col>20</xdr:col>
      <xdr:colOff>38100</xdr:colOff>
      <xdr:row>98</xdr:row>
      <xdr:rowOff>39370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30480</xdr:rowOff>
    </xdr:from>
    <xdr:ext cx="533400" cy="25781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832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106680</xdr:rowOff>
    </xdr:from>
    <xdr:to>
      <xdr:col>15</xdr:col>
      <xdr:colOff>50800</xdr:colOff>
      <xdr:row>98</xdr:row>
      <xdr:rowOff>112395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08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21590</xdr:rowOff>
    </xdr:from>
    <xdr:to>
      <xdr:col>15</xdr:col>
      <xdr:colOff>101600</xdr:colOff>
      <xdr:row>98</xdr:row>
      <xdr:rowOff>123190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139700</xdr:rowOff>
    </xdr:from>
    <xdr:ext cx="5334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598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112395</xdr:rowOff>
    </xdr:from>
    <xdr:to>
      <xdr:col>10</xdr:col>
      <xdr:colOff>114300</xdr:colOff>
      <xdr:row>98</xdr:row>
      <xdr:rowOff>128905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144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29210</xdr:rowOff>
    </xdr:from>
    <xdr:to>
      <xdr:col>10</xdr:col>
      <xdr:colOff>165100</xdr:colOff>
      <xdr:row>98</xdr:row>
      <xdr:rowOff>130175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146685</xdr:rowOff>
    </xdr:from>
    <xdr:ext cx="533400" cy="25781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605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66040</xdr:rowOff>
    </xdr:from>
    <xdr:to>
      <xdr:col>6</xdr:col>
      <xdr:colOff>38100</xdr:colOff>
      <xdr:row>98</xdr:row>
      <xdr:rowOff>167640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12700</xdr:rowOff>
    </xdr:from>
    <xdr:ext cx="5334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643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127000</xdr:rowOff>
    </xdr:from>
    <xdr:to>
      <xdr:col>24</xdr:col>
      <xdr:colOff>114300</xdr:colOff>
      <xdr:row>98</xdr:row>
      <xdr:rowOff>57150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105410</xdr:rowOff>
    </xdr:from>
    <xdr:ext cx="534670"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104140</xdr:rowOff>
    </xdr:from>
    <xdr:to>
      <xdr:col>20</xdr:col>
      <xdr:colOff>38100</xdr:colOff>
      <xdr:row>98</xdr:row>
      <xdr:rowOff>34290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50800</xdr:rowOff>
    </xdr:from>
    <xdr:ext cx="5334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510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55880</xdr:rowOff>
    </xdr:from>
    <xdr:to>
      <xdr:col>15</xdr:col>
      <xdr:colOff>101600</xdr:colOff>
      <xdr:row>98</xdr:row>
      <xdr:rowOff>157480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148590</xdr:rowOff>
    </xdr:from>
    <xdr:ext cx="53340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950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61595</xdr:rowOff>
    </xdr:from>
    <xdr:to>
      <xdr:col>10</xdr:col>
      <xdr:colOff>165100</xdr:colOff>
      <xdr:row>98</xdr:row>
      <xdr:rowOff>163195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33400" cy="25781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957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78105</xdr:rowOff>
    </xdr:from>
    <xdr:to>
      <xdr:col>6</xdr:col>
      <xdr:colOff>38100</xdr:colOff>
      <xdr:row>99</xdr:row>
      <xdr:rowOff>8255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170815</xdr:rowOff>
    </xdr:from>
    <xdr:ext cx="533400" cy="2584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9729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09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72390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89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19050</xdr:rowOff>
    </xdr:from>
    <xdr:ext cx="469900" cy="25781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4,806</a:t>
          </a:r>
          <a:endParaRPr kumimoji="1" lang="ja-JP" altLang="en-US" sz="1000" b="1">
            <a:latin typeface="ＭＳ Ｐゴシック"/>
          </a:endParaRPr>
        </a:p>
      </xdr:txBody>
    </xdr:sp>
    <xdr:clientData/>
  </xdr:oneCellAnchor>
  <xdr:twoCellAnchor>
    <xdr:from>
      <xdr:col>54</xdr:col>
      <xdr:colOff>101600</xdr:colOff>
      <xdr:row>30</xdr:row>
      <xdr:rowOff>72390</xdr:rowOff>
    </xdr:from>
    <xdr:to>
      <xdr:col>55</xdr:col>
      <xdr:colOff>88900</xdr:colOff>
      <xdr:row>30</xdr:row>
      <xdr:rowOff>72390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67945</xdr:rowOff>
    </xdr:from>
    <xdr:to>
      <xdr:col>55</xdr:col>
      <xdr:colOff>0</xdr:colOff>
      <xdr:row>39</xdr:row>
      <xdr:rowOff>73660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544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118110</xdr:rowOff>
    </xdr:from>
    <xdr:ext cx="378460" cy="25908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95250</xdr:rowOff>
    </xdr:from>
    <xdr:to>
      <xdr:col>55</xdr:col>
      <xdr:colOff>50800</xdr:colOff>
      <xdr:row>38</xdr:row>
      <xdr:rowOff>25400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48895</xdr:rowOff>
    </xdr:from>
    <xdr:to>
      <xdr:col>50</xdr:col>
      <xdr:colOff>114300</xdr:colOff>
      <xdr:row>39</xdr:row>
      <xdr:rowOff>67945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54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70485</xdr:rowOff>
    </xdr:from>
    <xdr:to>
      <xdr:col>50</xdr:col>
      <xdr:colOff>165100</xdr:colOff>
      <xdr:row>38</xdr:row>
      <xdr:rowOff>635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17780</xdr:rowOff>
    </xdr:from>
    <xdr:ext cx="378460" cy="25781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899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48895</xdr:rowOff>
    </xdr:from>
    <xdr:to>
      <xdr:col>45</xdr:col>
      <xdr:colOff>177800</xdr:colOff>
      <xdr:row>39</xdr:row>
      <xdr:rowOff>74930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354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36830</xdr:rowOff>
    </xdr:from>
    <xdr:to>
      <xdr:col>46</xdr:col>
      <xdr:colOff>38100</xdr:colOff>
      <xdr:row>37</xdr:row>
      <xdr:rowOff>138430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154940</xdr:rowOff>
    </xdr:from>
    <xdr:ext cx="468630" cy="25781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155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74930</xdr:rowOff>
    </xdr:from>
    <xdr:to>
      <xdr:col>41</xdr:col>
      <xdr:colOff>50800</xdr:colOff>
      <xdr:row>39</xdr:row>
      <xdr:rowOff>74930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61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55880</xdr:rowOff>
    </xdr:from>
    <xdr:to>
      <xdr:col>41</xdr:col>
      <xdr:colOff>101600</xdr:colOff>
      <xdr:row>37</xdr:row>
      <xdr:rowOff>157480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2540</xdr:rowOff>
    </xdr:from>
    <xdr:ext cx="46863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174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38735</xdr:rowOff>
    </xdr:from>
    <xdr:to>
      <xdr:col>36</xdr:col>
      <xdr:colOff>165100</xdr:colOff>
      <xdr:row>37</xdr:row>
      <xdr:rowOff>140335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156845</xdr:rowOff>
    </xdr:from>
    <xdr:ext cx="468630" cy="25781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575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22860</xdr:rowOff>
    </xdr:from>
    <xdr:to>
      <xdr:col>55</xdr:col>
      <xdr:colOff>50800</xdr:colOff>
      <xdr:row>39</xdr:row>
      <xdr:rowOff>124460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109220</xdr:rowOff>
    </xdr:from>
    <xdr:ext cx="313690" cy="25781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432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17780</xdr:rowOff>
    </xdr:from>
    <xdr:to>
      <xdr:col>50</xdr:col>
      <xdr:colOff>165100</xdr:colOff>
      <xdr:row>39</xdr:row>
      <xdr:rowOff>118745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109855</xdr:rowOff>
    </xdr:from>
    <xdr:ext cx="313690" cy="25781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455" y="679640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169545</xdr:rowOff>
    </xdr:from>
    <xdr:to>
      <xdr:col>46</xdr:col>
      <xdr:colOff>38100</xdr:colOff>
      <xdr:row>39</xdr:row>
      <xdr:rowOff>99695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90805</xdr:rowOff>
    </xdr:from>
    <xdr:ext cx="378460" cy="2584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70" y="67773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24130</xdr:rowOff>
    </xdr:from>
    <xdr:to>
      <xdr:col>41</xdr:col>
      <xdr:colOff>101600</xdr:colOff>
      <xdr:row>39</xdr:row>
      <xdr:rowOff>125730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116840</xdr:rowOff>
    </xdr:from>
    <xdr:ext cx="31369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455" y="68033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24130</xdr:rowOff>
    </xdr:from>
    <xdr:to>
      <xdr:col>36</xdr:col>
      <xdr:colOff>165100</xdr:colOff>
      <xdr:row>39</xdr:row>
      <xdr:rowOff>125730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116840</xdr:rowOff>
    </xdr:from>
    <xdr:ext cx="31369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455" y="68033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66675</xdr:rowOff>
    </xdr:from>
    <xdr:to>
      <xdr:col>54</xdr:col>
      <xdr:colOff>189865</xdr:colOff>
      <xdr:row>59</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62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5781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6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13335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70,841</a:t>
          </a:r>
          <a:endParaRPr kumimoji="1" lang="ja-JP" altLang="en-US" sz="1000" b="1">
            <a:latin typeface="ＭＳ Ｐゴシック"/>
          </a:endParaRPr>
        </a:p>
      </xdr:txBody>
    </xdr:sp>
    <xdr:clientData/>
  </xdr:oneCellAnchor>
  <xdr:twoCellAnchor>
    <xdr:from>
      <xdr:col>54</xdr:col>
      <xdr:colOff>101600</xdr:colOff>
      <xdr:row>51</xdr:row>
      <xdr:rowOff>66675</xdr:rowOff>
    </xdr:from>
    <xdr:to>
      <xdr:col>55</xdr:col>
      <xdr:colOff>88900</xdr:colOff>
      <xdr:row>51</xdr:row>
      <xdr:rowOff>66675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157480</xdr:rowOff>
    </xdr:from>
    <xdr:to>
      <xdr:col>55</xdr:col>
      <xdr:colOff>0</xdr:colOff>
      <xdr:row>56</xdr:row>
      <xdr:rowOff>40640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8723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73025</xdr:rowOff>
    </xdr:from>
    <xdr:ext cx="534670" cy="25908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94615</xdr:rowOff>
    </xdr:from>
    <xdr:to>
      <xdr:col>55</xdr:col>
      <xdr:colOff>50800</xdr:colOff>
      <xdr:row>57</xdr:row>
      <xdr:rowOff>24765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170180</xdr:rowOff>
    </xdr:from>
    <xdr:to>
      <xdr:col>50</xdr:col>
      <xdr:colOff>114300</xdr:colOff>
      <xdr:row>56</xdr:row>
      <xdr:rowOff>40640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999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113665</xdr:rowOff>
    </xdr:from>
    <xdr:to>
      <xdr:col>50</xdr:col>
      <xdr:colOff>165100</xdr:colOff>
      <xdr:row>57</xdr:row>
      <xdr:rowOff>43815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34925</xdr:rowOff>
    </xdr:from>
    <xdr:ext cx="5334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807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170180</xdr:rowOff>
    </xdr:from>
    <xdr:to>
      <xdr:col>45</xdr:col>
      <xdr:colOff>177800</xdr:colOff>
      <xdr:row>56</xdr:row>
      <xdr:rowOff>81280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999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105410</xdr:rowOff>
    </xdr:from>
    <xdr:to>
      <xdr:col>46</xdr:col>
      <xdr:colOff>38100</xdr:colOff>
      <xdr:row>57</xdr:row>
      <xdr:rowOff>35560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26670</xdr:rowOff>
    </xdr:from>
    <xdr:ext cx="5334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799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81280</xdr:rowOff>
    </xdr:from>
    <xdr:to>
      <xdr:col>41</xdr:col>
      <xdr:colOff>50800</xdr:colOff>
      <xdr:row>56</xdr:row>
      <xdr:rowOff>111125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824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96520</xdr:rowOff>
    </xdr:from>
    <xdr:to>
      <xdr:col>41</xdr:col>
      <xdr:colOff>101600</xdr:colOff>
      <xdr:row>57</xdr:row>
      <xdr:rowOff>26670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17780</xdr:rowOff>
    </xdr:from>
    <xdr:ext cx="533400" cy="25781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790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130810</xdr:rowOff>
    </xdr:from>
    <xdr:to>
      <xdr:col>36</xdr:col>
      <xdr:colOff>165100</xdr:colOff>
      <xdr:row>57</xdr:row>
      <xdr:rowOff>60960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52070</xdr:rowOff>
    </xdr:from>
    <xdr:ext cx="533400" cy="25781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824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106680</xdr:rowOff>
    </xdr:from>
    <xdr:to>
      <xdr:col>55</xdr:col>
      <xdr:colOff>50800</xdr:colOff>
      <xdr:row>56</xdr:row>
      <xdr:rowOff>36830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129540</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87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160655</xdr:rowOff>
    </xdr:from>
    <xdr:to>
      <xdr:col>50</xdr:col>
      <xdr:colOff>165100</xdr:colOff>
      <xdr:row>56</xdr:row>
      <xdr:rowOff>90805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107315</xdr:rowOff>
    </xdr:from>
    <xdr:ext cx="5334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365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119380</xdr:rowOff>
    </xdr:from>
    <xdr:to>
      <xdr:col>46</xdr:col>
      <xdr:colOff>38100</xdr:colOff>
      <xdr:row>56</xdr:row>
      <xdr:rowOff>49530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66040</xdr:rowOff>
    </xdr:from>
    <xdr:ext cx="533400" cy="25781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324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30480</xdr:rowOff>
    </xdr:from>
    <xdr:to>
      <xdr:col>41</xdr:col>
      <xdr:colOff>101600</xdr:colOff>
      <xdr:row>56</xdr:row>
      <xdr:rowOff>132080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148590</xdr:rowOff>
    </xdr:from>
    <xdr:ext cx="53340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406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60325</xdr:rowOff>
    </xdr:from>
    <xdr:to>
      <xdr:col>36</xdr:col>
      <xdr:colOff>165100</xdr:colOff>
      <xdr:row>56</xdr:row>
      <xdr:rowOff>161925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6985</xdr:rowOff>
    </xdr:from>
    <xdr:ext cx="533400" cy="25781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436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781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781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81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26035</xdr:rowOff>
    </xdr:from>
    <xdr:to>
      <xdr:col>54</xdr:col>
      <xdr:colOff>189865</xdr:colOff>
      <xdr:row>78</xdr:row>
      <xdr:rowOff>100330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3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104140</xdr:rowOff>
    </xdr:from>
    <xdr:ext cx="469900" cy="25908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100330</xdr:rowOff>
    </xdr:from>
    <xdr:to>
      <xdr:col>55</xdr:col>
      <xdr:colOff>88900</xdr:colOff>
      <xdr:row>78</xdr:row>
      <xdr:rowOff>100330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144145</xdr:rowOff>
    </xdr:from>
    <xdr:ext cx="534670" cy="25781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64,972</a:t>
          </a:r>
          <a:endParaRPr kumimoji="1" lang="ja-JP" altLang="en-US" sz="1000" b="1">
            <a:latin typeface="ＭＳ Ｐゴシック"/>
          </a:endParaRPr>
        </a:p>
      </xdr:txBody>
    </xdr:sp>
    <xdr:clientData/>
  </xdr:oneCellAnchor>
  <xdr:twoCellAnchor>
    <xdr:from>
      <xdr:col>54</xdr:col>
      <xdr:colOff>101600</xdr:colOff>
      <xdr:row>70</xdr:row>
      <xdr:rowOff>26035</xdr:rowOff>
    </xdr:from>
    <xdr:to>
      <xdr:col>55</xdr:col>
      <xdr:colOff>88900</xdr:colOff>
      <xdr:row>70</xdr:row>
      <xdr:rowOff>26035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139065</xdr:rowOff>
    </xdr:from>
    <xdr:to>
      <xdr:col>55</xdr:col>
      <xdr:colOff>0</xdr:colOff>
      <xdr:row>76</xdr:row>
      <xdr:rowOff>31115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9781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72390</xdr:rowOff>
    </xdr:from>
    <xdr:ext cx="534670" cy="25908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1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93980</xdr:rowOff>
    </xdr:from>
    <xdr:to>
      <xdr:col>55</xdr:col>
      <xdr:colOff>50800</xdr:colOff>
      <xdr:row>76</xdr:row>
      <xdr:rowOff>24130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31115</xdr:rowOff>
    </xdr:from>
    <xdr:to>
      <xdr:col>50</xdr:col>
      <xdr:colOff>114300</xdr:colOff>
      <xdr:row>76</xdr:row>
      <xdr:rowOff>154940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6131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98425</xdr:rowOff>
    </xdr:from>
    <xdr:to>
      <xdr:col>50</xdr:col>
      <xdr:colOff>165100</xdr:colOff>
      <xdr:row>76</xdr:row>
      <xdr:rowOff>29210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45085</xdr:rowOff>
    </xdr:from>
    <xdr:ext cx="533400" cy="2584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27323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135890</xdr:rowOff>
    </xdr:from>
    <xdr:to>
      <xdr:col>45</xdr:col>
      <xdr:colOff>177800</xdr:colOff>
      <xdr:row>76</xdr:row>
      <xdr:rowOff>154940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660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80645</xdr:rowOff>
    </xdr:from>
    <xdr:to>
      <xdr:col>46</xdr:col>
      <xdr:colOff>38100</xdr:colOff>
      <xdr:row>76</xdr:row>
      <xdr:rowOff>10160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3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27305</xdr:rowOff>
    </xdr:from>
    <xdr:ext cx="5334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2714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135890</xdr:rowOff>
    </xdr:from>
    <xdr:to>
      <xdr:col>41</xdr:col>
      <xdr:colOff>50800</xdr:colOff>
      <xdr:row>77</xdr:row>
      <xdr:rowOff>57150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6609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90170</xdr:rowOff>
    </xdr:from>
    <xdr:to>
      <xdr:col>41</xdr:col>
      <xdr:colOff>101600</xdr:colOff>
      <xdr:row>77</xdr:row>
      <xdr:rowOff>20320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11430</xdr:rowOff>
    </xdr:from>
    <xdr:ext cx="5334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3213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112395</xdr:rowOff>
    </xdr:from>
    <xdr:to>
      <xdr:col>36</xdr:col>
      <xdr:colOff>165100</xdr:colOff>
      <xdr:row>77</xdr:row>
      <xdr:rowOff>42545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59055</xdr:rowOff>
    </xdr:from>
    <xdr:ext cx="5334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2917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88265</xdr:rowOff>
    </xdr:from>
    <xdr:to>
      <xdr:col>55</xdr:col>
      <xdr:colOff>50800</xdr:colOff>
      <xdr:row>76</xdr:row>
      <xdr:rowOff>18415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111125</xdr:rowOff>
    </xdr:from>
    <xdr:ext cx="534670" cy="25781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984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151765</xdr:rowOff>
    </xdr:from>
    <xdr:to>
      <xdr:col>50</xdr:col>
      <xdr:colOff>165100</xdr:colOff>
      <xdr:row>76</xdr:row>
      <xdr:rowOff>81915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73025</xdr:rowOff>
    </xdr:from>
    <xdr:ext cx="5334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1965" y="131032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103505</xdr:rowOff>
    </xdr:from>
    <xdr:to>
      <xdr:col>46</xdr:col>
      <xdr:colOff>38100</xdr:colOff>
      <xdr:row>77</xdr:row>
      <xdr:rowOff>33655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24765</xdr:rowOff>
    </xdr:from>
    <xdr:ext cx="53340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2965" y="13226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85090</xdr:rowOff>
    </xdr:from>
    <xdr:to>
      <xdr:col>41</xdr:col>
      <xdr:colOff>101600</xdr:colOff>
      <xdr:row>77</xdr:row>
      <xdr:rowOff>15240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31750</xdr:rowOff>
    </xdr:from>
    <xdr:ext cx="533400" cy="25781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3965" y="12890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107950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99060</xdr:rowOff>
    </xdr:from>
    <xdr:ext cx="533400" cy="25781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4965" y="13300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13335</xdr:rowOff>
    </xdr:from>
    <xdr:to>
      <xdr:col>54</xdr:col>
      <xdr:colOff>189865</xdr:colOff>
      <xdr:row>99</xdr:row>
      <xdr:rowOff>55245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3835"/>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59055</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55245</xdr:rowOff>
    </xdr:from>
    <xdr:to>
      <xdr:col>55</xdr:col>
      <xdr:colOff>88900</xdr:colOff>
      <xdr:row>99</xdr:row>
      <xdr:rowOff>55245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132080</xdr:rowOff>
    </xdr:from>
    <xdr:ext cx="598805" cy="257810"/>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6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153,933</a:t>
          </a:r>
          <a:endParaRPr kumimoji="1" lang="ja-JP" altLang="en-US" sz="1000" b="1">
            <a:latin typeface="ＭＳ Ｐゴシック"/>
          </a:endParaRPr>
        </a:p>
      </xdr:txBody>
    </xdr:sp>
    <xdr:clientData/>
  </xdr:oneCellAnchor>
  <xdr:twoCellAnchor>
    <xdr:from>
      <xdr:col>54</xdr:col>
      <xdr:colOff>101600</xdr:colOff>
      <xdr:row>90</xdr:row>
      <xdr:rowOff>13335</xdr:rowOff>
    </xdr:from>
    <xdr:to>
      <xdr:col>55</xdr:col>
      <xdr:colOff>88900</xdr:colOff>
      <xdr:row>90</xdr:row>
      <xdr:rowOff>13335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41275</xdr:rowOff>
    </xdr:from>
    <xdr:to>
      <xdr:col>55</xdr:col>
      <xdr:colOff>0</xdr:colOff>
      <xdr:row>97</xdr:row>
      <xdr:rowOff>126365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7192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150495</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127635</xdr:rowOff>
    </xdr:from>
    <xdr:to>
      <xdr:col>55</xdr:col>
      <xdr:colOff>50800</xdr:colOff>
      <xdr:row>97</xdr:row>
      <xdr:rowOff>57785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72390</xdr:rowOff>
    </xdr:from>
    <xdr:to>
      <xdr:col>50</xdr:col>
      <xdr:colOff>114300</xdr:colOff>
      <xdr:row>97</xdr:row>
      <xdr:rowOff>41275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60140"/>
          <a:ext cx="88900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130175</xdr:rowOff>
    </xdr:from>
    <xdr:to>
      <xdr:col>50</xdr:col>
      <xdr:colOff>165100</xdr:colOff>
      <xdr:row>97</xdr:row>
      <xdr:rowOff>60325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76835</xdr:rowOff>
    </xdr:from>
    <xdr:ext cx="533400" cy="25781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364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72390</xdr:rowOff>
    </xdr:from>
    <xdr:to>
      <xdr:col>45</xdr:col>
      <xdr:colOff>177800</xdr:colOff>
      <xdr:row>97</xdr:row>
      <xdr:rowOff>132715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6014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117475</xdr:rowOff>
    </xdr:from>
    <xdr:to>
      <xdr:col>46</xdr:col>
      <xdr:colOff>38100</xdr:colOff>
      <xdr:row>97</xdr:row>
      <xdr:rowOff>47625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38735</xdr:rowOff>
    </xdr:from>
    <xdr:ext cx="5334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669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132715</xdr:rowOff>
    </xdr:from>
    <xdr:to>
      <xdr:col>41</xdr:col>
      <xdr:colOff>50800</xdr:colOff>
      <xdr:row>98</xdr:row>
      <xdr:rowOff>84455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6336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62230</xdr:rowOff>
    </xdr:from>
    <xdr:to>
      <xdr:col>41</xdr:col>
      <xdr:colOff>101600</xdr:colOff>
      <xdr:row>97</xdr:row>
      <xdr:rowOff>163830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8890</xdr:rowOff>
    </xdr:from>
    <xdr:ext cx="533400" cy="25781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468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27305</xdr:rowOff>
    </xdr:from>
    <xdr:to>
      <xdr:col>36</xdr:col>
      <xdr:colOff>165100</xdr:colOff>
      <xdr:row>97</xdr:row>
      <xdr:rowOff>128905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145415</xdr:rowOff>
    </xdr:from>
    <xdr:ext cx="533400" cy="25781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433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75565</xdr:rowOff>
    </xdr:from>
    <xdr:to>
      <xdr:col>55</xdr:col>
      <xdr:colOff>50800</xdr:colOff>
      <xdr:row>98</xdr:row>
      <xdr:rowOff>6350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53975</xdr:rowOff>
    </xdr:from>
    <xdr:ext cx="534670" cy="25781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846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161925</xdr:rowOff>
    </xdr:from>
    <xdr:to>
      <xdr:col>50</xdr:col>
      <xdr:colOff>165100</xdr:colOff>
      <xdr:row>97</xdr:row>
      <xdr:rowOff>92075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83185</xdr:rowOff>
    </xdr:from>
    <xdr:ext cx="5334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713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21590</xdr:rowOff>
    </xdr:from>
    <xdr:to>
      <xdr:col>46</xdr:col>
      <xdr:colOff>38100</xdr:colOff>
      <xdr:row>95</xdr:row>
      <xdr:rowOff>123190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139700</xdr:rowOff>
    </xdr:from>
    <xdr:ext cx="53340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084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81915</xdr:rowOff>
    </xdr:from>
    <xdr:to>
      <xdr:col>41</xdr:col>
      <xdr:colOff>101600</xdr:colOff>
      <xdr:row>98</xdr:row>
      <xdr:rowOff>12065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3175</xdr:rowOff>
    </xdr:from>
    <xdr:ext cx="53340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805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33655</xdr:rowOff>
    </xdr:from>
    <xdr:to>
      <xdr:col>36</xdr:col>
      <xdr:colOff>165100</xdr:colOff>
      <xdr:row>98</xdr:row>
      <xdr:rowOff>135255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126365</xdr:rowOff>
    </xdr:from>
    <xdr:ext cx="53340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928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650" cy="25781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38735</xdr:rowOff>
    </xdr:from>
    <xdr:to>
      <xdr:col>85</xdr:col>
      <xdr:colOff>126365</xdr:colOff>
      <xdr:row>39</xdr:row>
      <xdr:rowOff>32385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2235"/>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36195</xdr:rowOff>
    </xdr:from>
    <xdr:ext cx="534670" cy="259080"/>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10,318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32385</xdr:rowOff>
    </xdr:from>
    <xdr:to>
      <xdr:col>86</xdr:col>
      <xdr:colOff>25400</xdr:colOff>
      <xdr:row>39</xdr:row>
      <xdr:rowOff>32385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156845</xdr:rowOff>
    </xdr:from>
    <xdr:ext cx="534670" cy="257810"/>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4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50,658</a:t>
          </a:r>
          <a:endParaRPr kumimoji="1" lang="ja-JP" altLang="en-US" sz="1000" b="1">
            <a:latin typeface="ＭＳ Ｐゴシック"/>
          </a:endParaRPr>
        </a:p>
      </xdr:txBody>
    </xdr:sp>
    <xdr:clientData/>
  </xdr:oneCellAnchor>
  <xdr:twoCellAnchor>
    <xdr:from>
      <xdr:col>85</xdr:col>
      <xdr:colOff>38100</xdr:colOff>
      <xdr:row>30</xdr:row>
      <xdr:rowOff>38735</xdr:rowOff>
    </xdr:from>
    <xdr:to>
      <xdr:col>86</xdr:col>
      <xdr:colOff>25400</xdr:colOff>
      <xdr:row>30</xdr:row>
      <xdr:rowOff>38735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162560</xdr:rowOff>
    </xdr:from>
    <xdr:to>
      <xdr:col>85</xdr:col>
      <xdr:colOff>127000</xdr:colOff>
      <xdr:row>36</xdr:row>
      <xdr:rowOff>6350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991860"/>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48260</xdr:rowOff>
    </xdr:from>
    <xdr:ext cx="534670" cy="259080"/>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69850</xdr:rowOff>
    </xdr:from>
    <xdr:to>
      <xdr:col>85</xdr:col>
      <xdr:colOff>177800</xdr:colOff>
      <xdr:row>36</xdr:row>
      <xdr:rowOff>171450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80010</xdr:rowOff>
    </xdr:from>
    <xdr:to>
      <xdr:col>81</xdr:col>
      <xdr:colOff>50800</xdr:colOff>
      <xdr:row>34</xdr:row>
      <xdr:rowOff>162560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566410"/>
          <a:ext cx="889000" cy="425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70485</xdr:rowOff>
    </xdr:from>
    <xdr:to>
      <xdr:col>81</xdr:col>
      <xdr:colOff>101600</xdr:colOff>
      <xdr:row>37</xdr:row>
      <xdr:rowOff>635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163195</xdr:rowOff>
    </xdr:from>
    <xdr:ext cx="5334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335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80010</xdr:rowOff>
    </xdr:from>
    <xdr:to>
      <xdr:col>76</xdr:col>
      <xdr:colOff>114300</xdr:colOff>
      <xdr:row>36</xdr:row>
      <xdr:rowOff>63500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566410"/>
          <a:ext cx="889000" cy="669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38100</xdr:rowOff>
    </xdr:from>
    <xdr:to>
      <xdr:col>76</xdr:col>
      <xdr:colOff>165100</xdr:colOff>
      <xdr:row>36</xdr:row>
      <xdr:rowOff>139700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130810</xdr:rowOff>
    </xdr:from>
    <xdr:ext cx="5334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6303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50800</xdr:rowOff>
    </xdr:from>
    <xdr:to>
      <xdr:col>71</xdr:col>
      <xdr:colOff>177800</xdr:colOff>
      <xdr:row>36</xdr:row>
      <xdr:rowOff>63500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708650"/>
          <a:ext cx="889000" cy="527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93345</xdr:rowOff>
    </xdr:from>
    <xdr:to>
      <xdr:col>72</xdr:col>
      <xdr:colOff>38100</xdr:colOff>
      <xdr:row>37</xdr:row>
      <xdr:rowOff>23495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xdr:rowOff>
    </xdr:from>
    <xdr:ext cx="5334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6358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145415</xdr:rowOff>
    </xdr:from>
    <xdr:to>
      <xdr:col>67</xdr:col>
      <xdr:colOff>101600</xdr:colOff>
      <xdr:row>37</xdr:row>
      <xdr:rowOff>75565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66675</xdr:rowOff>
    </xdr:from>
    <xdr:ext cx="533400" cy="25781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6410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126365</xdr:rowOff>
    </xdr:from>
    <xdr:to>
      <xdr:col>85</xdr:col>
      <xdr:colOff>177800</xdr:colOff>
      <xdr:row>36</xdr:row>
      <xdr:rowOff>56515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149225</xdr:rowOff>
    </xdr:from>
    <xdr:ext cx="534670" cy="259080"/>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78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111760</xdr:rowOff>
    </xdr:from>
    <xdr:to>
      <xdr:col>81</xdr:col>
      <xdr:colOff>101600</xdr:colOff>
      <xdr:row>35</xdr:row>
      <xdr:rowOff>41910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58420</xdr:rowOff>
    </xdr:from>
    <xdr:ext cx="5334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5716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29210</xdr:rowOff>
    </xdr:from>
    <xdr:to>
      <xdr:col>76</xdr:col>
      <xdr:colOff>165100</xdr:colOff>
      <xdr:row>32</xdr:row>
      <xdr:rowOff>130810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5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30</xdr:row>
      <xdr:rowOff>147320</xdr:rowOff>
    </xdr:from>
    <xdr:ext cx="53340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5290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12065</xdr:rowOff>
    </xdr:from>
    <xdr:to>
      <xdr:col>72</xdr:col>
      <xdr:colOff>38100</xdr:colOff>
      <xdr:row>36</xdr:row>
      <xdr:rowOff>113665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130175</xdr:rowOff>
    </xdr:from>
    <xdr:ext cx="53340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5959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0</xdr:rowOff>
    </xdr:from>
    <xdr:to>
      <xdr:col>67</xdr:col>
      <xdr:colOff>101600</xdr:colOff>
      <xdr:row>33</xdr:row>
      <xdr:rowOff>101600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118110</xdr:rowOff>
    </xdr:from>
    <xdr:ext cx="53340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5433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781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59690</xdr:rowOff>
    </xdr:from>
    <xdr:to>
      <xdr:col>85</xdr:col>
      <xdr:colOff>126365</xdr:colOff>
      <xdr:row>58</xdr:row>
      <xdr:rowOff>135890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19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139700</xdr:rowOff>
    </xdr:from>
    <xdr:ext cx="534670" cy="25908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36,294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135890</xdr:rowOff>
    </xdr:from>
    <xdr:to>
      <xdr:col>86</xdr:col>
      <xdr:colOff>25400</xdr:colOff>
      <xdr:row>58</xdr:row>
      <xdr:rowOff>135890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6350</xdr:rowOff>
    </xdr:from>
    <xdr:ext cx="598805" cy="257810"/>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4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150,291</a:t>
          </a:r>
          <a:endParaRPr kumimoji="1" lang="ja-JP" altLang="en-US" sz="1000" b="1">
            <a:latin typeface="ＭＳ Ｐゴシック"/>
          </a:endParaRPr>
        </a:p>
      </xdr:txBody>
    </xdr:sp>
    <xdr:clientData/>
  </xdr:oneCellAnchor>
  <xdr:twoCellAnchor>
    <xdr:from>
      <xdr:col>85</xdr:col>
      <xdr:colOff>38100</xdr:colOff>
      <xdr:row>50</xdr:row>
      <xdr:rowOff>59690</xdr:rowOff>
    </xdr:from>
    <xdr:to>
      <xdr:col>86</xdr:col>
      <xdr:colOff>25400</xdr:colOff>
      <xdr:row>50</xdr:row>
      <xdr:rowOff>59690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10795</xdr:rowOff>
    </xdr:from>
    <xdr:to>
      <xdr:col>85</xdr:col>
      <xdr:colOff>127000</xdr:colOff>
      <xdr:row>58</xdr:row>
      <xdr:rowOff>71120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5489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149860</xdr:rowOff>
    </xdr:from>
    <xdr:ext cx="534670" cy="259080"/>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xdr:rowOff>
    </xdr:from>
    <xdr:to>
      <xdr:col>81</xdr:col>
      <xdr:colOff>50800</xdr:colOff>
      <xdr:row>58</xdr:row>
      <xdr:rowOff>71120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8408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122555</xdr:rowOff>
    </xdr:from>
    <xdr:to>
      <xdr:col>81</xdr:col>
      <xdr:colOff>101600</xdr:colOff>
      <xdr:row>57</xdr:row>
      <xdr:rowOff>52705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69215</xdr:rowOff>
    </xdr:from>
    <xdr:ext cx="5334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3965" y="9498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11430</xdr:rowOff>
    </xdr:from>
    <xdr:to>
      <xdr:col>76</xdr:col>
      <xdr:colOff>114300</xdr:colOff>
      <xdr:row>58</xdr:row>
      <xdr:rowOff>106045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84080"/>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104140</xdr:rowOff>
    </xdr:from>
    <xdr:to>
      <xdr:col>76</xdr:col>
      <xdr:colOff>165100</xdr:colOff>
      <xdr:row>57</xdr:row>
      <xdr:rowOff>34290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50800</xdr:rowOff>
    </xdr:from>
    <xdr:ext cx="5334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4965" y="9480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106045</xdr:rowOff>
    </xdr:from>
    <xdr:to>
      <xdr:col>71</xdr:col>
      <xdr:colOff>177800</xdr:colOff>
      <xdr:row>58</xdr:row>
      <xdr:rowOff>146685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5014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109220</xdr:rowOff>
    </xdr:from>
    <xdr:ext cx="533400" cy="25781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5389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48895</xdr:rowOff>
    </xdr:from>
    <xdr:to>
      <xdr:col>67</xdr:col>
      <xdr:colOff>101600</xdr:colOff>
      <xdr:row>57</xdr:row>
      <xdr:rowOff>150495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167005</xdr:rowOff>
    </xdr:from>
    <xdr:ext cx="533400" cy="25781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596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132080</xdr:rowOff>
    </xdr:from>
    <xdr:to>
      <xdr:col>85</xdr:col>
      <xdr:colOff>177800</xdr:colOff>
      <xdr:row>58</xdr:row>
      <xdr:rowOff>61595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46355</xdr:rowOff>
    </xdr:from>
    <xdr:ext cx="534670" cy="25908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19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20320</xdr:rowOff>
    </xdr:from>
    <xdr:to>
      <xdr:col>81</xdr:col>
      <xdr:colOff>101600</xdr:colOff>
      <xdr:row>58</xdr:row>
      <xdr:rowOff>121920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113030</xdr:rowOff>
    </xdr:from>
    <xdr:ext cx="5334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10057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132080</xdr:rowOff>
    </xdr:from>
    <xdr:to>
      <xdr:col>76</xdr:col>
      <xdr:colOff>165100</xdr:colOff>
      <xdr:row>57</xdr:row>
      <xdr:rowOff>62230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53340</xdr:rowOff>
    </xdr:from>
    <xdr:ext cx="533400" cy="25781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825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55245</xdr:rowOff>
    </xdr:from>
    <xdr:to>
      <xdr:col>72</xdr:col>
      <xdr:colOff>38100</xdr:colOff>
      <xdr:row>58</xdr:row>
      <xdr:rowOff>156845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147955</xdr:rowOff>
    </xdr:from>
    <xdr:ext cx="533400" cy="2584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100920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95885</xdr:rowOff>
    </xdr:from>
    <xdr:to>
      <xdr:col>67</xdr:col>
      <xdr:colOff>101600</xdr:colOff>
      <xdr:row>59</xdr:row>
      <xdr:rowOff>26035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17780</xdr:rowOff>
    </xdr:from>
    <xdr:ext cx="533400" cy="25781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10133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650" cy="25781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781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781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781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81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100965</xdr:rowOff>
    </xdr:from>
    <xdr:to>
      <xdr:col>85</xdr:col>
      <xdr:colOff>126365</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3915"/>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781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47625</xdr:rowOff>
    </xdr:from>
    <xdr:ext cx="534670" cy="25908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27,095</a:t>
          </a:r>
          <a:endParaRPr kumimoji="1" lang="ja-JP" altLang="en-US" sz="1000" b="1">
            <a:latin typeface="ＭＳ Ｐゴシック"/>
          </a:endParaRPr>
        </a:p>
      </xdr:txBody>
    </xdr:sp>
    <xdr:clientData/>
  </xdr:oneCellAnchor>
  <xdr:twoCellAnchor>
    <xdr:from>
      <xdr:col>85</xdr:col>
      <xdr:colOff>38100</xdr:colOff>
      <xdr:row>71</xdr:row>
      <xdr:rowOff>100965</xdr:rowOff>
    </xdr:from>
    <xdr:to>
      <xdr:col>86</xdr:col>
      <xdr:colOff>25400</xdr:colOff>
      <xdr:row>71</xdr:row>
      <xdr:rowOff>100965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132080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05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123825</xdr:rowOff>
    </xdr:from>
    <xdr:ext cx="469900" cy="25781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0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100965</xdr:rowOff>
    </xdr:from>
    <xdr:to>
      <xdr:col>85</xdr:col>
      <xdr:colOff>177800</xdr:colOff>
      <xdr:row>78</xdr:row>
      <xdr:rowOff>31115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52705</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258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74930</xdr:rowOff>
    </xdr:from>
    <xdr:to>
      <xdr:col>81</xdr:col>
      <xdr:colOff>101600</xdr:colOff>
      <xdr:row>78</xdr:row>
      <xdr:rowOff>4445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6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20955</xdr:rowOff>
    </xdr:from>
    <xdr:ext cx="468630" cy="25781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350" y="13051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42545</xdr:rowOff>
    </xdr:from>
    <xdr:to>
      <xdr:col>76</xdr:col>
      <xdr:colOff>114300</xdr:colOff>
      <xdr:row>78</xdr:row>
      <xdr:rowOff>52705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156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137160</xdr:rowOff>
    </xdr:from>
    <xdr:to>
      <xdr:col>76</xdr:col>
      <xdr:colOff>165100</xdr:colOff>
      <xdr:row>77</xdr:row>
      <xdr:rowOff>67310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83820</xdr:rowOff>
    </xdr:from>
    <xdr:ext cx="46863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350" y="12942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23495</xdr:rowOff>
    </xdr:from>
    <xdr:to>
      <xdr:col>71</xdr:col>
      <xdr:colOff>177800</xdr:colOff>
      <xdr:row>78</xdr:row>
      <xdr:rowOff>42545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965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138430</xdr:rowOff>
    </xdr:from>
    <xdr:to>
      <xdr:col>72</xdr:col>
      <xdr:colOff>38100</xdr:colOff>
      <xdr:row>77</xdr:row>
      <xdr:rowOff>68580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85090</xdr:rowOff>
    </xdr:from>
    <xdr:ext cx="46863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350" y="12943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1270</xdr:rowOff>
    </xdr:from>
    <xdr:to>
      <xdr:col>67</xdr:col>
      <xdr:colOff>101600</xdr:colOff>
      <xdr:row>77</xdr:row>
      <xdr:rowOff>102870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119380</xdr:rowOff>
    </xdr:from>
    <xdr:ext cx="46863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350" y="12978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81280</xdr:rowOff>
    </xdr:from>
    <xdr:to>
      <xdr:col>85</xdr:col>
      <xdr:colOff>177800</xdr:colOff>
      <xdr:row>79</xdr:row>
      <xdr:rowOff>11430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167640</xdr:rowOff>
    </xdr:from>
    <xdr:ext cx="378460" cy="257810"/>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692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828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840" y="13554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1905</xdr:rowOff>
    </xdr:from>
    <xdr:to>
      <xdr:col>76</xdr:col>
      <xdr:colOff>165100</xdr:colOff>
      <xdr:row>78</xdr:row>
      <xdr:rowOff>103505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94615</xdr:rowOff>
    </xdr:from>
    <xdr:ext cx="46863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350" y="13467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163195</xdr:rowOff>
    </xdr:from>
    <xdr:to>
      <xdr:col>72</xdr:col>
      <xdr:colOff>38100</xdr:colOff>
      <xdr:row>78</xdr:row>
      <xdr:rowOff>93345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84455</xdr:rowOff>
    </xdr:from>
    <xdr:ext cx="46863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350" y="134575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144145</xdr:rowOff>
    </xdr:from>
    <xdr:to>
      <xdr:col>67</xdr:col>
      <xdr:colOff>101600</xdr:colOff>
      <xdr:row>78</xdr:row>
      <xdr:rowOff>74930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65405</xdr:rowOff>
    </xdr:from>
    <xdr:ext cx="468630" cy="25781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350" y="134385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161925</xdr:rowOff>
    </xdr:from>
    <xdr:to>
      <xdr:col>85</xdr:col>
      <xdr:colOff>126365</xdr:colOff>
      <xdr:row>98</xdr:row>
      <xdr:rowOff>61595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42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65405</xdr:rowOff>
    </xdr:from>
    <xdr:ext cx="534670" cy="257810"/>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5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12,170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61595</xdr:rowOff>
    </xdr:from>
    <xdr:to>
      <xdr:col>86</xdr:col>
      <xdr:colOff>25400</xdr:colOff>
      <xdr:row>98</xdr:row>
      <xdr:rowOff>61595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109220</xdr:rowOff>
    </xdr:from>
    <xdr:ext cx="598805" cy="257810"/>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8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112,239</a:t>
          </a:r>
          <a:endParaRPr kumimoji="1" lang="ja-JP" altLang="en-US" sz="1000" b="1">
            <a:latin typeface="ＭＳ Ｐゴシック"/>
          </a:endParaRPr>
        </a:p>
      </xdr:txBody>
    </xdr:sp>
    <xdr:clientData/>
  </xdr:oneCellAnchor>
  <xdr:twoCellAnchor>
    <xdr:from>
      <xdr:col>85</xdr:col>
      <xdr:colOff>38100</xdr:colOff>
      <xdr:row>90</xdr:row>
      <xdr:rowOff>161925</xdr:rowOff>
    </xdr:from>
    <xdr:to>
      <xdr:col>86</xdr:col>
      <xdr:colOff>25400</xdr:colOff>
      <xdr:row>90</xdr:row>
      <xdr:rowOff>161925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5080</xdr:rowOff>
    </xdr:from>
    <xdr:to>
      <xdr:col>85</xdr:col>
      <xdr:colOff>127000</xdr:colOff>
      <xdr:row>95</xdr:row>
      <xdr:rowOff>19685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2928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115570</xdr:rowOff>
    </xdr:from>
    <xdr:ext cx="534670" cy="259080"/>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31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137160</xdr:rowOff>
    </xdr:from>
    <xdr:to>
      <xdr:col>85</xdr:col>
      <xdr:colOff>177800</xdr:colOff>
      <xdr:row>95</xdr:row>
      <xdr:rowOff>67310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61595</xdr:rowOff>
    </xdr:from>
    <xdr:to>
      <xdr:col>81</xdr:col>
      <xdr:colOff>50800</xdr:colOff>
      <xdr:row>95</xdr:row>
      <xdr:rowOff>19685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177895"/>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143510</xdr:rowOff>
    </xdr:from>
    <xdr:to>
      <xdr:col>81</xdr:col>
      <xdr:colOff>101600</xdr:colOff>
      <xdr:row>95</xdr:row>
      <xdr:rowOff>73025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64135</xdr:rowOff>
    </xdr:from>
    <xdr:ext cx="533400" cy="25781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3965" y="16351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146050</xdr:rowOff>
    </xdr:from>
    <xdr:to>
      <xdr:col>76</xdr:col>
      <xdr:colOff>114300</xdr:colOff>
      <xdr:row>94</xdr:row>
      <xdr:rowOff>61595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0909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154940</xdr:rowOff>
    </xdr:from>
    <xdr:to>
      <xdr:col>76</xdr:col>
      <xdr:colOff>165100</xdr:colOff>
      <xdr:row>95</xdr:row>
      <xdr:rowOff>84455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75565</xdr:rowOff>
    </xdr:from>
    <xdr:ext cx="533400" cy="25781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4965" y="16363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111125</xdr:rowOff>
    </xdr:from>
    <xdr:to>
      <xdr:col>71</xdr:col>
      <xdr:colOff>177800</xdr:colOff>
      <xdr:row>93</xdr:row>
      <xdr:rowOff>146050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0559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25400</xdr:rowOff>
    </xdr:from>
    <xdr:to>
      <xdr:col>72</xdr:col>
      <xdr:colOff>38100</xdr:colOff>
      <xdr:row>95</xdr:row>
      <xdr:rowOff>127000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118110</xdr:rowOff>
    </xdr:from>
    <xdr:ext cx="5334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5965" y="16405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40640</xdr:rowOff>
    </xdr:from>
    <xdr:to>
      <xdr:col>67</xdr:col>
      <xdr:colOff>101600</xdr:colOff>
      <xdr:row>95</xdr:row>
      <xdr:rowOff>141605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132715</xdr:rowOff>
    </xdr:from>
    <xdr:ext cx="533400" cy="25781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6965" y="16420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125730</xdr:rowOff>
    </xdr:from>
    <xdr:to>
      <xdr:col>85</xdr:col>
      <xdr:colOff>177800</xdr:colOff>
      <xdr:row>95</xdr:row>
      <xdr:rowOff>55880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148590</xdr:rowOff>
    </xdr:from>
    <xdr:ext cx="534670" cy="259080"/>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093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140335</xdr:rowOff>
    </xdr:from>
    <xdr:to>
      <xdr:col>81</xdr:col>
      <xdr:colOff>101600</xdr:colOff>
      <xdr:row>95</xdr:row>
      <xdr:rowOff>70485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86995</xdr:rowOff>
    </xdr:from>
    <xdr:ext cx="533400" cy="25781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3965" y="160318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10795</xdr:rowOff>
    </xdr:from>
    <xdr:to>
      <xdr:col>76</xdr:col>
      <xdr:colOff>165100</xdr:colOff>
      <xdr:row>94</xdr:row>
      <xdr:rowOff>112395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1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128905</xdr:rowOff>
    </xdr:from>
    <xdr:ext cx="5334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4965" y="15902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95250</xdr:rowOff>
    </xdr:from>
    <xdr:to>
      <xdr:col>72</xdr:col>
      <xdr:colOff>38100</xdr:colOff>
      <xdr:row>94</xdr:row>
      <xdr:rowOff>25400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41910</xdr:rowOff>
    </xdr:from>
    <xdr:ext cx="533400" cy="25781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5965" y="15815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60325</xdr:rowOff>
    </xdr:from>
    <xdr:to>
      <xdr:col>67</xdr:col>
      <xdr:colOff>101600</xdr:colOff>
      <xdr:row>93</xdr:row>
      <xdr:rowOff>161925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6985</xdr:rowOff>
    </xdr:from>
    <xdr:ext cx="533400" cy="25781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6965" y="15780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090" cy="2590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090" cy="25781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09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090"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090" cy="25781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62865</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64770</xdr:rowOff>
    </xdr:from>
    <xdr:ext cx="249555" cy="257810"/>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82550</xdr:rowOff>
    </xdr:from>
    <xdr:ext cx="469900" cy="259080"/>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4,260</a:t>
          </a:r>
          <a:endParaRPr kumimoji="1" lang="ja-JP" altLang="en-US" sz="1000" b="1">
            <a:latin typeface="ＭＳ Ｐゴシック"/>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153670</xdr:rowOff>
    </xdr:from>
    <xdr:ext cx="313690" cy="259080"/>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2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148590</xdr:rowOff>
    </xdr:from>
    <xdr:to>
      <xdr:col>112</xdr:col>
      <xdr:colOff>38100</xdr:colOff>
      <xdr:row>39</xdr:row>
      <xdr:rowOff>78740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95250</xdr:rowOff>
    </xdr:from>
    <xdr:ext cx="31369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455" y="64389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62230</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70" y="6405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154940</xdr:rowOff>
    </xdr:from>
    <xdr:to>
      <xdr:col>102</xdr:col>
      <xdr:colOff>165100</xdr:colOff>
      <xdr:row>39</xdr:row>
      <xdr:rowOff>84455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100965</xdr:rowOff>
    </xdr:from>
    <xdr:ext cx="313690" cy="25781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455" y="644461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143510</xdr:rowOff>
    </xdr:from>
    <xdr:to>
      <xdr:col>98</xdr:col>
      <xdr:colOff>38100</xdr:colOff>
      <xdr:row>39</xdr:row>
      <xdr:rowOff>73660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90170</xdr:rowOff>
    </xdr:from>
    <xdr:ext cx="31369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455" y="6433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109220</xdr:rowOff>
    </xdr:from>
    <xdr:ext cx="249555" cy="257810"/>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農林水産業費、消防費以外は、類似団体平均と同等か低い水準で推移している。</a:t>
          </a:r>
        </a:p>
        <a:p>
          <a:r>
            <a:rPr kumimoji="1" lang="ja-JP" altLang="en-US" sz="1300">
              <a:solidFill>
                <a:sysClr val="windowText" lastClr="000000"/>
              </a:solidFill>
              <a:latin typeface="ＭＳ Ｐゴシック"/>
              <a:ea typeface="ＭＳ Ｐゴシック"/>
            </a:rPr>
            <a:t>農林水産業費は農業用施設等の維持管理、改修費及森林環境譲与税関連事業の増加等に伴い、類似団体と比較し8,358円高く、消防費は防災行政無線整備等の大型インフラ整備の終了に伴い、大幅に減少しているもの、当該年度における県操法大会等の開催経費等の臨時要因もあり、類似団体と比較し3,008円高い状態で推移している。</a:t>
          </a:r>
        </a:p>
        <a:p>
          <a:r>
            <a:rPr kumimoji="1" lang="ja-JP" altLang="en-US" sz="1300">
              <a:solidFill>
                <a:sysClr val="windowText" lastClr="000000"/>
              </a:solidFill>
              <a:latin typeface="ＭＳ Ｐゴシック"/>
              <a:ea typeface="ＭＳ Ｐゴシック"/>
            </a:rPr>
            <a:t>公債費については、類似団体と比較し、同水準であるが、近年、集中的に行ったバスターミナル、防災行政無線等整備事業の地方債元利償還が始まるため、長期的視点に立ち、発行額の抑制に努める。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岐阜県山県市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財政調整基金は、令和4年度実質収支の</a:t>
          </a:r>
          <a:r>
            <a:rPr kumimoji="1" lang="en-US" altLang="ja-JP" sz="1300">
              <a:solidFill>
                <a:sysClr val="windowText" lastClr="000000"/>
              </a:solidFill>
              <a:latin typeface="ＭＳ ゴシック"/>
              <a:ea typeface="ＭＳ ゴシック"/>
            </a:rPr>
            <a:t>2</a:t>
          </a:r>
          <a:r>
            <a:rPr kumimoji="1" lang="ja-JP" altLang="en-US" sz="1300">
              <a:solidFill>
                <a:sysClr val="windowText" lastClr="000000"/>
              </a:solidFill>
              <a:latin typeface="ＭＳ ゴシック"/>
              <a:ea typeface="ＭＳ ゴシック"/>
            </a:rPr>
            <a:t>分の</a:t>
          </a:r>
          <a:r>
            <a:rPr kumimoji="1" lang="en-US" altLang="ja-JP" sz="1300">
              <a:solidFill>
                <a:sysClr val="windowText" lastClr="000000"/>
              </a:solidFill>
              <a:latin typeface="ＭＳ ゴシック"/>
              <a:ea typeface="ＭＳ ゴシック"/>
            </a:rPr>
            <a:t>1</a:t>
          </a:r>
          <a:r>
            <a:rPr kumimoji="1" lang="ja-JP" altLang="en-US" sz="1300">
              <a:solidFill>
                <a:sysClr val="windowText" lastClr="000000"/>
              </a:solidFill>
              <a:latin typeface="ＭＳ ゴシック"/>
              <a:ea typeface="ＭＳ ゴシック"/>
            </a:rPr>
            <a:t>を下らない額として333百万円を積み戻し、財源不足を補うための取崩しを行わなかったため、標準財政規模に占める割合は5.31ポイント増加した。</a:t>
          </a:r>
        </a:p>
        <a:p>
          <a:r>
            <a:rPr kumimoji="1" lang="ja-JP" altLang="en-US" sz="1300">
              <a:solidFill>
                <a:sysClr val="windowText" lastClr="000000"/>
              </a:solidFill>
              <a:latin typeface="ＭＳ ゴシック"/>
              <a:ea typeface="ＭＳ ゴシック"/>
            </a:rPr>
            <a:t>実質収支額は、前年度と比較し、歳入歳出ともに減少したものの、歳入歳出差引額は大きく変わらないが、翌年度繰越額が増加などにより、標準財政規模に占める割合は0.8ポイント減少した。</a:t>
          </a:r>
        </a:p>
        <a:p>
          <a:r>
            <a:rPr lang="ja-JP" altLang="en-US" sz="1300">
              <a:solidFill>
                <a:sysClr val="windowText" lastClr="000000"/>
              </a:solidFill>
              <a:latin typeface="ＭＳ ゴシック"/>
              <a:ea typeface="ＭＳ ゴシック"/>
            </a:rPr>
            <a:t>翌年度繰越額の増加など実質収支減少要因もあり、実質単年度収支は赤字となった。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岐阜県山県市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及び特別会計ともに歳出抑制に努めており、令和４年度も一般会計及び特別会計（国民健康保険、後期高齢者医療、介護保険、簡易水道事業、農業集落排水事業、公共下水道事業）は、いずれも黒字を達成し、連結実質赤字比率は生じていない。</a:t>
          </a:r>
        </a:p>
        <a:p>
          <a:r>
            <a:rPr kumimoji="1" lang="ja-JP" altLang="en-US" sz="1400">
              <a:solidFill>
                <a:sysClr val="windowText" lastClr="000000"/>
              </a:solidFill>
              <a:latin typeface="ＭＳ ゴシック"/>
              <a:ea typeface="ＭＳ ゴシック"/>
            </a:rPr>
            <a:t>ただし、一般会計からの繰出金によって黒字を確保している特別会計も多く、高齢化率上昇に伴う社会保障関係経費の増加や下水道事業会計（公共下水事業特別会計）元利償還への負担等、各特別会計等への繰出金増加の要因があることから、収入確保と適正な経費負担区分による財政運営、企業経営を行っていく必要がある。</a:t>
          </a:r>
        </a:p>
        <a:p>
          <a:r>
            <a:rPr kumimoji="1" lang="ja-JP" altLang="en-US" sz="1400">
              <a:solidFill>
                <a:sysClr val="windowText" lastClr="000000"/>
              </a:solidFill>
              <a:latin typeface="ＭＳ ゴシック"/>
              <a:ea typeface="ＭＳ ゴシック"/>
            </a:rPr>
            <a:t>今後も一般会計の収支安定及び公営企業の経営安定化を図り、一定の連結黒字額の確保・維持に努める。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97228\Box\11108_10_&#24193;&#20869;&#29992;\&#36001;&#25919;&#20418;\&#36001;&#25919;&#20418;\06_&#36001;&#25919;&#20418;&#12381;&#12398;&#20182;\08_&#36001;&#25919;&#29366;&#27841;&#36039;&#26009;&#38598;\R5\22_&#24066;&#30010;&#26449;&#22238;&#31572;&#65288;&#65298;&#22238;&#30446;&#65289;\15_&#23665;&#30476;&#24066;&#9679;&#9675;\&#12304;&#36001;&#25919;&#29366;&#27841;&#36039;&#26009;&#38598;&#12305;_212156_&#23665;&#30476;&#24066;_2022(2&#22238;&#30446;).xlsx" TargetMode="External"/><Relationship Id="rId1" Type="http://schemas.openxmlformats.org/officeDocument/2006/relationships/externalLinkPath" Target="/Users/p97228/Box/11108_10_&#24193;&#20869;&#29992;/&#36001;&#25919;&#20418;/&#36001;&#25919;&#20418;/06_&#36001;&#25919;&#20418;&#12381;&#12398;&#20182;/08_&#36001;&#25919;&#29366;&#27841;&#36039;&#26009;&#38598;/R5/22_&#24066;&#30010;&#26449;&#22238;&#31572;&#65288;&#65298;&#22238;&#30446;&#65289;/15_&#23665;&#30476;&#24066;&#9679;&#9675;/&#12304;&#36001;&#25919;&#29366;&#27841;&#36039;&#26009;&#38598;&#12305;_212156_&#23665;&#30476;&#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30.9</v>
          </cell>
          <cell r="BX51">
            <v>25.6</v>
          </cell>
          <cell r="CF51">
            <v>18.3</v>
          </cell>
          <cell r="CN51">
            <v>20.3</v>
          </cell>
          <cell r="CV51">
            <v>12.4</v>
          </cell>
        </row>
        <row r="53">
          <cell r="BP53">
            <v>63.2</v>
          </cell>
          <cell r="BX53">
            <v>65</v>
          </cell>
          <cell r="CF53">
            <v>66.099999999999994</v>
          </cell>
          <cell r="CN53">
            <v>67.900000000000006</v>
          </cell>
          <cell r="CV53">
            <v>69.5</v>
          </cell>
        </row>
        <row r="55">
          <cell r="AN55" t="str">
            <v>類似団体内平均値</v>
          </cell>
          <cell r="BP55">
            <v>52.7</v>
          </cell>
          <cell r="BX55">
            <v>49.7</v>
          </cell>
          <cell r="CF55">
            <v>37.299999999999997</v>
          </cell>
          <cell r="CN55">
            <v>25.1</v>
          </cell>
          <cell r="CV55">
            <v>17.600000000000001</v>
          </cell>
        </row>
        <row r="57">
          <cell r="BP57">
            <v>59.9</v>
          </cell>
          <cell r="BX57">
            <v>60.2</v>
          </cell>
          <cell r="CF57">
            <v>62</v>
          </cell>
          <cell r="CN57">
            <v>63.2</v>
          </cell>
          <cell r="CV57">
            <v>65.2</v>
          </cell>
        </row>
        <row r="72">
          <cell r="BP72" t="str">
            <v>H30</v>
          </cell>
          <cell r="BX72" t="str">
            <v>R01</v>
          </cell>
          <cell r="CF72" t="str">
            <v>R02</v>
          </cell>
          <cell r="CN72" t="str">
            <v>R03</v>
          </cell>
          <cell r="CV72" t="str">
            <v>R04</v>
          </cell>
        </row>
        <row r="73">
          <cell r="AN73" t="str">
            <v>当該団体値</v>
          </cell>
          <cell r="BP73">
            <v>30.9</v>
          </cell>
          <cell r="BX73">
            <v>25.6</v>
          </cell>
          <cell r="CF73">
            <v>18.3</v>
          </cell>
          <cell r="CN73">
            <v>20.3</v>
          </cell>
          <cell r="CV73">
            <v>12.4</v>
          </cell>
        </row>
        <row r="75">
          <cell r="BP75">
            <v>12.2</v>
          </cell>
          <cell r="BX75">
            <v>11.2</v>
          </cell>
          <cell r="CF75">
            <v>10.5</v>
          </cell>
          <cell r="CN75">
            <v>9.6999999999999993</v>
          </cell>
          <cell r="CV75">
            <v>9.1</v>
          </cell>
        </row>
        <row r="77">
          <cell r="AN77" t="str">
            <v>類似団体内平均値</v>
          </cell>
          <cell r="BP77">
            <v>52.7</v>
          </cell>
          <cell r="BX77">
            <v>49.7</v>
          </cell>
          <cell r="CF77">
            <v>37.299999999999997</v>
          </cell>
          <cell r="CN77">
            <v>25.1</v>
          </cell>
          <cell r="CV77">
            <v>17.600000000000001</v>
          </cell>
        </row>
        <row r="79">
          <cell r="BP79">
            <v>9.5</v>
          </cell>
          <cell r="BX79">
            <v>9.1999999999999993</v>
          </cell>
          <cell r="CF79">
            <v>8.6</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7" t="s">
        <v>135</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2"/>
      <c r="DK1" s="2"/>
      <c r="DL1" s="2"/>
      <c r="DM1" s="2"/>
      <c r="DN1" s="2"/>
      <c r="DO1" s="2"/>
    </row>
    <row r="2" spans="1:119" ht="23.4" x14ac:dyDescent="0.2">
      <c r="B2" s="3" t="s">
        <v>136</v>
      </c>
      <c r="C2" s="3"/>
      <c r="D2" s="10"/>
    </row>
    <row r="3" spans="1:119" ht="18.75" customHeight="1" x14ac:dyDescent="0.2">
      <c r="A3" s="2"/>
      <c r="B3" s="381" t="s">
        <v>139</v>
      </c>
      <c r="C3" s="382"/>
      <c r="D3" s="382"/>
      <c r="E3" s="383"/>
      <c r="F3" s="383"/>
      <c r="G3" s="383"/>
      <c r="H3" s="383"/>
      <c r="I3" s="383"/>
      <c r="J3" s="383"/>
      <c r="K3" s="383"/>
      <c r="L3" s="383" t="s">
        <v>141</v>
      </c>
      <c r="M3" s="383"/>
      <c r="N3" s="383"/>
      <c r="O3" s="383"/>
      <c r="P3" s="383"/>
      <c r="Q3" s="383"/>
      <c r="R3" s="389"/>
      <c r="S3" s="389"/>
      <c r="T3" s="389"/>
      <c r="U3" s="389"/>
      <c r="V3" s="390"/>
      <c r="W3" s="394" t="s">
        <v>142</v>
      </c>
      <c r="X3" s="395"/>
      <c r="Y3" s="395"/>
      <c r="Z3" s="395"/>
      <c r="AA3" s="395"/>
      <c r="AB3" s="382"/>
      <c r="AC3" s="389" t="s">
        <v>144</v>
      </c>
      <c r="AD3" s="395"/>
      <c r="AE3" s="395"/>
      <c r="AF3" s="395"/>
      <c r="AG3" s="395"/>
      <c r="AH3" s="395"/>
      <c r="AI3" s="395"/>
      <c r="AJ3" s="395"/>
      <c r="AK3" s="395"/>
      <c r="AL3" s="399"/>
      <c r="AM3" s="394" t="s">
        <v>145</v>
      </c>
      <c r="AN3" s="395"/>
      <c r="AO3" s="395"/>
      <c r="AP3" s="395"/>
      <c r="AQ3" s="395"/>
      <c r="AR3" s="395"/>
      <c r="AS3" s="395"/>
      <c r="AT3" s="395"/>
      <c r="AU3" s="395"/>
      <c r="AV3" s="395"/>
      <c r="AW3" s="395"/>
      <c r="AX3" s="399"/>
      <c r="AY3" s="422" t="s">
        <v>5</v>
      </c>
      <c r="AZ3" s="423"/>
      <c r="BA3" s="423"/>
      <c r="BB3" s="423"/>
      <c r="BC3" s="423"/>
      <c r="BD3" s="423"/>
      <c r="BE3" s="423"/>
      <c r="BF3" s="423"/>
      <c r="BG3" s="423"/>
      <c r="BH3" s="423"/>
      <c r="BI3" s="423"/>
      <c r="BJ3" s="423"/>
      <c r="BK3" s="423"/>
      <c r="BL3" s="423"/>
      <c r="BM3" s="548"/>
      <c r="BN3" s="394" t="s">
        <v>149</v>
      </c>
      <c r="BO3" s="395"/>
      <c r="BP3" s="395"/>
      <c r="BQ3" s="395"/>
      <c r="BR3" s="395"/>
      <c r="BS3" s="395"/>
      <c r="BT3" s="395"/>
      <c r="BU3" s="399"/>
      <c r="BV3" s="394" t="s">
        <v>151</v>
      </c>
      <c r="BW3" s="395"/>
      <c r="BX3" s="395"/>
      <c r="BY3" s="395"/>
      <c r="BZ3" s="395"/>
      <c r="CA3" s="395"/>
      <c r="CB3" s="395"/>
      <c r="CC3" s="399"/>
      <c r="CD3" s="422" t="s">
        <v>5</v>
      </c>
      <c r="CE3" s="423"/>
      <c r="CF3" s="423"/>
      <c r="CG3" s="423"/>
      <c r="CH3" s="423"/>
      <c r="CI3" s="423"/>
      <c r="CJ3" s="423"/>
      <c r="CK3" s="423"/>
      <c r="CL3" s="423"/>
      <c r="CM3" s="423"/>
      <c r="CN3" s="423"/>
      <c r="CO3" s="423"/>
      <c r="CP3" s="423"/>
      <c r="CQ3" s="423"/>
      <c r="CR3" s="423"/>
      <c r="CS3" s="548"/>
      <c r="CT3" s="394" t="s">
        <v>153</v>
      </c>
      <c r="CU3" s="395"/>
      <c r="CV3" s="395"/>
      <c r="CW3" s="395"/>
      <c r="CX3" s="395"/>
      <c r="CY3" s="395"/>
      <c r="CZ3" s="395"/>
      <c r="DA3" s="399"/>
      <c r="DB3" s="394" t="s">
        <v>131</v>
      </c>
      <c r="DC3" s="395"/>
      <c r="DD3" s="395"/>
      <c r="DE3" s="395"/>
      <c r="DF3" s="395"/>
      <c r="DG3" s="395"/>
      <c r="DH3" s="395"/>
      <c r="DI3" s="399"/>
    </row>
    <row r="4" spans="1:119" ht="18.75" customHeight="1" x14ac:dyDescent="0.2">
      <c r="A4" s="2"/>
      <c r="B4" s="384"/>
      <c r="C4" s="385"/>
      <c r="D4" s="385"/>
      <c r="E4" s="386"/>
      <c r="F4" s="386"/>
      <c r="G4" s="386"/>
      <c r="H4" s="386"/>
      <c r="I4" s="386"/>
      <c r="J4" s="386"/>
      <c r="K4" s="386"/>
      <c r="L4" s="386"/>
      <c r="M4" s="386"/>
      <c r="N4" s="386"/>
      <c r="O4" s="386"/>
      <c r="P4" s="386"/>
      <c r="Q4" s="386"/>
      <c r="R4" s="391"/>
      <c r="S4" s="391"/>
      <c r="T4" s="391"/>
      <c r="U4" s="391"/>
      <c r="V4" s="392"/>
      <c r="W4" s="396"/>
      <c r="X4" s="397"/>
      <c r="Y4" s="397"/>
      <c r="Z4" s="397"/>
      <c r="AA4" s="397"/>
      <c r="AB4" s="385"/>
      <c r="AC4" s="391"/>
      <c r="AD4" s="397"/>
      <c r="AE4" s="397"/>
      <c r="AF4" s="397"/>
      <c r="AG4" s="397"/>
      <c r="AH4" s="397"/>
      <c r="AI4" s="397"/>
      <c r="AJ4" s="397"/>
      <c r="AK4" s="397"/>
      <c r="AL4" s="400"/>
      <c r="AM4" s="398"/>
      <c r="AN4" s="345"/>
      <c r="AO4" s="345"/>
      <c r="AP4" s="345"/>
      <c r="AQ4" s="345"/>
      <c r="AR4" s="345"/>
      <c r="AS4" s="345"/>
      <c r="AT4" s="345"/>
      <c r="AU4" s="345"/>
      <c r="AV4" s="345"/>
      <c r="AW4" s="345"/>
      <c r="AX4" s="401"/>
      <c r="AY4" s="377" t="s">
        <v>154</v>
      </c>
      <c r="AZ4" s="378"/>
      <c r="BA4" s="378"/>
      <c r="BB4" s="378"/>
      <c r="BC4" s="378"/>
      <c r="BD4" s="378"/>
      <c r="BE4" s="378"/>
      <c r="BF4" s="378"/>
      <c r="BG4" s="378"/>
      <c r="BH4" s="378"/>
      <c r="BI4" s="378"/>
      <c r="BJ4" s="378"/>
      <c r="BK4" s="378"/>
      <c r="BL4" s="378"/>
      <c r="BM4" s="379"/>
      <c r="BN4" s="338">
        <v>14742246</v>
      </c>
      <c r="BO4" s="339"/>
      <c r="BP4" s="339"/>
      <c r="BQ4" s="339"/>
      <c r="BR4" s="339"/>
      <c r="BS4" s="339"/>
      <c r="BT4" s="339"/>
      <c r="BU4" s="340"/>
      <c r="BV4" s="338">
        <v>15458988</v>
      </c>
      <c r="BW4" s="339"/>
      <c r="BX4" s="339"/>
      <c r="BY4" s="339"/>
      <c r="BZ4" s="339"/>
      <c r="CA4" s="339"/>
      <c r="CB4" s="339"/>
      <c r="CC4" s="340"/>
      <c r="CD4" s="515" t="s">
        <v>150</v>
      </c>
      <c r="CE4" s="516"/>
      <c r="CF4" s="516"/>
      <c r="CG4" s="516"/>
      <c r="CH4" s="516"/>
      <c r="CI4" s="516"/>
      <c r="CJ4" s="516"/>
      <c r="CK4" s="516"/>
      <c r="CL4" s="516"/>
      <c r="CM4" s="516"/>
      <c r="CN4" s="516"/>
      <c r="CO4" s="516"/>
      <c r="CP4" s="516"/>
      <c r="CQ4" s="516"/>
      <c r="CR4" s="516"/>
      <c r="CS4" s="517"/>
      <c r="CT4" s="549">
        <v>7.7</v>
      </c>
      <c r="CU4" s="550"/>
      <c r="CV4" s="550"/>
      <c r="CW4" s="550"/>
      <c r="CX4" s="550"/>
      <c r="CY4" s="550"/>
      <c r="CZ4" s="550"/>
      <c r="DA4" s="551"/>
      <c r="DB4" s="549">
        <v>8.5</v>
      </c>
      <c r="DC4" s="550"/>
      <c r="DD4" s="550"/>
      <c r="DE4" s="550"/>
      <c r="DF4" s="550"/>
      <c r="DG4" s="550"/>
      <c r="DH4" s="550"/>
      <c r="DI4" s="551"/>
    </row>
    <row r="5" spans="1:119" ht="18.75" customHeight="1" x14ac:dyDescent="0.2">
      <c r="A5" s="2"/>
      <c r="B5" s="387"/>
      <c r="C5" s="346"/>
      <c r="D5" s="346"/>
      <c r="E5" s="388"/>
      <c r="F5" s="388"/>
      <c r="G5" s="388"/>
      <c r="H5" s="388"/>
      <c r="I5" s="388"/>
      <c r="J5" s="388"/>
      <c r="K5" s="388"/>
      <c r="L5" s="388"/>
      <c r="M5" s="388"/>
      <c r="N5" s="388"/>
      <c r="O5" s="388"/>
      <c r="P5" s="388"/>
      <c r="Q5" s="388"/>
      <c r="R5" s="344"/>
      <c r="S5" s="344"/>
      <c r="T5" s="344"/>
      <c r="U5" s="344"/>
      <c r="V5" s="393"/>
      <c r="W5" s="398"/>
      <c r="X5" s="345"/>
      <c r="Y5" s="345"/>
      <c r="Z5" s="345"/>
      <c r="AA5" s="345"/>
      <c r="AB5" s="346"/>
      <c r="AC5" s="344"/>
      <c r="AD5" s="345"/>
      <c r="AE5" s="345"/>
      <c r="AF5" s="345"/>
      <c r="AG5" s="345"/>
      <c r="AH5" s="345"/>
      <c r="AI5" s="345"/>
      <c r="AJ5" s="345"/>
      <c r="AK5" s="345"/>
      <c r="AL5" s="401"/>
      <c r="AM5" s="486" t="s">
        <v>155</v>
      </c>
      <c r="AN5" s="371"/>
      <c r="AO5" s="371"/>
      <c r="AP5" s="371"/>
      <c r="AQ5" s="371"/>
      <c r="AR5" s="371"/>
      <c r="AS5" s="371"/>
      <c r="AT5" s="372"/>
      <c r="AU5" s="487" t="s">
        <v>74</v>
      </c>
      <c r="AV5" s="488"/>
      <c r="AW5" s="488"/>
      <c r="AX5" s="488"/>
      <c r="AY5" s="460" t="s">
        <v>146</v>
      </c>
      <c r="AZ5" s="461"/>
      <c r="BA5" s="461"/>
      <c r="BB5" s="461"/>
      <c r="BC5" s="461"/>
      <c r="BD5" s="461"/>
      <c r="BE5" s="461"/>
      <c r="BF5" s="461"/>
      <c r="BG5" s="461"/>
      <c r="BH5" s="461"/>
      <c r="BI5" s="461"/>
      <c r="BJ5" s="461"/>
      <c r="BK5" s="461"/>
      <c r="BL5" s="461"/>
      <c r="BM5" s="462"/>
      <c r="BN5" s="332">
        <v>13978960</v>
      </c>
      <c r="BO5" s="333"/>
      <c r="BP5" s="333"/>
      <c r="BQ5" s="333"/>
      <c r="BR5" s="333"/>
      <c r="BS5" s="333"/>
      <c r="BT5" s="333"/>
      <c r="BU5" s="334"/>
      <c r="BV5" s="332">
        <v>14662844</v>
      </c>
      <c r="BW5" s="333"/>
      <c r="BX5" s="333"/>
      <c r="BY5" s="333"/>
      <c r="BZ5" s="333"/>
      <c r="CA5" s="333"/>
      <c r="CB5" s="333"/>
      <c r="CC5" s="334"/>
      <c r="CD5" s="468" t="s">
        <v>157</v>
      </c>
      <c r="CE5" s="438"/>
      <c r="CF5" s="438"/>
      <c r="CG5" s="438"/>
      <c r="CH5" s="438"/>
      <c r="CI5" s="438"/>
      <c r="CJ5" s="438"/>
      <c r="CK5" s="438"/>
      <c r="CL5" s="438"/>
      <c r="CM5" s="438"/>
      <c r="CN5" s="438"/>
      <c r="CO5" s="438"/>
      <c r="CP5" s="438"/>
      <c r="CQ5" s="438"/>
      <c r="CR5" s="438"/>
      <c r="CS5" s="469"/>
      <c r="CT5" s="320">
        <v>88.6</v>
      </c>
      <c r="CU5" s="321"/>
      <c r="CV5" s="321"/>
      <c r="CW5" s="321"/>
      <c r="CX5" s="321"/>
      <c r="CY5" s="321"/>
      <c r="CZ5" s="321"/>
      <c r="DA5" s="322"/>
      <c r="DB5" s="320">
        <v>86.7</v>
      </c>
      <c r="DC5" s="321"/>
      <c r="DD5" s="321"/>
      <c r="DE5" s="321"/>
      <c r="DF5" s="321"/>
      <c r="DG5" s="321"/>
      <c r="DH5" s="321"/>
      <c r="DI5" s="322"/>
    </row>
    <row r="6" spans="1:119" ht="18.75" customHeight="1" x14ac:dyDescent="0.2">
      <c r="A6" s="2"/>
      <c r="B6" s="402" t="s">
        <v>159</v>
      </c>
      <c r="C6" s="343"/>
      <c r="D6" s="343"/>
      <c r="E6" s="403"/>
      <c r="F6" s="403"/>
      <c r="G6" s="403"/>
      <c r="H6" s="403"/>
      <c r="I6" s="403"/>
      <c r="J6" s="403"/>
      <c r="K6" s="403"/>
      <c r="L6" s="403" t="s">
        <v>161</v>
      </c>
      <c r="M6" s="403"/>
      <c r="N6" s="403"/>
      <c r="O6" s="403"/>
      <c r="P6" s="403"/>
      <c r="Q6" s="403"/>
      <c r="R6" s="341"/>
      <c r="S6" s="341"/>
      <c r="T6" s="341"/>
      <c r="U6" s="341"/>
      <c r="V6" s="407"/>
      <c r="W6" s="410" t="s">
        <v>162</v>
      </c>
      <c r="X6" s="342"/>
      <c r="Y6" s="342"/>
      <c r="Z6" s="342"/>
      <c r="AA6" s="342"/>
      <c r="AB6" s="343"/>
      <c r="AC6" s="413" t="s">
        <v>163</v>
      </c>
      <c r="AD6" s="414"/>
      <c r="AE6" s="414"/>
      <c r="AF6" s="414"/>
      <c r="AG6" s="414"/>
      <c r="AH6" s="414"/>
      <c r="AI6" s="414"/>
      <c r="AJ6" s="414"/>
      <c r="AK6" s="414"/>
      <c r="AL6" s="415"/>
      <c r="AM6" s="486" t="s">
        <v>78</v>
      </c>
      <c r="AN6" s="371"/>
      <c r="AO6" s="371"/>
      <c r="AP6" s="371"/>
      <c r="AQ6" s="371"/>
      <c r="AR6" s="371"/>
      <c r="AS6" s="371"/>
      <c r="AT6" s="372"/>
      <c r="AU6" s="487" t="s">
        <v>74</v>
      </c>
      <c r="AV6" s="488"/>
      <c r="AW6" s="488"/>
      <c r="AX6" s="488"/>
      <c r="AY6" s="460" t="s">
        <v>164</v>
      </c>
      <c r="AZ6" s="461"/>
      <c r="BA6" s="461"/>
      <c r="BB6" s="461"/>
      <c r="BC6" s="461"/>
      <c r="BD6" s="461"/>
      <c r="BE6" s="461"/>
      <c r="BF6" s="461"/>
      <c r="BG6" s="461"/>
      <c r="BH6" s="461"/>
      <c r="BI6" s="461"/>
      <c r="BJ6" s="461"/>
      <c r="BK6" s="461"/>
      <c r="BL6" s="461"/>
      <c r="BM6" s="462"/>
      <c r="BN6" s="332">
        <v>763286</v>
      </c>
      <c r="BO6" s="333"/>
      <c r="BP6" s="333"/>
      <c r="BQ6" s="333"/>
      <c r="BR6" s="333"/>
      <c r="BS6" s="333"/>
      <c r="BT6" s="333"/>
      <c r="BU6" s="334"/>
      <c r="BV6" s="332">
        <v>796144</v>
      </c>
      <c r="BW6" s="333"/>
      <c r="BX6" s="333"/>
      <c r="BY6" s="333"/>
      <c r="BZ6" s="333"/>
      <c r="CA6" s="333"/>
      <c r="CB6" s="333"/>
      <c r="CC6" s="334"/>
      <c r="CD6" s="468" t="s">
        <v>167</v>
      </c>
      <c r="CE6" s="438"/>
      <c r="CF6" s="438"/>
      <c r="CG6" s="438"/>
      <c r="CH6" s="438"/>
      <c r="CI6" s="438"/>
      <c r="CJ6" s="438"/>
      <c r="CK6" s="438"/>
      <c r="CL6" s="438"/>
      <c r="CM6" s="438"/>
      <c r="CN6" s="438"/>
      <c r="CO6" s="438"/>
      <c r="CP6" s="438"/>
      <c r="CQ6" s="438"/>
      <c r="CR6" s="438"/>
      <c r="CS6" s="469"/>
      <c r="CT6" s="544">
        <v>89.7</v>
      </c>
      <c r="CU6" s="545"/>
      <c r="CV6" s="545"/>
      <c r="CW6" s="545"/>
      <c r="CX6" s="545"/>
      <c r="CY6" s="545"/>
      <c r="CZ6" s="545"/>
      <c r="DA6" s="546"/>
      <c r="DB6" s="544">
        <v>90.6</v>
      </c>
      <c r="DC6" s="545"/>
      <c r="DD6" s="545"/>
      <c r="DE6" s="545"/>
      <c r="DF6" s="545"/>
      <c r="DG6" s="545"/>
      <c r="DH6" s="545"/>
      <c r="DI6" s="546"/>
    </row>
    <row r="7" spans="1:119" ht="18.75" customHeight="1" x14ac:dyDescent="0.2">
      <c r="A7" s="2"/>
      <c r="B7" s="384"/>
      <c r="C7" s="385"/>
      <c r="D7" s="385"/>
      <c r="E7" s="386"/>
      <c r="F7" s="386"/>
      <c r="G7" s="386"/>
      <c r="H7" s="386"/>
      <c r="I7" s="386"/>
      <c r="J7" s="386"/>
      <c r="K7" s="386"/>
      <c r="L7" s="386"/>
      <c r="M7" s="386"/>
      <c r="N7" s="386"/>
      <c r="O7" s="386"/>
      <c r="P7" s="386"/>
      <c r="Q7" s="386"/>
      <c r="R7" s="391"/>
      <c r="S7" s="391"/>
      <c r="T7" s="391"/>
      <c r="U7" s="391"/>
      <c r="V7" s="392"/>
      <c r="W7" s="396"/>
      <c r="X7" s="397"/>
      <c r="Y7" s="397"/>
      <c r="Z7" s="397"/>
      <c r="AA7" s="397"/>
      <c r="AB7" s="385"/>
      <c r="AC7" s="416"/>
      <c r="AD7" s="417"/>
      <c r="AE7" s="417"/>
      <c r="AF7" s="417"/>
      <c r="AG7" s="417"/>
      <c r="AH7" s="417"/>
      <c r="AI7" s="417"/>
      <c r="AJ7" s="417"/>
      <c r="AK7" s="417"/>
      <c r="AL7" s="418"/>
      <c r="AM7" s="486" t="s">
        <v>168</v>
      </c>
      <c r="AN7" s="371"/>
      <c r="AO7" s="371"/>
      <c r="AP7" s="371"/>
      <c r="AQ7" s="371"/>
      <c r="AR7" s="371"/>
      <c r="AS7" s="371"/>
      <c r="AT7" s="372"/>
      <c r="AU7" s="487" t="s">
        <v>74</v>
      </c>
      <c r="AV7" s="488"/>
      <c r="AW7" s="488"/>
      <c r="AX7" s="488"/>
      <c r="AY7" s="460" t="s">
        <v>169</v>
      </c>
      <c r="AZ7" s="461"/>
      <c r="BA7" s="461"/>
      <c r="BB7" s="461"/>
      <c r="BC7" s="461"/>
      <c r="BD7" s="461"/>
      <c r="BE7" s="461"/>
      <c r="BF7" s="461"/>
      <c r="BG7" s="461"/>
      <c r="BH7" s="461"/>
      <c r="BI7" s="461"/>
      <c r="BJ7" s="461"/>
      <c r="BK7" s="461"/>
      <c r="BL7" s="461"/>
      <c r="BM7" s="462"/>
      <c r="BN7" s="332">
        <v>98855</v>
      </c>
      <c r="BO7" s="333"/>
      <c r="BP7" s="333"/>
      <c r="BQ7" s="333"/>
      <c r="BR7" s="333"/>
      <c r="BS7" s="333"/>
      <c r="BT7" s="333"/>
      <c r="BU7" s="334"/>
      <c r="BV7" s="332">
        <v>39332</v>
      </c>
      <c r="BW7" s="333"/>
      <c r="BX7" s="333"/>
      <c r="BY7" s="333"/>
      <c r="BZ7" s="333"/>
      <c r="CA7" s="333"/>
      <c r="CB7" s="333"/>
      <c r="CC7" s="334"/>
      <c r="CD7" s="468" t="s">
        <v>170</v>
      </c>
      <c r="CE7" s="438"/>
      <c r="CF7" s="438"/>
      <c r="CG7" s="438"/>
      <c r="CH7" s="438"/>
      <c r="CI7" s="438"/>
      <c r="CJ7" s="438"/>
      <c r="CK7" s="438"/>
      <c r="CL7" s="438"/>
      <c r="CM7" s="438"/>
      <c r="CN7" s="438"/>
      <c r="CO7" s="438"/>
      <c r="CP7" s="438"/>
      <c r="CQ7" s="438"/>
      <c r="CR7" s="438"/>
      <c r="CS7" s="469"/>
      <c r="CT7" s="332">
        <v>8592700</v>
      </c>
      <c r="CU7" s="333"/>
      <c r="CV7" s="333"/>
      <c r="CW7" s="333"/>
      <c r="CX7" s="333"/>
      <c r="CY7" s="333"/>
      <c r="CZ7" s="333"/>
      <c r="DA7" s="334"/>
      <c r="DB7" s="332">
        <v>8869086</v>
      </c>
      <c r="DC7" s="333"/>
      <c r="DD7" s="333"/>
      <c r="DE7" s="333"/>
      <c r="DF7" s="333"/>
      <c r="DG7" s="333"/>
      <c r="DH7" s="333"/>
      <c r="DI7" s="334"/>
    </row>
    <row r="8" spans="1:119" ht="18.75" customHeight="1" x14ac:dyDescent="0.2">
      <c r="A8" s="2"/>
      <c r="B8" s="404"/>
      <c r="C8" s="405"/>
      <c r="D8" s="405"/>
      <c r="E8" s="406"/>
      <c r="F8" s="406"/>
      <c r="G8" s="406"/>
      <c r="H8" s="406"/>
      <c r="I8" s="406"/>
      <c r="J8" s="406"/>
      <c r="K8" s="406"/>
      <c r="L8" s="406"/>
      <c r="M8" s="406"/>
      <c r="N8" s="406"/>
      <c r="O8" s="406"/>
      <c r="P8" s="406"/>
      <c r="Q8" s="406"/>
      <c r="R8" s="408"/>
      <c r="S8" s="408"/>
      <c r="T8" s="408"/>
      <c r="U8" s="408"/>
      <c r="V8" s="409"/>
      <c r="W8" s="411"/>
      <c r="X8" s="412"/>
      <c r="Y8" s="412"/>
      <c r="Z8" s="412"/>
      <c r="AA8" s="412"/>
      <c r="AB8" s="405"/>
      <c r="AC8" s="419"/>
      <c r="AD8" s="420"/>
      <c r="AE8" s="420"/>
      <c r="AF8" s="420"/>
      <c r="AG8" s="420"/>
      <c r="AH8" s="420"/>
      <c r="AI8" s="420"/>
      <c r="AJ8" s="420"/>
      <c r="AK8" s="420"/>
      <c r="AL8" s="421"/>
      <c r="AM8" s="486" t="s">
        <v>172</v>
      </c>
      <c r="AN8" s="371"/>
      <c r="AO8" s="371"/>
      <c r="AP8" s="371"/>
      <c r="AQ8" s="371"/>
      <c r="AR8" s="371"/>
      <c r="AS8" s="371"/>
      <c r="AT8" s="372"/>
      <c r="AU8" s="487" t="s">
        <v>74</v>
      </c>
      <c r="AV8" s="488"/>
      <c r="AW8" s="488"/>
      <c r="AX8" s="488"/>
      <c r="AY8" s="460" t="s">
        <v>174</v>
      </c>
      <c r="AZ8" s="461"/>
      <c r="BA8" s="461"/>
      <c r="BB8" s="461"/>
      <c r="BC8" s="461"/>
      <c r="BD8" s="461"/>
      <c r="BE8" s="461"/>
      <c r="BF8" s="461"/>
      <c r="BG8" s="461"/>
      <c r="BH8" s="461"/>
      <c r="BI8" s="461"/>
      <c r="BJ8" s="461"/>
      <c r="BK8" s="461"/>
      <c r="BL8" s="461"/>
      <c r="BM8" s="462"/>
      <c r="BN8" s="332">
        <v>664431</v>
      </c>
      <c r="BO8" s="333"/>
      <c r="BP8" s="333"/>
      <c r="BQ8" s="333"/>
      <c r="BR8" s="333"/>
      <c r="BS8" s="333"/>
      <c r="BT8" s="333"/>
      <c r="BU8" s="334"/>
      <c r="BV8" s="332">
        <v>756812</v>
      </c>
      <c r="BW8" s="333"/>
      <c r="BX8" s="333"/>
      <c r="BY8" s="333"/>
      <c r="BZ8" s="333"/>
      <c r="CA8" s="333"/>
      <c r="CB8" s="333"/>
      <c r="CC8" s="334"/>
      <c r="CD8" s="468" t="s">
        <v>175</v>
      </c>
      <c r="CE8" s="438"/>
      <c r="CF8" s="438"/>
      <c r="CG8" s="438"/>
      <c r="CH8" s="438"/>
      <c r="CI8" s="438"/>
      <c r="CJ8" s="438"/>
      <c r="CK8" s="438"/>
      <c r="CL8" s="438"/>
      <c r="CM8" s="438"/>
      <c r="CN8" s="438"/>
      <c r="CO8" s="438"/>
      <c r="CP8" s="438"/>
      <c r="CQ8" s="438"/>
      <c r="CR8" s="438"/>
      <c r="CS8" s="469"/>
      <c r="CT8" s="520">
        <v>0.4</v>
      </c>
      <c r="CU8" s="521"/>
      <c r="CV8" s="521"/>
      <c r="CW8" s="521"/>
      <c r="CX8" s="521"/>
      <c r="CY8" s="521"/>
      <c r="CZ8" s="521"/>
      <c r="DA8" s="522"/>
      <c r="DB8" s="520">
        <v>0.4</v>
      </c>
      <c r="DC8" s="521"/>
      <c r="DD8" s="521"/>
      <c r="DE8" s="521"/>
      <c r="DF8" s="521"/>
      <c r="DG8" s="521"/>
      <c r="DH8" s="521"/>
      <c r="DI8" s="522"/>
    </row>
    <row r="9" spans="1:119" ht="18.75" customHeight="1" x14ac:dyDescent="0.2">
      <c r="A9" s="2"/>
      <c r="B9" s="422" t="s">
        <v>21</v>
      </c>
      <c r="C9" s="423"/>
      <c r="D9" s="423"/>
      <c r="E9" s="423"/>
      <c r="F9" s="423"/>
      <c r="G9" s="423"/>
      <c r="H9" s="423"/>
      <c r="I9" s="423"/>
      <c r="J9" s="423"/>
      <c r="K9" s="424"/>
      <c r="L9" s="538" t="s">
        <v>10</v>
      </c>
      <c r="M9" s="539"/>
      <c r="N9" s="539"/>
      <c r="O9" s="539"/>
      <c r="P9" s="539"/>
      <c r="Q9" s="540"/>
      <c r="R9" s="541">
        <v>25280</v>
      </c>
      <c r="S9" s="542"/>
      <c r="T9" s="542"/>
      <c r="U9" s="542"/>
      <c r="V9" s="543"/>
      <c r="W9" s="394" t="s">
        <v>176</v>
      </c>
      <c r="X9" s="395"/>
      <c r="Y9" s="395"/>
      <c r="Z9" s="395"/>
      <c r="AA9" s="395"/>
      <c r="AB9" s="395"/>
      <c r="AC9" s="395"/>
      <c r="AD9" s="395"/>
      <c r="AE9" s="395"/>
      <c r="AF9" s="395"/>
      <c r="AG9" s="395"/>
      <c r="AH9" s="395"/>
      <c r="AI9" s="395"/>
      <c r="AJ9" s="395"/>
      <c r="AK9" s="395"/>
      <c r="AL9" s="399"/>
      <c r="AM9" s="486" t="s">
        <v>179</v>
      </c>
      <c r="AN9" s="371"/>
      <c r="AO9" s="371"/>
      <c r="AP9" s="371"/>
      <c r="AQ9" s="371"/>
      <c r="AR9" s="371"/>
      <c r="AS9" s="371"/>
      <c r="AT9" s="372"/>
      <c r="AU9" s="487" t="s">
        <v>181</v>
      </c>
      <c r="AV9" s="488"/>
      <c r="AW9" s="488"/>
      <c r="AX9" s="488"/>
      <c r="AY9" s="460" t="s">
        <v>76</v>
      </c>
      <c r="AZ9" s="461"/>
      <c r="BA9" s="461"/>
      <c r="BB9" s="461"/>
      <c r="BC9" s="461"/>
      <c r="BD9" s="461"/>
      <c r="BE9" s="461"/>
      <c r="BF9" s="461"/>
      <c r="BG9" s="461"/>
      <c r="BH9" s="461"/>
      <c r="BI9" s="461"/>
      <c r="BJ9" s="461"/>
      <c r="BK9" s="461"/>
      <c r="BL9" s="461"/>
      <c r="BM9" s="462"/>
      <c r="BN9" s="332">
        <v>-92381</v>
      </c>
      <c r="BO9" s="333"/>
      <c r="BP9" s="333"/>
      <c r="BQ9" s="333"/>
      <c r="BR9" s="333"/>
      <c r="BS9" s="333"/>
      <c r="BT9" s="333"/>
      <c r="BU9" s="334"/>
      <c r="BV9" s="332">
        <v>643400</v>
      </c>
      <c r="BW9" s="333"/>
      <c r="BX9" s="333"/>
      <c r="BY9" s="333"/>
      <c r="BZ9" s="333"/>
      <c r="CA9" s="333"/>
      <c r="CB9" s="333"/>
      <c r="CC9" s="334"/>
      <c r="CD9" s="468" t="s">
        <v>72</v>
      </c>
      <c r="CE9" s="438"/>
      <c r="CF9" s="438"/>
      <c r="CG9" s="438"/>
      <c r="CH9" s="438"/>
      <c r="CI9" s="438"/>
      <c r="CJ9" s="438"/>
      <c r="CK9" s="438"/>
      <c r="CL9" s="438"/>
      <c r="CM9" s="438"/>
      <c r="CN9" s="438"/>
      <c r="CO9" s="438"/>
      <c r="CP9" s="438"/>
      <c r="CQ9" s="438"/>
      <c r="CR9" s="438"/>
      <c r="CS9" s="469"/>
      <c r="CT9" s="320">
        <v>14.5</v>
      </c>
      <c r="CU9" s="321"/>
      <c r="CV9" s="321"/>
      <c r="CW9" s="321"/>
      <c r="CX9" s="321"/>
      <c r="CY9" s="321"/>
      <c r="CZ9" s="321"/>
      <c r="DA9" s="322"/>
      <c r="DB9" s="320">
        <v>14.8</v>
      </c>
      <c r="DC9" s="321"/>
      <c r="DD9" s="321"/>
      <c r="DE9" s="321"/>
      <c r="DF9" s="321"/>
      <c r="DG9" s="321"/>
      <c r="DH9" s="321"/>
      <c r="DI9" s="322"/>
    </row>
    <row r="10" spans="1:119" ht="18.75" customHeight="1" x14ac:dyDescent="0.2">
      <c r="A10" s="2"/>
      <c r="B10" s="422"/>
      <c r="C10" s="423"/>
      <c r="D10" s="423"/>
      <c r="E10" s="423"/>
      <c r="F10" s="423"/>
      <c r="G10" s="423"/>
      <c r="H10" s="423"/>
      <c r="I10" s="423"/>
      <c r="J10" s="423"/>
      <c r="K10" s="424"/>
      <c r="L10" s="370" t="s">
        <v>183</v>
      </c>
      <c r="M10" s="371"/>
      <c r="N10" s="371"/>
      <c r="O10" s="371"/>
      <c r="P10" s="371"/>
      <c r="Q10" s="372"/>
      <c r="R10" s="373">
        <v>27114</v>
      </c>
      <c r="S10" s="374"/>
      <c r="T10" s="374"/>
      <c r="U10" s="374"/>
      <c r="V10" s="376"/>
      <c r="W10" s="396"/>
      <c r="X10" s="397"/>
      <c r="Y10" s="397"/>
      <c r="Z10" s="397"/>
      <c r="AA10" s="397"/>
      <c r="AB10" s="397"/>
      <c r="AC10" s="397"/>
      <c r="AD10" s="397"/>
      <c r="AE10" s="397"/>
      <c r="AF10" s="397"/>
      <c r="AG10" s="397"/>
      <c r="AH10" s="397"/>
      <c r="AI10" s="397"/>
      <c r="AJ10" s="397"/>
      <c r="AK10" s="397"/>
      <c r="AL10" s="400"/>
      <c r="AM10" s="486" t="s">
        <v>185</v>
      </c>
      <c r="AN10" s="371"/>
      <c r="AO10" s="371"/>
      <c r="AP10" s="371"/>
      <c r="AQ10" s="371"/>
      <c r="AR10" s="371"/>
      <c r="AS10" s="371"/>
      <c r="AT10" s="372"/>
      <c r="AU10" s="487" t="s">
        <v>181</v>
      </c>
      <c r="AV10" s="488"/>
      <c r="AW10" s="488"/>
      <c r="AX10" s="488"/>
      <c r="AY10" s="460" t="s">
        <v>187</v>
      </c>
      <c r="AZ10" s="461"/>
      <c r="BA10" s="461"/>
      <c r="BB10" s="461"/>
      <c r="BC10" s="461"/>
      <c r="BD10" s="461"/>
      <c r="BE10" s="461"/>
      <c r="BF10" s="461"/>
      <c r="BG10" s="461"/>
      <c r="BH10" s="461"/>
      <c r="BI10" s="461"/>
      <c r="BJ10" s="461"/>
      <c r="BK10" s="461"/>
      <c r="BL10" s="461"/>
      <c r="BM10" s="462"/>
      <c r="BN10" s="332">
        <v>616</v>
      </c>
      <c r="BO10" s="333"/>
      <c r="BP10" s="333"/>
      <c r="BQ10" s="333"/>
      <c r="BR10" s="333"/>
      <c r="BS10" s="333"/>
      <c r="BT10" s="333"/>
      <c r="BU10" s="334"/>
      <c r="BV10" s="332">
        <v>436</v>
      </c>
      <c r="BW10" s="333"/>
      <c r="BX10" s="333"/>
      <c r="BY10" s="333"/>
      <c r="BZ10" s="333"/>
      <c r="CA10" s="333"/>
      <c r="CB10" s="333"/>
      <c r="CC10" s="334"/>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2"/>
      <c r="C11" s="423"/>
      <c r="D11" s="423"/>
      <c r="E11" s="423"/>
      <c r="F11" s="423"/>
      <c r="G11" s="423"/>
      <c r="H11" s="423"/>
      <c r="I11" s="423"/>
      <c r="J11" s="423"/>
      <c r="K11" s="424"/>
      <c r="L11" s="439" t="s">
        <v>190</v>
      </c>
      <c r="M11" s="440"/>
      <c r="N11" s="440"/>
      <c r="O11" s="440"/>
      <c r="P11" s="440"/>
      <c r="Q11" s="441"/>
      <c r="R11" s="535" t="s">
        <v>193</v>
      </c>
      <c r="S11" s="536"/>
      <c r="T11" s="536"/>
      <c r="U11" s="536"/>
      <c r="V11" s="537"/>
      <c r="W11" s="396"/>
      <c r="X11" s="397"/>
      <c r="Y11" s="397"/>
      <c r="Z11" s="397"/>
      <c r="AA11" s="397"/>
      <c r="AB11" s="397"/>
      <c r="AC11" s="397"/>
      <c r="AD11" s="397"/>
      <c r="AE11" s="397"/>
      <c r="AF11" s="397"/>
      <c r="AG11" s="397"/>
      <c r="AH11" s="397"/>
      <c r="AI11" s="397"/>
      <c r="AJ11" s="397"/>
      <c r="AK11" s="397"/>
      <c r="AL11" s="400"/>
      <c r="AM11" s="486" t="s">
        <v>194</v>
      </c>
      <c r="AN11" s="371"/>
      <c r="AO11" s="371"/>
      <c r="AP11" s="371"/>
      <c r="AQ11" s="371"/>
      <c r="AR11" s="371"/>
      <c r="AS11" s="371"/>
      <c r="AT11" s="372"/>
      <c r="AU11" s="487" t="s">
        <v>181</v>
      </c>
      <c r="AV11" s="488"/>
      <c r="AW11" s="488"/>
      <c r="AX11" s="488"/>
      <c r="AY11" s="460" t="s">
        <v>195</v>
      </c>
      <c r="AZ11" s="461"/>
      <c r="BA11" s="461"/>
      <c r="BB11" s="461"/>
      <c r="BC11" s="461"/>
      <c r="BD11" s="461"/>
      <c r="BE11" s="461"/>
      <c r="BF11" s="461"/>
      <c r="BG11" s="461"/>
      <c r="BH11" s="461"/>
      <c r="BI11" s="461"/>
      <c r="BJ11" s="461"/>
      <c r="BK11" s="461"/>
      <c r="BL11" s="461"/>
      <c r="BM11" s="462"/>
      <c r="BN11" s="332">
        <v>0</v>
      </c>
      <c r="BO11" s="333"/>
      <c r="BP11" s="333"/>
      <c r="BQ11" s="333"/>
      <c r="BR11" s="333"/>
      <c r="BS11" s="333"/>
      <c r="BT11" s="333"/>
      <c r="BU11" s="334"/>
      <c r="BV11" s="332">
        <v>0</v>
      </c>
      <c r="BW11" s="333"/>
      <c r="BX11" s="333"/>
      <c r="BY11" s="333"/>
      <c r="BZ11" s="333"/>
      <c r="CA11" s="333"/>
      <c r="CB11" s="333"/>
      <c r="CC11" s="334"/>
      <c r="CD11" s="468" t="s">
        <v>198</v>
      </c>
      <c r="CE11" s="438"/>
      <c r="CF11" s="438"/>
      <c r="CG11" s="438"/>
      <c r="CH11" s="438"/>
      <c r="CI11" s="438"/>
      <c r="CJ11" s="438"/>
      <c r="CK11" s="438"/>
      <c r="CL11" s="438"/>
      <c r="CM11" s="438"/>
      <c r="CN11" s="438"/>
      <c r="CO11" s="438"/>
      <c r="CP11" s="438"/>
      <c r="CQ11" s="438"/>
      <c r="CR11" s="438"/>
      <c r="CS11" s="469"/>
      <c r="CT11" s="520" t="s">
        <v>199</v>
      </c>
      <c r="CU11" s="521"/>
      <c r="CV11" s="521"/>
      <c r="CW11" s="521"/>
      <c r="CX11" s="521"/>
      <c r="CY11" s="521"/>
      <c r="CZ11" s="521"/>
      <c r="DA11" s="522"/>
      <c r="DB11" s="520" t="s">
        <v>199</v>
      </c>
      <c r="DC11" s="521"/>
      <c r="DD11" s="521"/>
      <c r="DE11" s="521"/>
      <c r="DF11" s="521"/>
      <c r="DG11" s="521"/>
      <c r="DH11" s="521"/>
      <c r="DI11" s="522"/>
    </row>
    <row r="12" spans="1:119" ht="18.75" customHeight="1" x14ac:dyDescent="0.2">
      <c r="A12" s="2"/>
      <c r="B12" s="425" t="s">
        <v>200</v>
      </c>
      <c r="C12" s="426"/>
      <c r="D12" s="426"/>
      <c r="E12" s="426"/>
      <c r="F12" s="426"/>
      <c r="G12" s="426"/>
      <c r="H12" s="426"/>
      <c r="I12" s="426"/>
      <c r="J12" s="426"/>
      <c r="K12" s="427"/>
      <c r="L12" s="523" t="s">
        <v>202</v>
      </c>
      <c r="M12" s="524"/>
      <c r="N12" s="524"/>
      <c r="O12" s="524"/>
      <c r="P12" s="524"/>
      <c r="Q12" s="525"/>
      <c r="R12" s="526">
        <v>25545</v>
      </c>
      <c r="S12" s="527"/>
      <c r="T12" s="527"/>
      <c r="U12" s="527"/>
      <c r="V12" s="528"/>
      <c r="W12" s="529" t="s">
        <v>5</v>
      </c>
      <c r="X12" s="488"/>
      <c r="Y12" s="488"/>
      <c r="Z12" s="488"/>
      <c r="AA12" s="488"/>
      <c r="AB12" s="530"/>
      <c r="AC12" s="531" t="s">
        <v>110</v>
      </c>
      <c r="AD12" s="532"/>
      <c r="AE12" s="532"/>
      <c r="AF12" s="532"/>
      <c r="AG12" s="533"/>
      <c r="AH12" s="531" t="s">
        <v>203</v>
      </c>
      <c r="AI12" s="532"/>
      <c r="AJ12" s="532"/>
      <c r="AK12" s="532"/>
      <c r="AL12" s="534"/>
      <c r="AM12" s="486" t="s">
        <v>205</v>
      </c>
      <c r="AN12" s="371"/>
      <c r="AO12" s="371"/>
      <c r="AP12" s="371"/>
      <c r="AQ12" s="371"/>
      <c r="AR12" s="371"/>
      <c r="AS12" s="371"/>
      <c r="AT12" s="372"/>
      <c r="AU12" s="487" t="s">
        <v>74</v>
      </c>
      <c r="AV12" s="488"/>
      <c r="AW12" s="488"/>
      <c r="AX12" s="488"/>
      <c r="AY12" s="460" t="s">
        <v>207</v>
      </c>
      <c r="AZ12" s="461"/>
      <c r="BA12" s="461"/>
      <c r="BB12" s="461"/>
      <c r="BC12" s="461"/>
      <c r="BD12" s="461"/>
      <c r="BE12" s="461"/>
      <c r="BF12" s="461"/>
      <c r="BG12" s="461"/>
      <c r="BH12" s="461"/>
      <c r="BI12" s="461"/>
      <c r="BJ12" s="461"/>
      <c r="BK12" s="461"/>
      <c r="BL12" s="461"/>
      <c r="BM12" s="462"/>
      <c r="BN12" s="332">
        <v>0</v>
      </c>
      <c r="BO12" s="333"/>
      <c r="BP12" s="333"/>
      <c r="BQ12" s="333"/>
      <c r="BR12" s="333"/>
      <c r="BS12" s="333"/>
      <c r="BT12" s="333"/>
      <c r="BU12" s="334"/>
      <c r="BV12" s="332">
        <v>0</v>
      </c>
      <c r="BW12" s="333"/>
      <c r="BX12" s="333"/>
      <c r="BY12" s="333"/>
      <c r="BZ12" s="333"/>
      <c r="CA12" s="333"/>
      <c r="CB12" s="333"/>
      <c r="CC12" s="334"/>
      <c r="CD12" s="468" t="s">
        <v>209</v>
      </c>
      <c r="CE12" s="438"/>
      <c r="CF12" s="438"/>
      <c r="CG12" s="438"/>
      <c r="CH12" s="438"/>
      <c r="CI12" s="438"/>
      <c r="CJ12" s="438"/>
      <c r="CK12" s="438"/>
      <c r="CL12" s="438"/>
      <c r="CM12" s="438"/>
      <c r="CN12" s="438"/>
      <c r="CO12" s="438"/>
      <c r="CP12" s="438"/>
      <c r="CQ12" s="438"/>
      <c r="CR12" s="438"/>
      <c r="CS12" s="469"/>
      <c r="CT12" s="520" t="s">
        <v>199</v>
      </c>
      <c r="CU12" s="521"/>
      <c r="CV12" s="521"/>
      <c r="CW12" s="521"/>
      <c r="CX12" s="521"/>
      <c r="CY12" s="521"/>
      <c r="CZ12" s="521"/>
      <c r="DA12" s="522"/>
      <c r="DB12" s="520" t="s">
        <v>199</v>
      </c>
      <c r="DC12" s="521"/>
      <c r="DD12" s="521"/>
      <c r="DE12" s="521"/>
      <c r="DF12" s="521"/>
      <c r="DG12" s="521"/>
      <c r="DH12" s="521"/>
      <c r="DI12" s="522"/>
    </row>
    <row r="13" spans="1:119" ht="18.75" customHeight="1" x14ac:dyDescent="0.2">
      <c r="A13" s="2"/>
      <c r="B13" s="428"/>
      <c r="C13" s="429"/>
      <c r="D13" s="429"/>
      <c r="E13" s="429"/>
      <c r="F13" s="429"/>
      <c r="G13" s="429"/>
      <c r="H13" s="429"/>
      <c r="I13" s="429"/>
      <c r="J13" s="429"/>
      <c r="K13" s="430"/>
      <c r="L13" s="14"/>
      <c r="M13" s="509" t="s">
        <v>210</v>
      </c>
      <c r="N13" s="510"/>
      <c r="O13" s="510"/>
      <c r="P13" s="510"/>
      <c r="Q13" s="511"/>
      <c r="R13" s="512">
        <v>24892</v>
      </c>
      <c r="S13" s="513"/>
      <c r="T13" s="513"/>
      <c r="U13" s="513"/>
      <c r="V13" s="514"/>
      <c r="W13" s="410" t="s">
        <v>212</v>
      </c>
      <c r="X13" s="342"/>
      <c r="Y13" s="342"/>
      <c r="Z13" s="342"/>
      <c r="AA13" s="342"/>
      <c r="AB13" s="343"/>
      <c r="AC13" s="373">
        <v>416</v>
      </c>
      <c r="AD13" s="374"/>
      <c r="AE13" s="374"/>
      <c r="AF13" s="374"/>
      <c r="AG13" s="375"/>
      <c r="AH13" s="373">
        <v>471</v>
      </c>
      <c r="AI13" s="374"/>
      <c r="AJ13" s="374"/>
      <c r="AK13" s="374"/>
      <c r="AL13" s="376"/>
      <c r="AM13" s="486" t="s">
        <v>213</v>
      </c>
      <c r="AN13" s="371"/>
      <c r="AO13" s="371"/>
      <c r="AP13" s="371"/>
      <c r="AQ13" s="371"/>
      <c r="AR13" s="371"/>
      <c r="AS13" s="371"/>
      <c r="AT13" s="372"/>
      <c r="AU13" s="487" t="s">
        <v>181</v>
      </c>
      <c r="AV13" s="488"/>
      <c r="AW13" s="488"/>
      <c r="AX13" s="488"/>
      <c r="AY13" s="460" t="s">
        <v>215</v>
      </c>
      <c r="AZ13" s="461"/>
      <c r="BA13" s="461"/>
      <c r="BB13" s="461"/>
      <c r="BC13" s="461"/>
      <c r="BD13" s="461"/>
      <c r="BE13" s="461"/>
      <c r="BF13" s="461"/>
      <c r="BG13" s="461"/>
      <c r="BH13" s="461"/>
      <c r="BI13" s="461"/>
      <c r="BJ13" s="461"/>
      <c r="BK13" s="461"/>
      <c r="BL13" s="461"/>
      <c r="BM13" s="462"/>
      <c r="BN13" s="332">
        <v>-91765</v>
      </c>
      <c r="BO13" s="333"/>
      <c r="BP13" s="333"/>
      <c r="BQ13" s="333"/>
      <c r="BR13" s="333"/>
      <c r="BS13" s="333"/>
      <c r="BT13" s="333"/>
      <c r="BU13" s="334"/>
      <c r="BV13" s="332">
        <v>643836</v>
      </c>
      <c r="BW13" s="333"/>
      <c r="BX13" s="333"/>
      <c r="BY13" s="333"/>
      <c r="BZ13" s="333"/>
      <c r="CA13" s="333"/>
      <c r="CB13" s="333"/>
      <c r="CC13" s="334"/>
      <c r="CD13" s="468" t="s">
        <v>217</v>
      </c>
      <c r="CE13" s="438"/>
      <c r="CF13" s="438"/>
      <c r="CG13" s="438"/>
      <c r="CH13" s="438"/>
      <c r="CI13" s="438"/>
      <c r="CJ13" s="438"/>
      <c r="CK13" s="438"/>
      <c r="CL13" s="438"/>
      <c r="CM13" s="438"/>
      <c r="CN13" s="438"/>
      <c r="CO13" s="438"/>
      <c r="CP13" s="438"/>
      <c r="CQ13" s="438"/>
      <c r="CR13" s="438"/>
      <c r="CS13" s="469"/>
      <c r="CT13" s="320">
        <v>9.1</v>
      </c>
      <c r="CU13" s="321"/>
      <c r="CV13" s="321"/>
      <c r="CW13" s="321"/>
      <c r="CX13" s="321"/>
      <c r="CY13" s="321"/>
      <c r="CZ13" s="321"/>
      <c r="DA13" s="322"/>
      <c r="DB13" s="320">
        <v>9.6999999999999993</v>
      </c>
      <c r="DC13" s="321"/>
      <c r="DD13" s="321"/>
      <c r="DE13" s="321"/>
      <c r="DF13" s="321"/>
      <c r="DG13" s="321"/>
      <c r="DH13" s="321"/>
      <c r="DI13" s="322"/>
    </row>
    <row r="14" spans="1:119" ht="18.75" customHeight="1" x14ac:dyDescent="0.2">
      <c r="A14" s="2"/>
      <c r="B14" s="428"/>
      <c r="C14" s="429"/>
      <c r="D14" s="429"/>
      <c r="E14" s="429"/>
      <c r="F14" s="429"/>
      <c r="G14" s="429"/>
      <c r="H14" s="429"/>
      <c r="I14" s="429"/>
      <c r="J14" s="429"/>
      <c r="K14" s="430"/>
      <c r="L14" s="499" t="s">
        <v>218</v>
      </c>
      <c r="M14" s="518"/>
      <c r="N14" s="518"/>
      <c r="O14" s="518"/>
      <c r="P14" s="518"/>
      <c r="Q14" s="519"/>
      <c r="R14" s="512">
        <v>25983</v>
      </c>
      <c r="S14" s="513"/>
      <c r="T14" s="513"/>
      <c r="U14" s="513"/>
      <c r="V14" s="514"/>
      <c r="W14" s="398"/>
      <c r="X14" s="345"/>
      <c r="Y14" s="345"/>
      <c r="Z14" s="345"/>
      <c r="AA14" s="345"/>
      <c r="AB14" s="346"/>
      <c r="AC14" s="502">
        <v>3.3</v>
      </c>
      <c r="AD14" s="503"/>
      <c r="AE14" s="503"/>
      <c r="AF14" s="503"/>
      <c r="AG14" s="504"/>
      <c r="AH14" s="502">
        <v>3.4</v>
      </c>
      <c r="AI14" s="503"/>
      <c r="AJ14" s="503"/>
      <c r="AK14" s="503"/>
      <c r="AL14" s="505"/>
      <c r="AM14" s="486"/>
      <c r="AN14" s="371"/>
      <c r="AO14" s="371"/>
      <c r="AP14" s="371"/>
      <c r="AQ14" s="371"/>
      <c r="AR14" s="371"/>
      <c r="AS14" s="371"/>
      <c r="AT14" s="372"/>
      <c r="AU14" s="487"/>
      <c r="AV14" s="488"/>
      <c r="AW14" s="488"/>
      <c r="AX14" s="488"/>
      <c r="AY14" s="460"/>
      <c r="AZ14" s="461"/>
      <c r="BA14" s="461"/>
      <c r="BB14" s="461"/>
      <c r="BC14" s="461"/>
      <c r="BD14" s="461"/>
      <c r="BE14" s="461"/>
      <c r="BF14" s="461"/>
      <c r="BG14" s="461"/>
      <c r="BH14" s="461"/>
      <c r="BI14" s="461"/>
      <c r="BJ14" s="461"/>
      <c r="BK14" s="461"/>
      <c r="BL14" s="461"/>
      <c r="BM14" s="462"/>
      <c r="BN14" s="332"/>
      <c r="BO14" s="333"/>
      <c r="BP14" s="333"/>
      <c r="BQ14" s="333"/>
      <c r="BR14" s="333"/>
      <c r="BS14" s="333"/>
      <c r="BT14" s="333"/>
      <c r="BU14" s="334"/>
      <c r="BV14" s="332"/>
      <c r="BW14" s="333"/>
      <c r="BX14" s="333"/>
      <c r="BY14" s="333"/>
      <c r="BZ14" s="333"/>
      <c r="CA14" s="333"/>
      <c r="CB14" s="333"/>
      <c r="CC14" s="334"/>
      <c r="CD14" s="463" t="s">
        <v>219</v>
      </c>
      <c r="CE14" s="464"/>
      <c r="CF14" s="464"/>
      <c r="CG14" s="464"/>
      <c r="CH14" s="464"/>
      <c r="CI14" s="464"/>
      <c r="CJ14" s="464"/>
      <c r="CK14" s="464"/>
      <c r="CL14" s="464"/>
      <c r="CM14" s="464"/>
      <c r="CN14" s="464"/>
      <c r="CO14" s="464"/>
      <c r="CP14" s="464"/>
      <c r="CQ14" s="464"/>
      <c r="CR14" s="464"/>
      <c r="CS14" s="465"/>
      <c r="CT14" s="506">
        <v>12.4</v>
      </c>
      <c r="CU14" s="507"/>
      <c r="CV14" s="507"/>
      <c r="CW14" s="507"/>
      <c r="CX14" s="507"/>
      <c r="CY14" s="507"/>
      <c r="CZ14" s="507"/>
      <c r="DA14" s="508"/>
      <c r="DB14" s="506">
        <v>20.3</v>
      </c>
      <c r="DC14" s="507"/>
      <c r="DD14" s="507"/>
      <c r="DE14" s="507"/>
      <c r="DF14" s="507"/>
      <c r="DG14" s="507"/>
      <c r="DH14" s="507"/>
      <c r="DI14" s="508"/>
    </row>
    <row r="15" spans="1:119" ht="18.75" customHeight="1" x14ac:dyDescent="0.2">
      <c r="A15" s="2"/>
      <c r="B15" s="428"/>
      <c r="C15" s="429"/>
      <c r="D15" s="429"/>
      <c r="E15" s="429"/>
      <c r="F15" s="429"/>
      <c r="G15" s="429"/>
      <c r="H15" s="429"/>
      <c r="I15" s="429"/>
      <c r="J15" s="429"/>
      <c r="K15" s="430"/>
      <c r="L15" s="14"/>
      <c r="M15" s="509" t="s">
        <v>210</v>
      </c>
      <c r="N15" s="510"/>
      <c r="O15" s="510"/>
      <c r="P15" s="510"/>
      <c r="Q15" s="511"/>
      <c r="R15" s="512">
        <v>25372</v>
      </c>
      <c r="S15" s="513"/>
      <c r="T15" s="513"/>
      <c r="U15" s="513"/>
      <c r="V15" s="514"/>
      <c r="W15" s="410" t="s">
        <v>7</v>
      </c>
      <c r="X15" s="342"/>
      <c r="Y15" s="342"/>
      <c r="Z15" s="342"/>
      <c r="AA15" s="342"/>
      <c r="AB15" s="343"/>
      <c r="AC15" s="373">
        <v>5073</v>
      </c>
      <c r="AD15" s="374"/>
      <c r="AE15" s="374"/>
      <c r="AF15" s="374"/>
      <c r="AG15" s="375"/>
      <c r="AH15" s="373">
        <v>5618</v>
      </c>
      <c r="AI15" s="374"/>
      <c r="AJ15" s="374"/>
      <c r="AK15" s="374"/>
      <c r="AL15" s="376"/>
      <c r="AM15" s="486"/>
      <c r="AN15" s="371"/>
      <c r="AO15" s="371"/>
      <c r="AP15" s="371"/>
      <c r="AQ15" s="371"/>
      <c r="AR15" s="371"/>
      <c r="AS15" s="371"/>
      <c r="AT15" s="372"/>
      <c r="AU15" s="487"/>
      <c r="AV15" s="488"/>
      <c r="AW15" s="488"/>
      <c r="AX15" s="488"/>
      <c r="AY15" s="377" t="s">
        <v>222</v>
      </c>
      <c r="AZ15" s="378"/>
      <c r="BA15" s="378"/>
      <c r="BB15" s="378"/>
      <c r="BC15" s="378"/>
      <c r="BD15" s="378"/>
      <c r="BE15" s="378"/>
      <c r="BF15" s="378"/>
      <c r="BG15" s="378"/>
      <c r="BH15" s="378"/>
      <c r="BI15" s="378"/>
      <c r="BJ15" s="378"/>
      <c r="BK15" s="378"/>
      <c r="BL15" s="378"/>
      <c r="BM15" s="379"/>
      <c r="BN15" s="338">
        <v>3122413</v>
      </c>
      <c r="BO15" s="339"/>
      <c r="BP15" s="339"/>
      <c r="BQ15" s="339"/>
      <c r="BR15" s="339"/>
      <c r="BS15" s="339"/>
      <c r="BT15" s="339"/>
      <c r="BU15" s="340"/>
      <c r="BV15" s="338">
        <v>3032283</v>
      </c>
      <c r="BW15" s="339"/>
      <c r="BX15" s="339"/>
      <c r="BY15" s="339"/>
      <c r="BZ15" s="339"/>
      <c r="CA15" s="339"/>
      <c r="CB15" s="339"/>
      <c r="CC15" s="340"/>
      <c r="CD15" s="515" t="s">
        <v>211</v>
      </c>
      <c r="CE15" s="516"/>
      <c r="CF15" s="516"/>
      <c r="CG15" s="516"/>
      <c r="CH15" s="516"/>
      <c r="CI15" s="516"/>
      <c r="CJ15" s="516"/>
      <c r="CK15" s="516"/>
      <c r="CL15" s="516"/>
      <c r="CM15" s="516"/>
      <c r="CN15" s="516"/>
      <c r="CO15" s="516"/>
      <c r="CP15" s="516"/>
      <c r="CQ15" s="516"/>
      <c r="CR15" s="516"/>
      <c r="CS15" s="517"/>
      <c r="CT15" s="28"/>
      <c r="CU15" s="31"/>
      <c r="CV15" s="31"/>
      <c r="CW15" s="31"/>
      <c r="CX15" s="31"/>
      <c r="CY15" s="31"/>
      <c r="CZ15" s="31"/>
      <c r="DA15" s="34"/>
      <c r="DB15" s="28"/>
      <c r="DC15" s="31"/>
      <c r="DD15" s="31"/>
      <c r="DE15" s="31"/>
      <c r="DF15" s="31"/>
      <c r="DG15" s="31"/>
      <c r="DH15" s="31"/>
      <c r="DI15" s="34"/>
    </row>
    <row r="16" spans="1:119" ht="18.75" customHeight="1" x14ac:dyDescent="0.2">
      <c r="A16" s="2"/>
      <c r="B16" s="428"/>
      <c r="C16" s="429"/>
      <c r="D16" s="429"/>
      <c r="E16" s="429"/>
      <c r="F16" s="429"/>
      <c r="G16" s="429"/>
      <c r="H16" s="429"/>
      <c r="I16" s="429"/>
      <c r="J16" s="429"/>
      <c r="K16" s="430"/>
      <c r="L16" s="499" t="s">
        <v>224</v>
      </c>
      <c r="M16" s="500"/>
      <c r="N16" s="500"/>
      <c r="O16" s="500"/>
      <c r="P16" s="500"/>
      <c r="Q16" s="501"/>
      <c r="R16" s="496" t="s">
        <v>226</v>
      </c>
      <c r="S16" s="497"/>
      <c r="T16" s="497"/>
      <c r="U16" s="497"/>
      <c r="V16" s="498"/>
      <c r="W16" s="398"/>
      <c r="X16" s="345"/>
      <c r="Y16" s="345"/>
      <c r="Z16" s="345"/>
      <c r="AA16" s="345"/>
      <c r="AB16" s="346"/>
      <c r="AC16" s="502">
        <v>39.700000000000003</v>
      </c>
      <c r="AD16" s="503"/>
      <c r="AE16" s="503"/>
      <c r="AF16" s="503"/>
      <c r="AG16" s="504"/>
      <c r="AH16" s="502">
        <v>41</v>
      </c>
      <c r="AI16" s="503"/>
      <c r="AJ16" s="503"/>
      <c r="AK16" s="503"/>
      <c r="AL16" s="505"/>
      <c r="AM16" s="486"/>
      <c r="AN16" s="371"/>
      <c r="AO16" s="371"/>
      <c r="AP16" s="371"/>
      <c r="AQ16" s="371"/>
      <c r="AR16" s="371"/>
      <c r="AS16" s="371"/>
      <c r="AT16" s="372"/>
      <c r="AU16" s="487"/>
      <c r="AV16" s="488"/>
      <c r="AW16" s="488"/>
      <c r="AX16" s="488"/>
      <c r="AY16" s="460" t="s">
        <v>107</v>
      </c>
      <c r="AZ16" s="461"/>
      <c r="BA16" s="461"/>
      <c r="BB16" s="461"/>
      <c r="BC16" s="461"/>
      <c r="BD16" s="461"/>
      <c r="BE16" s="461"/>
      <c r="BF16" s="461"/>
      <c r="BG16" s="461"/>
      <c r="BH16" s="461"/>
      <c r="BI16" s="461"/>
      <c r="BJ16" s="461"/>
      <c r="BK16" s="461"/>
      <c r="BL16" s="461"/>
      <c r="BM16" s="462"/>
      <c r="BN16" s="332">
        <v>7704369</v>
      </c>
      <c r="BO16" s="333"/>
      <c r="BP16" s="333"/>
      <c r="BQ16" s="333"/>
      <c r="BR16" s="333"/>
      <c r="BS16" s="333"/>
      <c r="BT16" s="333"/>
      <c r="BU16" s="334"/>
      <c r="BV16" s="332">
        <v>7731957</v>
      </c>
      <c r="BW16" s="333"/>
      <c r="BX16" s="333"/>
      <c r="BY16" s="333"/>
      <c r="BZ16" s="333"/>
      <c r="CA16" s="333"/>
      <c r="CB16" s="333"/>
      <c r="CC16" s="334"/>
      <c r="CD16" s="21"/>
      <c r="CE16" s="318"/>
      <c r="CF16" s="318"/>
      <c r="CG16" s="318"/>
      <c r="CH16" s="318"/>
      <c r="CI16" s="318"/>
      <c r="CJ16" s="318"/>
      <c r="CK16" s="318"/>
      <c r="CL16" s="318"/>
      <c r="CM16" s="318"/>
      <c r="CN16" s="318"/>
      <c r="CO16" s="318"/>
      <c r="CP16" s="318"/>
      <c r="CQ16" s="318"/>
      <c r="CR16" s="318"/>
      <c r="CS16" s="319"/>
      <c r="CT16" s="320"/>
      <c r="CU16" s="321"/>
      <c r="CV16" s="321"/>
      <c r="CW16" s="321"/>
      <c r="CX16" s="321"/>
      <c r="CY16" s="321"/>
      <c r="CZ16" s="321"/>
      <c r="DA16" s="322"/>
      <c r="DB16" s="320"/>
      <c r="DC16" s="321"/>
      <c r="DD16" s="321"/>
      <c r="DE16" s="321"/>
      <c r="DF16" s="321"/>
      <c r="DG16" s="321"/>
      <c r="DH16" s="321"/>
      <c r="DI16" s="322"/>
    </row>
    <row r="17" spans="1:113" ht="18.75" customHeight="1" x14ac:dyDescent="0.2">
      <c r="A17" s="2"/>
      <c r="B17" s="431"/>
      <c r="C17" s="432"/>
      <c r="D17" s="432"/>
      <c r="E17" s="432"/>
      <c r="F17" s="432"/>
      <c r="G17" s="432"/>
      <c r="H17" s="432"/>
      <c r="I17" s="432"/>
      <c r="J17" s="432"/>
      <c r="K17" s="433"/>
      <c r="L17" s="15"/>
      <c r="M17" s="493" t="s">
        <v>101</v>
      </c>
      <c r="N17" s="494"/>
      <c r="O17" s="494"/>
      <c r="P17" s="494"/>
      <c r="Q17" s="495"/>
      <c r="R17" s="496" t="s">
        <v>229</v>
      </c>
      <c r="S17" s="497"/>
      <c r="T17" s="497"/>
      <c r="U17" s="497"/>
      <c r="V17" s="498"/>
      <c r="W17" s="410" t="s">
        <v>92</v>
      </c>
      <c r="X17" s="342"/>
      <c r="Y17" s="342"/>
      <c r="Z17" s="342"/>
      <c r="AA17" s="342"/>
      <c r="AB17" s="343"/>
      <c r="AC17" s="373">
        <v>7291</v>
      </c>
      <c r="AD17" s="374"/>
      <c r="AE17" s="374"/>
      <c r="AF17" s="374"/>
      <c r="AG17" s="375"/>
      <c r="AH17" s="373">
        <v>7625</v>
      </c>
      <c r="AI17" s="374"/>
      <c r="AJ17" s="374"/>
      <c r="AK17" s="374"/>
      <c r="AL17" s="376"/>
      <c r="AM17" s="486"/>
      <c r="AN17" s="371"/>
      <c r="AO17" s="371"/>
      <c r="AP17" s="371"/>
      <c r="AQ17" s="371"/>
      <c r="AR17" s="371"/>
      <c r="AS17" s="371"/>
      <c r="AT17" s="372"/>
      <c r="AU17" s="487"/>
      <c r="AV17" s="488"/>
      <c r="AW17" s="488"/>
      <c r="AX17" s="488"/>
      <c r="AY17" s="460" t="s">
        <v>231</v>
      </c>
      <c r="AZ17" s="461"/>
      <c r="BA17" s="461"/>
      <c r="BB17" s="461"/>
      <c r="BC17" s="461"/>
      <c r="BD17" s="461"/>
      <c r="BE17" s="461"/>
      <c r="BF17" s="461"/>
      <c r="BG17" s="461"/>
      <c r="BH17" s="461"/>
      <c r="BI17" s="461"/>
      <c r="BJ17" s="461"/>
      <c r="BK17" s="461"/>
      <c r="BL17" s="461"/>
      <c r="BM17" s="462"/>
      <c r="BN17" s="332">
        <v>3900529</v>
      </c>
      <c r="BO17" s="333"/>
      <c r="BP17" s="333"/>
      <c r="BQ17" s="333"/>
      <c r="BR17" s="333"/>
      <c r="BS17" s="333"/>
      <c r="BT17" s="333"/>
      <c r="BU17" s="334"/>
      <c r="BV17" s="332">
        <v>3781990</v>
      </c>
      <c r="BW17" s="333"/>
      <c r="BX17" s="333"/>
      <c r="BY17" s="333"/>
      <c r="BZ17" s="333"/>
      <c r="CA17" s="333"/>
      <c r="CB17" s="333"/>
      <c r="CC17" s="334"/>
      <c r="CD17" s="21"/>
      <c r="CE17" s="318"/>
      <c r="CF17" s="318"/>
      <c r="CG17" s="318"/>
      <c r="CH17" s="318"/>
      <c r="CI17" s="318"/>
      <c r="CJ17" s="318"/>
      <c r="CK17" s="318"/>
      <c r="CL17" s="318"/>
      <c r="CM17" s="318"/>
      <c r="CN17" s="318"/>
      <c r="CO17" s="318"/>
      <c r="CP17" s="318"/>
      <c r="CQ17" s="318"/>
      <c r="CR17" s="318"/>
      <c r="CS17" s="319"/>
      <c r="CT17" s="320"/>
      <c r="CU17" s="321"/>
      <c r="CV17" s="321"/>
      <c r="CW17" s="321"/>
      <c r="CX17" s="321"/>
      <c r="CY17" s="321"/>
      <c r="CZ17" s="321"/>
      <c r="DA17" s="322"/>
      <c r="DB17" s="320"/>
      <c r="DC17" s="321"/>
      <c r="DD17" s="321"/>
      <c r="DE17" s="321"/>
      <c r="DF17" s="321"/>
      <c r="DG17" s="321"/>
      <c r="DH17" s="321"/>
      <c r="DI17" s="322"/>
    </row>
    <row r="18" spans="1:113" ht="18.75" customHeight="1" x14ac:dyDescent="0.2">
      <c r="A18" s="2"/>
      <c r="B18" s="473" t="s">
        <v>232</v>
      </c>
      <c r="C18" s="424"/>
      <c r="D18" s="424"/>
      <c r="E18" s="474"/>
      <c r="F18" s="474"/>
      <c r="G18" s="474"/>
      <c r="H18" s="474"/>
      <c r="I18" s="474"/>
      <c r="J18" s="474"/>
      <c r="K18" s="474"/>
      <c r="L18" s="489">
        <v>221.98</v>
      </c>
      <c r="M18" s="489"/>
      <c r="N18" s="489"/>
      <c r="O18" s="489"/>
      <c r="P18" s="489"/>
      <c r="Q18" s="489"/>
      <c r="R18" s="490"/>
      <c r="S18" s="490"/>
      <c r="T18" s="490"/>
      <c r="U18" s="490"/>
      <c r="V18" s="491"/>
      <c r="W18" s="411"/>
      <c r="X18" s="412"/>
      <c r="Y18" s="412"/>
      <c r="Z18" s="412"/>
      <c r="AA18" s="412"/>
      <c r="AB18" s="405"/>
      <c r="AC18" s="448">
        <v>57.1</v>
      </c>
      <c r="AD18" s="449"/>
      <c r="AE18" s="449"/>
      <c r="AF18" s="449"/>
      <c r="AG18" s="492"/>
      <c r="AH18" s="448">
        <v>55.6</v>
      </c>
      <c r="AI18" s="449"/>
      <c r="AJ18" s="449"/>
      <c r="AK18" s="449"/>
      <c r="AL18" s="450"/>
      <c r="AM18" s="486"/>
      <c r="AN18" s="371"/>
      <c r="AO18" s="371"/>
      <c r="AP18" s="371"/>
      <c r="AQ18" s="371"/>
      <c r="AR18" s="371"/>
      <c r="AS18" s="371"/>
      <c r="AT18" s="372"/>
      <c r="AU18" s="487"/>
      <c r="AV18" s="488"/>
      <c r="AW18" s="488"/>
      <c r="AX18" s="488"/>
      <c r="AY18" s="460" t="s">
        <v>233</v>
      </c>
      <c r="AZ18" s="461"/>
      <c r="BA18" s="461"/>
      <c r="BB18" s="461"/>
      <c r="BC18" s="461"/>
      <c r="BD18" s="461"/>
      <c r="BE18" s="461"/>
      <c r="BF18" s="461"/>
      <c r="BG18" s="461"/>
      <c r="BH18" s="461"/>
      <c r="BI18" s="461"/>
      <c r="BJ18" s="461"/>
      <c r="BK18" s="461"/>
      <c r="BL18" s="461"/>
      <c r="BM18" s="462"/>
      <c r="BN18" s="332">
        <v>7614039</v>
      </c>
      <c r="BO18" s="333"/>
      <c r="BP18" s="333"/>
      <c r="BQ18" s="333"/>
      <c r="BR18" s="333"/>
      <c r="BS18" s="333"/>
      <c r="BT18" s="333"/>
      <c r="BU18" s="334"/>
      <c r="BV18" s="332">
        <v>7847525</v>
      </c>
      <c r="BW18" s="333"/>
      <c r="BX18" s="333"/>
      <c r="BY18" s="333"/>
      <c r="BZ18" s="333"/>
      <c r="CA18" s="333"/>
      <c r="CB18" s="333"/>
      <c r="CC18" s="334"/>
      <c r="CD18" s="21"/>
      <c r="CE18" s="318"/>
      <c r="CF18" s="318"/>
      <c r="CG18" s="318"/>
      <c r="CH18" s="318"/>
      <c r="CI18" s="318"/>
      <c r="CJ18" s="318"/>
      <c r="CK18" s="318"/>
      <c r="CL18" s="318"/>
      <c r="CM18" s="318"/>
      <c r="CN18" s="318"/>
      <c r="CO18" s="318"/>
      <c r="CP18" s="318"/>
      <c r="CQ18" s="318"/>
      <c r="CR18" s="318"/>
      <c r="CS18" s="319"/>
      <c r="CT18" s="320"/>
      <c r="CU18" s="321"/>
      <c r="CV18" s="321"/>
      <c r="CW18" s="321"/>
      <c r="CX18" s="321"/>
      <c r="CY18" s="321"/>
      <c r="CZ18" s="321"/>
      <c r="DA18" s="322"/>
      <c r="DB18" s="320"/>
      <c r="DC18" s="321"/>
      <c r="DD18" s="321"/>
      <c r="DE18" s="321"/>
      <c r="DF18" s="321"/>
      <c r="DG18" s="321"/>
      <c r="DH18" s="321"/>
      <c r="DI18" s="322"/>
    </row>
    <row r="19" spans="1:113" ht="18.75" customHeight="1" x14ac:dyDescent="0.2">
      <c r="A19" s="2"/>
      <c r="B19" s="473" t="s">
        <v>70</v>
      </c>
      <c r="C19" s="424"/>
      <c r="D19" s="424"/>
      <c r="E19" s="474"/>
      <c r="F19" s="474"/>
      <c r="G19" s="474"/>
      <c r="H19" s="474"/>
      <c r="I19" s="474"/>
      <c r="J19" s="474"/>
      <c r="K19" s="474"/>
      <c r="L19" s="475">
        <v>114</v>
      </c>
      <c r="M19" s="475"/>
      <c r="N19" s="475"/>
      <c r="O19" s="475"/>
      <c r="P19" s="475"/>
      <c r="Q19" s="475"/>
      <c r="R19" s="476"/>
      <c r="S19" s="476"/>
      <c r="T19" s="476"/>
      <c r="U19" s="476"/>
      <c r="V19" s="477"/>
      <c r="W19" s="394"/>
      <c r="X19" s="395"/>
      <c r="Y19" s="395"/>
      <c r="Z19" s="395"/>
      <c r="AA19" s="395"/>
      <c r="AB19" s="395"/>
      <c r="AC19" s="484"/>
      <c r="AD19" s="484"/>
      <c r="AE19" s="484"/>
      <c r="AF19" s="484"/>
      <c r="AG19" s="484"/>
      <c r="AH19" s="484"/>
      <c r="AI19" s="484"/>
      <c r="AJ19" s="484"/>
      <c r="AK19" s="484"/>
      <c r="AL19" s="485"/>
      <c r="AM19" s="486"/>
      <c r="AN19" s="371"/>
      <c r="AO19" s="371"/>
      <c r="AP19" s="371"/>
      <c r="AQ19" s="371"/>
      <c r="AR19" s="371"/>
      <c r="AS19" s="371"/>
      <c r="AT19" s="372"/>
      <c r="AU19" s="487"/>
      <c r="AV19" s="488"/>
      <c r="AW19" s="488"/>
      <c r="AX19" s="488"/>
      <c r="AY19" s="460" t="s">
        <v>234</v>
      </c>
      <c r="AZ19" s="461"/>
      <c r="BA19" s="461"/>
      <c r="BB19" s="461"/>
      <c r="BC19" s="461"/>
      <c r="BD19" s="461"/>
      <c r="BE19" s="461"/>
      <c r="BF19" s="461"/>
      <c r="BG19" s="461"/>
      <c r="BH19" s="461"/>
      <c r="BI19" s="461"/>
      <c r="BJ19" s="461"/>
      <c r="BK19" s="461"/>
      <c r="BL19" s="461"/>
      <c r="BM19" s="462"/>
      <c r="BN19" s="332">
        <v>10052484</v>
      </c>
      <c r="BO19" s="333"/>
      <c r="BP19" s="333"/>
      <c r="BQ19" s="333"/>
      <c r="BR19" s="333"/>
      <c r="BS19" s="333"/>
      <c r="BT19" s="333"/>
      <c r="BU19" s="334"/>
      <c r="BV19" s="332">
        <v>9850941</v>
      </c>
      <c r="BW19" s="333"/>
      <c r="BX19" s="333"/>
      <c r="BY19" s="333"/>
      <c r="BZ19" s="333"/>
      <c r="CA19" s="333"/>
      <c r="CB19" s="333"/>
      <c r="CC19" s="334"/>
      <c r="CD19" s="21"/>
      <c r="CE19" s="318"/>
      <c r="CF19" s="318"/>
      <c r="CG19" s="318"/>
      <c r="CH19" s="318"/>
      <c r="CI19" s="318"/>
      <c r="CJ19" s="318"/>
      <c r="CK19" s="318"/>
      <c r="CL19" s="318"/>
      <c r="CM19" s="318"/>
      <c r="CN19" s="318"/>
      <c r="CO19" s="318"/>
      <c r="CP19" s="318"/>
      <c r="CQ19" s="318"/>
      <c r="CR19" s="318"/>
      <c r="CS19" s="319"/>
      <c r="CT19" s="320"/>
      <c r="CU19" s="321"/>
      <c r="CV19" s="321"/>
      <c r="CW19" s="321"/>
      <c r="CX19" s="321"/>
      <c r="CY19" s="321"/>
      <c r="CZ19" s="321"/>
      <c r="DA19" s="322"/>
      <c r="DB19" s="320"/>
      <c r="DC19" s="321"/>
      <c r="DD19" s="321"/>
      <c r="DE19" s="321"/>
      <c r="DF19" s="321"/>
      <c r="DG19" s="321"/>
      <c r="DH19" s="321"/>
      <c r="DI19" s="322"/>
    </row>
    <row r="20" spans="1:113" ht="18.75" customHeight="1" x14ac:dyDescent="0.2">
      <c r="A20" s="2"/>
      <c r="B20" s="473" t="s">
        <v>237</v>
      </c>
      <c r="C20" s="424"/>
      <c r="D20" s="424"/>
      <c r="E20" s="474"/>
      <c r="F20" s="474"/>
      <c r="G20" s="474"/>
      <c r="H20" s="474"/>
      <c r="I20" s="474"/>
      <c r="J20" s="474"/>
      <c r="K20" s="474"/>
      <c r="L20" s="475">
        <v>9511</v>
      </c>
      <c r="M20" s="475"/>
      <c r="N20" s="475"/>
      <c r="O20" s="475"/>
      <c r="P20" s="475"/>
      <c r="Q20" s="475"/>
      <c r="R20" s="476"/>
      <c r="S20" s="476"/>
      <c r="T20" s="476"/>
      <c r="U20" s="476"/>
      <c r="V20" s="477"/>
      <c r="W20" s="411"/>
      <c r="X20" s="412"/>
      <c r="Y20" s="412"/>
      <c r="Z20" s="412"/>
      <c r="AA20" s="412"/>
      <c r="AB20" s="412"/>
      <c r="AC20" s="478"/>
      <c r="AD20" s="478"/>
      <c r="AE20" s="478"/>
      <c r="AF20" s="478"/>
      <c r="AG20" s="478"/>
      <c r="AH20" s="478"/>
      <c r="AI20" s="478"/>
      <c r="AJ20" s="478"/>
      <c r="AK20" s="478"/>
      <c r="AL20" s="479"/>
      <c r="AM20" s="480"/>
      <c r="AN20" s="440"/>
      <c r="AO20" s="440"/>
      <c r="AP20" s="440"/>
      <c r="AQ20" s="440"/>
      <c r="AR20" s="440"/>
      <c r="AS20" s="440"/>
      <c r="AT20" s="441"/>
      <c r="AU20" s="481"/>
      <c r="AV20" s="482"/>
      <c r="AW20" s="482"/>
      <c r="AX20" s="483"/>
      <c r="AY20" s="460"/>
      <c r="AZ20" s="461"/>
      <c r="BA20" s="461"/>
      <c r="BB20" s="461"/>
      <c r="BC20" s="461"/>
      <c r="BD20" s="461"/>
      <c r="BE20" s="461"/>
      <c r="BF20" s="461"/>
      <c r="BG20" s="461"/>
      <c r="BH20" s="461"/>
      <c r="BI20" s="461"/>
      <c r="BJ20" s="461"/>
      <c r="BK20" s="461"/>
      <c r="BL20" s="461"/>
      <c r="BM20" s="462"/>
      <c r="BN20" s="332"/>
      <c r="BO20" s="333"/>
      <c r="BP20" s="333"/>
      <c r="BQ20" s="333"/>
      <c r="BR20" s="333"/>
      <c r="BS20" s="333"/>
      <c r="BT20" s="333"/>
      <c r="BU20" s="334"/>
      <c r="BV20" s="332"/>
      <c r="BW20" s="333"/>
      <c r="BX20" s="333"/>
      <c r="BY20" s="333"/>
      <c r="BZ20" s="333"/>
      <c r="CA20" s="333"/>
      <c r="CB20" s="333"/>
      <c r="CC20" s="334"/>
      <c r="CD20" s="21"/>
      <c r="CE20" s="318"/>
      <c r="CF20" s="318"/>
      <c r="CG20" s="318"/>
      <c r="CH20" s="318"/>
      <c r="CI20" s="318"/>
      <c r="CJ20" s="318"/>
      <c r="CK20" s="318"/>
      <c r="CL20" s="318"/>
      <c r="CM20" s="318"/>
      <c r="CN20" s="318"/>
      <c r="CO20" s="318"/>
      <c r="CP20" s="318"/>
      <c r="CQ20" s="318"/>
      <c r="CR20" s="318"/>
      <c r="CS20" s="319"/>
      <c r="CT20" s="320"/>
      <c r="CU20" s="321"/>
      <c r="CV20" s="321"/>
      <c r="CW20" s="321"/>
      <c r="CX20" s="321"/>
      <c r="CY20" s="321"/>
      <c r="CZ20" s="321"/>
      <c r="DA20" s="322"/>
      <c r="DB20" s="320"/>
      <c r="DC20" s="321"/>
      <c r="DD20" s="321"/>
      <c r="DE20" s="321"/>
      <c r="DF20" s="321"/>
      <c r="DG20" s="321"/>
      <c r="DH20" s="321"/>
      <c r="DI20" s="322"/>
    </row>
    <row r="21" spans="1:113" ht="18.75" customHeight="1" x14ac:dyDescent="0.2">
      <c r="A21" s="2"/>
      <c r="B21" s="470" t="s">
        <v>239</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451"/>
      <c r="AZ21" s="452"/>
      <c r="BA21" s="452"/>
      <c r="BB21" s="452"/>
      <c r="BC21" s="452"/>
      <c r="BD21" s="452"/>
      <c r="BE21" s="452"/>
      <c r="BF21" s="452"/>
      <c r="BG21" s="452"/>
      <c r="BH21" s="452"/>
      <c r="BI21" s="452"/>
      <c r="BJ21" s="452"/>
      <c r="BK21" s="452"/>
      <c r="BL21" s="452"/>
      <c r="BM21" s="453"/>
      <c r="BN21" s="335"/>
      <c r="BO21" s="336"/>
      <c r="BP21" s="336"/>
      <c r="BQ21" s="336"/>
      <c r="BR21" s="336"/>
      <c r="BS21" s="336"/>
      <c r="BT21" s="336"/>
      <c r="BU21" s="337"/>
      <c r="BV21" s="335"/>
      <c r="BW21" s="336"/>
      <c r="BX21" s="336"/>
      <c r="BY21" s="336"/>
      <c r="BZ21" s="336"/>
      <c r="CA21" s="336"/>
      <c r="CB21" s="336"/>
      <c r="CC21" s="337"/>
      <c r="CD21" s="21"/>
      <c r="CE21" s="318"/>
      <c r="CF21" s="318"/>
      <c r="CG21" s="318"/>
      <c r="CH21" s="318"/>
      <c r="CI21" s="318"/>
      <c r="CJ21" s="318"/>
      <c r="CK21" s="318"/>
      <c r="CL21" s="318"/>
      <c r="CM21" s="318"/>
      <c r="CN21" s="318"/>
      <c r="CO21" s="318"/>
      <c r="CP21" s="318"/>
      <c r="CQ21" s="318"/>
      <c r="CR21" s="318"/>
      <c r="CS21" s="319"/>
      <c r="CT21" s="320"/>
      <c r="CU21" s="321"/>
      <c r="CV21" s="321"/>
      <c r="CW21" s="321"/>
      <c r="CX21" s="321"/>
      <c r="CY21" s="321"/>
      <c r="CZ21" s="321"/>
      <c r="DA21" s="322"/>
      <c r="DB21" s="320"/>
      <c r="DC21" s="321"/>
      <c r="DD21" s="321"/>
      <c r="DE21" s="321"/>
      <c r="DF21" s="321"/>
      <c r="DG21" s="321"/>
      <c r="DH21" s="321"/>
      <c r="DI21" s="322"/>
    </row>
    <row r="22" spans="1:113" ht="18.75" customHeight="1" x14ac:dyDescent="0.2">
      <c r="A22" s="2"/>
      <c r="B22" s="455" t="s">
        <v>240</v>
      </c>
      <c r="C22" s="362"/>
      <c r="D22" s="363"/>
      <c r="E22" s="341" t="s">
        <v>5</v>
      </c>
      <c r="F22" s="342"/>
      <c r="G22" s="342"/>
      <c r="H22" s="342"/>
      <c r="I22" s="342"/>
      <c r="J22" s="342"/>
      <c r="K22" s="343"/>
      <c r="L22" s="341" t="s">
        <v>242</v>
      </c>
      <c r="M22" s="342"/>
      <c r="N22" s="342"/>
      <c r="O22" s="342"/>
      <c r="P22" s="343"/>
      <c r="Q22" s="347" t="s">
        <v>243</v>
      </c>
      <c r="R22" s="348"/>
      <c r="S22" s="348"/>
      <c r="T22" s="348"/>
      <c r="U22" s="348"/>
      <c r="V22" s="349"/>
      <c r="W22" s="361" t="s">
        <v>245</v>
      </c>
      <c r="X22" s="362"/>
      <c r="Y22" s="363"/>
      <c r="Z22" s="341" t="s">
        <v>5</v>
      </c>
      <c r="AA22" s="342"/>
      <c r="AB22" s="342"/>
      <c r="AC22" s="342"/>
      <c r="AD22" s="342"/>
      <c r="AE22" s="342"/>
      <c r="AF22" s="342"/>
      <c r="AG22" s="343"/>
      <c r="AH22" s="353" t="s">
        <v>180</v>
      </c>
      <c r="AI22" s="342"/>
      <c r="AJ22" s="342"/>
      <c r="AK22" s="342"/>
      <c r="AL22" s="343"/>
      <c r="AM22" s="353" t="s">
        <v>246</v>
      </c>
      <c r="AN22" s="354"/>
      <c r="AO22" s="354"/>
      <c r="AP22" s="354"/>
      <c r="AQ22" s="354"/>
      <c r="AR22" s="355"/>
      <c r="AS22" s="347" t="s">
        <v>243</v>
      </c>
      <c r="AT22" s="348"/>
      <c r="AU22" s="348"/>
      <c r="AV22" s="348"/>
      <c r="AW22" s="348"/>
      <c r="AX22" s="359"/>
      <c r="AY22" s="377" t="s">
        <v>247</v>
      </c>
      <c r="AZ22" s="378"/>
      <c r="BA22" s="378"/>
      <c r="BB22" s="378"/>
      <c r="BC22" s="378"/>
      <c r="BD22" s="378"/>
      <c r="BE22" s="378"/>
      <c r="BF22" s="378"/>
      <c r="BG22" s="378"/>
      <c r="BH22" s="378"/>
      <c r="BI22" s="378"/>
      <c r="BJ22" s="378"/>
      <c r="BK22" s="378"/>
      <c r="BL22" s="378"/>
      <c r="BM22" s="379"/>
      <c r="BN22" s="338">
        <v>12451855</v>
      </c>
      <c r="BO22" s="339"/>
      <c r="BP22" s="339"/>
      <c r="BQ22" s="339"/>
      <c r="BR22" s="339"/>
      <c r="BS22" s="339"/>
      <c r="BT22" s="339"/>
      <c r="BU22" s="340"/>
      <c r="BV22" s="338">
        <v>13100907</v>
      </c>
      <c r="BW22" s="339"/>
      <c r="BX22" s="339"/>
      <c r="BY22" s="339"/>
      <c r="BZ22" s="339"/>
      <c r="CA22" s="339"/>
      <c r="CB22" s="339"/>
      <c r="CC22" s="340"/>
      <c r="CD22" s="21"/>
      <c r="CE22" s="318"/>
      <c r="CF22" s="318"/>
      <c r="CG22" s="318"/>
      <c r="CH22" s="318"/>
      <c r="CI22" s="318"/>
      <c r="CJ22" s="318"/>
      <c r="CK22" s="318"/>
      <c r="CL22" s="318"/>
      <c r="CM22" s="318"/>
      <c r="CN22" s="318"/>
      <c r="CO22" s="318"/>
      <c r="CP22" s="318"/>
      <c r="CQ22" s="318"/>
      <c r="CR22" s="318"/>
      <c r="CS22" s="319"/>
      <c r="CT22" s="320"/>
      <c r="CU22" s="321"/>
      <c r="CV22" s="321"/>
      <c r="CW22" s="321"/>
      <c r="CX22" s="321"/>
      <c r="CY22" s="321"/>
      <c r="CZ22" s="321"/>
      <c r="DA22" s="322"/>
      <c r="DB22" s="320"/>
      <c r="DC22" s="321"/>
      <c r="DD22" s="321"/>
      <c r="DE22" s="321"/>
      <c r="DF22" s="321"/>
      <c r="DG22" s="321"/>
      <c r="DH22" s="321"/>
      <c r="DI22" s="322"/>
    </row>
    <row r="23" spans="1:113" ht="18.75" customHeight="1" x14ac:dyDescent="0.2">
      <c r="A23" s="2"/>
      <c r="B23" s="456"/>
      <c r="C23" s="365"/>
      <c r="D23" s="366"/>
      <c r="E23" s="344"/>
      <c r="F23" s="345"/>
      <c r="G23" s="345"/>
      <c r="H23" s="345"/>
      <c r="I23" s="345"/>
      <c r="J23" s="345"/>
      <c r="K23" s="346"/>
      <c r="L23" s="344"/>
      <c r="M23" s="345"/>
      <c r="N23" s="345"/>
      <c r="O23" s="345"/>
      <c r="P23" s="346"/>
      <c r="Q23" s="350"/>
      <c r="R23" s="351"/>
      <c r="S23" s="351"/>
      <c r="T23" s="351"/>
      <c r="U23" s="351"/>
      <c r="V23" s="352"/>
      <c r="W23" s="364"/>
      <c r="X23" s="365"/>
      <c r="Y23" s="366"/>
      <c r="Z23" s="344"/>
      <c r="AA23" s="345"/>
      <c r="AB23" s="345"/>
      <c r="AC23" s="345"/>
      <c r="AD23" s="345"/>
      <c r="AE23" s="345"/>
      <c r="AF23" s="345"/>
      <c r="AG23" s="346"/>
      <c r="AH23" s="344"/>
      <c r="AI23" s="345"/>
      <c r="AJ23" s="345"/>
      <c r="AK23" s="345"/>
      <c r="AL23" s="346"/>
      <c r="AM23" s="356"/>
      <c r="AN23" s="357"/>
      <c r="AO23" s="357"/>
      <c r="AP23" s="357"/>
      <c r="AQ23" s="357"/>
      <c r="AR23" s="358"/>
      <c r="AS23" s="350"/>
      <c r="AT23" s="351"/>
      <c r="AU23" s="351"/>
      <c r="AV23" s="351"/>
      <c r="AW23" s="351"/>
      <c r="AX23" s="360"/>
      <c r="AY23" s="460" t="s">
        <v>250</v>
      </c>
      <c r="AZ23" s="461"/>
      <c r="BA23" s="461"/>
      <c r="BB23" s="461"/>
      <c r="BC23" s="461"/>
      <c r="BD23" s="461"/>
      <c r="BE23" s="461"/>
      <c r="BF23" s="461"/>
      <c r="BG23" s="461"/>
      <c r="BH23" s="461"/>
      <c r="BI23" s="461"/>
      <c r="BJ23" s="461"/>
      <c r="BK23" s="461"/>
      <c r="BL23" s="461"/>
      <c r="BM23" s="462"/>
      <c r="BN23" s="332">
        <v>7807212</v>
      </c>
      <c r="BO23" s="333"/>
      <c r="BP23" s="333"/>
      <c r="BQ23" s="333"/>
      <c r="BR23" s="333"/>
      <c r="BS23" s="333"/>
      <c r="BT23" s="333"/>
      <c r="BU23" s="334"/>
      <c r="BV23" s="332">
        <v>8035056</v>
      </c>
      <c r="BW23" s="333"/>
      <c r="BX23" s="333"/>
      <c r="BY23" s="333"/>
      <c r="BZ23" s="333"/>
      <c r="CA23" s="333"/>
      <c r="CB23" s="333"/>
      <c r="CC23" s="334"/>
      <c r="CD23" s="21"/>
      <c r="CE23" s="318"/>
      <c r="CF23" s="318"/>
      <c r="CG23" s="318"/>
      <c r="CH23" s="318"/>
      <c r="CI23" s="318"/>
      <c r="CJ23" s="318"/>
      <c r="CK23" s="318"/>
      <c r="CL23" s="318"/>
      <c r="CM23" s="318"/>
      <c r="CN23" s="318"/>
      <c r="CO23" s="318"/>
      <c r="CP23" s="318"/>
      <c r="CQ23" s="318"/>
      <c r="CR23" s="318"/>
      <c r="CS23" s="319"/>
      <c r="CT23" s="320"/>
      <c r="CU23" s="321"/>
      <c r="CV23" s="321"/>
      <c r="CW23" s="321"/>
      <c r="CX23" s="321"/>
      <c r="CY23" s="321"/>
      <c r="CZ23" s="321"/>
      <c r="DA23" s="322"/>
      <c r="DB23" s="320"/>
      <c r="DC23" s="321"/>
      <c r="DD23" s="321"/>
      <c r="DE23" s="321"/>
      <c r="DF23" s="321"/>
      <c r="DG23" s="321"/>
      <c r="DH23" s="321"/>
      <c r="DI23" s="322"/>
    </row>
    <row r="24" spans="1:113" ht="18.75" customHeight="1" x14ac:dyDescent="0.2">
      <c r="A24" s="2"/>
      <c r="B24" s="456"/>
      <c r="C24" s="365"/>
      <c r="D24" s="366"/>
      <c r="E24" s="370" t="s">
        <v>251</v>
      </c>
      <c r="F24" s="371"/>
      <c r="G24" s="371"/>
      <c r="H24" s="371"/>
      <c r="I24" s="371"/>
      <c r="J24" s="371"/>
      <c r="K24" s="372"/>
      <c r="L24" s="373">
        <v>1</v>
      </c>
      <c r="M24" s="374"/>
      <c r="N24" s="374"/>
      <c r="O24" s="374"/>
      <c r="P24" s="375"/>
      <c r="Q24" s="373">
        <v>7380</v>
      </c>
      <c r="R24" s="374"/>
      <c r="S24" s="374"/>
      <c r="T24" s="374"/>
      <c r="U24" s="374"/>
      <c r="V24" s="375"/>
      <c r="W24" s="364"/>
      <c r="X24" s="365"/>
      <c r="Y24" s="366"/>
      <c r="Z24" s="370" t="s">
        <v>254</v>
      </c>
      <c r="AA24" s="371"/>
      <c r="AB24" s="371"/>
      <c r="AC24" s="371"/>
      <c r="AD24" s="371"/>
      <c r="AE24" s="371"/>
      <c r="AF24" s="371"/>
      <c r="AG24" s="372"/>
      <c r="AH24" s="373">
        <v>223</v>
      </c>
      <c r="AI24" s="374"/>
      <c r="AJ24" s="374"/>
      <c r="AK24" s="374"/>
      <c r="AL24" s="375"/>
      <c r="AM24" s="373">
        <v>686394</v>
      </c>
      <c r="AN24" s="374"/>
      <c r="AO24" s="374"/>
      <c r="AP24" s="374"/>
      <c r="AQ24" s="374"/>
      <c r="AR24" s="375"/>
      <c r="AS24" s="373">
        <v>3078</v>
      </c>
      <c r="AT24" s="374"/>
      <c r="AU24" s="374"/>
      <c r="AV24" s="374"/>
      <c r="AW24" s="374"/>
      <c r="AX24" s="376"/>
      <c r="AY24" s="451" t="s">
        <v>255</v>
      </c>
      <c r="AZ24" s="452"/>
      <c r="BA24" s="452"/>
      <c r="BB24" s="452"/>
      <c r="BC24" s="452"/>
      <c r="BD24" s="452"/>
      <c r="BE24" s="452"/>
      <c r="BF24" s="452"/>
      <c r="BG24" s="452"/>
      <c r="BH24" s="452"/>
      <c r="BI24" s="452"/>
      <c r="BJ24" s="452"/>
      <c r="BK24" s="452"/>
      <c r="BL24" s="452"/>
      <c r="BM24" s="453"/>
      <c r="BN24" s="332">
        <v>6984021</v>
      </c>
      <c r="BO24" s="333"/>
      <c r="BP24" s="333"/>
      <c r="BQ24" s="333"/>
      <c r="BR24" s="333"/>
      <c r="BS24" s="333"/>
      <c r="BT24" s="333"/>
      <c r="BU24" s="334"/>
      <c r="BV24" s="332">
        <v>7126089</v>
      </c>
      <c r="BW24" s="333"/>
      <c r="BX24" s="333"/>
      <c r="BY24" s="333"/>
      <c r="BZ24" s="333"/>
      <c r="CA24" s="333"/>
      <c r="CB24" s="333"/>
      <c r="CC24" s="334"/>
      <c r="CD24" s="21"/>
      <c r="CE24" s="318"/>
      <c r="CF24" s="318"/>
      <c r="CG24" s="318"/>
      <c r="CH24" s="318"/>
      <c r="CI24" s="318"/>
      <c r="CJ24" s="318"/>
      <c r="CK24" s="318"/>
      <c r="CL24" s="318"/>
      <c r="CM24" s="318"/>
      <c r="CN24" s="318"/>
      <c r="CO24" s="318"/>
      <c r="CP24" s="318"/>
      <c r="CQ24" s="318"/>
      <c r="CR24" s="318"/>
      <c r="CS24" s="319"/>
      <c r="CT24" s="320"/>
      <c r="CU24" s="321"/>
      <c r="CV24" s="321"/>
      <c r="CW24" s="321"/>
      <c r="CX24" s="321"/>
      <c r="CY24" s="321"/>
      <c r="CZ24" s="321"/>
      <c r="DA24" s="322"/>
      <c r="DB24" s="320"/>
      <c r="DC24" s="321"/>
      <c r="DD24" s="321"/>
      <c r="DE24" s="321"/>
      <c r="DF24" s="321"/>
      <c r="DG24" s="321"/>
      <c r="DH24" s="321"/>
      <c r="DI24" s="322"/>
    </row>
    <row r="25" spans="1:113" ht="18.75" customHeight="1" x14ac:dyDescent="0.2">
      <c r="A25" s="2"/>
      <c r="B25" s="456"/>
      <c r="C25" s="365"/>
      <c r="D25" s="366"/>
      <c r="E25" s="370" t="s">
        <v>228</v>
      </c>
      <c r="F25" s="371"/>
      <c r="G25" s="371"/>
      <c r="H25" s="371"/>
      <c r="I25" s="371"/>
      <c r="J25" s="371"/>
      <c r="K25" s="372"/>
      <c r="L25" s="373">
        <v>1</v>
      </c>
      <c r="M25" s="374"/>
      <c r="N25" s="374"/>
      <c r="O25" s="374"/>
      <c r="P25" s="375"/>
      <c r="Q25" s="373">
        <v>6420</v>
      </c>
      <c r="R25" s="374"/>
      <c r="S25" s="374"/>
      <c r="T25" s="374"/>
      <c r="U25" s="374"/>
      <c r="V25" s="375"/>
      <c r="W25" s="364"/>
      <c r="X25" s="365"/>
      <c r="Y25" s="366"/>
      <c r="Z25" s="370" t="s">
        <v>257</v>
      </c>
      <c r="AA25" s="371"/>
      <c r="AB25" s="371"/>
      <c r="AC25" s="371"/>
      <c r="AD25" s="371"/>
      <c r="AE25" s="371"/>
      <c r="AF25" s="371"/>
      <c r="AG25" s="372"/>
      <c r="AH25" s="373" t="s">
        <v>199</v>
      </c>
      <c r="AI25" s="374"/>
      <c r="AJ25" s="374"/>
      <c r="AK25" s="374"/>
      <c r="AL25" s="375"/>
      <c r="AM25" s="373" t="s">
        <v>199</v>
      </c>
      <c r="AN25" s="374"/>
      <c r="AO25" s="374"/>
      <c r="AP25" s="374"/>
      <c r="AQ25" s="374"/>
      <c r="AR25" s="375"/>
      <c r="AS25" s="373" t="s">
        <v>199</v>
      </c>
      <c r="AT25" s="374"/>
      <c r="AU25" s="374"/>
      <c r="AV25" s="374"/>
      <c r="AW25" s="374"/>
      <c r="AX25" s="376"/>
      <c r="AY25" s="377" t="s">
        <v>36</v>
      </c>
      <c r="AZ25" s="378"/>
      <c r="BA25" s="378"/>
      <c r="BB25" s="378"/>
      <c r="BC25" s="378"/>
      <c r="BD25" s="378"/>
      <c r="BE25" s="378"/>
      <c r="BF25" s="378"/>
      <c r="BG25" s="378"/>
      <c r="BH25" s="378"/>
      <c r="BI25" s="378"/>
      <c r="BJ25" s="378"/>
      <c r="BK25" s="378"/>
      <c r="BL25" s="378"/>
      <c r="BM25" s="379"/>
      <c r="BN25" s="338">
        <v>1225439</v>
      </c>
      <c r="BO25" s="339"/>
      <c r="BP25" s="339"/>
      <c r="BQ25" s="339"/>
      <c r="BR25" s="339"/>
      <c r="BS25" s="339"/>
      <c r="BT25" s="339"/>
      <c r="BU25" s="340"/>
      <c r="BV25" s="338">
        <v>1633503</v>
      </c>
      <c r="BW25" s="339"/>
      <c r="BX25" s="339"/>
      <c r="BY25" s="339"/>
      <c r="BZ25" s="339"/>
      <c r="CA25" s="339"/>
      <c r="CB25" s="339"/>
      <c r="CC25" s="340"/>
      <c r="CD25" s="21"/>
      <c r="CE25" s="318"/>
      <c r="CF25" s="318"/>
      <c r="CG25" s="318"/>
      <c r="CH25" s="318"/>
      <c r="CI25" s="318"/>
      <c r="CJ25" s="318"/>
      <c r="CK25" s="318"/>
      <c r="CL25" s="318"/>
      <c r="CM25" s="318"/>
      <c r="CN25" s="318"/>
      <c r="CO25" s="318"/>
      <c r="CP25" s="318"/>
      <c r="CQ25" s="318"/>
      <c r="CR25" s="318"/>
      <c r="CS25" s="319"/>
      <c r="CT25" s="320"/>
      <c r="CU25" s="321"/>
      <c r="CV25" s="321"/>
      <c r="CW25" s="321"/>
      <c r="CX25" s="321"/>
      <c r="CY25" s="321"/>
      <c r="CZ25" s="321"/>
      <c r="DA25" s="322"/>
      <c r="DB25" s="320"/>
      <c r="DC25" s="321"/>
      <c r="DD25" s="321"/>
      <c r="DE25" s="321"/>
      <c r="DF25" s="321"/>
      <c r="DG25" s="321"/>
      <c r="DH25" s="321"/>
      <c r="DI25" s="322"/>
    </row>
    <row r="26" spans="1:113" ht="18.75" customHeight="1" x14ac:dyDescent="0.2">
      <c r="A26" s="2"/>
      <c r="B26" s="456"/>
      <c r="C26" s="365"/>
      <c r="D26" s="366"/>
      <c r="E26" s="370" t="s">
        <v>258</v>
      </c>
      <c r="F26" s="371"/>
      <c r="G26" s="371"/>
      <c r="H26" s="371"/>
      <c r="I26" s="371"/>
      <c r="J26" s="371"/>
      <c r="K26" s="372"/>
      <c r="L26" s="373">
        <v>1</v>
      </c>
      <c r="M26" s="374"/>
      <c r="N26" s="374"/>
      <c r="O26" s="374"/>
      <c r="P26" s="375"/>
      <c r="Q26" s="373">
        <v>5620</v>
      </c>
      <c r="R26" s="374"/>
      <c r="S26" s="374"/>
      <c r="T26" s="374"/>
      <c r="U26" s="374"/>
      <c r="V26" s="375"/>
      <c r="W26" s="364"/>
      <c r="X26" s="365"/>
      <c r="Y26" s="366"/>
      <c r="Z26" s="370" t="s">
        <v>259</v>
      </c>
      <c r="AA26" s="466"/>
      <c r="AB26" s="466"/>
      <c r="AC26" s="466"/>
      <c r="AD26" s="466"/>
      <c r="AE26" s="466"/>
      <c r="AF26" s="466"/>
      <c r="AG26" s="467"/>
      <c r="AH26" s="373">
        <v>5</v>
      </c>
      <c r="AI26" s="374"/>
      <c r="AJ26" s="374"/>
      <c r="AK26" s="374"/>
      <c r="AL26" s="375"/>
      <c r="AM26" s="373">
        <v>11095</v>
      </c>
      <c r="AN26" s="374"/>
      <c r="AO26" s="374"/>
      <c r="AP26" s="374"/>
      <c r="AQ26" s="374"/>
      <c r="AR26" s="375"/>
      <c r="AS26" s="373">
        <v>2219</v>
      </c>
      <c r="AT26" s="374"/>
      <c r="AU26" s="374"/>
      <c r="AV26" s="374"/>
      <c r="AW26" s="374"/>
      <c r="AX26" s="376"/>
      <c r="AY26" s="468" t="s">
        <v>260</v>
      </c>
      <c r="AZ26" s="438"/>
      <c r="BA26" s="438"/>
      <c r="BB26" s="438"/>
      <c r="BC26" s="438"/>
      <c r="BD26" s="438"/>
      <c r="BE26" s="438"/>
      <c r="BF26" s="438"/>
      <c r="BG26" s="438"/>
      <c r="BH26" s="438"/>
      <c r="BI26" s="438"/>
      <c r="BJ26" s="438"/>
      <c r="BK26" s="438"/>
      <c r="BL26" s="438"/>
      <c r="BM26" s="469"/>
      <c r="BN26" s="332" t="s">
        <v>199</v>
      </c>
      <c r="BO26" s="333"/>
      <c r="BP26" s="333"/>
      <c r="BQ26" s="333"/>
      <c r="BR26" s="333"/>
      <c r="BS26" s="333"/>
      <c r="BT26" s="333"/>
      <c r="BU26" s="334"/>
      <c r="BV26" s="332" t="s">
        <v>199</v>
      </c>
      <c r="BW26" s="333"/>
      <c r="BX26" s="333"/>
      <c r="BY26" s="333"/>
      <c r="BZ26" s="333"/>
      <c r="CA26" s="333"/>
      <c r="CB26" s="333"/>
      <c r="CC26" s="334"/>
      <c r="CD26" s="21"/>
      <c r="CE26" s="318"/>
      <c r="CF26" s="318"/>
      <c r="CG26" s="318"/>
      <c r="CH26" s="318"/>
      <c r="CI26" s="318"/>
      <c r="CJ26" s="318"/>
      <c r="CK26" s="318"/>
      <c r="CL26" s="318"/>
      <c r="CM26" s="318"/>
      <c r="CN26" s="318"/>
      <c r="CO26" s="318"/>
      <c r="CP26" s="318"/>
      <c r="CQ26" s="318"/>
      <c r="CR26" s="318"/>
      <c r="CS26" s="319"/>
      <c r="CT26" s="320"/>
      <c r="CU26" s="321"/>
      <c r="CV26" s="321"/>
      <c r="CW26" s="321"/>
      <c r="CX26" s="321"/>
      <c r="CY26" s="321"/>
      <c r="CZ26" s="321"/>
      <c r="DA26" s="322"/>
      <c r="DB26" s="320"/>
      <c r="DC26" s="321"/>
      <c r="DD26" s="321"/>
      <c r="DE26" s="321"/>
      <c r="DF26" s="321"/>
      <c r="DG26" s="321"/>
      <c r="DH26" s="321"/>
      <c r="DI26" s="322"/>
    </row>
    <row r="27" spans="1:113" ht="18.75" customHeight="1" x14ac:dyDescent="0.2">
      <c r="A27" s="2"/>
      <c r="B27" s="456"/>
      <c r="C27" s="365"/>
      <c r="D27" s="366"/>
      <c r="E27" s="370" t="s">
        <v>261</v>
      </c>
      <c r="F27" s="371"/>
      <c r="G27" s="371"/>
      <c r="H27" s="371"/>
      <c r="I27" s="371"/>
      <c r="J27" s="371"/>
      <c r="K27" s="372"/>
      <c r="L27" s="373">
        <v>1</v>
      </c>
      <c r="M27" s="374"/>
      <c r="N27" s="374"/>
      <c r="O27" s="374"/>
      <c r="P27" s="375"/>
      <c r="Q27" s="373">
        <v>3530</v>
      </c>
      <c r="R27" s="374"/>
      <c r="S27" s="374"/>
      <c r="T27" s="374"/>
      <c r="U27" s="374"/>
      <c r="V27" s="375"/>
      <c r="W27" s="364"/>
      <c r="X27" s="365"/>
      <c r="Y27" s="366"/>
      <c r="Z27" s="370" t="s">
        <v>262</v>
      </c>
      <c r="AA27" s="371"/>
      <c r="AB27" s="371"/>
      <c r="AC27" s="371"/>
      <c r="AD27" s="371"/>
      <c r="AE27" s="371"/>
      <c r="AF27" s="371"/>
      <c r="AG27" s="372"/>
      <c r="AH27" s="373" t="s">
        <v>199</v>
      </c>
      <c r="AI27" s="374"/>
      <c r="AJ27" s="374"/>
      <c r="AK27" s="374"/>
      <c r="AL27" s="375"/>
      <c r="AM27" s="373" t="s">
        <v>199</v>
      </c>
      <c r="AN27" s="374"/>
      <c r="AO27" s="374"/>
      <c r="AP27" s="374"/>
      <c r="AQ27" s="374"/>
      <c r="AR27" s="375"/>
      <c r="AS27" s="373" t="s">
        <v>199</v>
      </c>
      <c r="AT27" s="374"/>
      <c r="AU27" s="374"/>
      <c r="AV27" s="374"/>
      <c r="AW27" s="374"/>
      <c r="AX27" s="376"/>
      <c r="AY27" s="463" t="s">
        <v>265</v>
      </c>
      <c r="AZ27" s="464"/>
      <c r="BA27" s="464"/>
      <c r="BB27" s="464"/>
      <c r="BC27" s="464"/>
      <c r="BD27" s="464"/>
      <c r="BE27" s="464"/>
      <c r="BF27" s="464"/>
      <c r="BG27" s="464"/>
      <c r="BH27" s="464"/>
      <c r="BI27" s="464"/>
      <c r="BJ27" s="464"/>
      <c r="BK27" s="464"/>
      <c r="BL27" s="464"/>
      <c r="BM27" s="465"/>
      <c r="BN27" s="335" t="s">
        <v>199</v>
      </c>
      <c r="BO27" s="336"/>
      <c r="BP27" s="336"/>
      <c r="BQ27" s="336"/>
      <c r="BR27" s="336"/>
      <c r="BS27" s="336"/>
      <c r="BT27" s="336"/>
      <c r="BU27" s="337"/>
      <c r="BV27" s="335" t="s">
        <v>199</v>
      </c>
      <c r="BW27" s="336"/>
      <c r="BX27" s="336"/>
      <c r="BY27" s="336"/>
      <c r="BZ27" s="336"/>
      <c r="CA27" s="336"/>
      <c r="CB27" s="336"/>
      <c r="CC27" s="337"/>
      <c r="CD27" s="17"/>
      <c r="CE27" s="318"/>
      <c r="CF27" s="318"/>
      <c r="CG27" s="318"/>
      <c r="CH27" s="318"/>
      <c r="CI27" s="318"/>
      <c r="CJ27" s="318"/>
      <c r="CK27" s="318"/>
      <c r="CL27" s="318"/>
      <c r="CM27" s="318"/>
      <c r="CN27" s="318"/>
      <c r="CO27" s="318"/>
      <c r="CP27" s="318"/>
      <c r="CQ27" s="318"/>
      <c r="CR27" s="318"/>
      <c r="CS27" s="319"/>
      <c r="CT27" s="320"/>
      <c r="CU27" s="321"/>
      <c r="CV27" s="321"/>
      <c r="CW27" s="321"/>
      <c r="CX27" s="321"/>
      <c r="CY27" s="321"/>
      <c r="CZ27" s="321"/>
      <c r="DA27" s="322"/>
      <c r="DB27" s="320"/>
      <c r="DC27" s="321"/>
      <c r="DD27" s="321"/>
      <c r="DE27" s="321"/>
      <c r="DF27" s="321"/>
      <c r="DG27" s="321"/>
      <c r="DH27" s="321"/>
      <c r="DI27" s="322"/>
    </row>
    <row r="28" spans="1:113" ht="18.75" customHeight="1" x14ac:dyDescent="0.2">
      <c r="A28" s="2"/>
      <c r="B28" s="456"/>
      <c r="C28" s="365"/>
      <c r="D28" s="366"/>
      <c r="E28" s="370" t="s">
        <v>266</v>
      </c>
      <c r="F28" s="371"/>
      <c r="G28" s="371"/>
      <c r="H28" s="371"/>
      <c r="I28" s="371"/>
      <c r="J28" s="371"/>
      <c r="K28" s="372"/>
      <c r="L28" s="373">
        <v>1</v>
      </c>
      <c r="M28" s="374"/>
      <c r="N28" s="374"/>
      <c r="O28" s="374"/>
      <c r="P28" s="375"/>
      <c r="Q28" s="373">
        <v>3150</v>
      </c>
      <c r="R28" s="374"/>
      <c r="S28" s="374"/>
      <c r="T28" s="374"/>
      <c r="U28" s="374"/>
      <c r="V28" s="375"/>
      <c r="W28" s="364"/>
      <c r="X28" s="365"/>
      <c r="Y28" s="366"/>
      <c r="Z28" s="370" t="s">
        <v>34</v>
      </c>
      <c r="AA28" s="371"/>
      <c r="AB28" s="371"/>
      <c r="AC28" s="371"/>
      <c r="AD28" s="371"/>
      <c r="AE28" s="371"/>
      <c r="AF28" s="371"/>
      <c r="AG28" s="372"/>
      <c r="AH28" s="373" t="s">
        <v>199</v>
      </c>
      <c r="AI28" s="374"/>
      <c r="AJ28" s="374"/>
      <c r="AK28" s="374"/>
      <c r="AL28" s="375"/>
      <c r="AM28" s="373" t="s">
        <v>199</v>
      </c>
      <c r="AN28" s="374"/>
      <c r="AO28" s="374"/>
      <c r="AP28" s="374"/>
      <c r="AQ28" s="374"/>
      <c r="AR28" s="375"/>
      <c r="AS28" s="373" t="s">
        <v>199</v>
      </c>
      <c r="AT28" s="374"/>
      <c r="AU28" s="374"/>
      <c r="AV28" s="374"/>
      <c r="AW28" s="374"/>
      <c r="AX28" s="376"/>
      <c r="AY28" s="323" t="s">
        <v>267</v>
      </c>
      <c r="AZ28" s="324"/>
      <c r="BA28" s="324"/>
      <c r="BB28" s="325"/>
      <c r="BC28" s="377" t="s">
        <v>100</v>
      </c>
      <c r="BD28" s="378"/>
      <c r="BE28" s="378"/>
      <c r="BF28" s="378"/>
      <c r="BG28" s="378"/>
      <c r="BH28" s="378"/>
      <c r="BI28" s="378"/>
      <c r="BJ28" s="378"/>
      <c r="BK28" s="378"/>
      <c r="BL28" s="378"/>
      <c r="BM28" s="379"/>
      <c r="BN28" s="338">
        <v>2818771</v>
      </c>
      <c r="BO28" s="339"/>
      <c r="BP28" s="339"/>
      <c r="BQ28" s="339"/>
      <c r="BR28" s="339"/>
      <c r="BS28" s="339"/>
      <c r="BT28" s="339"/>
      <c r="BU28" s="340"/>
      <c r="BV28" s="338">
        <v>2438155</v>
      </c>
      <c r="BW28" s="339"/>
      <c r="BX28" s="339"/>
      <c r="BY28" s="339"/>
      <c r="BZ28" s="339"/>
      <c r="CA28" s="339"/>
      <c r="CB28" s="339"/>
      <c r="CC28" s="340"/>
      <c r="CD28" s="21"/>
      <c r="CE28" s="318"/>
      <c r="CF28" s="318"/>
      <c r="CG28" s="318"/>
      <c r="CH28" s="318"/>
      <c r="CI28" s="318"/>
      <c r="CJ28" s="318"/>
      <c r="CK28" s="318"/>
      <c r="CL28" s="318"/>
      <c r="CM28" s="318"/>
      <c r="CN28" s="318"/>
      <c r="CO28" s="318"/>
      <c r="CP28" s="318"/>
      <c r="CQ28" s="318"/>
      <c r="CR28" s="318"/>
      <c r="CS28" s="319"/>
      <c r="CT28" s="320"/>
      <c r="CU28" s="321"/>
      <c r="CV28" s="321"/>
      <c r="CW28" s="321"/>
      <c r="CX28" s="321"/>
      <c r="CY28" s="321"/>
      <c r="CZ28" s="321"/>
      <c r="DA28" s="322"/>
      <c r="DB28" s="320"/>
      <c r="DC28" s="321"/>
      <c r="DD28" s="321"/>
      <c r="DE28" s="321"/>
      <c r="DF28" s="321"/>
      <c r="DG28" s="321"/>
      <c r="DH28" s="321"/>
      <c r="DI28" s="322"/>
    </row>
    <row r="29" spans="1:113" ht="18.75" customHeight="1" x14ac:dyDescent="0.2">
      <c r="A29" s="2"/>
      <c r="B29" s="456"/>
      <c r="C29" s="365"/>
      <c r="D29" s="366"/>
      <c r="E29" s="370" t="s">
        <v>270</v>
      </c>
      <c r="F29" s="371"/>
      <c r="G29" s="371"/>
      <c r="H29" s="371"/>
      <c r="I29" s="371"/>
      <c r="J29" s="371"/>
      <c r="K29" s="372"/>
      <c r="L29" s="373">
        <v>11</v>
      </c>
      <c r="M29" s="374"/>
      <c r="N29" s="374"/>
      <c r="O29" s="374"/>
      <c r="P29" s="375"/>
      <c r="Q29" s="373">
        <v>2950</v>
      </c>
      <c r="R29" s="374"/>
      <c r="S29" s="374"/>
      <c r="T29" s="374"/>
      <c r="U29" s="374"/>
      <c r="V29" s="375"/>
      <c r="W29" s="367"/>
      <c r="X29" s="368"/>
      <c r="Y29" s="369"/>
      <c r="Z29" s="370" t="s">
        <v>273</v>
      </c>
      <c r="AA29" s="371"/>
      <c r="AB29" s="371"/>
      <c r="AC29" s="371"/>
      <c r="AD29" s="371"/>
      <c r="AE29" s="371"/>
      <c r="AF29" s="371"/>
      <c r="AG29" s="372"/>
      <c r="AH29" s="373">
        <v>223</v>
      </c>
      <c r="AI29" s="374"/>
      <c r="AJ29" s="374"/>
      <c r="AK29" s="374"/>
      <c r="AL29" s="375"/>
      <c r="AM29" s="373">
        <v>686394</v>
      </c>
      <c r="AN29" s="374"/>
      <c r="AO29" s="374"/>
      <c r="AP29" s="374"/>
      <c r="AQ29" s="374"/>
      <c r="AR29" s="375"/>
      <c r="AS29" s="373">
        <v>3078</v>
      </c>
      <c r="AT29" s="374"/>
      <c r="AU29" s="374"/>
      <c r="AV29" s="374"/>
      <c r="AW29" s="374"/>
      <c r="AX29" s="376"/>
      <c r="AY29" s="326"/>
      <c r="AZ29" s="327"/>
      <c r="BA29" s="327"/>
      <c r="BB29" s="328"/>
      <c r="BC29" s="460" t="s">
        <v>274</v>
      </c>
      <c r="BD29" s="461"/>
      <c r="BE29" s="461"/>
      <c r="BF29" s="461"/>
      <c r="BG29" s="461"/>
      <c r="BH29" s="461"/>
      <c r="BI29" s="461"/>
      <c r="BJ29" s="461"/>
      <c r="BK29" s="461"/>
      <c r="BL29" s="461"/>
      <c r="BM29" s="462"/>
      <c r="BN29" s="332">
        <v>1223116</v>
      </c>
      <c r="BO29" s="333"/>
      <c r="BP29" s="333"/>
      <c r="BQ29" s="333"/>
      <c r="BR29" s="333"/>
      <c r="BS29" s="333"/>
      <c r="BT29" s="333"/>
      <c r="BU29" s="334"/>
      <c r="BV29" s="332">
        <v>1222855</v>
      </c>
      <c r="BW29" s="333"/>
      <c r="BX29" s="333"/>
      <c r="BY29" s="333"/>
      <c r="BZ29" s="333"/>
      <c r="CA29" s="333"/>
      <c r="CB29" s="333"/>
      <c r="CC29" s="334"/>
      <c r="CD29" s="17"/>
      <c r="CE29" s="318"/>
      <c r="CF29" s="318"/>
      <c r="CG29" s="318"/>
      <c r="CH29" s="318"/>
      <c r="CI29" s="318"/>
      <c r="CJ29" s="318"/>
      <c r="CK29" s="318"/>
      <c r="CL29" s="318"/>
      <c r="CM29" s="318"/>
      <c r="CN29" s="318"/>
      <c r="CO29" s="318"/>
      <c r="CP29" s="318"/>
      <c r="CQ29" s="318"/>
      <c r="CR29" s="318"/>
      <c r="CS29" s="319"/>
      <c r="CT29" s="320"/>
      <c r="CU29" s="321"/>
      <c r="CV29" s="321"/>
      <c r="CW29" s="321"/>
      <c r="CX29" s="321"/>
      <c r="CY29" s="321"/>
      <c r="CZ29" s="321"/>
      <c r="DA29" s="322"/>
      <c r="DB29" s="320"/>
      <c r="DC29" s="321"/>
      <c r="DD29" s="321"/>
      <c r="DE29" s="321"/>
      <c r="DF29" s="321"/>
      <c r="DG29" s="321"/>
      <c r="DH29" s="321"/>
      <c r="DI29" s="322"/>
    </row>
    <row r="30" spans="1:113" ht="18.75" customHeight="1" x14ac:dyDescent="0.2">
      <c r="A30" s="2"/>
      <c r="B30" s="457"/>
      <c r="C30" s="458"/>
      <c r="D30" s="459"/>
      <c r="E30" s="439"/>
      <c r="F30" s="440"/>
      <c r="G30" s="440"/>
      <c r="H30" s="440"/>
      <c r="I30" s="440"/>
      <c r="J30" s="440"/>
      <c r="K30" s="441"/>
      <c r="L30" s="442"/>
      <c r="M30" s="443"/>
      <c r="N30" s="443"/>
      <c r="O30" s="443"/>
      <c r="P30" s="444"/>
      <c r="Q30" s="442"/>
      <c r="R30" s="443"/>
      <c r="S30" s="443"/>
      <c r="T30" s="443"/>
      <c r="U30" s="443"/>
      <c r="V30" s="444"/>
      <c r="W30" s="445" t="s">
        <v>276</v>
      </c>
      <c r="X30" s="446"/>
      <c r="Y30" s="446"/>
      <c r="Z30" s="446"/>
      <c r="AA30" s="446"/>
      <c r="AB30" s="446"/>
      <c r="AC30" s="446"/>
      <c r="AD30" s="446"/>
      <c r="AE30" s="446"/>
      <c r="AF30" s="446"/>
      <c r="AG30" s="447"/>
      <c r="AH30" s="448">
        <v>96</v>
      </c>
      <c r="AI30" s="449"/>
      <c r="AJ30" s="449"/>
      <c r="AK30" s="449"/>
      <c r="AL30" s="449"/>
      <c r="AM30" s="449"/>
      <c r="AN30" s="449"/>
      <c r="AO30" s="449"/>
      <c r="AP30" s="449"/>
      <c r="AQ30" s="449"/>
      <c r="AR30" s="449"/>
      <c r="AS30" s="449"/>
      <c r="AT30" s="449"/>
      <c r="AU30" s="449"/>
      <c r="AV30" s="449"/>
      <c r="AW30" s="449"/>
      <c r="AX30" s="450"/>
      <c r="AY30" s="329"/>
      <c r="AZ30" s="330"/>
      <c r="BA30" s="330"/>
      <c r="BB30" s="331"/>
      <c r="BC30" s="451" t="s">
        <v>73</v>
      </c>
      <c r="BD30" s="452"/>
      <c r="BE30" s="452"/>
      <c r="BF30" s="452"/>
      <c r="BG30" s="452"/>
      <c r="BH30" s="452"/>
      <c r="BI30" s="452"/>
      <c r="BJ30" s="452"/>
      <c r="BK30" s="452"/>
      <c r="BL30" s="452"/>
      <c r="BM30" s="453"/>
      <c r="BN30" s="335">
        <v>3798387</v>
      </c>
      <c r="BO30" s="336"/>
      <c r="BP30" s="336"/>
      <c r="BQ30" s="336"/>
      <c r="BR30" s="336"/>
      <c r="BS30" s="336"/>
      <c r="BT30" s="336"/>
      <c r="BU30" s="337"/>
      <c r="BV30" s="335">
        <v>3943965</v>
      </c>
      <c r="BW30" s="336"/>
      <c r="BX30" s="336"/>
      <c r="BY30" s="336"/>
      <c r="BZ30" s="336"/>
      <c r="CA30" s="336"/>
      <c r="CB30" s="336"/>
      <c r="CC30" s="337"/>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4" t="s">
        <v>186</v>
      </c>
      <c r="D32" s="454"/>
      <c r="E32" s="454"/>
      <c r="F32" s="454"/>
      <c r="G32" s="454"/>
      <c r="H32" s="454"/>
      <c r="I32" s="454"/>
      <c r="J32" s="454"/>
      <c r="K32" s="454"/>
      <c r="L32" s="454"/>
      <c r="M32" s="454"/>
      <c r="N32" s="454"/>
      <c r="O32" s="454"/>
      <c r="P32" s="454"/>
      <c r="Q32" s="454"/>
      <c r="R32" s="454"/>
      <c r="S32" s="454"/>
      <c r="U32" s="438" t="s">
        <v>90</v>
      </c>
      <c r="V32" s="438"/>
      <c r="W32" s="438"/>
      <c r="X32" s="438"/>
      <c r="Y32" s="438"/>
      <c r="Z32" s="438"/>
      <c r="AA32" s="438"/>
      <c r="AB32" s="438"/>
      <c r="AC32" s="438"/>
      <c r="AD32" s="438"/>
      <c r="AE32" s="438"/>
      <c r="AF32" s="438"/>
      <c r="AG32" s="438"/>
      <c r="AH32" s="438"/>
      <c r="AI32" s="438"/>
      <c r="AJ32" s="438"/>
      <c r="AK32" s="438"/>
      <c r="AM32" s="438" t="s">
        <v>278</v>
      </c>
      <c r="AN32" s="438"/>
      <c r="AO32" s="438"/>
      <c r="AP32" s="438"/>
      <c r="AQ32" s="438"/>
      <c r="AR32" s="438"/>
      <c r="AS32" s="438"/>
      <c r="AT32" s="438"/>
      <c r="AU32" s="438"/>
      <c r="AV32" s="438"/>
      <c r="AW32" s="438"/>
      <c r="AX32" s="438"/>
      <c r="AY32" s="438"/>
      <c r="AZ32" s="438"/>
      <c r="BA32" s="438"/>
      <c r="BB32" s="438"/>
      <c r="BC32" s="438"/>
      <c r="BE32" s="438" t="s">
        <v>279</v>
      </c>
      <c r="BF32" s="438"/>
      <c r="BG32" s="438"/>
      <c r="BH32" s="438"/>
      <c r="BI32" s="438"/>
      <c r="BJ32" s="438"/>
      <c r="BK32" s="438"/>
      <c r="BL32" s="438"/>
      <c r="BM32" s="438"/>
      <c r="BN32" s="438"/>
      <c r="BO32" s="438"/>
      <c r="BP32" s="438"/>
      <c r="BQ32" s="438"/>
      <c r="BR32" s="438"/>
      <c r="BS32" s="438"/>
      <c r="BT32" s="438"/>
      <c r="BU32" s="438"/>
      <c r="BW32" s="438" t="s">
        <v>280</v>
      </c>
      <c r="BX32" s="438"/>
      <c r="BY32" s="438"/>
      <c r="BZ32" s="438"/>
      <c r="CA32" s="438"/>
      <c r="CB32" s="438"/>
      <c r="CC32" s="438"/>
      <c r="CD32" s="438"/>
      <c r="CE32" s="438"/>
      <c r="CF32" s="438"/>
      <c r="CG32" s="438"/>
      <c r="CH32" s="438"/>
      <c r="CI32" s="438"/>
      <c r="CJ32" s="438"/>
      <c r="CK32" s="438"/>
      <c r="CL32" s="438"/>
      <c r="CM32" s="438"/>
      <c r="CO32" s="438" t="s">
        <v>282</v>
      </c>
      <c r="CP32" s="438"/>
      <c r="CQ32" s="438"/>
      <c r="CR32" s="438"/>
      <c r="CS32" s="438"/>
      <c r="CT32" s="438"/>
      <c r="CU32" s="438"/>
      <c r="CV32" s="438"/>
      <c r="CW32" s="438"/>
      <c r="CX32" s="438"/>
      <c r="CY32" s="438"/>
      <c r="CZ32" s="438"/>
      <c r="DA32" s="438"/>
      <c r="DB32" s="438"/>
      <c r="DC32" s="438"/>
      <c r="DD32" s="438"/>
      <c r="DE32" s="438"/>
      <c r="DI32" s="36"/>
    </row>
    <row r="33" spans="1:113" ht="13.5" customHeight="1" x14ac:dyDescent="0.2">
      <c r="A33" s="2"/>
      <c r="B33" s="5"/>
      <c r="C33" s="417" t="s">
        <v>122</v>
      </c>
      <c r="D33" s="417"/>
      <c r="E33" s="397" t="s">
        <v>283</v>
      </c>
      <c r="F33" s="397"/>
      <c r="G33" s="397"/>
      <c r="H33" s="397"/>
      <c r="I33" s="397"/>
      <c r="J33" s="397"/>
      <c r="K33" s="397"/>
      <c r="L33" s="397"/>
      <c r="M33" s="397"/>
      <c r="N33" s="397"/>
      <c r="O33" s="397"/>
      <c r="P33" s="397"/>
      <c r="Q33" s="397"/>
      <c r="R33" s="397"/>
      <c r="S33" s="397"/>
      <c r="T33" s="12"/>
      <c r="U33" s="417" t="s">
        <v>122</v>
      </c>
      <c r="V33" s="417"/>
      <c r="W33" s="397" t="s">
        <v>283</v>
      </c>
      <c r="X33" s="397"/>
      <c r="Y33" s="397"/>
      <c r="Z33" s="397"/>
      <c r="AA33" s="397"/>
      <c r="AB33" s="397"/>
      <c r="AC33" s="397"/>
      <c r="AD33" s="397"/>
      <c r="AE33" s="397"/>
      <c r="AF33" s="397"/>
      <c r="AG33" s="397"/>
      <c r="AH33" s="397"/>
      <c r="AI33" s="397"/>
      <c r="AJ33" s="397"/>
      <c r="AK33" s="397"/>
      <c r="AL33" s="12"/>
      <c r="AM33" s="417" t="s">
        <v>122</v>
      </c>
      <c r="AN33" s="417"/>
      <c r="AO33" s="397" t="s">
        <v>283</v>
      </c>
      <c r="AP33" s="397"/>
      <c r="AQ33" s="397"/>
      <c r="AR33" s="397"/>
      <c r="AS33" s="397"/>
      <c r="AT33" s="397"/>
      <c r="AU33" s="397"/>
      <c r="AV33" s="397"/>
      <c r="AW33" s="397"/>
      <c r="AX33" s="397"/>
      <c r="AY33" s="397"/>
      <c r="AZ33" s="397"/>
      <c r="BA33" s="397"/>
      <c r="BB33" s="397"/>
      <c r="BC33" s="397"/>
      <c r="BD33" s="8"/>
      <c r="BE33" s="397" t="s">
        <v>284</v>
      </c>
      <c r="BF33" s="397"/>
      <c r="BG33" s="397" t="s">
        <v>165</v>
      </c>
      <c r="BH33" s="397"/>
      <c r="BI33" s="397"/>
      <c r="BJ33" s="397"/>
      <c r="BK33" s="397"/>
      <c r="BL33" s="397"/>
      <c r="BM33" s="397"/>
      <c r="BN33" s="397"/>
      <c r="BO33" s="397"/>
      <c r="BP33" s="397"/>
      <c r="BQ33" s="397"/>
      <c r="BR33" s="397"/>
      <c r="BS33" s="397"/>
      <c r="BT33" s="397"/>
      <c r="BU33" s="397"/>
      <c r="BV33" s="8"/>
      <c r="BW33" s="417" t="s">
        <v>284</v>
      </c>
      <c r="BX33" s="417"/>
      <c r="BY33" s="397" t="s">
        <v>108</v>
      </c>
      <c r="BZ33" s="397"/>
      <c r="CA33" s="397"/>
      <c r="CB33" s="397"/>
      <c r="CC33" s="397"/>
      <c r="CD33" s="397"/>
      <c r="CE33" s="397"/>
      <c r="CF33" s="397"/>
      <c r="CG33" s="397"/>
      <c r="CH33" s="397"/>
      <c r="CI33" s="397"/>
      <c r="CJ33" s="397"/>
      <c r="CK33" s="397"/>
      <c r="CL33" s="397"/>
      <c r="CM33" s="397"/>
      <c r="CN33" s="12"/>
      <c r="CO33" s="417" t="s">
        <v>122</v>
      </c>
      <c r="CP33" s="417"/>
      <c r="CQ33" s="397" t="s">
        <v>286</v>
      </c>
      <c r="CR33" s="397"/>
      <c r="CS33" s="397"/>
      <c r="CT33" s="397"/>
      <c r="CU33" s="397"/>
      <c r="CV33" s="397"/>
      <c r="CW33" s="397"/>
      <c r="CX33" s="397"/>
      <c r="CY33" s="397"/>
      <c r="CZ33" s="397"/>
      <c r="DA33" s="397"/>
      <c r="DB33" s="397"/>
      <c r="DC33" s="397"/>
      <c r="DD33" s="397"/>
      <c r="DE33" s="397"/>
      <c r="DF33" s="12"/>
      <c r="DG33" s="437" t="s">
        <v>83</v>
      </c>
      <c r="DH33" s="437"/>
      <c r="DI33" s="19"/>
    </row>
    <row r="34" spans="1:113" ht="32.25" customHeight="1" x14ac:dyDescent="0.2">
      <c r="A34" s="2"/>
      <c r="B34" s="5"/>
      <c r="C34" s="435">
        <f>IF(E34="","",1)</f>
        <v>1</v>
      </c>
      <c r="D34" s="435"/>
      <c r="E34" s="434" t="str">
        <f>IF('各会計、関係団体の財政状況及び健全化判断比率'!B7="","",'各会計、関係団体の財政状況及び健全化判断比率'!B7)</f>
        <v>一般会計</v>
      </c>
      <c r="F34" s="434"/>
      <c r="G34" s="434"/>
      <c r="H34" s="434"/>
      <c r="I34" s="434"/>
      <c r="J34" s="434"/>
      <c r="K34" s="434"/>
      <c r="L34" s="434"/>
      <c r="M34" s="434"/>
      <c r="N34" s="434"/>
      <c r="O34" s="434"/>
      <c r="P34" s="434"/>
      <c r="Q34" s="434"/>
      <c r="R34" s="434"/>
      <c r="S34" s="434"/>
      <c r="T34" s="2"/>
      <c r="U34" s="435">
        <f>IF(W34="","",MAX(C34:D43)+1)</f>
        <v>2</v>
      </c>
      <c r="V34" s="435"/>
      <c r="W34" s="434" t="str">
        <f>IF('各会計、関係団体の財政状況及び健全化判断比率'!B28="","",'各会計、関係団体の財政状況及び健全化判断比率'!B28)</f>
        <v>国民健康保険特別会計</v>
      </c>
      <c r="X34" s="434"/>
      <c r="Y34" s="434"/>
      <c r="Z34" s="434"/>
      <c r="AA34" s="434"/>
      <c r="AB34" s="434"/>
      <c r="AC34" s="434"/>
      <c r="AD34" s="434"/>
      <c r="AE34" s="434"/>
      <c r="AF34" s="434"/>
      <c r="AG34" s="434"/>
      <c r="AH34" s="434"/>
      <c r="AI34" s="434"/>
      <c r="AJ34" s="434"/>
      <c r="AK34" s="434"/>
      <c r="AL34" s="2"/>
      <c r="AM34" s="435">
        <f>IF(AO34="","",MAX(C34:D43,U34:V43)+1)</f>
        <v>5</v>
      </c>
      <c r="AN34" s="435"/>
      <c r="AO34" s="434" t="str">
        <f>IF('各会計、関係団体の財政状況及び健全化判断比率'!B31="","",'各会計、関係団体の財政状況及び健全化判断比率'!B31)</f>
        <v>水道事業会計</v>
      </c>
      <c r="AP34" s="434"/>
      <c r="AQ34" s="434"/>
      <c r="AR34" s="434"/>
      <c r="AS34" s="434"/>
      <c r="AT34" s="434"/>
      <c r="AU34" s="434"/>
      <c r="AV34" s="434"/>
      <c r="AW34" s="434"/>
      <c r="AX34" s="434"/>
      <c r="AY34" s="434"/>
      <c r="AZ34" s="434"/>
      <c r="BA34" s="434"/>
      <c r="BB34" s="434"/>
      <c r="BC34" s="434"/>
      <c r="BD34" s="2"/>
      <c r="BE34" s="435">
        <f>IF(BG34="","",MAX(C34:D43,U34:V43,AM34:AN43)+1)</f>
        <v>6</v>
      </c>
      <c r="BF34" s="435"/>
      <c r="BG34" s="434" t="str">
        <f>IF('各会計、関係団体の財政状況及び健全化判断比率'!B32="","",'各会計、関係団体の財政状況及び健全化判断比率'!B32)</f>
        <v>簡易水道事業特別会計</v>
      </c>
      <c r="BH34" s="434"/>
      <c r="BI34" s="434"/>
      <c r="BJ34" s="434"/>
      <c r="BK34" s="434"/>
      <c r="BL34" s="434"/>
      <c r="BM34" s="434"/>
      <c r="BN34" s="434"/>
      <c r="BO34" s="434"/>
      <c r="BP34" s="434"/>
      <c r="BQ34" s="434"/>
      <c r="BR34" s="434"/>
      <c r="BS34" s="434"/>
      <c r="BT34" s="434"/>
      <c r="BU34" s="434"/>
      <c r="BV34" s="2"/>
      <c r="BW34" s="435">
        <f>IF(BY34="","",MAX(C34:D43,U34:V43,AM34:AN43,BE34:BF43)+1)</f>
        <v>9</v>
      </c>
      <c r="BX34" s="435"/>
      <c r="BY34" s="434" t="str">
        <f>IF('各会計、関係団体の財政状況及び健全化判断比率'!B68="","",'各会計、関係団体の財政状況及び健全化判断比率'!B68)</f>
        <v>岐阜県市町村会館組合</v>
      </c>
      <c r="BZ34" s="434"/>
      <c r="CA34" s="434"/>
      <c r="CB34" s="434"/>
      <c r="CC34" s="434"/>
      <c r="CD34" s="434"/>
      <c r="CE34" s="434"/>
      <c r="CF34" s="434"/>
      <c r="CG34" s="434"/>
      <c r="CH34" s="434"/>
      <c r="CI34" s="434"/>
      <c r="CJ34" s="434"/>
      <c r="CK34" s="434"/>
      <c r="CL34" s="434"/>
      <c r="CM34" s="434"/>
      <c r="CN34" s="2"/>
      <c r="CO34" s="435">
        <f>IF(CQ34="","",MAX(C34:D43,U34:V43,AM34:AN43,BE34:BF43,BW34:BX43)+1)</f>
        <v>15</v>
      </c>
      <c r="CP34" s="435"/>
      <c r="CQ34" s="434" t="str">
        <f>IF('各会計、関係団体の財政状況及び健全化判断比率'!BS7="","",'各会計、関係団体の財政状況及び健全化判断比率'!BS7)</f>
        <v>山県市土地開発公社</v>
      </c>
      <c r="CR34" s="434"/>
      <c r="CS34" s="434"/>
      <c r="CT34" s="434"/>
      <c r="CU34" s="434"/>
      <c r="CV34" s="434"/>
      <c r="CW34" s="434"/>
      <c r="CX34" s="434"/>
      <c r="CY34" s="434"/>
      <c r="CZ34" s="434"/>
      <c r="DA34" s="434"/>
      <c r="DB34" s="434"/>
      <c r="DC34" s="434"/>
      <c r="DD34" s="434"/>
      <c r="DE34" s="434"/>
      <c r="DG34" s="436" t="str">
        <f>IF('各会計、関係団体の財政状況及び健全化判断比率'!BR7="","",'各会計、関係団体の財政状況及び健全化判断比率'!BR7)</f>
        <v>○</v>
      </c>
      <c r="DH34" s="436"/>
      <c r="DI34" s="19"/>
    </row>
    <row r="35" spans="1:113" ht="32.25" customHeight="1" x14ac:dyDescent="0.2">
      <c r="A35" s="2"/>
      <c r="B35" s="5"/>
      <c r="C35" s="435" t="str">
        <f t="shared" ref="C35:C43" si="0">IF(E35="","",C34+1)</f>
        <v/>
      </c>
      <c r="D35" s="435"/>
      <c r="E35" s="434" t="str">
        <f>IF('各会計、関係団体の財政状況及び健全化判断比率'!B8="","",'各会計、関係団体の財政状況及び健全化判断比率'!B8)</f>
        <v/>
      </c>
      <c r="F35" s="434"/>
      <c r="G35" s="434"/>
      <c r="H35" s="434"/>
      <c r="I35" s="434"/>
      <c r="J35" s="434"/>
      <c r="K35" s="434"/>
      <c r="L35" s="434"/>
      <c r="M35" s="434"/>
      <c r="N35" s="434"/>
      <c r="O35" s="434"/>
      <c r="P35" s="434"/>
      <c r="Q35" s="434"/>
      <c r="R35" s="434"/>
      <c r="S35" s="434"/>
      <c r="T35" s="2"/>
      <c r="U35" s="435">
        <f t="shared" ref="U35:U43" si="1">IF(W35="","",U34+1)</f>
        <v>3</v>
      </c>
      <c r="V35" s="435"/>
      <c r="W35" s="434" t="str">
        <f>IF('各会計、関係団体の財政状況及び健全化判断比率'!B29="","",'各会計、関係団体の財政状況及び健全化判断比率'!B29)</f>
        <v>介護保険特別会計</v>
      </c>
      <c r="X35" s="434"/>
      <c r="Y35" s="434"/>
      <c r="Z35" s="434"/>
      <c r="AA35" s="434"/>
      <c r="AB35" s="434"/>
      <c r="AC35" s="434"/>
      <c r="AD35" s="434"/>
      <c r="AE35" s="434"/>
      <c r="AF35" s="434"/>
      <c r="AG35" s="434"/>
      <c r="AH35" s="434"/>
      <c r="AI35" s="434"/>
      <c r="AJ35" s="434"/>
      <c r="AK35" s="434"/>
      <c r="AL35" s="2"/>
      <c r="AM35" s="435" t="str">
        <f t="shared" ref="AM35:AM43" si="2">IF(AO35="","",AM34+1)</f>
        <v/>
      </c>
      <c r="AN35" s="435"/>
      <c r="AO35" s="434"/>
      <c r="AP35" s="434"/>
      <c r="AQ35" s="434"/>
      <c r="AR35" s="434"/>
      <c r="AS35" s="434"/>
      <c r="AT35" s="434"/>
      <c r="AU35" s="434"/>
      <c r="AV35" s="434"/>
      <c r="AW35" s="434"/>
      <c r="AX35" s="434"/>
      <c r="AY35" s="434"/>
      <c r="AZ35" s="434"/>
      <c r="BA35" s="434"/>
      <c r="BB35" s="434"/>
      <c r="BC35" s="434"/>
      <c r="BD35" s="2"/>
      <c r="BE35" s="435">
        <f t="shared" ref="BE35:BE43" si="3">IF(BG35="","",BE34+1)</f>
        <v>7</v>
      </c>
      <c r="BF35" s="435"/>
      <c r="BG35" s="434" t="str">
        <f>IF('各会計、関係団体の財政状況及び健全化判断比率'!B33="","",'各会計、関係団体の財政状況及び健全化判断比率'!B33)</f>
        <v>農業集落排水事業特別会計</v>
      </c>
      <c r="BH35" s="434"/>
      <c r="BI35" s="434"/>
      <c r="BJ35" s="434"/>
      <c r="BK35" s="434"/>
      <c r="BL35" s="434"/>
      <c r="BM35" s="434"/>
      <c r="BN35" s="434"/>
      <c r="BO35" s="434"/>
      <c r="BP35" s="434"/>
      <c r="BQ35" s="434"/>
      <c r="BR35" s="434"/>
      <c r="BS35" s="434"/>
      <c r="BT35" s="434"/>
      <c r="BU35" s="434"/>
      <c r="BV35" s="2"/>
      <c r="BW35" s="435">
        <f t="shared" ref="BW35:BW43" si="4">IF(BY35="","",BW34+1)</f>
        <v>10</v>
      </c>
      <c r="BX35" s="435"/>
      <c r="BY35" s="434" t="str">
        <f>IF('各会計、関係団体の財政状況及び健全化判断比率'!B69="","",'各会計、関係団体の財政状況及び健全化判断比率'!B69)</f>
        <v>岐阜県市町村職員退職手当組合</v>
      </c>
      <c r="BZ35" s="434"/>
      <c r="CA35" s="434"/>
      <c r="CB35" s="434"/>
      <c r="CC35" s="434"/>
      <c r="CD35" s="434"/>
      <c r="CE35" s="434"/>
      <c r="CF35" s="434"/>
      <c r="CG35" s="434"/>
      <c r="CH35" s="434"/>
      <c r="CI35" s="434"/>
      <c r="CJ35" s="434"/>
      <c r="CK35" s="434"/>
      <c r="CL35" s="434"/>
      <c r="CM35" s="434"/>
      <c r="CN35" s="2"/>
      <c r="CO35" s="435" t="str">
        <f t="shared" ref="CO35:CO43" si="5">IF(CQ35="","",CO34+1)</f>
        <v/>
      </c>
      <c r="CP35" s="435"/>
      <c r="CQ35" s="434" t="str">
        <f>IF('各会計、関係団体の財政状況及び健全化判断比率'!BS8="","",'各会計、関係団体の財政状況及び健全化判断比率'!BS8)</f>
        <v/>
      </c>
      <c r="CR35" s="434"/>
      <c r="CS35" s="434"/>
      <c r="CT35" s="434"/>
      <c r="CU35" s="434"/>
      <c r="CV35" s="434"/>
      <c r="CW35" s="434"/>
      <c r="CX35" s="434"/>
      <c r="CY35" s="434"/>
      <c r="CZ35" s="434"/>
      <c r="DA35" s="434"/>
      <c r="DB35" s="434"/>
      <c r="DC35" s="434"/>
      <c r="DD35" s="434"/>
      <c r="DE35" s="434"/>
      <c r="DG35" s="436" t="str">
        <f>IF('各会計、関係団体の財政状況及び健全化判断比率'!BR8="","",'各会計、関係団体の財政状況及び健全化判断比率'!BR8)</f>
        <v/>
      </c>
      <c r="DH35" s="436"/>
      <c r="DI35" s="19"/>
    </row>
    <row r="36" spans="1:113" ht="32.25" customHeight="1" x14ac:dyDescent="0.2">
      <c r="A36" s="2"/>
      <c r="B36" s="5"/>
      <c r="C36" s="435" t="str">
        <f t="shared" si="0"/>
        <v/>
      </c>
      <c r="D36" s="435"/>
      <c r="E36" s="434" t="str">
        <f>IF('各会計、関係団体の財政状況及び健全化判断比率'!B9="","",'各会計、関係団体の財政状況及び健全化判断比率'!B9)</f>
        <v/>
      </c>
      <c r="F36" s="434"/>
      <c r="G36" s="434"/>
      <c r="H36" s="434"/>
      <c r="I36" s="434"/>
      <c r="J36" s="434"/>
      <c r="K36" s="434"/>
      <c r="L36" s="434"/>
      <c r="M36" s="434"/>
      <c r="N36" s="434"/>
      <c r="O36" s="434"/>
      <c r="P36" s="434"/>
      <c r="Q36" s="434"/>
      <c r="R36" s="434"/>
      <c r="S36" s="434"/>
      <c r="T36" s="2"/>
      <c r="U36" s="435">
        <f t="shared" si="1"/>
        <v>4</v>
      </c>
      <c r="V36" s="435"/>
      <c r="W36" s="434" t="str">
        <f>IF('各会計、関係団体の財政状況及び健全化判断比率'!B30="","",'各会計、関係団体の財政状況及び健全化判断比率'!B30)</f>
        <v>後期高齢者医療特別会計</v>
      </c>
      <c r="X36" s="434"/>
      <c r="Y36" s="434"/>
      <c r="Z36" s="434"/>
      <c r="AA36" s="434"/>
      <c r="AB36" s="434"/>
      <c r="AC36" s="434"/>
      <c r="AD36" s="434"/>
      <c r="AE36" s="434"/>
      <c r="AF36" s="434"/>
      <c r="AG36" s="434"/>
      <c r="AH36" s="434"/>
      <c r="AI36" s="434"/>
      <c r="AJ36" s="434"/>
      <c r="AK36" s="434"/>
      <c r="AL36" s="2"/>
      <c r="AM36" s="435" t="str">
        <f t="shared" si="2"/>
        <v/>
      </c>
      <c r="AN36" s="435"/>
      <c r="AO36" s="434"/>
      <c r="AP36" s="434"/>
      <c r="AQ36" s="434"/>
      <c r="AR36" s="434"/>
      <c r="AS36" s="434"/>
      <c r="AT36" s="434"/>
      <c r="AU36" s="434"/>
      <c r="AV36" s="434"/>
      <c r="AW36" s="434"/>
      <c r="AX36" s="434"/>
      <c r="AY36" s="434"/>
      <c r="AZ36" s="434"/>
      <c r="BA36" s="434"/>
      <c r="BB36" s="434"/>
      <c r="BC36" s="434"/>
      <c r="BD36" s="2"/>
      <c r="BE36" s="435">
        <f t="shared" si="3"/>
        <v>8</v>
      </c>
      <c r="BF36" s="435"/>
      <c r="BG36" s="434" t="str">
        <f>IF('各会計、関係団体の財政状況及び健全化判断比率'!B34="","",'各会計、関係団体の財政状況及び健全化判断比率'!B34)</f>
        <v>公共下水道事業特別会計</v>
      </c>
      <c r="BH36" s="434"/>
      <c r="BI36" s="434"/>
      <c r="BJ36" s="434"/>
      <c r="BK36" s="434"/>
      <c r="BL36" s="434"/>
      <c r="BM36" s="434"/>
      <c r="BN36" s="434"/>
      <c r="BO36" s="434"/>
      <c r="BP36" s="434"/>
      <c r="BQ36" s="434"/>
      <c r="BR36" s="434"/>
      <c r="BS36" s="434"/>
      <c r="BT36" s="434"/>
      <c r="BU36" s="434"/>
      <c r="BV36" s="2"/>
      <c r="BW36" s="435">
        <f t="shared" si="4"/>
        <v>11</v>
      </c>
      <c r="BX36" s="435"/>
      <c r="BY36" s="434" t="str">
        <f>IF('各会計、関係団体の財政状況及び健全化判断比率'!B70="","",'各会計、関係団体の財政状況及び健全化判断比率'!B70)</f>
        <v>岐北衛生施設利用組合</v>
      </c>
      <c r="BZ36" s="434"/>
      <c r="CA36" s="434"/>
      <c r="CB36" s="434"/>
      <c r="CC36" s="434"/>
      <c r="CD36" s="434"/>
      <c r="CE36" s="434"/>
      <c r="CF36" s="434"/>
      <c r="CG36" s="434"/>
      <c r="CH36" s="434"/>
      <c r="CI36" s="434"/>
      <c r="CJ36" s="434"/>
      <c r="CK36" s="434"/>
      <c r="CL36" s="434"/>
      <c r="CM36" s="434"/>
      <c r="CN36" s="2"/>
      <c r="CO36" s="435" t="str">
        <f t="shared" si="5"/>
        <v/>
      </c>
      <c r="CP36" s="435"/>
      <c r="CQ36" s="434" t="str">
        <f>IF('各会計、関係団体の財政状況及び健全化判断比率'!BS9="","",'各会計、関係団体の財政状況及び健全化判断比率'!BS9)</f>
        <v/>
      </c>
      <c r="CR36" s="434"/>
      <c r="CS36" s="434"/>
      <c r="CT36" s="434"/>
      <c r="CU36" s="434"/>
      <c r="CV36" s="434"/>
      <c r="CW36" s="434"/>
      <c r="CX36" s="434"/>
      <c r="CY36" s="434"/>
      <c r="CZ36" s="434"/>
      <c r="DA36" s="434"/>
      <c r="DB36" s="434"/>
      <c r="DC36" s="434"/>
      <c r="DD36" s="434"/>
      <c r="DE36" s="434"/>
      <c r="DG36" s="436" t="str">
        <f>IF('各会計、関係団体の財政状況及び健全化判断比率'!BR9="","",'各会計、関係団体の財政状況及び健全化判断比率'!BR9)</f>
        <v/>
      </c>
      <c r="DH36" s="436"/>
      <c r="DI36" s="19"/>
    </row>
    <row r="37" spans="1:113" ht="32.25" customHeight="1" x14ac:dyDescent="0.2">
      <c r="A37" s="2"/>
      <c r="B37" s="5"/>
      <c r="C37" s="435" t="str">
        <f t="shared" si="0"/>
        <v/>
      </c>
      <c r="D37" s="435"/>
      <c r="E37" s="434" t="str">
        <f>IF('各会計、関係団体の財政状況及び健全化判断比率'!B10="","",'各会計、関係団体の財政状況及び健全化判断比率'!B10)</f>
        <v/>
      </c>
      <c r="F37" s="434"/>
      <c r="G37" s="434"/>
      <c r="H37" s="434"/>
      <c r="I37" s="434"/>
      <c r="J37" s="434"/>
      <c r="K37" s="434"/>
      <c r="L37" s="434"/>
      <c r="M37" s="434"/>
      <c r="N37" s="434"/>
      <c r="O37" s="434"/>
      <c r="P37" s="434"/>
      <c r="Q37" s="434"/>
      <c r="R37" s="434"/>
      <c r="S37" s="434"/>
      <c r="T37" s="2"/>
      <c r="U37" s="435" t="str">
        <f t="shared" si="1"/>
        <v/>
      </c>
      <c r="V37" s="435"/>
      <c r="W37" s="434"/>
      <c r="X37" s="434"/>
      <c r="Y37" s="434"/>
      <c r="Z37" s="434"/>
      <c r="AA37" s="434"/>
      <c r="AB37" s="434"/>
      <c r="AC37" s="434"/>
      <c r="AD37" s="434"/>
      <c r="AE37" s="434"/>
      <c r="AF37" s="434"/>
      <c r="AG37" s="434"/>
      <c r="AH37" s="434"/>
      <c r="AI37" s="434"/>
      <c r="AJ37" s="434"/>
      <c r="AK37" s="434"/>
      <c r="AL37" s="2"/>
      <c r="AM37" s="435" t="str">
        <f t="shared" si="2"/>
        <v/>
      </c>
      <c r="AN37" s="435"/>
      <c r="AO37" s="434"/>
      <c r="AP37" s="434"/>
      <c r="AQ37" s="434"/>
      <c r="AR37" s="434"/>
      <c r="AS37" s="434"/>
      <c r="AT37" s="434"/>
      <c r="AU37" s="434"/>
      <c r="AV37" s="434"/>
      <c r="AW37" s="434"/>
      <c r="AX37" s="434"/>
      <c r="AY37" s="434"/>
      <c r="AZ37" s="434"/>
      <c r="BA37" s="434"/>
      <c r="BB37" s="434"/>
      <c r="BC37" s="434"/>
      <c r="BD37" s="2"/>
      <c r="BE37" s="435" t="str">
        <f t="shared" si="3"/>
        <v/>
      </c>
      <c r="BF37" s="435"/>
      <c r="BG37" s="434"/>
      <c r="BH37" s="434"/>
      <c r="BI37" s="434"/>
      <c r="BJ37" s="434"/>
      <c r="BK37" s="434"/>
      <c r="BL37" s="434"/>
      <c r="BM37" s="434"/>
      <c r="BN37" s="434"/>
      <c r="BO37" s="434"/>
      <c r="BP37" s="434"/>
      <c r="BQ37" s="434"/>
      <c r="BR37" s="434"/>
      <c r="BS37" s="434"/>
      <c r="BT37" s="434"/>
      <c r="BU37" s="434"/>
      <c r="BV37" s="2"/>
      <c r="BW37" s="435">
        <f t="shared" si="4"/>
        <v>12</v>
      </c>
      <c r="BX37" s="435"/>
      <c r="BY37" s="434" t="str">
        <f>IF('各会計、関係団体の財政状況及び健全化判断比率'!B71="","",'各会計、関係団体の財政状況及び健全化判断比率'!B71)</f>
        <v>岐阜県地域児童発達支援センター組合</v>
      </c>
      <c r="BZ37" s="434"/>
      <c r="CA37" s="434"/>
      <c r="CB37" s="434"/>
      <c r="CC37" s="434"/>
      <c r="CD37" s="434"/>
      <c r="CE37" s="434"/>
      <c r="CF37" s="434"/>
      <c r="CG37" s="434"/>
      <c r="CH37" s="434"/>
      <c r="CI37" s="434"/>
      <c r="CJ37" s="434"/>
      <c r="CK37" s="434"/>
      <c r="CL37" s="434"/>
      <c r="CM37" s="434"/>
      <c r="CN37" s="2"/>
      <c r="CO37" s="435" t="str">
        <f t="shared" si="5"/>
        <v/>
      </c>
      <c r="CP37" s="435"/>
      <c r="CQ37" s="434" t="str">
        <f>IF('各会計、関係団体の財政状況及び健全化判断比率'!BS10="","",'各会計、関係団体の財政状況及び健全化判断比率'!BS10)</f>
        <v/>
      </c>
      <c r="CR37" s="434"/>
      <c r="CS37" s="434"/>
      <c r="CT37" s="434"/>
      <c r="CU37" s="434"/>
      <c r="CV37" s="434"/>
      <c r="CW37" s="434"/>
      <c r="CX37" s="434"/>
      <c r="CY37" s="434"/>
      <c r="CZ37" s="434"/>
      <c r="DA37" s="434"/>
      <c r="DB37" s="434"/>
      <c r="DC37" s="434"/>
      <c r="DD37" s="434"/>
      <c r="DE37" s="434"/>
      <c r="DG37" s="436" t="str">
        <f>IF('各会計、関係団体の財政状況及び健全化判断比率'!BR10="","",'各会計、関係団体の財政状況及び健全化判断比率'!BR10)</f>
        <v/>
      </c>
      <c r="DH37" s="436"/>
      <c r="DI37" s="19"/>
    </row>
    <row r="38" spans="1:113" ht="32.25" customHeight="1" x14ac:dyDescent="0.2">
      <c r="A38" s="2"/>
      <c r="B38" s="5"/>
      <c r="C38" s="435" t="str">
        <f t="shared" si="0"/>
        <v/>
      </c>
      <c r="D38" s="435"/>
      <c r="E38" s="434" t="str">
        <f>IF('各会計、関係団体の財政状況及び健全化判断比率'!B11="","",'各会計、関係団体の財政状況及び健全化判断比率'!B11)</f>
        <v/>
      </c>
      <c r="F38" s="434"/>
      <c r="G38" s="434"/>
      <c r="H38" s="434"/>
      <c r="I38" s="434"/>
      <c r="J38" s="434"/>
      <c r="K38" s="434"/>
      <c r="L38" s="434"/>
      <c r="M38" s="434"/>
      <c r="N38" s="434"/>
      <c r="O38" s="434"/>
      <c r="P38" s="434"/>
      <c r="Q38" s="434"/>
      <c r="R38" s="434"/>
      <c r="S38" s="434"/>
      <c r="T38" s="2"/>
      <c r="U38" s="435" t="str">
        <f t="shared" si="1"/>
        <v/>
      </c>
      <c r="V38" s="435"/>
      <c r="W38" s="434"/>
      <c r="X38" s="434"/>
      <c r="Y38" s="434"/>
      <c r="Z38" s="434"/>
      <c r="AA38" s="434"/>
      <c r="AB38" s="434"/>
      <c r="AC38" s="434"/>
      <c r="AD38" s="434"/>
      <c r="AE38" s="434"/>
      <c r="AF38" s="434"/>
      <c r="AG38" s="434"/>
      <c r="AH38" s="434"/>
      <c r="AI38" s="434"/>
      <c r="AJ38" s="434"/>
      <c r="AK38" s="434"/>
      <c r="AL38" s="2"/>
      <c r="AM38" s="435" t="str">
        <f t="shared" si="2"/>
        <v/>
      </c>
      <c r="AN38" s="435"/>
      <c r="AO38" s="434"/>
      <c r="AP38" s="434"/>
      <c r="AQ38" s="434"/>
      <c r="AR38" s="434"/>
      <c r="AS38" s="434"/>
      <c r="AT38" s="434"/>
      <c r="AU38" s="434"/>
      <c r="AV38" s="434"/>
      <c r="AW38" s="434"/>
      <c r="AX38" s="434"/>
      <c r="AY38" s="434"/>
      <c r="AZ38" s="434"/>
      <c r="BA38" s="434"/>
      <c r="BB38" s="434"/>
      <c r="BC38" s="434"/>
      <c r="BD38" s="2"/>
      <c r="BE38" s="435" t="str">
        <f t="shared" si="3"/>
        <v/>
      </c>
      <c r="BF38" s="435"/>
      <c r="BG38" s="434"/>
      <c r="BH38" s="434"/>
      <c r="BI38" s="434"/>
      <c r="BJ38" s="434"/>
      <c r="BK38" s="434"/>
      <c r="BL38" s="434"/>
      <c r="BM38" s="434"/>
      <c r="BN38" s="434"/>
      <c r="BO38" s="434"/>
      <c r="BP38" s="434"/>
      <c r="BQ38" s="434"/>
      <c r="BR38" s="434"/>
      <c r="BS38" s="434"/>
      <c r="BT38" s="434"/>
      <c r="BU38" s="434"/>
      <c r="BV38" s="2"/>
      <c r="BW38" s="435">
        <f t="shared" si="4"/>
        <v>13</v>
      </c>
      <c r="BX38" s="435"/>
      <c r="BY38" s="434" t="str">
        <f>IF('各会計、関係団体の財政状況及び健全化判断比率'!B72="","",'各会計、関係団体の財政状況及び健全化判断比率'!B72)</f>
        <v>岐阜県後期高齢者医療広域連合（一般会計分）</v>
      </c>
      <c r="BZ38" s="434"/>
      <c r="CA38" s="434"/>
      <c r="CB38" s="434"/>
      <c r="CC38" s="434"/>
      <c r="CD38" s="434"/>
      <c r="CE38" s="434"/>
      <c r="CF38" s="434"/>
      <c r="CG38" s="434"/>
      <c r="CH38" s="434"/>
      <c r="CI38" s="434"/>
      <c r="CJ38" s="434"/>
      <c r="CK38" s="434"/>
      <c r="CL38" s="434"/>
      <c r="CM38" s="434"/>
      <c r="CN38" s="2"/>
      <c r="CO38" s="435" t="str">
        <f t="shared" si="5"/>
        <v/>
      </c>
      <c r="CP38" s="435"/>
      <c r="CQ38" s="434" t="str">
        <f>IF('各会計、関係団体の財政状況及び健全化判断比率'!BS11="","",'各会計、関係団体の財政状況及び健全化判断比率'!BS11)</f>
        <v/>
      </c>
      <c r="CR38" s="434"/>
      <c r="CS38" s="434"/>
      <c r="CT38" s="434"/>
      <c r="CU38" s="434"/>
      <c r="CV38" s="434"/>
      <c r="CW38" s="434"/>
      <c r="CX38" s="434"/>
      <c r="CY38" s="434"/>
      <c r="CZ38" s="434"/>
      <c r="DA38" s="434"/>
      <c r="DB38" s="434"/>
      <c r="DC38" s="434"/>
      <c r="DD38" s="434"/>
      <c r="DE38" s="434"/>
      <c r="DG38" s="436" t="str">
        <f>IF('各会計、関係団体の財政状況及び健全化判断比率'!BR11="","",'各会計、関係団体の財政状況及び健全化判断比率'!BR11)</f>
        <v/>
      </c>
      <c r="DH38" s="436"/>
      <c r="DI38" s="19"/>
    </row>
    <row r="39" spans="1:113" ht="32.25" customHeight="1" x14ac:dyDescent="0.2">
      <c r="A39" s="2"/>
      <c r="B39" s="5"/>
      <c r="C39" s="435" t="str">
        <f t="shared" si="0"/>
        <v/>
      </c>
      <c r="D39" s="435"/>
      <c r="E39" s="434" t="str">
        <f>IF('各会計、関係団体の財政状況及び健全化判断比率'!B12="","",'各会計、関係団体の財政状況及び健全化判断比率'!B12)</f>
        <v/>
      </c>
      <c r="F39" s="434"/>
      <c r="G39" s="434"/>
      <c r="H39" s="434"/>
      <c r="I39" s="434"/>
      <c r="J39" s="434"/>
      <c r="K39" s="434"/>
      <c r="L39" s="434"/>
      <c r="M39" s="434"/>
      <c r="N39" s="434"/>
      <c r="O39" s="434"/>
      <c r="P39" s="434"/>
      <c r="Q39" s="434"/>
      <c r="R39" s="434"/>
      <c r="S39" s="434"/>
      <c r="T39" s="2"/>
      <c r="U39" s="435" t="str">
        <f t="shared" si="1"/>
        <v/>
      </c>
      <c r="V39" s="435"/>
      <c r="W39" s="434"/>
      <c r="X39" s="434"/>
      <c r="Y39" s="434"/>
      <c r="Z39" s="434"/>
      <c r="AA39" s="434"/>
      <c r="AB39" s="434"/>
      <c r="AC39" s="434"/>
      <c r="AD39" s="434"/>
      <c r="AE39" s="434"/>
      <c r="AF39" s="434"/>
      <c r="AG39" s="434"/>
      <c r="AH39" s="434"/>
      <c r="AI39" s="434"/>
      <c r="AJ39" s="434"/>
      <c r="AK39" s="434"/>
      <c r="AL39" s="2"/>
      <c r="AM39" s="435" t="str">
        <f t="shared" si="2"/>
        <v/>
      </c>
      <c r="AN39" s="435"/>
      <c r="AO39" s="434"/>
      <c r="AP39" s="434"/>
      <c r="AQ39" s="434"/>
      <c r="AR39" s="434"/>
      <c r="AS39" s="434"/>
      <c r="AT39" s="434"/>
      <c r="AU39" s="434"/>
      <c r="AV39" s="434"/>
      <c r="AW39" s="434"/>
      <c r="AX39" s="434"/>
      <c r="AY39" s="434"/>
      <c r="AZ39" s="434"/>
      <c r="BA39" s="434"/>
      <c r="BB39" s="434"/>
      <c r="BC39" s="434"/>
      <c r="BD39" s="2"/>
      <c r="BE39" s="435" t="str">
        <f t="shared" si="3"/>
        <v/>
      </c>
      <c r="BF39" s="435"/>
      <c r="BG39" s="434"/>
      <c r="BH39" s="434"/>
      <c r="BI39" s="434"/>
      <c r="BJ39" s="434"/>
      <c r="BK39" s="434"/>
      <c r="BL39" s="434"/>
      <c r="BM39" s="434"/>
      <c r="BN39" s="434"/>
      <c r="BO39" s="434"/>
      <c r="BP39" s="434"/>
      <c r="BQ39" s="434"/>
      <c r="BR39" s="434"/>
      <c r="BS39" s="434"/>
      <c r="BT39" s="434"/>
      <c r="BU39" s="434"/>
      <c r="BV39" s="2"/>
      <c r="BW39" s="435">
        <f t="shared" si="4"/>
        <v>14</v>
      </c>
      <c r="BX39" s="435"/>
      <c r="BY39" s="434" t="str">
        <f>IF('各会計、関係団体の財政状況及び健全化判断比率'!B73="","",'各会計、関係団体の財政状況及び健全化判断比率'!B73)</f>
        <v>岐阜県後期高齢者医療広域連合（特別会計分）</v>
      </c>
      <c r="BZ39" s="434"/>
      <c r="CA39" s="434"/>
      <c r="CB39" s="434"/>
      <c r="CC39" s="434"/>
      <c r="CD39" s="434"/>
      <c r="CE39" s="434"/>
      <c r="CF39" s="434"/>
      <c r="CG39" s="434"/>
      <c r="CH39" s="434"/>
      <c r="CI39" s="434"/>
      <c r="CJ39" s="434"/>
      <c r="CK39" s="434"/>
      <c r="CL39" s="434"/>
      <c r="CM39" s="434"/>
      <c r="CN39" s="2"/>
      <c r="CO39" s="435" t="str">
        <f t="shared" si="5"/>
        <v/>
      </c>
      <c r="CP39" s="435"/>
      <c r="CQ39" s="434" t="str">
        <f>IF('各会計、関係団体の財政状況及び健全化判断比率'!BS12="","",'各会計、関係団体の財政状況及び健全化判断比率'!BS12)</f>
        <v/>
      </c>
      <c r="CR39" s="434"/>
      <c r="CS39" s="434"/>
      <c r="CT39" s="434"/>
      <c r="CU39" s="434"/>
      <c r="CV39" s="434"/>
      <c r="CW39" s="434"/>
      <c r="CX39" s="434"/>
      <c r="CY39" s="434"/>
      <c r="CZ39" s="434"/>
      <c r="DA39" s="434"/>
      <c r="DB39" s="434"/>
      <c r="DC39" s="434"/>
      <c r="DD39" s="434"/>
      <c r="DE39" s="434"/>
      <c r="DG39" s="436" t="str">
        <f>IF('各会計、関係団体の財政状況及び健全化判断比率'!BR12="","",'各会計、関係団体の財政状況及び健全化判断比率'!BR12)</f>
        <v/>
      </c>
      <c r="DH39" s="436"/>
      <c r="DI39" s="19"/>
    </row>
    <row r="40" spans="1:113" ht="32.25" customHeight="1" x14ac:dyDescent="0.2">
      <c r="A40" s="2"/>
      <c r="B40" s="5"/>
      <c r="C40" s="435" t="str">
        <f t="shared" si="0"/>
        <v/>
      </c>
      <c r="D40" s="435"/>
      <c r="E40" s="434" t="str">
        <f>IF('各会計、関係団体の財政状況及び健全化判断比率'!B13="","",'各会計、関係団体の財政状況及び健全化判断比率'!B13)</f>
        <v/>
      </c>
      <c r="F40" s="434"/>
      <c r="G40" s="434"/>
      <c r="H40" s="434"/>
      <c r="I40" s="434"/>
      <c r="J40" s="434"/>
      <c r="K40" s="434"/>
      <c r="L40" s="434"/>
      <c r="M40" s="434"/>
      <c r="N40" s="434"/>
      <c r="O40" s="434"/>
      <c r="P40" s="434"/>
      <c r="Q40" s="434"/>
      <c r="R40" s="434"/>
      <c r="S40" s="434"/>
      <c r="T40" s="2"/>
      <c r="U40" s="435" t="str">
        <f t="shared" si="1"/>
        <v/>
      </c>
      <c r="V40" s="435"/>
      <c r="W40" s="434"/>
      <c r="X40" s="434"/>
      <c r="Y40" s="434"/>
      <c r="Z40" s="434"/>
      <c r="AA40" s="434"/>
      <c r="AB40" s="434"/>
      <c r="AC40" s="434"/>
      <c r="AD40" s="434"/>
      <c r="AE40" s="434"/>
      <c r="AF40" s="434"/>
      <c r="AG40" s="434"/>
      <c r="AH40" s="434"/>
      <c r="AI40" s="434"/>
      <c r="AJ40" s="434"/>
      <c r="AK40" s="434"/>
      <c r="AL40" s="2"/>
      <c r="AM40" s="435" t="str">
        <f t="shared" si="2"/>
        <v/>
      </c>
      <c r="AN40" s="435"/>
      <c r="AO40" s="434"/>
      <c r="AP40" s="434"/>
      <c r="AQ40" s="434"/>
      <c r="AR40" s="434"/>
      <c r="AS40" s="434"/>
      <c r="AT40" s="434"/>
      <c r="AU40" s="434"/>
      <c r="AV40" s="434"/>
      <c r="AW40" s="434"/>
      <c r="AX40" s="434"/>
      <c r="AY40" s="434"/>
      <c r="AZ40" s="434"/>
      <c r="BA40" s="434"/>
      <c r="BB40" s="434"/>
      <c r="BC40" s="434"/>
      <c r="BD40" s="2"/>
      <c r="BE40" s="435" t="str">
        <f t="shared" si="3"/>
        <v/>
      </c>
      <c r="BF40" s="435"/>
      <c r="BG40" s="434"/>
      <c r="BH40" s="434"/>
      <c r="BI40" s="434"/>
      <c r="BJ40" s="434"/>
      <c r="BK40" s="434"/>
      <c r="BL40" s="434"/>
      <c r="BM40" s="434"/>
      <c r="BN40" s="434"/>
      <c r="BO40" s="434"/>
      <c r="BP40" s="434"/>
      <c r="BQ40" s="434"/>
      <c r="BR40" s="434"/>
      <c r="BS40" s="434"/>
      <c r="BT40" s="434"/>
      <c r="BU40" s="434"/>
      <c r="BV40" s="2"/>
      <c r="BW40" s="435" t="str">
        <f t="shared" si="4"/>
        <v/>
      </c>
      <c r="BX40" s="435"/>
      <c r="BY40" s="434" t="str">
        <f>IF('各会計、関係団体の財政状況及び健全化判断比率'!B74="","",'各会計、関係団体の財政状況及び健全化判断比率'!B74)</f>
        <v/>
      </c>
      <c r="BZ40" s="434"/>
      <c r="CA40" s="434"/>
      <c r="CB40" s="434"/>
      <c r="CC40" s="434"/>
      <c r="CD40" s="434"/>
      <c r="CE40" s="434"/>
      <c r="CF40" s="434"/>
      <c r="CG40" s="434"/>
      <c r="CH40" s="434"/>
      <c r="CI40" s="434"/>
      <c r="CJ40" s="434"/>
      <c r="CK40" s="434"/>
      <c r="CL40" s="434"/>
      <c r="CM40" s="434"/>
      <c r="CN40" s="2"/>
      <c r="CO40" s="435" t="str">
        <f t="shared" si="5"/>
        <v/>
      </c>
      <c r="CP40" s="435"/>
      <c r="CQ40" s="434" t="str">
        <f>IF('各会計、関係団体の財政状況及び健全化判断比率'!BS13="","",'各会計、関係団体の財政状況及び健全化判断比率'!BS13)</f>
        <v/>
      </c>
      <c r="CR40" s="434"/>
      <c r="CS40" s="434"/>
      <c r="CT40" s="434"/>
      <c r="CU40" s="434"/>
      <c r="CV40" s="434"/>
      <c r="CW40" s="434"/>
      <c r="CX40" s="434"/>
      <c r="CY40" s="434"/>
      <c r="CZ40" s="434"/>
      <c r="DA40" s="434"/>
      <c r="DB40" s="434"/>
      <c r="DC40" s="434"/>
      <c r="DD40" s="434"/>
      <c r="DE40" s="434"/>
      <c r="DG40" s="436" t="str">
        <f>IF('各会計、関係団体の財政状況及び健全化判断比率'!BR13="","",'各会計、関係団体の財政状況及び健全化判断比率'!BR13)</f>
        <v/>
      </c>
      <c r="DH40" s="436"/>
      <c r="DI40" s="19"/>
    </row>
    <row r="41" spans="1:113" ht="32.25" customHeight="1" x14ac:dyDescent="0.2">
      <c r="A41" s="2"/>
      <c r="B41" s="5"/>
      <c r="C41" s="435" t="str">
        <f t="shared" si="0"/>
        <v/>
      </c>
      <c r="D41" s="435"/>
      <c r="E41" s="434" t="str">
        <f>IF('各会計、関係団体の財政状況及び健全化判断比率'!B14="","",'各会計、関係団体の財政状況及び健全化判断比率'!B14)</f>
        <v/>
      </c>
      <c r="F41" s="434"/>
      <c r="G41" s="434"/>
      <c r="H41" s="434"/>
      <c r="I41" s="434"/>
      <c r="J41" s="434"/>
      <c r="K41" s="434"/>
      <c r="L41" s="434"/>
      <c r="M41" s="434"/>
      <c r="N41" s="434"/>
      <c r="O41" s="434"/>
      <c r="P41" s="434"/>
      <c r="Q41" s="434"/>
      <c r="R41" s="434"/>
      <c r="S41" s="434"/>
      <c r="T41" s="2"/>
      <c r="U41" s="435" t="str">
        <f t="shared" si="1"/>
        <v/>
      </c>
      <c r="V41" s="435"/>
      <c r="W41" s="434"/>
      <c r="X41" s="434"/>
      <c r="Y41" s="434"/>
      <c r="Z41" s="434"/>
      <c r="AA41" s="434"/>
      <c r="AB41" s="434"/>
      <c r="AC41" s="434"/>
      <c r="AD41" s="434"/>
      <c r="AE41" s="434"/>
      <c r="AF41" s="434"/>
      <c r="AG41" s="434"/>
      <c r="AH41" s="434"/>
      <c r="AI41" s="434"/>
      <c r="AJ41" s="434"/>
      <c r="AK41" s="434"/>
      <c r="AL41" s="2"/>
      <c r="AM41" s="435" t="str">
        <f t="shared" si="2"/>
        <v/>
      </c>
      <c r="AN41" s="435"/>
      <c r="AO41" s="434"/>
      <c r="AP41" s="434"/>
      <c r="AQ41" s="434"/>
      <c r="AR41" s="434"/>
      <c r="AS41" s="434"/>
      <c r="AT41" s="434"/>
      <c r="AU41" s="434"/>
      <c r="AV41" s="434"/>
      <c r="AW41" s="434"/>
      <c r="AX41" s="434"/>
      <c r="AY41" s="434"/>
      <c r="AZ41" s="434"/>
      <c r="BA41" s="434"/>
      <c r="BB41" s="434"/>
      <c r="BC41" s="434"/>
      <c r="BD41" s="2"/>
      <c r="BE41" s="435" t="str">
        <f t="shared" si="3"/>
        <v/>
      </c>
      <c r="BF41" s="435"/>
      <c r="BG41" s="434"/>
      <c r="BH41" s="434"/>
      <c r="BI41" s="434"/>
      <c r="BJ41" s="434"/>
      <c r="BK41" s="434"/>
      <c r="BL41" s="434"/>
      <c r="BM41" s="434"/>
      <c r="BN41" s="434"/>
      <c r="BO41" s="434"/>
      <c r="BP41" s="434"/>
      <c r="BQ41" s="434"/>
      <c r="BR41" s="434"/>
      <c r="BS41" s="434"/>
      <c r="BT41" s="434"/>
      <c r="BU41" s="434"/>
      <c r="BV41" s="2"/>
      <c r="BW41" s="435" t="str">
        <f t="shared" si="4"/>
        <v/>
      </c>
      <c r="BX41" s="435"/>
      <c r="BY41" s="434" t="str">
        <f>IF('各会計、関係団体の財政状況及び健全化判断比率'!B75="","",'各会計、関係団体の財政状況及び健全化判断比率'!B75)</f>
        <v/>
      </c>
      <c r="BZ41" s="434"/>
      <c r="CA41" s="434"/>
      <c r="CB41" s="434"/>
      <c r="CC41" s="434"/>
      <c r="CD41" s="434"/>
      <c r="CE41" s="434"/>
      <c r="CF41" s="434"/>
      <c r="CG41" s="434"/>
      <c r="CH41" s="434"/>
      <c r="CI41" s="434"/>
      <c r="CJ41" s="434"/>
      <c r="CK41" s="434"/>
      <c r="CL41" s="434"/>
      <c r="CM41" s="434"/>
      <c r="CN41" s="2"/>
      <c r="CO41" s="435" t="str">
        <f t="shared" si="5"/>
        <v/>
      </c>
      <c r="CP41" s="435"/>
      <c r="CQ41" s="434" t="str">
        <f>IF('各会計、関係団体の財政状況及び健全化判断比率'!BS14="","",'各会計、関係団体の財政状況及び健全化判断比率'!BS14)</f>
        <v/>
      </c>
      <c r="CR41" s="434"/>
      <c r="CS41" s="434"/>
      <c r="CT41" s="434"/>
      <c r="CU41" s="434"/>
      <c r="CV41" s="434"/>
      <c r="CW41" s="434"/>
      <c r="CX41" s="434"/>
      <c r="CY41" s="434"/>
      <c r="CZ41" s="434"/>
      <c r="DA41" s="434"/>
      <c r="DB41" s="434"/>
      <c r="DC41" s="434"/>
      <c r="DD41" s="434"/>
      <c r="DE41" s="434"/>
      <c r="DG41" s="436" t="str">
        <f>IF('各会計、関係団体の財政状況及び健全化判断比率'!BR14="","",'各会計、関係団体の財政状況及び健全化判断比率'!BR14)</f>
        <v/>
      </c>
      <c r="DH41" s="436"/>
      <c r="DI41" s="19"/>
    </row>
    <row r="42" spans="1:113" ht="32.25" customHeight="1" x14ac:dyDescent="0.2">
      <c r="B42" s="5"/>
      <c r="C42" s="435" t="str">
        <f t="shared" si="0"/>
        <v/>
      </c>
      <c r="D42" s="435"/>
      <c r="E42" s="434" t="str">
        <f>IF('各会計、関係団体の財政状況及び健全化判断比率'!B15="","",'各会計、関係団体の財政状況及び健全化判断比率'!B15)</f>
        <v/>
      </c>
      <c r="F42" s="434"/>
      <c r="G42" s="434"/>
      <c r="H42" s="434"/>
      <c r="I42" s="434"/>
      <c r="J42" s="434"/>
      <c r="K42" s="434"/>
      <c r="L42" s="434"/>
      <c r="M42" s="434"/>
      <c r="N42" s="434"/>
      <c r="O42" s="434"/>
      <c r="P42" s="434"/>
      <c r="Q42" s="434"/>
      <c r="R42" s="434"/>
      <c r="S42" s="434"/>
      <c r="T42" s="2"/>
      <c r="U42" s="435" t="str">
        <f t="shared" si="1"/>
        <v/>
      </c>
      <c r="V42" s="435"/>
      <c r="W42" s="434"/>
      <c r="X42" s="434"/>
      <c r="Y42" s="434"/>
      <c r="Z42" s="434"/>
      <c r="AA42" s="434"/>
      <c r="AB42" s="434"/>
      <c r="AC42" s="434"/>
      <c r="AD42" s="434"/>
      <c r="AE42" s="434"/>
      <c r="AF42" s="434"/>
      <c r="AG42" s="434"/>
      <c r="AH42" s="434"/>
      <c r="AI42" s="434"/>
      <c r="AJ42" s="434"/>
      <c r="AK42" s="434"/>
      <c r="AL42" s="2"/>
      <c r="AM42" s="435" t="str">
        <f t="shared" si="2"/>
        <v/>
      </c>
      <c r="AN42" s="435"/>
      <c r="AO42" s="434"/>
      <c r="AP42" s="434"/>
      <c r="AQ42" s="434"/>
      <c r="AR42" s="434"/>
      <c r="AS42" s="434"/>
      <c r="AT42" s="434"/>
      <c r="AU42" s="434"/>
      <c r="AV42" s="434"/>
      <c r="AW42" s="434"/>
      <c r="AX42" s="434"/>
      <c r="AY42" s="434"/>
      <c r="AZ42" s="434"/>
      <c r="BA42" s="434"/>
      <c r="BB42" s="434"/>
      <c r="BC42" s="434"/>
      <c r="BD42" s="2"/>
      <c r="BE42" s="435" t="str">
        <f t="shared" si="3"/>
        <v/>
      </c>
      <c r="BF42" s="435"/>
      <c r="BG42" s="434"/>
      <c r="BH42" s="434"/>
      <c r="BI42" s="434"/>
      <c r="BJ42" s="434"/>
      <c r="BK42" s="434"/>
      <c r="BL42" s="434"/>
      <c r="BM42" s="434"/>
      <c r="BN42" s="434"/>
      <c r="BO42" s="434"/>
      <c r="BP42" s="434"/>
      <c r="BQ42" s="434"/>
      <c r="BR42" s="434"/>
      <c r="BS42" s="434"/>
      <c r="BT42" s="434"/>
      <c r="BU42" s="434"/>
      <c r="BV42" s="2"/>
      <c r="BW42" s="435" t="str">
        <f t="shared" si="4"/>
        <v/>
      </c>
      <c r="BX42" s="435"/>
      <c r="BY42" s="434" t="str">
        <f>IF('各会計、関係団体の財政状況及び健全化判断比率'!B76="","",'各会計、関係団体の財政状況及び健全化判断比率'!B76)</f>
        <v/>
      </c>
      <c r="BZ42" s="434"/>
      <c r="CA42" s="434"/>
      <c r="CB42" s="434"/>
      <c r="CC42" s="434"/>
      <c r="CD42" s="434"/>
      <c r="CE42" s="434"/>
      <c r="CF42" s="434"/>
      <c r="CG42" s="434"/>
      <c r="CH42" s="434"/>
      <c r="CI42" s="434"/>
      <c r="CJ42" s="434"/>
      <c r="CK42" s="434"/>
      <c r="CL42" s="434"/>
      <c r="CM42" s="434"/>
      <c r="CN42" s="2"/>
      <c r="CO42" s="435" t="str">
        <f t="shared" si="5"/>
        <v/>
      </c>
      <c r="CP42" s="435"/>
      <c r="CQ42" s="434" t="str">
        <f>IF('各会計、関係団体の財政状況及び健全化判断比率'!BS15="","",'各会計、関係団体の財政状況及び健全化判断比率'!BS15)</f>
        <v/>
      </c>
      <c r="CR42" s="434"/>
      <c r="CS42" s="434"/>
      <c r="CT42" s="434"/>
      <c r="CU42" s="434"/>
      <c r="CV42" s="434"/>
      <c r="CW42" s="434"/>
      <c r="CX42" s="434"/>
      <c r="CY42" s="434"/>
      <c r="CZ42" s="434"/>
      <c r="DA42" s="434"/>
      <c r="DB42" s="434"/>
      <c r="DC42" s="434"/>
      <c r="DD42" s="434"/>
      <c r="DE42" s="434"/>
      <c r="DG42" s="436" t="str">
        <f>IF('各会計、関係団体の財政状況及び健全化判断比率'!BR15="","",'各会計、関係団体の財政状況及び健全化判断比率'!BR15)</f>
        <v/>
      </c>
      <c r="DH42" s="436"/>
      <c r="DI42" s="19"/>
    </row>
    <row r="43" spans="1:113" ht="32.25" customHeight="1" x14ac:dyDescent="0.2">
      <c r="B43" s="5"/>
      <c r="C43" s="435" t="str">
        <f t="shared" si="0"/>
        <v/>
      </c>
      <c r="D43" s="435"/>
      <c r="E43" s="434" t="str">
        <f>IF('各会計、関係団体の財政状況及び健全化判断比率'!B16="","",'各会計、関係団体の財政状況及び健全化判断比率'!B16)</f>
        <v/>
      </c>
      <c r="F43" s="434"/>
      <c r="G43" s="434"/>
      <c r="H43" s="434"/>
      <c r="I43" s="434"/>
      <c r="J43" s="434"/>
      <c r="K43" s="434"/>
      <c r="L43" s="434"/>
      <c r="M43" s="434"/>
      <c r="N43" s="434"/>
      <c r="O43" s="434"/>
      <c r="P43" s="434"/>
      <c r="Q43" s="434"/>
      <c r="R43" s="434"/>
      <c r="S43" s="434"/>
      <c r="T43" s="2"/>
      <c r="U43" s="435" t="str">
        <f t="shared" si="1"/>
        <v/>
      </c>
      <c r="V43" s="435"/>
      <c r="W43" s="434"/>
      <c r="X43" s="434"/>
      <c r="Y43" s="434"/>
      <c r="Z43" s="434"/>
      <c r="AA43" s="434"/>
      <c r="AB43" s="434"/>
      <c r="AC43" s="434"/>
      <c r="AD43" s="434"/>
      <c r="AE43" s="434"/>
      <c r="AF43" s="434"/>
      <c r="AG43" s="434"/>
      <c r="AH43" s="434"/>
      <c r="AI43" s="434"/>
      <c r="AJ43" s="434"/>
      <c r="AK43" s="434"/>
      <c r="AL43" s="2"/>
      <c r="AM43" s="435" t="str">
        <f t="shared" si="2"/>
        <v/>
      </c>
      <c r="AN43" s="435"/>
      <c r="AO43" s="434"/>
      <c r="AP43" s="434"/>
      <c r="AQ43" s="434"/>
      <c r="AR43" s="434"/>
      <c r="AS43" s="434"/>
      <c r="AT43" s="434"/>
      <c r="AU43" s="434"/>
      <c r="AV43" s="434"/>
      <c r="AW43" s="434"/>
      <c r="AX43" s="434"/>
      <c r="AY43" s="434"/>
      <c r="AZ43" s="434"/>
      <c r="BA43" s="434"/>
      <c r="BB43" s="434"/>
      <c r="BC43" s="434"/>
      <c r="BD43" s="2"/>
      <c r="BE43" s="435" t="str">
        <f t="shared" si="3"/>
        <v/>
      </c>
      <c r="BF43" s="435"/>
      <c r="BG43" s="434"/>
      <c r="BH43" s="434"/>
      <c r="BI43" s="434"/>
      <c r="BJ43" s="434"/>
      <c r="BK43" s="434"/>
      <c r="BL43" s="434"/>
      <c r="BM43" s="434"/>
      <c r="BN43" s="434"/>
      <c r="BO43" s="434"/>
      <c r="BP43" s="434"/>
      <c r="BQ43" s="434"/>
      <c r="BR43" s="434"/>
      <c r="BS43" s="434"/>
      <c r="BT43" s="434"/>
      <c r="BU43" s="434"/>
      <c r="BV43" s="2"/>
      <c r="BW43" s="435" t="str">
        <f t="shared" si="4"/>
        <v/>
      </c>
      <c r="BX43" s="435"/>
      <c r="BY43" s="434" t="str">
        <f>IF('各会計、関係団体の財政状況及び健全化判断比率'!B77="","",'各会計、関係団体の財政状況及び健全化判断比率'!B77)</f>
        <v/>
      </c>
      <c r="BZ43" s="434"/>
      <c r="CA43" s="434"/>
      <c r="CB43" s="434"/>
      <c r="CC43" s="434"/>
      <c r="CD43" s="434"/>
      <c r="CE43" s="434"/>
      <c r="CF43" s="434"/>
      <c r="CG43" s="434"/>
      <c r="CH43" s="434"/>
      <c r="CI43" s="434"/>
      <c r="CJ43" s="434"/>
      <c r="CK43" s="434"/>
      <c r="CL43" s="434"/>
      <c r="CM43" s="434"/>
      <c r="CN43" s="2"/>
      <c r="CO43" s="435" t="str">
        <f t="shared" si="5"/>
        <v/>
      </c>
      <c r="CP43" s="435"/>
      <c r="CQ43" s="434" t="str">
        <f>IF('各会計、関係団体の財政状況及び健全化判断比率'!BS16="","",'各会計、関係団体の財政状況及び健全化判断比率'!BS16)</f>
        <v/>
      </c>
      <c r="CR43" s="434"/>
      <c r="CS43" s="434"/>
      <c r="CT43" s="434"/>
      <c r="CU43" s="434"/>
      <c r="CV43" s="434"/>
      <c r="CW43" s="434"/>
      <c r="CX43" s="434"/>
      <c r="CY43" s="434"/>
      <c r="CZ43" s="434"/>
      <c r="DA43" s="434"/>
      <c r="DB43" s="434"/>
      <c r="DC43" s="434"/>
      <c r="DD43" s="434"/>
      <c r="DE43" s="434"/>
      <c r="DG43" s="436" t="str">
        <f>IF('各会計、関係団体の財政状況及び健全化判断比率'!BR16="","",'各会計、関係団体の財政状況及び健全化判断比率'!BR16)</f>
        <v/>
      </c>
      <c r="DH43" s="436"/>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380" t="s">
        <v>288</v>
      </c>
      <c r="F46" s="380"/>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c r="AF46" s="380"/>
      <c r="AG46" s="380"/>
      <c r="AH46" s="380"/>
      <c r="AI46" s="380"/>
      <c r="AJ46" s="380"/>
      <c r="AK46" s="380"/>
      <c r="AL46" s="380"/>
      <c r="AM46" s="380"/>
      <c r="AN46" s="380"/>
      <c r="AO46" s="380"/>
      <c r="AP46" s="380"/>
      <c r="AQ46" s="380"/>
      <c r="AR46" s="380"/>
      <c r="AS46" s="380"/>
      <c r="AT46" s="380"/>
      <c r="AU46" s="380"/>
      <c r="AV46" s="380"/>
      <c r="AW46" s="380"/>
      <c r="AX46" s="380"/>
      <c r="AY46" s="380"/>
      <c r="AZ46" s="380"/>
      <c r="BA46" s="380"/>
      <c r="BB46" s="380"/>
      <c r="BC46" s="380"/>
      <c r="BD46" s="380"/>
      <c r="BE46" s="380"/>
      <c r="BF46" s="380"/>
      <c r="BG46" s="380"/>
      <c r="BH46" s="380"/>
      <c r="BI46" s="380"/>
      <c r="BJ46" s="380"/>
      <c r="BK46" s="380"/>
      <c r="BL46" s="380"/>
      <c r="BM46" s="380"/>
      <c r="BN46" s="380"/>
      <c r="BO46" s="380"/>
      <c r="BP46" s="380"/>
      <c r="BQ46" s="380"/>
      <c r="BR46" s="380"/>
      <c r="BS46" s="380"/>
      <c r="BT46" s="380"/>
      <c r="BU46" s="380"/>
      <c r="BV46" s="380"/>
      <c r="BW46" s="380"/>
      <c r="BX46" s="380"/>
      <c r="BY46" s="380"/>
      <c r="BZ46" s="380"/>
      <c r="CA46" s="380"/>
      <c r="CB46" s="380"/>
      <c r="CC46" s="380"/>
      <c r="CD46" s="380"/>
      <c r="CE46" s="380"/>
      <c r="CF46" s="380"/>
      <c r="CG46" s="380"/>
      <c r="CH46" s="380"/>
      <c r="CI46" s="380"/>
      <c r="CJ46" s="380"/>
      <c r="CK46" s="380"/>
      <c r="CL46" s="380"/>
      <c r="CM46" s="380"/>
      <c r="CN46" s="380"/>
      <c r="CO46" s="380"/>
      <c r="CP46" s="380"/>
      <c r="CQ46" s="380"/>
      <c r="CR46" s="380"/>
      <c r="CS46" s="380"/>
      <c r="CT46" s="380"/>
      <c r="CU46" s="380"/>
      <c r="CV46" s="380"/>
      <c r="CW46" s="380"/>
      <c r="CX46" s="380"/>
      <c r="CY46" s="380"/>
      <c r="CZ46" s="380"/>
      <c r="DA46" s="380"/>
      <c r="DB46" s="380"/>
      <c r="DC46" s="380"/>
      <c r="DD46" s="380"/>
      <c r="DE46" s="380"/>
      <c r="DF46" s="380"/>
      <c r="DG46" s="380"/>
      <c r="DH46" s="380"/>
      <c r="DI46" s="380"/>
    </row>
    <row r="47" spans="1:113" x14ac:dyDescent="0.2">
      <c r="E47" s="380" t="s">
        <v>292</v>
      </c>
      <c r="F47" s="380"/>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80"/>
      <c r="BA47" s="380"/>
      <c r="BB47" s="380"/>
      <c r="BC47" s="380"/>
      <c r="BD47" s="380"/>
      <c r="BE47" s="380"/>
      <c r="BF47" s="380"/>
      <c r="BG47" s="380"/>
      <c r="BH47" s="380"/>
      <c r="BI47" s="380"/>
      <c r="BJ47" s="380"/>
      <c r="BK47" s="380"/>
      <c r="BL47" s="380"/>
      <c r="BM47" s="380"/>
      <c r="BN47" s="380"/>
      <c r="BO47" s="380"/>
      <c r="BP47" s="380"/>
      <c r="BQ47" s="380"/>
      <c r="BR47" s="380"/>
      <c r="BS47" s="380"/>
      <c r="BT47" s="380"/>
      <c r="BU47" s="380"/>
      <c r="BV47" s="380"/>
      <c r="BW47" s="380"/>
      <c r="BX47" s="380"/>
      <c r="BY47" s="380"/>
      <c r="BZ47" s="380"/>
      <c r="CA47" s="380"/>
      <c r="CB47" s="380"/>
      <c r="CC47" s="380"/>
      <c r="CD47" s="380"/>
      <c r="CE47" s="380"/>
      <c r="CF47" s="380"/>
      <c r="CG47" s="380"/>
      <c r="CH47" s="380"/>
      <c r="CI47" s="380"/>
      <c r="CJ47" s="380"/>
      <c r="CK47" s="380"/>
      <c r="CL47" s="380"/>
      <c r="CM47" s="380"/>
      <c r="CN47" s="380"/>
      <c r="CO47" s="380"/>
      <c r="CP47" s="380"/>
      <c r="CQ47" s="380"/>
      <c r="CR47" s="380"/>
      <c r="CS47" s="380"/>
      <c r="CT47" s="380"/>
      <c r="CU47" s="380"/>
      <c r="CV47" s="380"/>
      <c r="CW47" s="380"/>
      <c r="CX47" s="380"/>
      <c r="CY47" s="380"/>
      <c r="CZ47" s="380"/>
      <c r="DA47" s="380"/>
      <c r="DB47" s="380"/>
      <c r="DC47" s="380"/>
      <c r="DD47" s="380"/>
      <c r="DE47" s="380"/>
      <c r="DF47" s="380"/>
      <c r="DG47" s="380"/>
      <c r="DH47" s="380"/>
      <c r="DI47" s="380"/>
    </row>
    <row r="48" spans="1:113" x14ac:dyDescent="0.2">
      <c r="E48" s="380" t="s">
        <v>294</v>
      </c>
      <c r="F48" s="380"/>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80"/>
      <c r="BA48" s="380"/>
      <c r="BB48" s="380"/>
      <c r="BC48" s="380"/>
      <c r="BD48" s="380"/>
      <c r="BE48" s="380"/>
      <c r="BF48" s="380"/>
      <c r="BG48" s="380"/>
      <c r="BH48" s="380"/>
      <c r="BI48" s="380"/>
      <c r="BJ48" s="380"/>
      <c r="BK48" s="380"/>
      <c r="BL48" s="380"/>
      <c r="BM48" s="380"/>
      <c r="BN48" s="380"/>
      <c r="BO48" s="380"/>
      <c r="BP48" s="380"/>
      <c r="BQ48" s="380"/>
      <c r="BR48" s="380"/>
      <c r="BS48" s="380"/>
      <c r="BT48" s="380"/>
      <c r="BU48" s="380"/>
      <c r="BV48" s="380"/>
      <c r="BW48" s="380"/>
      <c r="BX48" s="380"/>
      <c r="BY48" s="380"/>
      <c r="BZ48" s="380"/>
      <c r="CA48" s="380"/>
      <c r="CB48" s="380"/>
      <c r="CC48" s="380"/>
      <c r="CD48" s="380"/>
      <c r="CE48" s="380"/>
      <c r="CF48" s="380"/>
      <c r="CG48" s="380"/>
      <c r="CH48" s="380"/>
      <c r="CI48" s="380"/>
      <c r="CJ48" s="380"/>
      <c r="CK48" s="380"/>
      <c r="CL48" s="380"/>
      <c r="CM48" s="380"/>
      <c r="CN48" s="380"/>
      <c r="CO48" s="380"/>
      <c r="CP48" s="380"/>
      <c r="CQ48" s="380"/>
      <c r="CR48" s="380"/>
      <c r="CS48" s="380"/>
      <c r="CT48" s="380"/>
      <c r="CU48" s="380"/>
      <c r="CV48" s="380"/>
      <c r="CW48" s="380"/>
      <c r="CX48" s="380"/>
      <c r="CY48" s="380"/>
      <c r="CZ48" s="380"/>
      <c r="DA48" s="380"/>
      <c r="DB48" s="380"/>
      <c r="DC48" s="380"/>
      <c r="DD48" s="380"/>
      <c r="DE48" s="380"/>
      <c r="DF48" s="380"/>
      <c r="DG48" s="380"/>
      <c r="DH48" s="380"/>
      <c r="DI48" s="380"/>
    </row>
    <row r="49" spans="5:113" x14ac:dyDescent="0.2">
      <c r="E49" s="380" t="s">
        <v>296</v>
      </c>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0"/>
      <c r="AZ49" s="380"/>
      <c r="BA49" s="380"/>
      <c r="BB49" s="380"/>
      <c r="BC49" s="380"/>
      <c r="BD49" s="380"/>
      <c r="BE49" s="380"/>
      <c r="BF49" s="380"/>
      <c r="BG49" s="380"/>
      <c r="BH49" s="380"/>
      <c r="BI49" s="380"/>
      <c r="BJ49" s="380"/>
      <c r="BK49" s="380"/>
      <c r="BL49" s="380"/>
      <c r="BM49" s="380"/>
      <c r="BN49" s="380"/>
      <c r="BO49" s="380"/>
      <c r="BP49" s="380"/>
      <c r="BQ49" s="380"/>
      <c r="BR49" s="380"/>
      <c r="BS49" s="380"/>
      <c r="BT49" s="380"/>
      <c r="BU49" s="380"/>
      <c r="BV49" s="380"/>
      <c r="BW49" s="380"/>
      <c r="BX49" s="380"/>
      <c r="BY49" s="380"/>
      <c r="BZ49" s="380"/>
      <c r="CA49" s="380"/>
      <c r="CB49" s="380"/>
      <c r="CC49" s="380"/>
      <c r="CD49" s="380"/>
      <c r="CE49" s="380"/>
      <c r="CF49" s="380"/>
      <c r="CG49" s="380"/>
      <c r="CH49" s="380"/>
      <c r="CI49" s="380"/>
      <c r="CJ49" s="380"/>
      <c r="CK49" s="380"/>
      <c r="CL49" s="380"/>
      <c r="CM49" s="380"/>
      <c r="CN49" s="380"/>
      <c r="CO49" s="380"/>
      <c r="CP49" s="380"/>
      <c r="CQ49" s="380"/>
      <c r="CR49" s="380"/>
      <c r="CS49" s="380"/>
      <c r="CT49" s="380"/>
      <c r="CU49" s="380"/>
      <c r="CV49" s="380"/>
      <c r="CW49" s="380"/>
      <c r="CX49" s="380"/>
      <c r="CY49" s="380"/>
      <c r="CZ49" s="380"/>
      <c r="DA49" s="380"/>
      <c r="DB49" s="380"/>
      <c r="DC49" s="380"/>
      <c r="DD49" s="380"/>
      <c r="DE49" s="380"/>
      <c r="DF49" s="380"/>
      <c r="DG49" s="380"/>
      <c r="DH49" s="380"/>
      <c r="DI49" s="380"/>
    </row>
    <row r="50" spans="5:113" x14ac:dyDescent="0.2">
      <c r="E50" s="380" t="s">
        <v>196</v>
      </c>
      <c r="F50" s="380"/>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380"/>
      <c r="AS50" s="380"/>
      <c r="AT50" s="380"/>
      <c r="AU50" s="380"/>
      <c r="AV50" s="380"/>
      <c r="AW50" s="380"/>
      <c r="AX50" s="380"/>
      <c r="AY50" s="380"/>
      <c r="AZ50" s="380"/>
      <c r="BA50" s="380"/>
      <c r="BB50" s="380"/>
      <c r="BC50" s="380"/>
      <c r="BD50" s="380"/>
      <c r="BE50" s="380"/>
      <c r="BF50" s="380"/>
      <c r="BG50" s="380"/>
      <c r="BH50" s="380"/>
      <c r="BI50" s="380"/>
      <c r="BJ50" s="380"/>
      <c r="BK50" s="380"/>
      <c r="BL50" s="380"/>
      <c r="BM50" s="380"/>
      <c r="BN50" s="380"/>
      <c r="BO50" s="380"/>
      <c r="BP50" s="380"/>
      <c r="BQ50" s="380"/>
      <c r="BR50" s="380"/>
      <c r="BS50" s="380"/>
      <c r="BT50" s="380"/>
      <c r="BU50" s="380"/>
      <c r="BV50" s="380"/>
      <c r="BW50" s="380"/>
      <c r="BX50" s="380"/>
      <c r="BY50" s="380"/>
      <c r="BZ50" s="380"/>
      <c r="CA50" s="380"/>
      <c r="CB50" s="380"/>
      <c r="CC50" s="380"/>
      <c r="CD50" s="380"/>
      <c r="CE50" s="380"/>
      <c r="CF50" s="380"/>
      <c r="CG50" s="380"/>
      <c r="CH50" s="380"/>
      <c r="CI50" s="380"/>
      <c r="CJ50" s="380"/>
      <c r="CK50" s="380"/>
      <c r="CL50" s="380"/>
      <c r="CM50" s="380"/>
      <c r="CN50" s="380"/>
      <c r="CO50" s="380"/>
      <c r="CP50" s="380"/>
      <c r="CQ50" s="380"/>
      <c r="CR50" s="380"/>
      <c r="CS50" s="380"/>
      <c r="CT50" s="380"/>
      <c r="CU50" s="380"/>
      <c r="CV50" s="380"/>
      <c r="CW50" s="380"/>
      <c r="CX50" s="380"/>
      <c r="CY50" s="380"/>
      <c r="CZ50" s="380"/>
      <c r="DA50" s="380"/>
      <c r="DB50" s="380"/>
      <c r="DC50" s="380"/>
      <c r="DD50" s="380"/>
      <c r="DE50" s="380"/>
      <c r="DF50" s="380"/>
      <c r="DG50" s="380"/>
      <c r="DH50" s="380"/>
      <c r="DI50" s="380"/>
    </row>
    <row r="51" spans="5:113" x14ac:dyDescent="0.2">
      <c r="E51" s="380" t="s">
        <v>298</v>
      </c>
      <c r="F51" s="380"/>
      <c r="G51" s="380"/>
      <c r="H51" s="380"/>
      <c r="I51" s="380"/>
      <c r="J51" s="380"/>
      <c r="K51" s="380"/>
      <c r="L51" s="380"/>
      <c r="M51" s="380"/>
      <c r="N51" s="380"/>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380"/>
      <c r="AM51" s="380"/>
      <c r="AN51" s="380"/>
      <c r="AO51" s="380"/>
      <c r="AP51" s="380"/>
      <c r="AQ51" s="380"/>
      <c r="AR51" s="380"/>
      <c r="AS51" s="380"/>
      <c r="AT51" s="380"/>
      <c r="AU51" s="380"/>
      <c r="AV51" s="380"/>
      <c r="AW51" s="380"/>
      <c r="AX51" s="380"/>
      <c r="AY51" s="380"/>
      <c r="AZ51" s="380"/>
      <c r="BA51" s="380"/>
      <c r="BB51" s="380"/>
      <c r="BC51" s="380"/>
      <c r="BD51" s="380"/>
      <c r="BE51" s="380"/>
      <c r="BF51" s="380"/>
      <c r="BG51" s="380"/>
      <c r="BH51" s="380"/>
      <c r="BI51" s="380"/>
      <c r="BJ51" s="380"/>
      <c r="BK51" s="380"/>
      <c r="BL51" s="380"/>
      <c r="BM51" s="380"/>
      <c r="BN51" s="380"/>
      <c r="BO51" s="380"/>
      <c r="BP51" s="380"/>
      <c r="BQ51" s="380"/>
      <c r="BR51" s="380"/>
      <c r="BS51" s="380"/>
      <c r="BT51" s="380"/>
      <c r="BU51" s="380"/>
      <c r="BV51" s="380"/>
      <c r="BW51" s="380"/>
      <c r="BX51" s="380"/>
      <c r="BY51" s="380"/>
      <c r="BZ51" s="380"/>
      <c r="CA51" s="380"/>
      <c r="CB51" s="380"/>
      <c r="CC51" s="380"/>
      <c r="CD51" s="380"/>
      <c r="CE51" s="380"/>
      <c r="CF51" s="380"/>
      <c r="CG51" s="380"/>
      <c r="CH51" s="380"/>
      <c r="CI51" s="380"/>
      <c r="CJ51" s="380"/>
      <c r="CK51" s="380"/>
      <c r="CL51" s="380"/>
      <c r="CM51" s="380"/>
      <c r="CN51" s="380"/>
      <c r="CO51" s="380"/>
      <c r="CP51" s="380"/>
      <c r="CQ51" s="380"/>
      <c r="CR51" s="380"/>
      <c r="CS51" s="380"/>
      <c r="CT51" s="380"/>
      <c r="CU51" s="380"/>
      <c r="CV51" s="380"/>
      <c r="CW51" s="380"/>
      <c r="CX51" s="380"/>
      <c r="CY51" s="380"/>
      <c r="CZ51" s="380"/>
      <c r="DA51" s="380"/>
      <c r="DB51" s="380"/>
      <c r="DC51" s="380"/>
      <c r="DD51" s="380"/>
      <c r="DE51" s="380"/>
      <c r="DF51" s="380"/>
      <c r="DG51" s="380"/>
      <c r="DH51" s="380"/>
      <c r="DI51" s="380"/>
    </row>
    <row r="52" spans="5:113" x14ac:dyDescent="0.2">
      <c r="E52" s="380" t="s">
        <v>300</v>
      </c>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80"/>
      <c r="BA52" s="380"/>
      <c r="BB52" s="380"/>
      <c r="BC52" s="380"/>
      <c r="BD52" s="380"/>
      <c r="BE52" s="380"/>
      <c r="BF52" s="380"/>
      <c r="BG52" s="380"/>
      <c r="BH52" s="380"/>
      <c r="BI52" s="380"/>
      <c r="BJ52" s="380"/>
      <c r="BK52" s="380"/>
      <c r="BL52" s="380"/>
      <c r="BM52" s="380"/>
      <c r="BN52" s="380"/>
      <c r="BO52" s="380"/>
      <c r="BP52" s="380"/>
      <c r="BQ52" s="380"/>
      <c r="BR52" s="380"/>
      <c r="BS52" s="380"/>
      <c r="BT52" s="380"/>
      <c r="BU52" s="380"/>
      <c r="BV52" s="380"/>
      <c r="BW52" s="380"/>
      <c r="BX52" s="380"/>
      <c r="BY52" s="380"/>
      <c r="BZ52" s="380"/>
      <c r="CA52" s="380"/>
      <c r="CB52" s="380"/>
      <c r="CC52" s="380"/>
      <c r="CD52" s="380"/>
      <c r="CE52" s="380"/>
      <c r="CF52" s="380"/>
      <c r="CG52" s="380"/>
      <c r="CH52" s="380"/>
      <c r="CI52" s="380"/>
      <c r="CJ52" s="380"/>
      <c r="CK52" s="380"/>
      <c r="CL52" s="380"/>
      <c r="CM52" s="380"/>
      <c r="CN52" s="380"/>
      <c r="CO52" s="380"/>
      <c r="CP52" s="380"/>
      <c r="CQ52" s="380"/>
      <c r="CR52" s="380"/>
      <c r="CS52" s="380"/>
      <c r="CT52" s="380"/>
      <c r="CU52" s="380"/>
      <c r="CV52" s="380"/>
      <c r="CW52" s="380"/>
      <c r="CX52" s="380"/>
      <c r="CY52" s="380"/>
      <c r="CZ52" s="380"/>
      <c r="DA52" s="380"/>
      <c r="DB52" s="380"/>
      <c r="DC52" s="380"/>
      <c r="DD52" s="380"/>
      <c r="DE52" s="380"/>
      <c r="DF52" s="380"/>
      <c r="DG52" s="380"/>
      <c r="DH52" s="380"/>
      <c r="DI52" s="380"/>
    </row>
    <row r="53" spans="5:113" x14ac:dyDescent="0.2">
      <c r="E53" s="380" t="s">
        <v>191</v>
      </c>
      <c r="F53" s="380"/>
      <c r="G53" s="380"/>
      <c r="H53" s="380"/>
      <c r="I53" s="380"/>
      <c r="J53" s="380"/>
      <c r="K53" s="380"/>
      <c r="L53" s="380"/>
      <c r="M53" s="380"/>
      <c r="N53" s="380"/>
      <c r="O53" s="380"/>
      <c r="P53" s="380"/>
      <c r="Q53" s="380"/>
      <c r="R53" s="380"/>
      <c r="S53" s="380"/>
      <c r="T53" s="380"/>
      <c r="U53" s="380"/>
      <c r="V53" s="380"/>
      <c r="W53" s="380"/>
      <c r="X53" s="380"/>
      <c r="Y53" s="380"/>
      <c r="Z53" s="380"/>
      <c r="AA53" s="380"/>
      <c r="AB53" s="380"/>
      <c r="AC53" s="380"/>
      <c r="AD53" s="380"/>
      <c r="AE53" s="380"/>
      <c r="AF53" s="380"/>
      <c r="AG53" s="380"/>
      <c r="AH53" s="380"/>
      <c r="AI53" s="380"/>
      <c r="AJ53" s="380"/>
      <c r="AK53" s="380"/>
      <c r="AL53" s="380"/>
      <c r="AM53" s="380"/>
      <c r="AN53" s="380"/>
      <c r="AO53" s="380"/>
      <c r="AP53" s="380"/>
      <c r="AQ53" s="380"/>
      <c r="AR53" s="380"/>
      <c r="AS53" s="380"/>
      <c r="AT53" s="380"/>
      <c r="AU53" s="380"/>
      <c r="AV53" s="380"/>
      <c r="AW53" s="380"/>
      <c r="AX53" s="380"/>
      <c r="AY53" s="380"/>
      <c r="AZ53" s="380"/>
      <c r="BA53" s="380"/>
      <c r="BB53" s="380"/>
      <c r="BC53" s="380"/>
      <c r="BD53" s="380"/>
      <c r="BE53" s="380"/>
      <c r="BF53" s="380"/>
      <c r="BG53" s="380"/>
      <c r="BH53" s="380"/>
      <c r="BI53" s="380"/>
      <c r="BJ53" s="380"/>
      <c r="BK53" s="380"/>
      <c r="BL53" s="380"/>
      <c r="BM53" s="380"/>
      <c r="BN53" s="380"/>
      <c r="BO53" s="380"/>
      <c r="BP53" s="380"/>
      <c r="BQ53" s="380"/>
      <c r="BR53" s="380"/>
      <c r="BS53" s="380"/>
      <c r="BT53" s="380"/>
      <c r="BU53" s="380"/>
      <c r="BV53" s="380"/>
      <c r="BW53" s="380"/>
      <c r="BX53" s="380"/>
      <c r="BY53" s="380"/>
      <c r="BZ53" s="380"/>
      <c r="CA53" s="380"/>
      <c r="CB53" s="380"/>
      <c r="CC53" s="380"/>
      <c r="CD53" s="380"/>
      <c r="CE53" s="380"/>
      <c r="CF53" s="380"/>
      <c r="CG53" s="380"/>
      <c r="CH53" s="380"/>
      <c r="CI53" s="380"/>
      <c r="CJ53" s="380"/>
      <c r="CK53" s="380"/>
      <c r="CL53" s="380"/>
      <c r="CM53" s="380"/>
      <c r="CN53" s="380"/>
      <c r="CO53" s="380"/>
      <c r="CP53" s="380"/>
      <c r="CQ53" s="380"/>
      <c r="CR53" s="380"/>
      <c r="CS53" s="380"/>
      <c r="CT53" s="380"/>
      <c r="CU53" s="380"/>
      <c r="CV53" s="380"/>
      <c r="CW53" s="380"/>
      <c r="CX53" s="380"/>
      <c r="CY53" s="380"/>
      <c r="CZ53" s="380"/>
      <c r="DA53" s="380"/>
      <c r="DB53" s="380"/>
      <c r="DC53" s="380"/>
      <c r="DD53" s="380"/>
      <c r="DE53" s="380"/>
      <c r="DF53" s="380"/>
      <c r="DG53" s="380"/>
      <c r="DH53" s="380"/>
      <c r="DI53" s="380"/>
    </row>
    <row r="54" spans="5:113" x14ac:dyDescent="0.2"/>
    <row r="55" spans="5:113" x14ac:dyDescent="0.2"/>
    <row r="56" spans="5:113" x14ac:dyDescent="0.2"/>
  </sheetData>
  <sheetProtection algorithmName="SHA-512" hashValue="wB7Y8ooOut9/0bcd9C5SebD17XjZUFM79Ja0bZVvLxGAnarFN7NzbQt4uJqPw7P0Slchs3Z2eJpW9NY14ZqAcA==" saltValue="jlEv0EzR293EySeYMZNyN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H24" sqref="AH24:AL24"/>
    </sheetView>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524</v>
      </c>
      <c r="G33" s="201" t="s">
        <v>525</v>
      </c>
      <c r="H33" s="201" t="s">
        <v>526</v>
      </c>
      <c r="I33" s="201" t="s">
        <v>527</v>
      </c>
      <c r="J33" s="205" t="s">
        <v>528</v>
      </c>
      <c r="K33" s="186"/>
      <c r="L33" s="186"/>
      <c r="M33" s="186"/>
      <c r="N33" s="186"/>
      <c r="O33" s="186"/>
      <c r="P33" s="186"/>
    </row>
    <row r="34" spans="1:16" ht="39" customHeight="1" x14ac:dyDescent="0.2">
      <c r="A34" s="186"/>
      <c r="B34" s="188"/>
      <c r="C34" s="1027" t="s">
        <v>449</v>
      </c>
      <c r="D34" s="1027"/>
      <c r="E34" s="1028"/>
      <c r="F34" s="197">
        <v>2.21</v>
      </c>
      <c r="G34" s="202">
        <v>2.59</v>
      </c>
      <c r="H34" s="202">
        <v>2.13</v>
      </c>
      <c r="I34" s="202">
        <v>8.5299999999999994</v>
      </c>
      <c r="J34" s="206">
        <v>7.73</v>
      </c>
      <c r="K34" s="186"/>
      <c r="L34" s="186"/>
      <c r="M34" s="186"/>
      <c r="N34" s="186"/>
      <c r="O34" s="186"/>
      <c r="P34" s="186"/>
    </row>
    <row r="35" spans="1:16" ht="39" customHeight="1" x14ac:dyDescent="0.2">
      <c r="A35" s="186"/>
      <c r="B35" s="189"/>
      <c r="C35" s="1023" t="s">
        <v>459</v>
      </c>
      <c r="D35" s="1023"/>
      <c r="E35" s="1024"/>
      <c r="F35" s="198">
        <v>8.32</v>
      </c>
      <c r="G35" s="203">
        <v>8.7799999999999994</v>
      </c>
      <c r="H35" s="203">
        <v>8.8000000000000007</v>
      </c>
      <c r="I35" s="203">
        <v>8.17</v>
      </c>
      <c r="J35" s="207">
        <v>5.58</v>
      </c>
      <c r="K35" s="186"/>
      <c r="L35" s="186"/>
      <c r="M35" s="186"/>
      <c r="N35" s="186"/>
      <c r="O35" s="186"/>
      <c r="P35" s="186"/>
    </row>
    <row r="36" spans="1:16" ht="39" customHeight="1" x14ac:dyDescent="0.2">
      <c r="A36" s="186"/>
      <c r="B36" s="189"/>
      <c r="C36" s="1023" t="s">
        <v>461</v>
      </c>
      <c r="D36" s="1023"/>
      <c r="E36" s="1024"/>
      <c r="F36" s="198">
        <v>0</v>
      </c>
      <c r="G36" s="203">
        <v>0</v>
      </c>
      <c r="H36" s="203">
        <v>0</v>
      </c>
      <c r="I36" s="203">
        <v>0</v>
      </c>
      <c r="J36" s="207">
        <v>1.07</v>
      </c>
      <c r="K36" s="186"/>
      <c r="L36" s="186"/>
      <c r="M36" s="186"/>
      <c r="N36" s="186"/>
      <c r="O36" s="186"/>
      <c r="P36" s="186"/>
    </row>
    <row r="37" spans="1:16" ht="39" customHeight="1" x14ac:dyDescent="0.2">
      <c r="A37" s="186"/>
      <c r="B37" s="189"/>
      <c r="C37" s="1023" t="s">
        <v>227</v>
      </c>
      <c r="D37" s="1023"/>
      <c r="E37" s="1024"/>
      <c r="F37" s="198">
        <v>0</v>
      </c>
      <c r="G37" s="203">
        <v>0</v>
      </c>
      <c r="H37" s="203">
        <v>0</v>
      </c>
      <c r="I37" s="203">
        <v>0</v>
      </c>
      <c r="J37" s="207">
        <v>0.72</v>
      </c>
      <c r="K37" s="186"/>
      <c r="L37" s="186"/>
      <c r="M37" s="186"/>
      <c r="N37" s="186"/>
      <c r="O37" s="186"/>
      <c r="P37" s="186"/>
    </row>
    <row r="38" spans="1:16" ht="39" customHeight="1" x14ac:dyDescent="0.2">
      <c r="A38" s="186"/>
      <c r="B38" s="189"/>
      <c r="C38" s="1023" t="s">
        <v>27</v>
      </c>
      <c r="D38" s="1023"/>
      <c r="E38" s="1024"/>
      <c r="F38" s="198">
        <v>0.03</v>
      </c>
      <c r="G38" s="203">
        <v>0.02</v>
      </c>
      <c r="H38" s="203">
        <v>0.02</v>
      </c>
      <c r="I38" s="203">
        <v>0.56999999999999995</v>
      </c>
      <c r="J38" s="207">
        <v>0.1</v>
      </c>
      <c r="K38" s="186"/>
      <c r="L38" s="186"/>
      <c r="M38" s="186"/>
      <c r="N38" s="186"/>
      <c r="O38" s="186"/>
      <c r="P38" s="186"/>
    </row>
    <row r="39" spans="1:16" ht="39" customHeight="1" x14ac:dyDescent="0.2">
      <c r="A39" s="186"/>
      <c r="B39" s="189"/>
      <c r="C39" s="1023" t="s">
        <v>223</v>
      </c>
      <c r="D39" s="1023"/>
      <c r="E39" s="1024"/>
      <c r="F39" s="198">
        <v>0.04</v>
      </c>
      <c r="G39" s="203">
        <v>0</v>
      </c>
      <c r="H39" s="203">
        <v>0.01</v>
      </c>
      <c r="I39" s="203">
        <v>0</v>
      </c>
      <c r="J39" s="207">
        <v>0.01</v>
      </c>
      <c r="K39" s="186"/>
      <c r="L39" s="186"/>
      <c r="M39" s="186"/>
      <c r="N39" s="186"/>
      <c r="O39" s="186"/>
      <c r="P39" s="186"/>
    </row>
    <row r="40" spans="1:16" ht="39" customHeight="1" x14ac:dyDescent="0.2">
      <c r="A40" s="186"/>
      <c r="B40" s="189"/>
      <c r="C40" s="1023" t="s">
        <v>458</v>
      </c>
      <c r="D40" s="1023"/>
      <c r="E40" s="1024"/>
      <c r="F40" s="198">
        <v>0.31</v>
      </c>
      <c r="G40" s="203">
        <v>0.06</v>
      </c>
      <c r="H40" s="203">
        <v>0.03</v>
      </c>
      <c r="I40" s="203">
        <v>0.13</v>
      </c>
      <c r="J40" s="207">
        <v>0.01</v>
      </c>
      <c r="K40" s="186"/>
      <c r="L40" s="186"/>
      <c r="M40" s="186"/>
      <c r="N40" s="186"/>
      <c r="O40" s="186"/>
      <c r="P40" s="186"/>
    </row>
    <row r="41" spans="1:16" ht="39" customHeight="1" x14ac:dyDescent="0.2">
      <c r="A41" s="186"/>
      <c r="B41" s="189"/>
      <c r="C41" s="1023" t="s">
        <v>47</v>
      </c>
      <c r="D41" s="1023"/>
      <c r="E41" s="1024"/>
      <c r="F41" s="198">
        <v>0</v>
      </c>
      <c r="G41" s="203">
        <v>0</v>
      </c>
      <c r="H41" s="203">
        <v>0.03</v>
      </c>
      <c r="I41" s="203">
        <v>0</v>
      </c>
      <c r="J41" s="207">
        <v>0</v>
      </c>
      <c r="K41" s="186"/>
      <c r="L41" s="186"/>
      <c r="M41" s="186"/>
      <c r="N41" s="186"/>
      <c r="O41" s="186"/>
      <c r="P41" s="186"/>
    </row>
    <row r="42" spans="1:16" ht="39" customHeight="1" x14ac:dyDescent="0.2">
      <c r="A42" s="186"/>
      <c r="B42" s="190"/>
      <c r="C42" s="1023" t="s">
        <v>530</v>
      </c>
      <c r="D42" s="1023"/>
      <c r="E42" s="1024"/>
      <c r="F42" s="198" t="s">
        <v>199</v>
      </c>
      <c r="G42" s="203" t="s">
        <v>199</v>
      </c>
      <c r="H42" s="203" t="s">
        <v>199</v>
      </c>
      <c r="I42" s="203" t="s">
        <v>199</v>
      </c>
      <c r="J42" s="207" t="s">
        <v>199</v>
      </c>
      <c r="K42" s="186"/>
      <c r="L42" s="186"/>
      <c r="M42" s="186"/>
      <c r="N42" s="186"/>
      <c r="O42" s="186"/>
      <c r="P42" s="186"/>
    </row>
    <row r="43" spans="1:16" ht="39" customHeight="1" x14ac:dyDescent="0.2">
      <c r="A43" s="186"/>
      <c r="B43" s="191"/>
      <c r="C43" s="1025" t="s">
        <v>485</v>
      </c>
      <c r="D43" s="1025"/>
      <c r="E43" s="1026"/>
      <c r="F43" s="199" t="s">
        <v>199</v>
      </c>
      <c r="G43" s="204" t="s">
        <v>199</v>
      </c>
      <c r="H43" s="204" t="s">
        <v>199</v>
      </c>
      <c r="I43" s="204" t="s">
        <v>199</v>
      </c>
      <c r="J43" s="208" t="s">
        <v>199</v>
      </c>
      <c r="K43" s="186"/>
      <c r="L43" s="186"/>
      <c r="M43" s="186"/>
      <c r="N43" s="186"/>
      <c r="O43" s="186"/>
      <c r="P43" s="186"/>
    </row>
    <row r="44" spans="1:16" ht="39" customHeight="1" x14ac:dyDescent="0.2">
      <c r="A44" s="186"/>
      <c r="B44" s="192" t="s">
        <v>18</v>
      </c>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EkRLbzGEpiOstG3QpKAQuj8dBCTzwSUj1c8QZvrsowkJG/fKsK/BIgxuiQ9OkfbopMRD5jWBkZGyEvsdoCrvjQ==" saltValue="Yu+p+9soWN6s25m0/LWI7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H24" sqref="AH24:AL24"/>
    </sheetView>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2">
      <c r="A44" s="85"/>
      <c r="B44" s="209" t="s">
        <v>23</v>
      </c>
      <c r="C44" s="215"/>
      <c r="D44" s="215"/>
      <c r="E44" s="223"/>
      <c r="F44" s="223"/>
      <c r="G44" s="223"/>
      <c r="H44" s="223"/>
      <c r="I44" s="223"/>
      <c r="J44" s="226" t="s">
        <v>16</v>
      </c>
      <c r="K44" s="228" t="s">
        <v>524</v>
      </c>
      <c r="L44" s="237" t="s">
        <v>525</v>
      </c>
      <c r="M44" s="237" t="s">
        <v>526</v>
      </c>
      <c r="N44" s="237" t="s">
        <v>527</v>
      </c>
      <c r="O44" s="246" t="s">
        <v>528</v>
      </c>
      <c r="P44" s="85"/>
      <c r="Q44" s="85"/>
      <c r="R44" s="85"/>
      <c r="S44" s="85"/>
      <c r="T44" s="85"/>
      <c r="U44" s="85"/>
    </row>
    <row r="45" spans="1:21" ht="30.75" customHeight="1" x14ac:dyDescent="0.2">
      <c r="A45" s="85"/>
      <c r="B45" s="1044" t="s">
        <v>28</v>
      </c>
      <c r="C45" s="1045"/>
      <c r="D45" s="218"/>
      <c r="E45" s="1058" t="s">
        <v>25</v>
      </c>
      <c r="F45" s="1058"/>
      <c r="G45" s="1058"/>
      <c r="H45" s="1058"/>
      <c r="I45" s="1058"/>
      <c r="J45" s="1059"/>
      <c r="K45" s="229">
        <v>2072</v>
      </c>
      <c r="L45" s="238">
        <v>1968</v>
      </c>
      <c r="M45" s="238">
        <v>1752</v>
      </c>
      <c r="N45" s="238">
        <v>1453</v>
      </c>
      <c r="O45" s="247">
        <v>1459</v>
      </c>
      <c r="P45" s="85"/>
      <c r="Q45" s="85"/>
      <c r="R45" s="85"/>
      <c r="S45" s="85"/>
      <c r="T45" s="85"/>
      <c r="U45" s="85"/>
    </row>
    <row r="46" spans="1:21" ht="30.75" customHeight="1" x14ac:dyDescent="0.2">
      <c r="A46" s="85"/>
      <c r="B46" s="1046"/>
      <c r="C46" s="1047"/>
      <c r="D46" s="219"/>
      <c r="E46" s="1050" t="s">
        <v>30</v>
      </c>
      <c r="F46" s="1050"/>
      <c r="G46" s="1050"/>
      <c r="H46" s="1050"/>
      <c r="I46" s="1050"/>
      <c r="J46" s="1051"/>
      <c r="K46" s="230" t="s">
        <v>199</v>
      </c>
      <c r="L46" s="239" t="s">
        <v>199</v>
      </c>
      <c r="M46" s="239" t="s">
        <v>199</v>
      </c>
      <c r="N46" s="239" t="s">
        <v>199</v>
      </c>
      <c r="O46" s="248" t="s">
        <v>199</v>
      </c>
      <c r="P46" s="85"/>
      <c r="Q46" s="85"/>
      <c r="R46" s="85"/>
      <c r="S46" s="85"/>
      <c r="T46" s="85"/>
      <c r="U46" s="85"/>
    </row>
    <row r="47" spans="1:21" ht="30.75" customHeight="1" x14ac:dyDescent="0.2">
      <c r="A47" s="85"/>
      <c r="B47" s="1046"/>
      <c r="C47" s="1047"/>
      <c r="D47" s="219"/>
      <c r="E47" s="1050" t="s">
        <v>32</v>
      </c>
      <c r="F47" s="1050"/>
      <c r="G47" s="1050"/>
      <c r="H47" s="1050"/>
      <c r="I47" s="1050"/>
      <c r="J47" s="1051"/>
      <c r="K47" s="230" t="s">
        <v>199</v>
      </c>
      <c r="L47" s="239" t="s">
        <v>199</v>
      </c>
      <c r="M47" s="239" t="s">
        <v>199</v>
      </c>
      <c r="N47" s="239" t="s">
        <v>199</v>
      </c>
      <c r="O47" s="248" t="s">
        <v>199</v>
      </c>
      <c r="P47" s="85"/>
      <c r="Q47" s="85"/>
      <c r="R47" s="85"/>
      <c r="S47" s="85"/>
      <c r="T47" s="85"/>
      <c r="U47" s="85"/>
    </row>
    <row r="48" spans="1:21" ht="30.75" customHeight="1" x14ac:dyDescent="0.2">
      <c r="A48" s="85"/>
      <c r="B48" s="1046"/>
      <c r="C48" s="1047"/>
      <c r="D48" s="219"/>
      <c r="E48" s="1050" t="s">
        <v>35</v>
      </c>
      <c r="F48" s="1050"/>
      <c r="G48" s="1050"/>
      <c r="H48" s="1050"/>
      <c r="I48" s="1050"/>
      <c r="J48" s="1051"/>
      <c r="K48" s="230">
        <v>581</v>
      </c>
      <c r="L48" s="239">
        <v>603</v>
      </c>
      <c r="M48" s="239">
        <v>608</v>
      </c>
      <c r="N48" s="239">
        <v>637</v>
      </c>
      <c r="O48" s="248">
        <v>633</v>
      </c>
      <c r="P48" s="85"/>
      <c r="Q48" s="85"/>
      <c r="R48" s="85"/>
      <c r="S48" s="85"/>
      <c r="T48" s="85"/>
      <c r="U48" s="85"/>
    </row>
    <row r="49" spans="1:21" ht="30.75" customHeight="1" x14ac:dyDescent="0.2">
      <c r="A49" s="85"/>
      <c r="B49" s="1046"/>
      <c r="C49" s="1047"/>
      <c r="D49" s="219"/>
      <c r="E49" s="1050" t="s">
        <v>0</v>
      </c>
      <c r="F49" s="1050"/>
      <c r="G49" s="1050"/>
      <c r="H49" s="1050"/>
      <c r="I49" s="1050"/>
      <c r="J49" s="1051"/>
      <c r="K49" s="230" t="s">
        <v>199</v>
      </c>
      <c r="L49" s="239" t="s">
        <v>199</v>
      </c>
      <c r="M49" s="239" t="s">
        <v>199</v>
      </c>
      <c r="N49" s="239" t="s">
        <v>199</v>
      </c>
      <c r="O49" s="248" t="s">
        <v>199</v>
      </c>
      <c r="P49" s="85"/>
      <c r="Q49" s="85"/>
      <c r="R49" s="85"/>
      <c r="S49" s="85"/>
      <c r="T49" s="85"/>
      <c r="U49" s="85"/>
    </row>
    <row r="50" spans="1:21" ht="30.75" customHeight="1" x14ac:dyDescent="0.2">
      <c r="A50" s="85"/>
      <c r="B50" s="1046"/>
      <c r="C50" s="1047"/>
      <c r="D50" s="219"/>
      <c r="E50" s="1050" t="s">
        <v>40</v>
      </c>
      <c r="F50" s="1050"/>
      <c r="G50" s="1050"/>
      <c r="H50" s="1050"/>
      <c r="I50" s="1050"/>
      <c r="J50" s="1051"/>
      <c r="K50" s="230" t="s">
        <v>199</v>
      </c>
      <c r="L50" s="239" t="s">
        <v>199</v>
      </c>
      <c r="M50" s="239" t="s">
        <v>199</v>
      </c>
      <c r="N50" s="239" t="s">
        <v>199</v>
      </c>
      <c r="O50" s="248" t="s">
        <v>199</v>
      </c>
      <c r="P50" s="85"/>
      <c r="Q50" s="85"/>
      <c r="R50" s="85"/>
      <c r="S50" s="85"/>
      <c r="T50" s="85"/>
      <c r="U50" s="85"/>
    </row>
    <row r="51" spans="1:21" ht="30.75" customHeight="1" x14ac:dyDescent="0.2">
      <c r="A51" s="85"/>
      <c r="B51" s="1048"/>
      <c r="C51" s="1049"/>
      <c r="D51" s="220"/>
      <c r="E51" s="1050" t="s">
        <v>42</v>
      </c>
      <c r="F51" s="1050"/>
      <c r="G51" s="1050"/>
      <c r="H51" s="1050"/>
      <c r="I51" s="1050"/>
      <c r="J51" s="1051"/>
      <c r="K51" s="230" t="s">
        <v>199</v>
      </c>
      <c r="L51" s="239" t="s">
        <v>199</v>
      </c>
      <c r="M51" s="239" t="s">
        <v>199</v>
      </c>
      <c r="N51" s="239" t="s">
        <v>199</v>
      </c>
      <c r="O51" s="248" t="s">
        <v>199</v>
      </c>
      <c r="P51" s="85"/>
      <c r="Q51" s="85"/>
      <c r="R51" s="85"/>
      <c r="S51" s="85"/>
      <c r="T51" s="85"/>
      <c r="U51" s="85"/>
    </row>
    <row r="52" spans="1:21" ht="30.75" customHeight="1" x14ac:dyDescent="0.2">
      <c r="A52" s="85"/>
      <c r="B52" s="1052" t="s">
        <v>45</v>
      </c>
      <c r="C52" s="1053"/>
      <c r="D52" s="220"/>
      <c r="E52" s="1050" t="s">
        <v>48</v>
      </c>
      <c r="F52" s="1050"/>
      <c r="G52" s="1050"/>
      <c r="H52" s="1050"/>
      <c r="I52" s="1050"/>
      <c r="J52" s="1051"/>
      <c r="K52" s="230">
        <v>1925</v>
      </c>
      <c r="L52" s="239">
        <v>1826</v>
      </c>
      <c r="M52" s="239">
        <v>1665</v>
      </c>
      <c r="N52" s="239">
        <v>1463</v>
      </c>
      <c r="O52" s="248">
        <v>1431</v>
      </c>
      <c r="P52" s="85"/>
      <c r="Q52" s="85"/>
      <c r="R52" s="85"/>
      <c r="S52" s="85"/>
      <c r="T52" s="85"/>
      <c r="U52" s="85"/>
    </row>
    <row r="53" spans="1:21" ht="30.75" customHeight="1" x14ac:dyDescent="0.2">
      <c r="A53" s="85"/>
      <c r="B53" s="1054" t="s">
        <v>50</v>
      </c>
      <c r="C53" s="1055"/>
      <c r="D53" s="221"/>
      <c r="E53" s="1056" t="s">
        <v>53</v>
      </c>
      <c r="F53" s="1056"/>
      <c r="G53" s="1056"/>
      <c r="H53" s="1056"/>
      <c r="I53" s="1056"/>
      <c r="J53" s="1057"/>
      <c r="K53" s="231">
        <v>728</v>
      </c>
      <c r="L53" s="240">
        <v>745</v>
      </c>
      <c r="M53" s="240">
        <v>695</v>
      </c>
      <c r="N53" s="240">
        <v>627</v>
      </c>
      <c r="O53" s="249">
        <v>661</v>
      </c>
      <c r="P53" s="85"/>
      <c r="Q53" s="85"/>
      <c r="R53" s="85"/>
      <c r="S53" s="85"/>
      <c r="T53" s="85"/>
      <c r="U53" s="85"/>
    </row>
    <row r="54" spans="1:21" ht="24" customHeight="1" x14ac:dyDescent="0.2">
      <c r="A54" s="85"/>
      <c r="B54" s="210" t="s">
        <v>60</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t="s">
        <v>61</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531</v>
      </c>
      <c r="P56" s="85"/>
      <c r="Q56" s="85"/>
      <c r="R56" s="85"/>
      <c r="S56" s="85"/>
      <c r="T56" s="85"/>
      <c r="U56" s="85"/>
    </row>
    <row r="57" spans="1:21" ht="31.5" customHeight="1" x14ac:dyDescent="0.2">
      <c r="A57" s="85"/>
      <c r="B57" s="212"/>
      <c r="C57" s="217"/>
      <c r="D57" s="217"/>
      <c r="E57" s="224"/>
      <c r="F57" s="224"/>
      <c r="G57" s="224"/>
      <c r="H57" s="224"/>
      <c r="I57" s="224"/>
      <c r="J57" s="227" t="s">
        <v>16</v>
      </c>
      <c r="K57" s="233" t="s">
        <v>524</v>
      </c>
      <c r="L57" s="241" t="s">
        <v>525</v>
      </c>
      <c r="M57" s="241" t="s">
        <v>526</v>
      </c>
      <c r="N57" s="241" t="s">
        <v>527</v>
      </c>
      <c r="O57" s="251" t="s">
        <v>528</v>
      </c>
      <c r="P57" s="85"/>
      <c r="Q57" s="85"/>
      <c r="R57" s="85"/>
      <c r="S57" s="85"/>
      <c r="T57" s="85"/>
      <c r="U57" s="85"/>
    </row>
    <row r="58" spans="1:21" ht="31.5" customHeight="1" x14ac:dyDescent="0.2">
      <c r="B58" s="1038" t="s">
        <v>63</v>
      </c>
      <c r="C58" s="1039"/>
      <c r="D58" s="1029" t="s">
        <v>65</v>
      </c>
      <c r="E58" s="1030"/>
      <c r="F58" s="1030"/>
      <c r="G58" s="1030"/>
      <c r="H58" s="1030"/>
      <c r="I58" s="1030"/>
      <c r="J58" s="1031"/>
      <c r="K58" s="234" t="s">
        <v>544</v>
      </c>
      <c r="L58" s="242" t="s">
        <v>545</v>
      </c>
      <c r="M58" s="242" t="s">
        <v>544</v>
      </c>
      <c r="N58" s="242" t="s">
        <v>545</v>
      </c>
      <c r="O58" s="252" t="s">
        <v>545</v>
      </c>
    </row>
    <row r="59" spans="1:21" ht="31.5" customHeight="1" x14ac:dyDescent="0.2">
      <c r="B59" s="1040"/>
      <c r="C59" s="1041"/>
      <c r="D59" s="1032" t="s">
        <v>13</v>
      </c>
      <c r="E59" s="1033"/>
      <c r="F59" s="1033"/>
      <c r="G59" s="1033"/>
      <c r="H59" s="1033"/>
      <c r="I59" s="1033"/>
      <c r="J59" s="1034"/>
      <c r="K59" s="235" t="s">
        <v>545</v>
      </c>
      <c r="L59" s="243" t="s">
        <v>545</v>
      </c>
      <c r="M59" s="243" t="s">
        <v>544</v>
      </c>
      <c r="N59" s="243" t="s">
        <v>546</v>
      </c>
      <c r="O59" s="253" t="s">
        <v>547</v>
      </c>
    </row>
    <row r="60" spans="1:21" ht="31.5" customHeight="1" x14ac:dyDescent="0.2">
      <c r="B60" s="1042"/>
      <c r="C60" s="1043"/>
      <c r="D60" s="1035" t="s">
        <v>66</v>
      </c>
      <c r="E60" s="1036"/>
      <c r="F60" s="1036"/>
      <c r="G60" s="1036"/>
      <c r="H60" s="1036"/>
      <c r="I60" s="1036"/>
      <c r="J60" s="1037"/>
      <c r="K60" s="236" t="s">
        <v>545</v>
      </c>
      <c r="L60" s="244" t="s">
        <v>544</v>
      </c>
      <c r="M60" s="244" t="s">
        <v>545</v>
      </c>
      <c r="N60" s="244" t="s">
        <v>544</v>
      </c>
      <c r="O60" s="254" t="s">
        <v>544</v>
      </c>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MbKmGmis3NXJQ0CviPQyJuRloKvn4TMcn2I9/Wi+AIdyPPKcQhp4HrTGPSfteZVZk5jTfddTwW3vuNhbXG9E4A==" saltValue="hNtE/1tT4m0TyuQSpMsIn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AH24" sqref="AH24:AL24"/>
    </sheetView>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22</v>
      </c>
    </row>
    <row r="40" spans="2:13" ht="27.75" customHeight="1" x14ac:dyDescent="0.2">
      <c r="B40" s="209" t="s">
        <v>23</v>
      </c>
      <c r="C40" s="215"/>
      <c r="D40" s="215"/>
      <c r="E40" s="223"/>
      <c r="F40" s="223"/>
      <c r="G40" s="223"/>
      <c r="H40" s="226" t="s">
        <v>16</v>
      </c>
      <c r="I40" s="228" t="s">
        <v>524</v>
      </c>
      <c r="J40" s="237" t="s">
        <v>525</v>
      </c>
      <c r="K40" s="237" t="s">
        <v>526</v>
      </c>
      <c r="L40" s="237" t="s">
        <v>527</v>
      </c>
      <c r="M40" s="266" t="s">
        <v>528</v>
      </c>
    </row>
    <row r="41" spans="2:13" ht="27.75" customHeight="1" x14ac:dyDescent="0.2">
      <c r="B41" s="1044" t="s">
        <v>37</v>
      </c>
      <c r="C41" s="1045"/>
      <c r="D41" s="218"/>
      <c r="E41" s="1069" t="s">
        <v>69</v>
      </c>
      <c r="F41" s="1069"/>
      <c r="G41" s="1069"/>
      <c r="H41" s="1070"/>
      <c r="I41" s="259">
        <v>13734</v>
      </c>
      <c r="J41" s="263">
        <v>12848</v>
      </c>
      <c r="K41" s="263">
        <v>12845</v>
      </c>
      <c r="L41" s="263">
        <v>13101</v>
      </c>
      <c r="M41" s="267">
        <v>12452</v>
      </c>
    </row>
    <row r="42" spans="2:13" ht="27.75" customHeight="1" x14ac:dyDescent="0.2">
      <c r="B42" s="1046"/>
      <c r="C42" s="1047"/>
      <c r="D42" s="219"/>
      <c r="E42" s="1060" t="s">
        <v>75</v>
      </c>
      <c r="F42" s="1060"/>
      <c r="G42" s="1060"/>
      <c r="H42" s="1061"/>
      <c r="I42" s="260" t="s">
        <v>199</v>
      </c>
      <c r="J42" s="264" t="s">
        <v>199</v>
      </c>
      <c r="K42" s="264" t="s">
        <v>199</v>
      </c>
      <c r="L42" s="264" t="s">
        <v>199</v>
      </c>
      <c r="M42" s="268" t="s">
        <v>199</v>
      </c>
    </row>
    <row r="43" spans="2:13" ht="27.75" customHeight="1" x14ac:dyDescent="0.2">
      <c r="B43" s="1046"/>
      <c r="C43" s="1047"/>
      <c r="D43" s="219"/>
      <c r="E43" s="1060" t="s">
        <v>77</v>
      </c>
      <c r="F43" s="1060"/>
      <c r="G43" s="1060"/>
      <c r="H43" s="1061"/>
      <c r="I43" s="260">
        <v>8550</v>
      </c>
      <c r="J43" s="264">
        <v>8113</v>
      </c>
      <c r="K43" s="264">
        <v>7460</v>
      </c>
      <c r="L43" s="264">
        <v>7215</v>
      </c>
      <c r="M43" s="268">
        <v>6673</v>
      </c>
    </row>
    <row r="44" spans="2:13" ht="27.75" customHeight="1" x14ac:dyDescent="0.2">
      <c r="B44" s="1046"/>
      <c r="C44" s="1047"/>
      <c r="D44" s="219"/>
      <c r="E44" s="1060" t="s">
        <v>19</v>
      </c>
      <c r="F44" s="1060"/>
      <c r="G44" s="1060"/>
      <c r="H44" s="1061"/>
      <c r="I44" s="260" t="s">
        <v>199</v>
      </c>
      <c r="J44" s="264" t="s">
        <v>199</v>
      </c>
      <c r="K44" s="264">
        <v>0</v>
      </c>
      <c r="L44" s="264">
        <v>3</v>
      </c>
      <c r="M44" s="268">
        <v>4</v>
      </c>
    </row>
    <row r="45" spans="2:13" ht="27.75" customHeight="1" x14ac:dyDescent="0.2">
      <c r="B45" s="1046"/>
      <c r="C45" s="1047"/>
      <c r="D45" s="219"/>
      <c r="E45" s="1060" t="s">
        <v>80</v>
      </c>
      <c r="F45" s="1060"/>
      <c r="G45" s="1060"/>
      <c r="H45" s="1061"/>
      <c r="I45" s="260">
        <v>1734</v>
      </c>
      <c r="J45" s="264">
        <v>1596</v>
      </c>
      <c r="K45" s="264">
        <v>2147</v>
      </c>
      <c r="L45" s="264">
        <v>2050</v>
      </c>
      <c r="M45" s="268">
        <v>2002</v>
      </c>
    </row>
    <row r="46" spans="2:13" ht="27.75" customHeight="1" x14ac:dyDescent="0.2">
      <c r="B46" s="1046"/>
      <c r="C46" s="1047"/>
      <c r="D46" s="220"/>
      <c r="E46" s="1060" t="s">
        <v>79</v>
      </c>
      <c r="F46" s="1060"/>
      <c r="G46" s="1060"/>
      <c r="H46" s="1061"/>
      <c r="I46" s="260" t="s">
        <v>199</v>
      </c>
      <c r="J46" s="264" t="s">
        <v>199</v>
      </c>
      <c r="K46" s="264" t="s">
        <v>199</v>
      </c>
      <c r="L46" s="264" t="s">
        <v>199</v>
      </c>
      <c r="M46" s="268" t="s">
        <v>199</v>
      </c>
    </row>
    <row r="47" spans="2:13" ht="27.75" customHeight="1" x14ac:dyDescent="0.2">
      <c r="B47" s="1046"/>
      <c r="C47" s="1047"/>
      <c r="D47" s="256"/>
      <c r="E47" s="1066" t="s">
        <v>82</v>
      </c>
      <c r="F47" s="1067"/>
      <c r="G47" s="1067"/>
      <c r="H47" s="1068"/>
      <c r="I47" s="260" t="s">
        <v>199</v>
      </c>
      <c r="J47" s="264" t="s">
        <v>199</v>
      </c>
      <c r="K47" s="264" t="s">
        <v>199</v>
      </c>
      <c r="L47" s="264" t="s">
        <v>199</v>
      </c>
      <c r="M47" s="268" t="s">
        <v>199</v>
      </c>
    </row>
    <row r="48" spans="2:13" ht="27.75" customHeight="1" x14ac:dyDescent="0.2">
      <c r="B48" s="1046"/>
      <c r="C48" s="1047"/>
      <c r="D48" s="219"/>
      <c r="E48" s="1060" t="s">
        <v>55</v>
      </c>
      <c r="F48" s="1060"/>
      <c r="G48" s="1060"/>
      <c r="H48" s="1061"/>
      <c r="I48" s="260" t="s">
        <v>199</v>
      </c>
      <c r="J48" s="264" t="s">
        <v>199</v>
      </c>
      <c r="K48" s="264" t="s">
        <v>199</v>
      </c>
      <c r="L48" s="264" t="s">
        <v>199</v>
      </c>
      <c r="M48" s="268" t="s">
        <v>199</v>
      </c>
    </row>
    <row r="49" spans="2:13" ht="27.75" customHeight="1" x14ac:dyDescent="0.2">
      <c r="B49" s="1048"/>
      <c r="C49" s="1049"/>
      <c r="D49" s="219"/>
      <c r="E49" s="1060" t="s">
        <v>86</v>
      </c>
      <c r="F49" s="1060"/>
      <c r="G49" s="1060"/>
      <c r="H49" s="1061"/>
      <c r="I49" s="260" t="s">
        <v>199</v>
      </c>
      <c r="J49" s="264" t="s">
        <v>199</v>
      </c>
      <c r="K49" s="264" t="s">
        <v>199</v>
      </c>
      <c r="L49" s="264" t="s">
        <v>199</v>
      </c>
      <c r="M49" s="268" t="s">
        <v>199</v>
      </c>
    </row>
    <row r="50" spans="2:13" ht="27.75" customHeight="1" x14ac:dyDescent="0.2">
      <c r="B50" s="1064" t="s">
        <v>88</v>
      </c>
      <c r="C50" s="1065"/>
      <c r="D50" s="257"/>
      <c r="E50" s="1060" t="s">
        <v>89</v>
      </c>
      <c r="F50" s="1060"/>
      <c r="G50" s="1060"/>
      <c r="H50" s="1061"/>
      <c r="I50" s="260">
        <v>6659</v>
      </c>
      <c r="J50" s="264">
        <v>6294</v>
      </c>
      <c r="K50" s="264">
        <v>6625</v>
      </c>
      <c r="L50" s="264">
        <v>7028</v>
      </c>
      <c r="M50" s="268">
        <v>7176</v>
      </c>
    </row>
    <row r="51" spans="2:13" ht="27.75" customHeight="1" x14ac:dyDescent="0.2">
      <c r="B51" s="1046"/>
      <c r="C51" s="1047"/>
      <c r="D51" s="219"/>
      <c r="E51" s="1060" t="s">
        <v>91</v>
      </c>
      <c r="F51" s="1060"/>
      <c r="G51" s="1060"/>
      <c r="H51" s="1061"/>
      <c r="I51" s="260">
        <v>89</v>
      </c>
      <c r="J51" s="264" t="s">
        <v>199</v>
      </c>
      <c r="K51" s="264" t="s">
        <v>199</v>
      </c>
      <c r="L51" s="264">
        <v>228</v>
      </c>
      <c r="M51" s="268">
        <v>204</v>
      </c>
    </row>
    <row r="52" spans="2:13" ht="27.75" customHeight="1" x14ac:dyDescent="0.2">
      <c r="B52" s="1048"/>
      <c r="C52" s="1049"/>
      <c r="D52" s="219"/>
      <c r="E52" s="1060" t="s">
        <v>44</v>
      </c>
      <c r="F52" s="1060"/>
      <c r="G52" s="1060"/>
      <c r="H52" s="1061"/>
      <c r="I52" s="260">
        <v>15181</v>
      </c>
      <c r="J52" s="264">
        <v>14538</v>
      </c>
      <c r="K52" s="264">
        <v>14520</v>
      </c>
      <c r="L52" s="264">
        <v>13602</v>
      </c>
      <c r="M52" s="268">
        <v>12860</v>
      </c>
    </row>
    <row r="53" spans="2:13" ht="27.75" customHeight="1" x14ac:dyDescent="0.2">
      <c r="B53" s="1054" t="s">
        <v>50</v>
      </c>
      <c r="C53" s="1055"/>
      <c r="D53" s="221"/>
      <c r="E53" s="1062" t="s">
        <v>95</v>
      </c>
      <c r="F53" s="1062"/>
      <c r="G53" s="1062"/>
      <c r="H53" s="1063"/>
      <c r="I53" s="261">
        <v>2089</v>
      </c>
      <c r="J53" s="265">
        <v>1725</v>
      </c>
      <c r="K53" s="265">
        <v>1307</v>
      </c>
      <c r="L53" s="265">
        <v>1511</v>
      </c>
      <c r="M53" s="269">
        <v>891</v>
      </c>
    </row>
    <row r="54" spans="2:13" ht="27.75" customHeight="1" x14ac:dyDescent="0.2">
      <c r="B54" s="255" t="s">
        <v>68</v>
      </c>
      <c r="C54" s="192"/>
      <c r="D54" s="192"/>
      <c r="E54" s="258"/>
      <c r="F54" s="258"/>
      <c r="G54" s="258"/>
      <c r="H54" s="258"/>
      <c r="I54" s="262"/>
      <c r="J54" s="262"/>
      <c r="K54" s="262"/>
      <c r="L54" s="262"/>
      <c r="M54" s="262"/>
    </row>
    <row r="55" spans="2:13" ht="13.2" x14ac:dyDescent="0.2"/>
  </sheetData>
  <sheetProtection algorithmName="SHA-512" hashValue="xrSdGb0TQ96BmVHt7I6Z1SGu2O4kodTrWlsmSGIK7Tb+bA+SY6Ad1FcrSSQtKTDJ6PNbTzBZyl3ZnEBxDMLnhQ==" saltValue="BLG3f98Ju1qd6OdDi+Ydq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AH24" sqref="AH24:AL24"/>
    </sheetView>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93</v>
      </c>
    </row>
    <row r="54" spans="2:8" ht="29.25" customHeight="1" x14ac:dyDescent="0.25">
      <c r="B54" s="270" t="s">
        <v>5</v>
      </c>
      <c r="C54" s="276"/>
      <c r="D54" s="276"/>
      <c r="E54" s="277" t="s">
        <v>16</v>
      </c>
      <c r="F54" s="278" t="s">
        <v>526</v>
      </c>
      <c r="G54" s="278" t="s">
        <v>527</v>
      </c>
      <c r="H54" s="286" t="s">
        <v>528</v>
      </c>
    </row>
    <row r="55" spans="2:8" ht="52.5" customHeight="1" x14ac:dyDescent="0.2">
      <c r="B55" s="271"/>
      <c r="C55" s="1079" t="s">
        <v>100</v>
      </c>
      <c r="D55" s="1079"/>
      <c r="E55" s="1080"/>
      <c r="F55" s="279">
        <v>2344</v>
      </c>
      <c r="G55" s="279">
        <v>2438</v>
      </c>
      <c r="H55" s="287">
        <v>2819</v>
      </c>
    </row>
    <row r="56" spans="2:8" ht="52.5" customHeight="1" x14ac:dyDescent="0.2">
      <c r="B56" s="272"/>
      <c r="C56" s="1081" t="s">
        <v>103</v>
      </c>
      <c r="D56" s="1081"/>
      <c r="E56" s="1082"/>
      <c r="F56" s="280">
        <v>1117</v>
      </c>
      <c r="G56" s="280">
        <v>1223</v>
      </c>
      <c r="H56" s="288">
        <v>1223</v>
      </c>
    </row>
    <row r="57" spans="2:8" ht="53.25" customHeight="1" x14ac:dyDescent="0.2">
      <c r="B57" s="272"/>
      <c r="C57" s="1083" t="s">
        <v>73</v>
      </c>
      <c r="D57" s="1083"/>
      <c r="E57" s="1084"/>
      <c r="F57" s="281">
        <v>3743</v>
      </c>
      <c r="G57" s="281">
        <v>3944</v>
      </c>
      <c r="H57" s="289">
        <v>3798</v>
      </c>
    </row>
    <row r="58" spans="2:8" ht="45.75" customHeight="1" x14ac:dyDescent="0.2">
      <c r="B58" s="273"/>
      <c r="C58" s="1071" t="s">
        <v>538</v>
      </c>
      <c r="D58" s="1072"/>
      <c r="E58" s="1073"/>
      <c r="F58" s="282">
        <v>1484</v>
      </c>
      <c r="G58" s="282">
        <v>1484</v>
      </c>
      <c r="H58" s="290">
        <v>1484</v>
      </c>
    </row>
    <row r="59" spans="2:8" ht="45.75" customHeight="1" x14ac:dyDescent="0.2">
      <c r="B59" s="273"/>
      <c r="C59" s="1071" t="s">
        <v>177</v>
      </c>
      <c r="D59" s="1072"/>
      <c r="E59" s="1073"/>
      <c r="F59" s="282">
        <v>963</v>
      </c>
      <c r="G59" s="282">
        <v>963</v>
      </c>
      <c r="H59" s="290">
        <v>963</v>
      </c>
    </row>
    <row r="60" spans="2:8" ht="45.75" customHeight="1" x14ac:dyDescent="0.2">
      <c r="B60" s="273"/>
      <c r="C60" s="1071" t="s">
        <v>539</v>
      </c>
      <c r="D60" s="1072"/>
      <c r="E60" s="1073"/>
      <c r="F60" s="282">
        <v>494</v>
      </c>
      <c r="G60" s="282">
        <v>694</v>
      </c>
      <c r="H60" s="290">
        <v>564</v>
      </c>
    </row>
    <row r="61" spans="2:8" ht="45.75" customHeight="1" x14ac:dyDescent="0.2">
      <c r="B61" s="273"/>
      <c r="C61" s="1071" t="s">
        <v>540</v>
      </c>
      <c r="D61" s="1072"/>
      <c r="E61" s="1073"/>
      <c r="F61" s="282">
        <v>548</v>
      </c>
      <c r="G61" s="282">
        <v>548</v>
      </c>
      <c r="H61" s="290">
        <v>548</v>
      </c>
    </row>
    <row r="62" spans="2:8" ht="45.75" customHeight="1" x14ac:dyDescent="0.2">
      <c r="B62" s="274"/>
      <c r="C62" s="1074" t="s">
        <v>541</v>
      </c>
      <c r="D62" s="1075"/>
      <c r="E62" s="1076"/>
      <c r="F62" s="283">
        <v>71</v>
      </c>
      <c r="G62" s="283">
        <v>71</v>
      </c>
      <c r="H62" s="291">
        <v>71</v>
      </c>
    </row>
    <row r="63" spans="2:8" ht="52.5" customHeight="1" x14ac:dyDescent="0.2">
      <c r="B63" s="275"/>
      <c r="C63" s="1077" t="s">
        <v>106</v>
      </c>
      <c r="D63" s="1077"/>
      <c r="E63" s="1078"/>
      <c r="F63" s="284">
        <v>7203</v>
      </c>
      <c r="G63" s="284">
        <v>7605</v>
      </c>
      <c r="H63" s="292">
        <v>7840</v>
      </c>
    </row>
    <row r="64" spans="2:8" ht="13.2" x14ac:dyDescent="0.2"/>
  </sheetData>
  <sheetProtection algorithmName="SHA-512" hashValue="LKJfsVLoupn4YIXEmn2fkQfWD06cOIWv2hxnb+r1Qvzmzz5F9L/Afyt14lIPp6WlYrgK6fkUgpWi8Fgj43kz2Q==" saltValue="TClPma8z7jyZHeoZvBTgE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D7D23-C3E0-4EA8-99D4-495AFAD74C65}">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087" customWidth="1"/>
    <col min="2" max="107" width="2.44140625" style="1087" customWidth="1"/>
    <col min="108" max="108" width="6.109375" style="1094" customWidth="1"/>
    <col min="109" max="109" width="5.88671875" style="1093" customWidth="1"/>
    <col min="110" max="16384" width="8.6640625" style="1087" hidden="1"/>
  </cols>
  <sheetData>
    <row r="1" spans="1:109" ht="42.75" customHeight="1" x14ac:dyDescent="0.2">
      <c r="A1" s="1085"/>
      <c r="B1" s="1086"/>
      <c r="DD1" s="1087"/>
      <c r="DE1" s="1087"/>
    </row>
    <row r="2" spans="1:109" ht="25.5" customHeight="1" x14ac:dyDescent="0.2">
      <c r="A2" s="1088"/>
      <c r="C2" s="1088"/>
      <c r="O2" s="1088"/>
      <c r="P2" s="1088"/>
      <c r="Q2" s="1088"/>
      <c r="R2" s="1088"/>
      <c r="S2" s="1088"/>
      <c r="T2" s="1088"/>
      <c r="U2" s="1088"/>
      <c r="V2" s="1088"/>
      <c r="W2" s="1088"/>
      <c r="X2" s="1088"/>
      <c r="Y2" s="1088"/>
      <c r="Z2" s="1088"/>
      <c r="AA2" s="1088"/>
      <c r="AB2" s="1088"/>
      <c r="AC2" s="1088"/>
      <c r="AD2" s="1088"/>
      <c r="AE2" s="1088"/>
      <c r="AF2" s="1088"/>
      <c r="AG2" s="1088"/>
      <c r="AH2" s="1088"/>
      <c r="AI2" s="1088"/>
      <c r="AU2" s="1088"/>
      <c r="BG2" s="1088"/>
      <c r="BS2" s="1088"/>
      <c r="CE2" s="1088"/>
      <c r="CQ2" s="1088"/>
      <c r="DD2" s="1087"/>
      <c r="DE2" s="1087"/>
    </row>
    <row r="3" spans="1:109" ht="25.5" customHeight="1" x14ac:dyDescent="0.2">
      <c r="A3" s="1088"/>
      <c r="C3" s="1088"/>
      <c r="O3" s="1088"/>
      <c r="P3" s="1088"/>
      <c r="Q3" s="1088"/>
      <c r="R3" s="1088"/>
      <c r="S3" s="1088"/>
      <c r="T3" s="1088"/>
      <c r="U3" s="1088"/>
      <c r="V3" s="1088"/>
      <c r="W3" s="1088"/>
      <c r="X3" s="1088"/>
      <c r="Y3" s="1088"/>
      <c r="Z3" s="1088"/>
      <c r="AA3" s="1088"/>
      <c r="AB3" s="1088"/>
      <c r="AC3" s="1088"/>
      <c r="AD3" s="1088"/>
      <c r="AE3" s="1088"/>
      <c r="AF3" s="1088"/>
      <c r="AG3" s="1088"/>
      <c r="AH3" s="1088"/>
      <c r="AI3" s="1088"/>
      <c r="AU3" s="1088"/>
      <c r="BG3" s="1088"/>
      <c r="BS3" s="1088"/>
      <c r="CE3" s="1088"/>
      <c r="CQ3" s="1088"/>
      <c r="DD3" s="1087"/>
      <c r="DE3" s="1087"/>
    </row>
    <row r="4" spans="1:109" s="316" customFormat="1" ht="13.2" x14ac:dyDescent="0.2">
      <c r="A4" s="1088"/>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1088"/>
      <c r="BF4" s="1088"/>
      <c r="BG4" s="1088"/>
      <c r="BH4" s="1088"/>
      <c r="BI4" s="1088"/>
      <c r="BJ4" s="1088"/>
      <c r="BK4" s="1088"/>
      <c r="BL4" s="1088"/>
      <c r="BM4" s="1088"/>
      <c r="BN4" s="1088"/>
      <c r="BO4" s="1088"/>
      <c r="BP4" s="1088"/>
      <c r="BQ4" s="1088"/>
      <c r="BR4" s="1088"/>
      <c r="BS4" s="1088"/>
      <c r="BT4" s="1088"/>
      <c r="BU4" s="1088"/>
      <c r="BV4" s="1088"/>
      <c r="BW4" s="1088"/>
      <c r="BX4" s="1088"/>
      <c r="BY4" s="1088"/>
      <c r="BZ4" s="1088"/>
      <c r="CA4" s="1088"/>
      <c r="CB4" s="1088"/>
      <c r="CC4" s="1088"/>
      <c r="CD4" s="1088"/>
      <c r="CE4" s="1088"/>
      <c r="CF4" s="1088"/>
      <c r="CG4" s="1088"/>
      <c r="CH4" s="1088"/>
      <c r="CI4" s="1088"/>
      <c r="CJ4" s="1088"/>
      <c r="CK4" s="1088"/>
      <c r="CL4" s="1088"/>
      <c r="CM4" s="1088"/>
      <c r="CN4" s="1088"/>
      <c r="CO4" s="1088"/>
      <c r="CP4" s="1088"/>
      <c r="CQ4" s="1088"/>
      <c r="CR4" s="1088"/>
      <c r="CS4" s="1088"/>
      <c r="CT4" s="1088"/>
      <c r="CU4" s="1088"/>
      <c r="CV4" s="1088"/>
      <c r="CW4" s="1088"/>
      <c r="CX4" s="1088"/>
      <c r="CY4" s="1088"/>
      <c r="CZ4" s="1088"/>
      <c r="DA4" s="1088"/>
      <c r="DB4" s="1088"/>
      <c r="DC4" s="1088"/>
      <c r="DD4" s="1088"/>
      <c r="DE4" s="1088"/>
    </row>
    <row r="5" spans="1:109" s="316" customFormat="1" ht="13.2" x14ac:dyDescent="0.2">
      <c r="A5" s="1088"/>
      <c r="B5" s="1088"/>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c r="AL5" s="1088"/>
      <c r="AM5" s="1088"/>
      <c r="AN5" s="1088"/>
      <c r="AO5" s="1088"/>
      <c r="AP5" s="1088"/>
      <c r="AQ5" s="1088"/>
      <c r="AR5" s="1088"/>
      <c r="AS5" s="1088"/>
      <c r="AT5" s="1088"/>
      <c r="AU5" s="1088"/>
      <c r="AV5" s="1088"/>
      <c r="AW5" s="1088"/>
      <c r="AX5" s="1088"/>
      <c r="AY5" s="1088"/>
      <c r="AZ5" s="1088"/>
      <c r="BA5" s="1088"/>
      <c r="BB5" s="1088"/>
      <c r="BC5" s="1088"/>
      <c r="BD5" s="1088"/>
      <c r="BE5" s="1088"/>
      <c r="BF5" s="1088"/>
      <c r="BG5" s="1088"/>
      <c r="BH5" s="1088"/>
      <c r="BI5" s="1088"/>
      <c r="BJ5" s="1088"/>
      <c r="BK5" s="1088"/>
      <c r="BL5" s="1088"/>
      <c r="BM5" s="1088"/>
      <c r="BN5" s="1088"/>
      <c r="BO5" s="1088"/>
      <c r="BP5" s="1088"/>
      <c r="BQ5" s="1088"/>
      <c r="BR5" s="1088"/>
      <c r="BS5" s="1088"/>
      <c r="BT5" s="1088"/>
      <c r="BU5" s="1088"/>
      <c r="BV5" s="1088"/>
      <c r="BW5" s="1088"/>
      <c r="BX5" s="1088"/>
      <c r="BY5" s="1088"/>
      <c r="BZ5" s="1088"/>
      <c r="CA5" s="1088"/>
      <c r="CB5" s="1088"/>
      <c r="CC5" s="1088"/>
      <c r="CD5" s="1088"/>
      <c r="CE5" s="1088"/>
      <c r="CF5" s="1088"/>
      <c r="CG5" s="1088"/>
      <c r="CH5" s="1088"/>
      <c r="CI5" s="1088"/>
      <c r="CJ5" s="1088"/>
      <c r="CK5" s="1088"/>
      <c r="CL5" s="1088"/>
      <c r="CM5" s="1088"/>
      <c r="CN5" s="1088"/>
      <c r="CO5" s="1088"/>
      <c r="CP5" s="1088"/>
      <c r="CQ5" s="1088"/>
      <c r="CR5" s="1088"/>
      <c r="CS5" s="1088"/>
      <c r="CT5" s="1088"/>
      <c r="CU5" s="1088"/>
      <c r="CV5" s="1088"/>
      <c r="CW5" s="1088"/>
      <c r="CX5" s="1088"/>
      <c r="CY5" s="1088"/>
      <c r="CZ5" s="1088"/>
      <c r="DA5" s="1088"/>
      <c r="DB5" s="1088"/>
      <c r="DC5" s="1088"/>
      <c r="DD5" s="1088"/>
      <c r="DE5" s="1088"/>
    </row>
    <row r="6" spans="1:109" s="316" customFormat="1" ht="13.2" x14ac:dyDescent="0.2">
      <c r="A6" s="1088"/>
      <c r="B6" s="1088"/>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1088"/>
      <c r="AF6" s="1088"/>
      <c r="AG6" s="1088"/>
      <c r="AH6" s="1088"/>
      <c r="AI6" s="1088"/>
      <c r="AJ6" s="1088"/>
      <c r="AK6" s="1088"/>
      <c r="AL6" s="1088"/>
      <c r="AM6" s="1088"/>
      <c r="AN6" s="1088"/>
      <c r="AO6" s="1088"/>
      <c r="AP6" s="1088"/>
      <c r="AQ6" s="1088"/>
      <c r="AR6" s="1088"/>
      <c r="AS6" s="1088"/>
      <c r="AT6" s="1088"/>
      <c r="AU6" s="1088"/>
      <c r="AV6" s="1088"/>
      <c r="AW6" s="1088"/>
      <c r="AX6" s="1088"/>
      <c r="AY6" s="1088"/>
      <c r="AZ6" s="1088"/>
      <c r="BA6" s="1088"/>
      <c r="BB6" s="1088"/>
      <c r="BC6" s="1088"/>
      <c r="BD6" s="1088"/>
      <c r="BE6" s="1088"/>
      <c r="BF6" s="1088"/>
      <c r="BG6" s="1088"/>
      <c r="BH6" s="1088"/>
      <c r="BI6" s="1088"/>
      <c r="BJ6" s="1088"/>
      <c r="BK6" s="1088"/>
      <c r="BL6" s="1088"/>
      <c r="BM6" s="1088"/>
      <c r="BN6" s="1088"/>
      <c r="BO6" s="1088"/>
      <c r="BP6" s="1088"/>
      <c r="BQ6" s="1088"/>
      <c r="BR6" s="1088"/>
      <c r="BS6" s="1088"/>
      <c r="BT6" s="1088"/>
      <c r="BU6" s="1088"/>
      <c r="BV6" s="1088"/>
      <c r="BW6" s="1088"/>
      <c r="BX6" s="1088"/>
      <c r="BY6" s="1088"/>
      <c r="BZ6" s="1088"/>
      <c r="CA6" s="1088"/>
      <c r="CB6" s="1088"/>
      <c r="CC6" s="1088"/>
      <c r="CD6" s="1088"/>
      <c r="CE6" s="1088"/>
      <c r="CF6" s="1088"/>
      <c r="CG6" s="1088"/>
      <c r="CH6" s="1088"/>
      <c r="CI6" s="1088"/>
      <c r="CJ6" s="1088"/>
      <c r="CK6" s="1088"/>
      <c r="CL6" s="1088"/>
      <c r="CM6" s="1088"/>
      <c r="CN6" s="1088"/>
      <c r="CO6" s="1088"/>
      <c r="CP6" s="1088"/>
      <c r="CQ6" s="1088"/>
      <c r="CR6" s="1088"/>
      <c r="CS6" s="1088"/>
      <c r="CT6" s="1088"/>
      <c r="CU6" s="1088"/>
      <c r="CV6" s="1088"/>
      <c r="CW6" s="1088"/>
      <c r="CX6" s="1088"/>
      <c r="CY6" s="1088"/>
      <c r="CZ6" s="1088"/>
      <c r="DA6" s="1088"/>
      <c r="DB6" s="1088"/>
      <c r="DC6" s="1088"/>
      <c r="DD6" s="1088"/>
      <c r="DE6" s="1088"/>
    </row>
    <row r="7" spans="1:109" s="316" customFormat="1" ht="13.2" x14ac:dyDescent="0.2">
      <c r="A7" s="1088"/>
      <c r="B7" s="1088"/>
      <c r="C7" s="1088"/>
      <c r="D7" s="1088"/>
      <c r="E7" s="1088"/>
      <c r="F7" s="1088"/>
      <c r="G7" s="1088"/>
      <c r="H7" s="1088"/>
      <c r="I7" s="1088"/>
      <c r="J7" s="1088"/>
      <c r="K7" s="1088"/>
      <c r="L7" s="1088"/>
      <c r="M7" s="1088"/>
      <c r="N7" s="1088"/>
      <c r="O7" s="1088"/>
      <c r="P7" s="1088"/>
      <c r="Q7" s="1088"/>
      <c r="R7" s="1088"/>
      <c r="S7" s="1088"/>
      <c r="T7" s="1088"/>
      <c r="U7" s="1088"/>
      <c r="V7" s="1088"/>
      <c r="W7" s="1088"/>
      <c r="X7" s="1088"/>
      <c r="Y7" s="1088"/>
      <c r="Z7" s="1088"/>
      <c r="AA7" s="1088"/>
      <c r="AB7" s="1088"/>
      <c r="AC7" s="1088"/>
      <c r="AD7" s="1088"/>
      <c r="AE7" s="1088"/>
      <c r="AF7" s="1088"/>
      <c r="AG7" s="1088"/>
      <c r="AH7" s="1088"/>
      <c r="AI7" s="1088"/>
      <c r="AJ7" s="1088"/>
      <c r="AK7" s="1088"/>
      <c r="AL7" s="1088"/>
      <c r="AM7" s="1088"/>
      <c r="AN7" s="1088"/>
      <c r="AO7" s="1088"/>
      <c r="AP7" s="1088"/>
      <c r="AQ7" s="1088"/>
      <c r="AR7" s="1088"/>
      <c r="AS7" s="1088"/>
      <c r="AT7" s="1088"/>
      <c r="AU7" s="1088"/>
      <c r="AV7" s="1088"/>
      <c r="AW7" s="1088"/>
      <c r="AX7" s="1088"/>
      <c r="AY7" s="1088"/>
      <c r="AZ7" s="1088"/>
      <c r="BA7" s="1088"/>
      <c r="BB7" s="1088"/>
      <c r="BC7" s="1088"/>
      <c r="BD7" s="1088"/>
      <c r="BE7" s="1088"/>
      <c r="BF7" s="1088"/>
      <c r="BG7" s="1088"/>
      <c r="BH7" s="1088"/>
      <c r="BI7" s="1088"/>
      <c r="BJ7" s="1088"/>
      <c r="BK7" s="1088"/>
      <c r="BL7" s="1088"/>
      <c r="BM7" s="1088"/>
      <c r="BN7" s="1088"/>
      <c r="BO7" s="1088"/>
      <c r="BP7" s="1088"/>
      <c r="BQ7" s="1088"/>
      <c r="BR7" s="1088"/>
      <c r="BS7" s="1088"/>
      <c r="BT7" s="1088"/>
      <c r="BU7" s="1088"/>
      <c r="BV7" s="1088"/>
      <c r="BW7" s="1088"/>
      <c r="BX7" s="1088"/>
      <c r="BY7" s="1088"/>
      <c r="BZ7" s="1088"/>
      <c r="CA7" s="1088"/>
      <c r="CB7" s="1088"/>
      <c r="CC7" s="1088"/>
      <c r="CD7" s="1088"/>
      <c r="CE7" s="1088"/>
      <c r="CF7" s="1088"/>
      <c r="CG7" s="1088"/>
      <c r="CH7" s="1088"/>
      <c r="CI7" s="1088"/>
      <c r="CJ7" s="1088"/>
      <c r="CK7" s="1088"/>
      <c r="CL7" s="1088"/>
      <c r="CM7" s="1088"/>
      <c r="CN7" s="1088"/>
      <c r="CO7" s="1088"/>
      <c r="CP7" s="1088"/>
      <c r="CQ7" s="1088"/>
      <c r="CR7" s="1088"/>
      <c r="CS7" s="1088"/>
      <c r="CT7" s="1088"/>
      <c r="CU7" s="1088"/>
      <c r="CV7" s="1088"/>
      <c r="CW7" s="1088"/>
      <c r="CX7" s="1088"/>
      <c r="CY7" s="1088"/>
      <c r="CZ7" s="1088"/>
      <c r="DA7" s="1088"/>
      <c r="DB7" s="1088"/>
      <c r="DC7" s="1088"/>
      <c r="DD7" s="1088"/>
      <c r="DE7" s="1088"/>
    </row>
    <row r="8" spans="1:109" s="316" customFormat="1" ht="13.2" x14ac:dyDescent="0.2">
      <c r="A8" s="1088"/>
      <c r="B8" s="1088"/>
      <c r="C8" s="1088"/>
      <c r="D8" s="1088"/>
      <c r="E8" s="1088"/>
      <c r="F8" s="1088"/>
      <c r="G8" s="1088"/>
      <c r="H8" s="1088"/>
      <c r="I8" s="1088"/>
      <c r="J8" s="1088"/>
      <c r="K8" s="1088"/>
      <c r="L8" s="1088"/>
      <c r="M8" s="1088"/>
      <c r="N8" s="1088"/>
      <c r="O8" s="1088"/>
      <c r="P8" s="1088"/>
      <c r="Q8" s="1088"/>
      <c r="R8" s="1088"/>
      <c r="S8" s="1088"/>
      <c r="T8" s="1088"/>
      <c r="U8" s="1088"/>
      <c r="V8" s="1088"/>
      <c r="W8" s="1088"/>
      <c r="X8" s="1088"/>
      <c r="Y8" s="1088"/>
      <c r="Z8" s="1088"/>
      <c r="AA8" s="1088"/>
      <c r="AB8" s="1088"/>
      <c r="AC8" s="1088"/>
      <c r="AD8" s="1088"/>
      <c r="AE8" s="1088"/>
      <c r="AF8" s="1088"/>
      <c r="AG8" s="1088"/>
      <c r="AH8" s="1088"/>
      <c r="AI8" s="1088"/>
      <c r="AJ8" s="1088"/>
      <c r="AK8" s="1088"/>
      <c r="AL8" s="1088"/>
      <c r="AM8" s="1088"/>
      <c r="AN8" s="1088"/>
      <c r="AO8" s="1088"/>
      <c r="AP8" s="1088"/>
      <c r="AQ8" s="1088"/>
      <c r="AR8" s="1088"/>
      <c r="AS8" s="1088"/>
      <c r="AT8" s="1088"/>
      <c r="AU8" s="1088"/>
      <c r="AV8" s="1088"/>
      <c r="AW8" s="1088"/>
      <c r="AX8" s="1088"/>
      <c r="AY8" s="1088"/>
      <c r="AZ8" s="1088"/>
      <c r="BA8" s="1088"/>
      <c r="BB8" s="1088"/>
      <c r="BC8" s="1088"/>
      <c r="BD8" s="1088"/>
      <c r="BE8" s="1088"/>
      <c r="BF8" s="1088"/>
      <c r="BG8" s="1088"/>
      <c r="BH8" s="1088"/>
      <c r="BI8" s="1088"/>
      <c r="BJ8" s="1088"/>
      <c r="BK8" s="1088"/>
      <c r="BL8" s="1088"/>
      <c r="BM8" s="1088"/>
      <c r="BN8" s="1088"/>
      <c r="BO8" s="1088"/>
      <c r="BP8" s="1088"/>
      <c r="BQ8" s="1088"/>
      <c r="BR8" s="1088"/>
      <c r="BS8" s="1088"/>
      <c r="BT8" s="1088"/>
      <c r="BU8" s="1088"/>
      <c r="BV8" s="1088"/>
      <c r="BW8" s="1088"/>
      <c r="BX8" s="1088"/>
      <c r="BY8" s="1088"/>
      <c r="BZ8" s="1088"/>
      <c r="CA8" s="1088"/>
      <c r="CB8" s="1088"/>
      <c r="CC8" s="1088"/>
      <c r="CD8" s="1088"/>
      <c r="CE8" s="1088"/>
      <c r="CF8" s="1088"/>
      <c r="CG8" s="1088"/>
      <c r="CH8" s="1088"/>
      <c r="CI8" s="1088"/>
      <c r="CJ8" s="1088"/>
      <c r="CK8" s="1088"/>
      <c r="CL8" s="1088"/>
      <c r="CM8" s="1088"/>
      <c r="CN8" s="1088"/>
      <c r="CO8" s="1088"/>
      <c r="CP8" s="1088"/>
      <c r="CQ8" s="1088"/>
      <c r="CR8" s="1088"/>
      <c r="CS8" s="1088"/>
      <c r="CT8" s="1088"/>
      <c r="CU8" s="1088"/>
      <c r="CV8" s="1088"/>
      <c r="CW8" s="1088"/>
      <c r="CX8" s="1088"/>
      <c r="CY8" s="1088"/>
      <c r="CZ8" s="1088"/>
      <c r="DA8" s="1088"/>
      <c r="DB8" s="1088"/>
      <c r="DC8" s="1088"/>
      <c r="DD8" s="1088"/>
      <c r="DE8" s="1088"/>
    </row>
    <row r="9" spans="1:109" s="316" customFormat="1" ht="13.2" x14ac:dyDescent="0.2">
      <c r="A9" s="1088"/>
      <c r="B9" s="1088"/>
      <c r="C9" s="1088"/>
      <c r="D9" s="1088"/>
      <c r="E9" s="1088"/>
      <c r="F9" s="1088"/>
      <c r="G9" s="1088"/>
      <c r="H9" s="1088"/>
      <c r="I9" s="1088"/>
      <c r="J9" s="1088"/>
      <c r="K9" s="1088"/>
      <c r="L9" s="1088"/>
      <c r="M9" s="1088"/>
      <c r="N9" s="1088"/>
      <c r="O9" s="1088"/>
      <c r="P9" s="1088"/>
      <c r="Q9" s="1088"/>
      <c r="R9" s="1088"/>
      <c r="S9" s="1088"/>
      <c r="T9" s="1088"/>
      <c r="U9" s="1088"/>
      <c r="V9" s="1088"/>
      <c r="W9" s="1088"/>
      <c r="X9" s="1088"/>
      <c r="Y9" s="1088"/>
      <c r="Z9" s="1088"/>
      <c r="AA9" s="1088"/>
      <c r="AB9" s="1088"/>
      <c r="AC9" s="1088"/>
      <c r="AD9" s="1088"/>
      <c r="AE9" s="1088"/>
      <c r="AF9" s="1088"/>
      <c r="AG9" s="1088"/>
      <c r="AH9" s="1088"/>
      <c r="AI9" s="1088"/>
      <c r="AJ9" s="1088"/>
      <c r="AK9" s="1088"/>
      <c r="AL9" s="1088"/>
      <c r="AM9" s="1088"/>
      <c r="AN9" s="1088"/>
      <c r="AO9" s="1088"/>
      <c r="AP9" s="1088"/>
      <c r="AQ9" s="1088"/>
      <c r="AR9" s="1088"/>
      <c r="AS9" s="1088"/>
      <c r="AT9" s="1088"/>
      <c r="AU9" s="1088"/>
      <c r="AV9" s="1088"/>
      <c r="AW9" s="1088"/>
      <c r="AX9" s="1088"/>
      <c r="AY9" s="1088"/>
      <c r="AZ9" s="1088"/>
      <c r="BA9" s="1088"/>
      <c r="BB9" s="1088"/>
      <c r="BC9" s="1088"/>
      <c r="BD9" s="1088"/>
      <c r="BE9" s="1088"/>
      <c r="BF9" s="1088"/>
      <c r="BG9" s="1088"/>
      <c r="BH9" s="1088"/>
      <c r="BI9" s="1088"/>
      <c r="BJ9" s="1088"/>
      <c r="BK9" s="1088"/>
      <c r="BL9" s="1088"/>
      <c r="BM9" s="1088"/>
      <c r="BN9" s="1088"/>
      <c r="BO9" s="1088"/>
      <c r="BP9" s="1088"/>
      <c r="BQ9" s="1088"/>
      <c r="BR9" s="1088"/>
      <c r="BS9" s="1088"/>
      <c r="BT9" s="1088"/>
      <c r="BU9" s="1088"/>
      <c r="BV9" s="1088"/>
      <c r="BW9" s="1088"/>
      <c r="BX9" s="1088"/>
      <c r="BY9" s="1088"/>
      <c r="BZ9" s="1088"/>
      <c r="CA9" s="1088"/>
      <c r="CB9" s="1088"/>
      <c r="CC9" s="1088"/>
      <c r="CD9" s="1088"/>
      <c r="CE9" s="1088"/>
      <c r="CF9" s="1088"/>
      <c r="CG9" s="1088"/>
      <c r="CH9" s="1088"/>
      <c r="CI9" s="1088"/>
      <c r="CJ9" s="1088"/>
      <c r="CK9" s="1088"/>
      <c r="CL9" s="1088"/>
      <c r="CM9" s="1088"/>
      <c r="CN9" s="1088"/>
      <c r="CO9" s="1088"/>
      <c r="CP9" s="1088"/>
      <c r="CQ9" s="1088"/>
      <c r="CR9" s="1088"/>
      <c r="CS9" s="1088"/>
      <c r="CT9" s="1088"/>
      <c r="CU9" s="1088"/>
      <c r="CV9" s="1088"/>
      <c r="CW9" s="1088"/>
      <c r="CX9" s="1088"/>
      <c r="CY9" s="1088"/>
      <c r="CZ9" s="1088"/>
      <c r="DA9" s="1088"/>
      <c r="DB9" s="1088"/>
      <c r="DC9" s="1088"/>
      <c r="DD9" s="1088"/>
      <c r="DE9" s="1088"/>
    </row>
    <row r="10" spans="1:109" s="316" customFormat="1" ht="13.2" x14ac:dyDescent="0.2">
      <c r="A10" s="1088"/>
      <c r="B10" s="1088"/>
      <c r="C10" s="1088"/>
      <c r="D10" s="1088"/>
      <c r="E10" s="1088"/>
      <c r="F10" s="1088"/>
      <c r="G10" s="1088"/>
      <c r="H10" s="1088"/>
      <c r="I10" s="1088"/>
      <c r="J10" s="1088"/>
      <c r="K10" s="1088"/>
      <c r="L10" s="1088"/>
      <c r="M10" s="1088"/>
      <c r="N10" s="1088"/>
      <c r="O10" s="1088"/>
      <c r="P10" s="1088"/>
      <c r="Q10" s="1088"/>
      <c r="R10" s="1088"/>
      <c r="S10" s="1088"/>
      <c r="T10" s="1088"/>
      <c r="U10" s="1088"/>
      <c r="V10" s="1088"/>
      <c r="W10" s="1088"/>
      <c r="X10" s="1088"/>
      <c r="Y10" s="1088"/>
      <c r="Z10" s="1088"/>
      <c r="AA10" s="1088"/>
      <c r="AB10" s="1088"/>
      <c r="AC10" s="1088"/>
      <c r="AD10" s="1088"/>
      <c r="AE10" s="1088"/>
      <c r="AF10" s="1088"/>
      <c r="AG10" s="1088"/>
      <c r="AH10" s="1088"/>
      <c r="AI10" s="1088"/>
      <c r="AJ10" s="1088"/>
      <c r="AK10" s="1088"/>
      <c r="AL10" s="1088"/>
      <c r="AM10" s="1088"/>
      <c r="AN10" s="1088"/>
      <c r="AO10" s="1088"/>
      <c r="AP10" s="1088"/>
      <c r="AQ10" s="1088"/>
      <c r="AR10" s="1088"/>
      <c r="AS10" s="1088"/>
      <c r="AT10" s="1088"/>
      <c r="AU10" s="1088"/>
      <c r="AV10" s="1088"/>
      <c r="AW10" s="1088"/>
      <c r="AX10" s="1088"/>
      <c r="AY10" s="1088"/>
      <c r="AZ10" s="1088"/>
      <c r="BA10" s="1088"/>
      <c r="BB10" s="1088"/>
      <c r="BC10" s="1088"/>
      <c r="BD10" s="1088"/>
      <c r="BE10" s="1088"/>
      <c r="BF10" s="1088"/>
      <c r="BG10" s="1088"/>
      <c r="BH10" s="1088"/>
      <c r="BI10" s="1088"/>
      <c r="BJ10" s="1088"/>
      <c r="BK10" s="1088"/>
      <c r="BL10" s="1088"/>
      <c r="BM10" s="1088"/>
      <c r="BN10" s="1088"/>
      <c r="BO10" s="1088"/>
      <c r="BP10" s="1088"/>
      <c r="BQ10" s="1088"/>
      <c r="BR10" s="1088"/>
      <c r="BS10" s="1088"/>
      <c r="BT10" s="1088"/>
      <c r="BU10" s="1088"/>
      <c r="BV10" s="1088"/>
      <c r="BW10" s="1088"/>
      <c r="BX10" s="1088"/>
      <c r="BY10" s="1088"/>
      <c r="BZ10" s="1088"/>
      <c r="CA10" s="1088"/>
      <c r="CB10" s="1088"/>
      <c r="CC10" s="1088"/>
      <c r="CD10" s="1088"/>
      <c r="CE10" s="1088"/>
      <c r="CF10" s="1088"/>
      <c r="CG10" s="1088"/>
      <c r="CH10" s="1088"/>
      <c r="CI10" s="1088"/>
      <c r="CJ10" s="1088"/>
      <c r="CK10" s="1088"/>
      <c r="CL10" s="1088"/>
      <c r="CM10" s="1088"/>
      <c r="CN10" s="1088"/>
      <c r="CO10" s="1088"/>
      <c r="CP10" s="1088"/>
      <c r="CQ10" s="1088"/>
      <c r="CR10" s="1088"/>
      <c r="CS10" s="1088"/>
      <c r="CT10" s="1088"/>
      <c r="CU10" s="1088"/>
      <c r="CV10" s="1088"/>
      <c r="CW10" s="1088"/>
      <c r="CX10" s="1088"/>
      <c r="CY10" s="1088"/>
      <c r="CZ10" s="1088"/>
      <c r="DA10" s="1088"/>
      <c r="DB10" s="1088"/>
      <c r="DC10" s="1088"/>
      <c r="DD10" s="1088"/>
      <c r="DE10" s="1088"/>
    </row>
    <row r="11" spans="1:109" s="316" customFormat="1" ht="13.2" x14ac:dyDescent="0.2">
      <c r="A11" s="1088"/>
      <c r="B11" s="1088"/>
      <c r="C11" s="1088"/>
      <c r="D11" s="1088"/>
      <c r="E11" s="1088"/>
      <c r="F11" s="1088"/>
      <c r="G11" s="1088"/>
      <c r="H11" s="1088"/>
      <c r="I11" s="1088"/>
      <c r="J11" s="1088"/>
      <c r="K11" s="1088"/>
      <c r="L11" s="1088"/>
      <c r="M11" s="1088"/>
      <c r="N11" s="1088"/>
      <c r="O11" s="1088"/>
      <c r="P11" s="1088"/>
      <c r="Q11" s="1088"/>
      <c r="R11" s="1088"/>
      <c r="S11" s="1088"/>
      <c r="T11" s="1088"/>
      <c r="U11" s="1088"/>
      <c r="V11" s="1088"/>
      <c r="W11" s="1088"/>
      <c r="X11" s="1088"/>
      <c r="Y11" s="1088"/>
      <c r="Z11" s="1088"/>
      <c r="AA11" s="1088"/>
      <c r="AB11" s="1088"/>
      <c r="AC11" s="1088"/>
      <c r="AD11" s="1088"/>
      <c r="AE11" s="1088"/>
      <c r="AF11" s="1088"/>
      <c r="AG11" s="1088"/>
      <c r="AH11" s="1088"/>
      <c r="AI11" s="1088"/>
      <c r="AJ11" s="1088"/>
      <c r="AK11" s="1088"/>
      <c r="AL11" s="1088"/>
      <c r="AM11" s="1088"/>
      <c r="AN11" s="1088"/>
      <c r="AO11" s="1088"/>
      <c r="AP11" s="1088"/>
      <c r="AQ11" s="1088"/>
      <c r="AR11" s="1088"/>
      <c r="AS11" s="1088"/>
      <c r="AT11" s="1088"/>
      <c r="AU11" s="1088"/>
      <c r="AV11" s="1088"/>
      <c r="AW11" s="1088"/>
      <c r="AX11" s="1088"/>
      <c r="AY11" s="1088"/>
      <c r="AZ11" s="1088"/>
      <c r="BA11" s="1088"/>
      <c r="BB11" s="1088"/>
      <c r="BC11" s="1088"/>
      <c r="BD11" s="1088"/>
      <c r="BE11" s="1088"/>
      <c r="BF11" s="1088"/>
      <c r="BG11" s="1088"/>
      <c r="BH11" s="1088"/>
      <c r="BI11" s="1088"/>
      <c r="BJ11" s="1088"/>
      <c r="BK11" s="1088"/>
      <c r="BL11" s="1088"/>
      <c r="BM11" s="1088"/>
      <c r="BN11" s="1088"/>
      <c r="BO11" s="1088"/>
      <c r="BP11" s="1088"/>
      <c r="BQ11" s="1088"/>
      <c r="BR11" s="1088"/>
      <c r="BS11" s="1088"/>
      <c r="BT11" s="1088"/>
      <c r="BU11" s="1088"/>
      <c r="BV11" s="1088"/>
      <c r="BW11" s="1088"/>
      <c r="BX11" s="1088"/>
      <c r="BY11" s="1088"/>
      <c r="BZ11" s="1088"/>
      <c r="CA11" s="1088"/>
      <c r="CB11" s="1088"/>
      <c r="CC11" s="1088"/>
      <c r="CD11" s="1088"/>
      <c r="CE11" s="1088"/>
      <c r="CF11" s="1088"/>
      <c r="CG11" s="1088"/>
      <c r="CH11" s="1088"/>
      <c r="CI11" s="1088"/>
      <c r="CJ11" s="1088"/>
      <c r="CK11" s="1088"/>
      <c r="CL11" s="1088"/>
      <c r="CM11" s="1088"/>
      <c r="CN11" s="1088"/>
      <c r="CO11" s="1088"/>
      <c r="CP11" s="1088"/>
      <c r="CQ11" s="1088"/>
      <c r="CR11" s="1088"/>
      <c r="CS11" s="1088"/>
      <c r="CT11" s="1088"/>
      <c r="CU11" s="1088"/>
      <c r="CV11" s="1088"/>
      <c r="CW11" s="1088"/>
      <c r="CX11" s="1088"/>
      <c r="CY11" s="1088"/>
      <c r="CZ11" s="1088"/>
      <c r="DA11" s="1088"/>
      <c r="DB11" s="1088"/>
      <c r="DC11" s="1088"/>
      <c r="DD11" s="1088"/>
      <c r="DE11" s="1088"/>
    </row>
    <row r="12" spans="1:109" s="316" customFormat="1" ht="13.2" x14ac:dyDescent="0.2">
      <c r="A12" s="1088"/>
      <c r="B12" s="1088"/>
      <c r="C12" s="1088"/>
      <c r="D12" s="1088"/>
      <c r="E12" s="1088"/>
      <c r="F12" s="1088"/>
      <c r="G12" s="1088"/>
      <c r="H12" s="1088"/>
      <c r="I12" s="1088"/>
      <c r="J12" s="1088"/>
      <c r="K12" s="1088"/>
      <c r="L12" s="1088"/>
      <c r="M12" s="1088"/>
      <c r="N12" s="1088"/>
      <c r="O12" s="1088"/>
      <c r="P12" s="1088"/>
      <c r="Q12" s="1088"/>
      <c r="R12" s="1088"/>
      <c r="S12" s="1088"/>
      <c r="T12" s="1088"/>
      <c r="U12" s="1088"/>
      <c r="V12" s="1088"/>
      <c r="W12" s="1088"/>
      <c r="X12" s="1088"/>
      <c r="Y12" s="1088"/>
      <c r="Z12" s="1088"/>
      <c r="AA12" s="1088"/>
      <c r="AB12" s="1088"/>
      <c r="AC12" s="1088"/>
      <c r="AD12" s="1088"/>
      <c r="AE12" s="1088"/>
      <c r="AF12" s="1088"/>
      <c r="AG12" s="1088"/>
      <c r="AH12" s="1088"/>
      <c r="AI12" s="1088"/>
      <c r="AJ12" s="1088"/>
      <c r="AK12" s="1088"/>
      <c r="AL12" s="1088"/>
      <c r="AM12" s="1088"/>
      <c r="AN12" s="1088"/>
      <c r="AO12" s="1088"/>
      <c r="AP12" s="1088"/>
      <c r="AQ12" s="1088"/>
      <c r="AR12" s="1088"/>
      <c r="AS12" s="1088"/>
      <c r="AT12" s="1088"/>
      <c r="AU12" s="1088"/>
      <c r="AV12" s="1088"/>
      <c r="AW12" s="1088"/>
      <c r="AX12" s="1088"/>
      <c r="AY12" s="1088"/>
      <c r="AZ12" s="1088"/>
      <c r="BA12" s="1088"/>
      <c r="BB12" s="1088"/>
      <c r="BC12" s="1088"/>
      <c r="BD12" s="1088"/>
      <c r="BE12" s="1088"/>
      <c r="BF12" s="1088"/>
      <c r="BG12" s="1088"/>
      <c r="BH12" s="1088"/>
      <c r="BI12" s="1088"/>
      <c r="BJ12" s="1088"/>
      <c r="BK12" s="1088"/>
      <c r="BL12" s="1088"/>
      <c r="BM12" s="1088"/>
      <c r="BN12" s="1088"/>
      <c r="BO12" s="1088"/>
      <c r="BP12" s="1088"/>
      <c r="BQ12" s="1088"/>
      <c r="BR12" s="1088"/>
      <c r="BS12" s="1088"/>
      <c r="BT12" s="1088"/>
      <c r="BU12" s="1088"/>
      <c r="BV12" s="1088"/>
      <c r="BW12" s="1088"/>
      <c r="BX12" s="1088"/>
      <c r="BY12" s="1088"/>
      <c r="BZ12" s="1088"/>
      <c r="CA12" s="1088"/>
      <c r="CB12" s="1088"/>
      <c r="CC12" s="1088"/>
      <c r="CD12" s="1088"/>
      <c r="CE12" s="1088"/>
      <c r="CF12" s="1088"/>
      <c r="CG12" s="1088"/>
      <c r="CH12" s="1088"/>
      <c r="CI12" s="1088"/>
      <c r="CJ12" s="1088"/>
      <c r="CK12" s="1088"/>
      <c r="CL12" s="1088"/>
      <c r="CM12" s="1088"/>
      <c r="CN12" s="1088"/>
      <c r="CO12" s="1088"/>
      <c r="CP12" s="1088"/>
      <c r="CQ12" s="1088"/>
      <c r="CR12" s="1088"/>
      <c r="CS12" s="1088"/>
      <c r="CT12" s="1088"/>
      <c r="CU12" s="1088"/>
      <c r="CV12" s="1088"/>
      <c r="CW12" s="1088"/>
      <c r="CX12" s="1088"/>
      <c r="CY12" s="1088"/>
      <c r="CZ12" s="1088"/>
      <c r="DA12" s="1088"/>
      <c r="DB12" s="1088"/>
      <c r="DC12" s="1088"/>
      <c r="DD12" s="1088"/>
      <c r="DE12" s="1088"/>
    </row>
    <row r="13" spans="1:109" s="316" customFormat="1" ht="13.2" x14ac:dyDescent="0.2">
      <c r="A13" s="1088"/>
      <c r="B13" s="1088"/>
      <c r="C13" s="1088"/>
      <c r="D13" s="1088"/>
      <c r="E13" s="1088"/>
      <c r="F13" s="1088"/>
      <c r="G13" s="1088"/>
      <c r="H13" s="1088"/>
      <c r="I13" s="1088"/>
      <c r="J13" s="1088"/>
      <c r="K13" s="1088"/>
      <c r="L13" s="1088"/>
      <c r="M13" s="1088"/>
      <c r="N13" s="1088"/>
      <c r="O13" s="1088"/>
      <c r="P13" s="1088"/>
      <c r="Q13" s="1088"/>
      <c r="R13" s="1088"/>
      <c r="S13" s="1088"/>
      <c r="T13" s="1088"/>
      <c r="U13" s="1088"/>
      <c r="V13" s="1088"/>
      <c r="W13" s="1088"/>
      <c r="X13" s="1088"/>
      <c r="Y13" s="1088"/>
      <c r="Z13" s="1088"/>
      <c r="AA13" s="1088"/>
      <c r="AB13" s="1088"/>
      <c r="AC13" s="1088"/>
      <c r="AD13" s="1088"/>
      <c r="AE13" s="1088"/>
      <c r="AF13" s="1088"/>
      <c r="AG13" s="1088"/>
      <c r="AH13" s="1088"/>
      <c r="AI13" s="1088"/>
      <c r="AJ13" s="1088"/>
      <c r="AK13" s="1088"/>
      <c r="AL13" s="1088"/>
      <c r="AM13" s="1088"/>
      <c r="AN13" s="1088"/>
      <c r="AO13" s="1088"/>
      <c r="AP13" s="1088"/>
      <c r="AQ13" s="1088"/>
      <c r="AR13" s="1088"/>
      <c r="AS13" s="1088"/>
      <c r="AT13" s="1088"/>
      <c r="AU13" s="1088"/>
      <c r="AV13" s="1088"/>
      <c r="AW13" s="1088"/>
      <c r="AX13" s="1088"/>
      <c r="AY13" s="1088"/>
      <c r="AZ13" s="1088"/>
      <c r="BA13" s="1088"/>
      <c r="BB13" s="1088"/>
      <c r="BC13" s="1088"/>
      <c r="BD13" s="1088"/>
      <c r="BE13" s="1088"/>
      <c r="BF13" s="1088"/>
      <c r="BG13" s="1088"/>
      <c r="BH13" s="1088"/>
      <c r="BI13" s="1088"/>
      <c r="BJ13" s="1088"/>
      <c r="BK13" s="1088"/>
      <c r="BL13" s="1088"/>
      <c r="BM13" s="1088"/>
      <c r="BN13" s="1088"/>
      <c r="BO13" s="1088"/>
      <c r="BP13" s="1088"/>
      <c r="BQ13" s="1088"/>
      <c r="BR13" s="1088"/>
      <c r="BS13" s="1088"/>
      <c r="BT13" s="1088"/>
      <c r="BU13" s="1088"/>
      <c r="BV13" s="1088"/>
      <c r="BW13" s="1088"/>
      <c r="BX13" s="1088"/>
      <c r="BY13" s="1088"/>
      <c r="BZ13" s="1088"/>
      <c r="CA13" s="1088"/>
      <c r="CB13" s="1088"/>
      <c r="CC13" s="1088"/>
      <c r="CD13" s="1088"/>
      <c r="CE13" s="1088"/>
      <c r="CF13" s="1088"/>
      <c r="CG13" s="1088"/>
      <c r="CH13" s="1088"/>
      <c r="CI13" s="1088"/>
      <c r="CJ13" s="1088"/>
      <c r="CK13" s="1088"/>
      <c r="CL13" s="1088"/>
      <c r="CM13" s="1088"/>
      <c r="CN13" s="1088"/>
      <c r="CO13" s="1088"/>
      <c r="CP13" s="1088"/>
      <c r="CQ13" s="1088"/>
      <c r="CR13" s="1088"/>
      <c r="CS13" s="1088"/>
      <c r="CT13" s="1088"/>
      <c r="CU13" s="1088"/>
      <c r="CV13" s="1088"/>
      <c r="CW13" s="1088"/>
      <c r="CX13" s="1088"/>
      <c r="CY13" s="1088"/>
      <c r="CZ13" s="1088"/>
      <c r="DA13" s="1088"/>
      <c r="DB13" s="1088"/>
      <c r="DC13" s="1088"/>
      <c r="DD13" s="1088"/>
      <c r="DE13" s="1088"/>
    </row>
    <row r="14" spans="1:109" s="316" customFormat="1" ht="13.2" x14ac:dyDescent="0.2">
      <c r="A14" s="1088"/>
      <c r="B14" s="1088"/>
      <c r="C14" s="1088"/>
      <c r="D14" s="1088"/>
      <c r="E14" s="1088"/>
      <c r="F14" s="1088"/>
      <c r="G14" s="1088"/>
      <c r="H14" s="1088"/>
      <c r="I14" s="1088"/>
      <c r="J14" s="1088"/>
      <c r="K14" s="1088"/>
      <c r="L14" s="1088"/>
      <c r="M14" s="1088"/>
      <c r="N14" s="1088"/>
      <c r="O14" s="1088"/>
      <c r="P14" s="1088"/>
      <c r="Q14" s="1088"/>
      <c r="R14" s="1088"/>
      <c r="S14" s="1088"/>
      <c r="T14" s="1088"/>
      <c r="U14" s="1088"/>
      <c r="V14" s="1088"/>
      <c r="W14" s="1088"/>
      <c r="X14" s="1088"/>
      <c r="Y14" s="1088"/>
      <c r="Z14" s="1088"/>
      <c r="AA14" s="1088"/>
      <c r="AB14" s="1088"/>
      <c r="AC14" s="1088"/>
      <c r="AD14" s="1088"/>
      <c r="AE14" s="1088"/>
      <c r="AF14" s="1088"/>
      <c r="AG14" s="1088"/>
      <c r="AH14" s="1088"/>
      <c r="AI14" s="1088"/>
      <c r="AJ14" s="1088"/>
      <c r="AK14" s="1088"/>
      <c r="AL14" s="1088"/>
      <c r="AM14" s="1088"/>
      <c r="AN14" s="1088"/>
      <c r="AO14" s="1088"/>
      <c r="AP14" s="1088"/>
      <c r="AQ14" s="1088"/>
      <c r="AR14" s="1088"/>
      <c r="AS14" s="1088"/>
      <c r="AT14" s="1088"/>
      <c r="AU14" s="1088"/>
      <c r="AV14" s="1088"/>
      <c r="AW14" s="1088"/>
      <c r="AX14" s="1088"/>
      <c r="AY14" s="1088"/>
      <c r="AZ14" s="1088"/>
      <c r="BA14" s="1088"/>
      <c r="BB14" s="1088"/>
      <c r="BC14" s="1088"/>
      <c r="BD14" s="1088"/>
      <c r="BE14" s="1088"/>
      <c r="BF14" s="1088"/>
      <c r="BG14" s="1088"/>
      <c r="BH14" s="1088"/>
      <c r="BI14" s="1088"/>
      <c r="BJ14" s="1088"/>
      <c r="BK14" s="1088"/>
      <c r="BL14" s="1088"/>
      <c r="BM14" s="1088"/>
      <c r="BN14" s="1088"/>
      <c r="BO14" s="1088"/>
      <c r="BP14" s="1088"/>
      <c r="BQ14" s="1088"/>
      <c r="BR14" s="1088"/>
      <c r="BS14" s="1088"/>
      <c r="BT14" s="1088"/>
      <c r="BU14" s="1088"/>
      <c r="BV14" s="1088"/>
      <c r="BW14" s="1088"/>
      <c r="BX14" s="1088"/>
      <c r="BY14" s="1088"/>
      <c r="BZ14" s="1088"/>
      <c r="CA14" s="1088"/>
      <c r="CB14" s="1088"/>
      <c r="CC14" s="1088"/>
      <c r="CD14" s="1088"/>
      <c r="CE14" s="1088"/>
      <c r="CF14" s="1088"/>
      <c r="CG14" s="1088"/>
      <c r="CH14" s="1088"/>
      <c r="CI14" s="1088"/>
      <c r="CJ14" s="1088"/>
      <c r="CK14" s="1088"/>
      <c r="CL14" s="1088"/>
      <c r="CM14" s="1088"/>
      <c r="CN14" s="1088"/>
      <c r="CO14" s="1088"/>
      <c r="CP14" s="1088"/>
      <c r="CQ14" s="1088"/>
      <c r="CR14" s="1088"/>
      <c r="CS14" s="1088"/>
      <c r="CT14" s="1088"/>
      <c r="CU14" s="1088"/>
      <c r="CV14" s="1088"/>
      <c r="CW14" s="1088"/>
      <c r="CX14" s="1088"/>
      <c r="CY14" s="1088"/>
      <c r="CZ14" s="1088"/>
      <c r="DA14" s="1088"/>
      <c r="DB14" s="1088"/>
      <c r="DC14" s="1088"/>
      <c r="DD14" s="1088"/>
      <c r="DE14" s="1088"/>
    </row>
    <row r="15" spans="1:109" s="316" customFormat="1" ht="13.2" x14ac:dyDescent="0.2">
      <c r="A15" s="1087"/>
      <c r="B15" s="1088"/>
      <c r="C15" s="1088"/>
      <c r="D15" s="1088"/>
      <c r="E15" s="1088"/>
      <c r="F15" s="1088"/>
      <c r="G15" s="1088"/>
      <c r="H15" s="1088"/>
      <c r="I15" s="1088"/>
      <c r="J15" s="1088"/>
      <c r="K15" s="1088"/>
      <c r="L15" s="1088"/>
      <c r="M15" s="1088"/>
      <c r="N15" s="1088"/>
      <c r="O15" s="1088"/>
      <c r="P15" s="1088"/>
      <c r="Q15" s="1088"/>
      <c r="R15" s="1088"/>
      <c r="S15" s="1088"/>
      <c r="T15" s="1088"/>
      <c r="U15" s="1088"/>
      <c r="V15" s="1088"/>
      <c r="W15" s="1088"/>
      <c r="X15" s="1088"/>
      <c r="Y15" s="1088"/>
      <c r="Z15" s="1088"/>
      <c r="AA15" s="1088"/>
      <c r="AB15" s="1088"/>
      <c r="AC15" s="1088"/>
      <c r="AD15" s="1088"/>
      <c r="AE15" s="1088"/>
      <c r="AF15" s="1088"/>
      <c r="AG15" s="1088"/>
      <c r="AH15" s="1088"/>
      <c r="AI15" s="1088"/>
      <c r="AJ15" s="1088"/>
      <c r="AK15" s="1088"/>
      <c r="AL15" s="1088"/>
      <c r="AM15" s="1088"/>
      <c r="AN15" s="1088"/>
      <c r="AO15" s="1088"/>
      <c r="AP15" s="1088"/>
      <c r="AQ15" s="1088"/>
      <c r="AR15" s="1088"/>
      <c r="AS15" s="1088"/>
      <c r="AT15" s="1088"/>
      <c r="AU15" s="1088"/>
      <c r="AV15" s="1088"/>
      <c r="AW15" s="1088"/>
      <c r="AX15" s="1088"/>
      <c r="AY15" s="1088"/>
      <c r="AZ15" s="1088"/>
      <c r="BA15" s="1088"/>
      <c r="BB15" s="1088"/>
      <c r="BC15" s="1088"/>
      <c r="BD15" s="1088"/>
      <c r="BE15" s="1088"/>
      <c r="BF15" s="1088"/>
      <c r="BG15" s="1088"/>
      <c r="BH15" s="1088"/>
      <c r="BI15" s="1088"/>
      <c r="BJ15" s="1088"/>
      <c r="BK15" s="1088"/>
      <c r="BL15" s="1088"/>
      <c r="BM15" s="1088"/>
      <c r="BN15" s="1088"/>
      <c r="BO15" s="1088"/>
      <c r="BP15" s="1088"/>
      <c r="BQ15" s="1088"/>
      <c r="BR15" s="1088"/>
      <c r="BS15" s="1088"/>
      <c r="BT15" s="1088"/>
      <c r="BU15" s="1088"/>
      <c r="BV15" s="1088"/>
      <c r="BW15" s="1088"/>
      <c r="BX15" s="1088"/>
      <c r="BY15" s="1088"/>
      <c r="BZ15" s="1088"/>
      <c r="CA15" s="1088"/>
      <c r="CB15" s="1088"/>
      <c r="CC15" s="1088"/>
      <c r="CD15" s="1088"/>
      <c r="CE15" s="1088"/>
      <c r="CF15" s="1088"/>
      <c r="CG15" s="1088"/>
      <c r="CH15" s="1088"/>
      <c r="CI15" s="1088"/>
      <c r="CJ15" s="1088"/>
      <c r="CK15" s="1088"/>
      <c r="CL15" s="1088"/>
      <c r="CM15" s="1088"/>
      <c r="CN15" s="1088"/>
      <c r="CO15" s="1088"/>
      <c r="CP15" s="1088"/>
      <c r="CQ15" s="1088"/>
      <c r="CR15" s="1088"/>
      <c r="CS15" s="1088"/>
      <c r="CT15" s="1088"/>
      <c r="CU15" s="1088"/>
      <c r="CV15" s="1088"/>
      <c r="CW15" s="1088"/>
      <c r="CX15" s="1088"/>
      <c r="CY15" s="1088"/>
      <c r="CZ15" s="1088"/>
      <c r="DA15" s="1088"/>
      <c r="DB15" s="1088"/>
      <c r="DC15" s="1088"/>
      <c r="DD15" s="1088"/>
      <c r="DE15" s="1088"/>
    </row>
    <row r="16" spans="1:109" s="316" customFormat="1" ht="13.2" x14ac:dyDescent="0.2">
      <c r="A16" s="1087"/>
      <c r="B16" s="1088"/>
      <c r="C16" s="1088"/>
      <c r="D16" s="1088"/>
      <c r="E16" s="1088"/>
      <c r="F16" s="1088"/>
      <c r="G16" s="1088"/>
      <c r="H16" s="1088"/>
      <c r="I16" s="1088"/>
      <c r="J16" s="1088"/>
      <c r="K16" s="1088"/>
      <c r="L16" s="1088"/>
      <c r="M16" s="1088"/>
      <c r="N16" s="1088"/>
      <c r="O16" s="1088"/>
      <c r="P16" s="1088"/>
      <c r="Q16" s="1088"/>
      <c r="R16" s="1088"/>
      <c r="S16" s="1088"/>
      <c r="T16" s="1088"/>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R16" s="1088"/>
      <c r="AS16" s="1088"/>
      <c r="AT16" s="1088"/>
      <c r="AU16" s="1088"/>
      <c r="AV16" s="1088"/>
      <c r="AW16" s="1088"/>
      <c r="AX16" s="1088"/>
      <c r="AY16" s="1088"/>
      <c r="AZ16" s="1088"/>
      <c r="BA16" s="1088"/>
      <c r="BB16" s="1088"/>
      <c r="BC16" s="1088"/>
      <c r="BD16" s="1088"/>
      <c r="BE16" s="1088"/>
      <c r="BF16" s="1088"/>
      <c r="BG16" s="1088"/>
      <c r="BH16" s="1088"/>
      <c r="BI16" s="1088"/>
      <c r="BJ16" s="1088"/>
      <c r="BK16" s="1088"/>
      <c r="BL16" s="1088"/>
      <c r="BM16" s="1088"/>
      <c r="BN16" s="1088"/>
      <c r="BO16" s="1088"/>
      <c r="BP16" s="1088"/>
      <c r="BQ16" s="1088"/>
      <c r="BR16" s="1088"/>
      <c r="BS16" s="1088"/>
      <c r="BT16" s="1088"/>
      <c r="BU16" s="1088"/>
      <c r="BV16" s="1088"/>
      <c r="BW16" s="1088"/>
      <c r="BX16" s="1088"/>
      <c r="BY16" s="1088"/>
      <c r="BZ16" s="1088"/>
      <c r="CA16" s="1088"/>
      <c r="CB16" s="1088"/>
      <c r="CC16" s="1088"/>
      <c r="CD16" s="1088"/>
      <c r="CE16" s="1088"/>
      <c r="CF16" s="1088"/>
      <c r="CG16" s="1088"/>
      <c r="CH16" s="1088"/>
      <c r="CI16" s="1088"/>
      <c r="CJ16" s="1088"/>
      <c r="CK16" s="1088"/>
      <c r="CL16" s="1088"/>
      <c r="CM16" s="1088"/>
      <c r="CN16" s="1088"/>
      <c r="CO16" s="1088"/>
      <c r="CP16" s="1088"/>
      <c r="CQ16" s="1088"/>
      <c r="CR16" s="1088"/>
      <c r="CS16" s="1088"/>
      <c r="CT16" s="1088"/>
      <c r="CU16" s="1088"/>
      <c r="CV16" s="1088"/>
      <c r="CW16" s="1088"/>
      <c r="CX16" s="1088"/>
      <c r="CY16" s="1088"/>
      <c r="CZ16" s="1088"/>
      <c r="DA16" s="1088"/>
      <c r="DB16" s="1088"/>
      <c r="DC16" s="1088"/>
      <c r="DD16" s="1088"/>
      <c r="DE16" s="1088"/>
    </row>
    <row r="17" spans="1:109" s="316" customFormat="1" ht="13.2" x14ac:dyDescent="0.2">
      <c r="A17" s="1087"/>
      <c r="B17" s="1088"/>
      <c r="C17" s="1088"/>
      <c r="D17" s="1088"/>
      <c r="E17" s="1088"/>
      <c r="F17" s="1088"/>
      <c r="G17" s="1088"/>
      <c r="H17" s="1088"/>
      <c r="I17" s="1088"/>
      <c r="J17" s="1088"/>
      <c r="K17" s="1088"/>
      <c r="L17" s="1088"/>
      <c r="M17" s="1088"/>
      <c r="N17" s="1088"/>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1088"/>
      <c r="BO17" s="1088"/>
      <c r="BP17" s="1088"/>
      <c r="BQ17" s="1088"/>
      <c r="BR17" s="1088"/>
      <c r="BS17" s="1088"/>
      <c r="BT17" s="1088"/>
      <c r="BU17" s="1088"/>
      <c r="BV17" s="1088"/>
      <c r="BW17" s="1088"/>
      <c r="BX17" s="1088"/>
      <c r="BY17" s="1088"/>
      <c r="BZ17" s="1088"/>
      <c r="CA17" s="1088"/>
      <c r="CB17" s="1088"/>
      <c r="CC17" s="1088"/>
      <c r="CD17" s="1088"/>
      <c r="CE17" s="1088"/>
      <c r="CF17" s="1088"/>
      <c r="CG17" s="1088"/>
      <c r="CH17" s="1088"/>
      <c r="CI17" s="1088"/>
      <c r="CJ17" s="1088"/>
      <c r="CK17" s="1088"/>
      <c r="CL17" s="1088"/>
      <c r="CM17" s="1088"/>
      <c r="CN17" s="1088"/>
      <c r="CO17" s="1088"/>
      <c r="CP17" s="1088"/>
      <c r="CQ17" s="1088"/>
      <c r="CR17" s="1088"/>
      <c r="CS17" s="1088"/>
      <c r="CT17" s="1088"/>
      <c r="CU17" s="1088"/>
      <c r="CV17" s="1088"/>
      <c r="CW17" s="1088"/>
      <c r="CX17" s="1088"/>
      <c r="CY17" s="1088"/>
      <c r="CZ17" s="1088"/>
      <c r="DA17" s="1088"/>
      <c r="DB17" s="1088"/>
      <c r="DC17" s="1088"/>
      <c r="DD17" s="1088"/>
      <c r="DE17" s="1088"/>
    </row>
    <row r="18" spans="1:109" s="316" customFormat="1" ht="13.2" x14ac:dyDescent="0.2">
      <c r="A18" s="1087"/>
      <c r="B18" s="1088"/>
      <c r="C18" s="1088"/>
      <c r="D18" s="1088"/>
      <c r="E18" s="1088"/>
      <c r="F18" s="1088"/>
      <c r="G18" s="1088"/>
      <c r="H18" s="1088"/>
      <c r="I18" s="1088"/>
      <c r="J18" s="1088"/>
      <c r="K18" s="1088"/>
      <c r="L18" s="1088"/>
      <c r="M18" s="1088"/>
      <c r="N18" s="1088"/>
      <c r="O18" s="1088"/>
      <c r="P18" s="1088"/>
      <c r="Q18" s="1088"/>
      <c r="R18" s="1088"/>
      <c r="S18" s="1088"/>
      <c r="T18" s="1088"/>
      <c r="U18" s="1088"/>
      <c r="V18" s="1088"/>
      <c r="W18" s="1088"/>
      <c r="X18" s="1088"/>
      <c r="Y18" s="1088"/>
      <c r="Z18" s="1088"/>
      <c r="AA18" s="1088"/>
      <c r="AB18" s="1088"/>
      <c r="AC18" s="1088"/>
      <c r="AD18" s="1088"/>
      <c r="AE18" s="1088"/>
      <c r="AF18" s="1088"/>
      <c r="AG18" s="1088"/>
      <c r="AH18" s="1088"/>
      <c r="AI18" s="1088"/>
      <c r="AJ18" s="1088"/>
      <c r="AK18" s="1088"/>
      <c r="AL18" s="1088"/>
      <c r="AM18" s="1088"/>
      <c r="AN18" s="1088"/>
      <c r="AO18" s="1088"/>
      <c r="AP18" s="1088"/>
      <c r="AQ18" s="1088"/>
      <c r="AR18" s="1088"/>
      <c r="AS18" s="1088"/>
      <c r="AT18" s="1088"/>
      <c r="AU18" s="1088"/>
      <c r="AV18" s="1088"/>
      <c r="AW18" s="1088"/>
      <c r="AX18" s="1088"/>
      <c r="AY18" s="1088"/>
      <c r="AZ18" s="1088"/>
      <c r="BA18" s="1088"/>
      <c r="BB18" s="1088"/>
      <c r="BC18" s="1088"/>
      <c r="BD18" s="1088"/>
      <c r="BE18" s="1088"/>
      <c r="BF18" s="1088"/>
      <c r="BG18" s="1088"/>
      <c r="BH18" s="1088"/>
      <c r="BI18" s="1088"/>
      <c r="BJ18" s="1088"/>
      <c r="BK18" s="1088"/>
      <c r="BL18" s="1088"/>
      <c r="BM18" s="1088"/>
      <c r="BN18" s="1088"/>
      <c r="BO18" s="1088"/>
      <c r="BP18" s="1088"/>
      <c r="BQ18" s="1088"/>
      <c r="BR18" s="1088"/>
      <c r="BS18" s="1088"/>
      <c r="BT18" s="1088"/>
      <c r="BU18" s="1088"/>
      <c r="BV18" s="1088"/>
      <c r="BW18" s="1088"/>
      <c r="BX18" s="1088"/>
      <c r="BY18" s="1088"/>
      <c r="BZ18" s="1088"/>
      <c r="CA18" s="1088"/>
      <c r="CB18" s="1088"/>
      <c r="CC18" s="1088"/>
      <c r="CD18" s="1088"/>
      <c r="CE18" s="1088"/>
      <c r="CF18" s="1088"/>
      <c r="CG18" s="1088"/>
      <c r="CH18" s="1088"/>
      <c r="CI18" s="1088"/>
      <c r="CJ18" s="1088"/>
      <c r="CK18" s="1088"/>
      <c r="CL18" s="1088"/>
      <c r="CM18" s="1088"/>
      <c r="CN18" s="1088"/>
      <c r="CO18" s="1088"/>
      <c r="CP18" s="1088"/>
      <c r="CQ18" s="1088"/>
      <c r="CR18" s="1088"/>
      <c r="CS18" s="1088"/>
      <c r="CT18" s="1088"/>
      <c r="CU18" s="1088"/>
      <c r="CV18" s="1088"/>
      <c r="CW18" s="1088"/>
      <c r="CX18" s="1088"/>
      <c r="CY18" s="1088"/>
      <c r="CZ18" s="1088"/>
      <c r="DA18" s="1088"/>
      <c r="DB18" s="1088"/>
      <c r="DC18" s="1088"/>
      <c r="DD18" s="1088"/>
      <c r="DE18" s="1088"/>
    </row>
    <row r="19" spans="1:109" ht="13.2" x14ac:dyDescent="0.2">
      <c r="DD19" s="1087"/>
      <c r="DE19" s="1087"/>
    </row>
    <row r="20" spans="1:109" ht="13.2" x14ac:dyDescent="0.2">
      <c r="DD20" s="1087"/>
      <c r="DE20" s="1087"/>
    </row>
    <row r="21" spans="1:109" ht="17.25" customHeight="1" x14ac:dyDescent="0.2">
      <c r="B21" s="1089"/>
      <c r="C21" s="1090"/>
      <c r="D21" s="1090"/>
      <c r="E21" s="1090"/>
      <c r="F21" s="1090"/>
      <c r="G21" s="1090"/>
      <c r="H21" s="1090"/>
      <c r="I21" s="1090"/>
      <c r="J21" s="1090"/>
      <c r="K21" s="1090"/>
      <c r="L21" s="1090"/>
      <c r="M21" s="1090"/>
      <c r="N21" s="1091"/>
      <c r="O21" s="1090"/>
      <c r="P21" s="1090"/>
      <c r="Q21" s="1090"/>
      <c r="R21" s="1090"/>
      <c r="S21" s="1090"/>
      <c r="T21" s="1090"/>
      <c r="U21" s="1090"/>
      <c r="V21" s="1090"/>
      <c r="W21" s="1090"/>
      <c r="X21" s="1090"/>
      <c r="Y21" s="1090"/>
      <c r="Z21" s="1090"/>
      <c r="AA21" s="1090"/>
      <c r="AB21" s="1090"/>
      <c r="AC21" s="1090"/>
      <c r="AD21" s="1090"/>
      <c r="AE21" s="1090"/>
      <c r="AF21" s="1090"/>
      <c r="AG21" s="1090"/>
      <c r="AH21" s="1090"/>
      <c r="AI21" s="1090"/>
      <c r="AJ21" s="1090"/>
      <c r="AK21" s="1090"/>
      <c r="AL21" s="1090"/>
      <c r="AM21" s="1090"/>
      <c r="AN21" s="1090"/>
      <c r="AO21" s="1090"/>
      <c r="AP21" s="1090"/>
      <c r="AQ21" s="1090"/>
      <c r="AR21" s="1090"/>
      <c r="AS21" s="1090"/>
      <c r="AT21" s="1091"/>
      <c r="AU21" s="1090"/>
      <c r="AV21" s="1090"/>
      <c r="AW21" s="1090"/>
      <c r="AX21" s="1090"/>
      <c r="AY21" s="1090"/>
      <c r="AZ21" s="1090"/>
      <c r="BA21" s="1090"/>
      <c r="BB21" s="1090"/>
      <c r="BC21" s="1090"/>
      <c r="BD21" s="1090"/>
      <c r="BE21" s="1090"/>
      <c r="BF21" s="1091"/>
      <c r="BG21" s="1090"/>
      <c r="BH21" s="1090"/>
      <c r="BI21" s="1090"/>
      <c r="BJ21" s="1090"/>
      <c r="BK21" s="1090"/>
      <c r="BL21" s="1090"/>
      <c r="BM21" s="1090"/>
      <c r="BN21" s="1090"/>
      <c r="BO21" s="1090"/>
      <c r="BP21" s="1090"/>
      <c r="BQ21" s="1090"/>
      <c r="BR21" s="1091"/>
      <c r="BS21" s="1090"/>
      <c r="BT21" s="1090"/>
      <c r="BU21" s="1090"/>
      <c r="BV21" s="1090"/>
      <c r="BW21" s="1090"/>
      <c r="BX21" s="1090"/>
      <c r="BY21" s="1090"/>
      <c r="BZ21" s="1090"/>
      <c r="CA21" s="1090"/>
      <c r="CB21" s="1090"/>
      <c r="CC21" s="1090"/>
      <c r="CD21" s="1091"/>
      <c r="CE21" s="1090"/>
      <c r="CF21" s="1090"/>
      <c r="CG21" s="1090"/>
      <c r="CH21" s="1090"/>
      <c r="CI21" s="1090"/>
      <c r="CJ21" s="1090"/>
      <c r="CK21" s="1090"/>
      <c r="CL21" s="1090"/>
      <c r="CM21" s="1090"/>
      <c r="CN21" s="1090"/>
      <c r="CO21" s="1090"/>
      <c r="CP21" s="1091"/>
      <c r="CQ21" s="1090"/>
      <c r="CR21" s="1090"/>
      <c r="CS21" s="1090"/>
      <c r="CT21" s="1090"/>
      <c r="CU21" s="1090"/>
      <c r="CV21" s="1090"/>
      <c r="CW21" s="1090"/>
      <c r="CX21" s="1090"/>
      <c r="CY21" s="1090"/>
      <c r="CZ21" s="1090"/>
      <c r="DA21" s="1090"/>
      <c r="DB21" s="1091"/>
      <c r="DC21" s="1090"/>
      <c r="DD21" s="1092"/>
      <c r="DE21" s="1087"/>
    </row>
    <row r="22" spans="1:109" ht="17.25" customHeight="1" x14ac:dyDescent="0.2">
      <c r="B22" s="1093"/>
    </row>
    <row r="23" spans="1:109" ht="13.2" x14ac:dyDescent="0.2">
      <c r="B23" s="1093"/>
    </row>
    <row r="24" spans="1:109" ht="13.2" x14ac:dyDescent="0.2">
      <c r="B24" s="1093"/>
    </row>
    <row r="25" spans="1:109" ht="13.2" x14ac:dyDescent="0.2">
      <c r="B25" s="1093"/>
    </row>
    <row r="26" spans="1:109" ht="13.2" x14ac:dyDescent="0.2">
      <c r="B26" s="1093"/>
    </row>
    <row r="27" spans="1:109" ht="13.2" x14ac:dyDescent="0.2">
      <c r="B27" s="1093"/>
    </row>
    <row r="28" spans="1:109" ht="13.2" x14ac:dyDescent="0.2">
      <c r="B28" s="1093"/>
    </row>
    <row r="29" spans="1:109" ht="13.2" x14ac:dyDescent="0.2">
      <c r="B29" s="1093"/>
    </row>
    <row r="30" spans="1:109" ht="13.2" x14ac:dyDescent="0.2">
      <c r="B30" s="1093"/>
    </row>
    <row r="31" spans="1:109" ht="13.2" x14ac:dyDescent="0.2">
      <c r="B31" s="1093"/>
    </row>
    <row r="32" spans="1:109" ht="13.2" x14ac:dyDescent="0.2">
      <c r="B32" s="1093"/>
    </row>
    <row r="33" spans="2:109" ht="13.2" x14ac:dyDescent="0.2">
      <c r="B33" s="1093"/>
    </row>
    <row r="34" spans="2:109" ht="13.2" x14ac:dyDescent="0.2">
      <c r="B34" s="1093"/>
    </row>
    <row r="35" spans="2:109" ht="13.2" x14ac:dyDescent="0.2">
      <c r="B35" s="1093"/>
    </row>
    <row r="36" spans="2:109" ht="13.2" x14ac:dyDescent="0.2">
      <c r="B36" s="1093"/>
    </row>
    <row r="37" spans="2:109" ht="13.2" x14ac:dyDescent="0.2">
      <c r="B37" s="1093"/>
    </row>
    <row r="38" spans="2:109" ht="13.2" x14ac:dyDescent="0.2">
      <c r="B38" s="1093"/>
    </row>
    <row r="39" spans="2:109" ht="13.2" x14ac:dyDescent="0.2">
      <c r="B39" s="1095"/>
      <c r="C39" s="1096"/>
      <c r="D39" s="1096"/>
      <c r="E39" s="1096"/>
      <c r="F39" s="1096"/>
      <c r="G39" s="1096"/>
      <c r="H39" s="1096"/>
      <c r="I39" s="1096"/>
      <c r="J39" s="1096"/>
      <c r="K39" s="1096"/>
      <c r="L39" s="1096"/>
      <c r="M39" s="1096"/>
      <c r="N39" s="1096"/>
      <c r="O39" s="1096"/>
      <c r="P39" s="1096"/>
      <c r="Q39" s="1096"/>
      <c r="R39" s="1096"/>
      <c r="S39" s="1096"/>
      <c r="T39" s="1096"/>
      <c r="U39" s="1096"/>
      <c r="V39" s="1096"/>
      <c r="W39" s="1096"/>
      <c r="X39" s="1096"/>
      <c r="Y39" s="1096"/>
      <c r="Z39" s="1096"/>
      <c r="AA39" s="1096"/>
      <c r="AB39" s="1096"/>
      <c r="AC39" s="1096"/>
      <c r="AD39" s="1096"/>
      <c r="AE39" s="1096"/>
      <c r="AF39" s="1096"/>
      <c r="AG39" s="1096"/>
      <c r="AH39" s="1096"/>
      <c r="AI39" s="1096"/>
      <c r="AJ39" s="1096"/>
      <c r="AK39" s="1096"/>
      <c r="AL39" s="1096"/>
      <c r="AM39" s="1096"/>
      <c r="AN39" s="1096"/>
      <c r="AO39" s="1096"/>
      <c r="AP39" s="1096"/>
      <c r="AQ39" s="1096"/>
      <c r="AR39" s="1096"/>
      <c r="AS39" s="1096"/>
      <c r="AT39" s="1096"/>
      <c r="AU39" s="1096"/>
      <c r="AV39" s="1096"/>
      <c r="AW39" s="1096"/>
      <c r="AX39" s="1096"/>
      <c r="AY39" s="1096"/>
      <c r="AZ39" s="1096"/>
      <c r="BA39" s="1096"/>
      <c r="BB39" s="1096"/>
      <c r="BC39" s="1096"/>
      <c r="BD39" s="1096"/>
      <c r="BE39" s="1096"/>
      <c r="BF39" s="1096"/>
      <c r="BG39" s="1096"/>
      <c r="BH39" s="1096"/>
      <c r="BI39" s="1096"/>
      <c r="BJ39" s="1096"/>
      <c r="BK39" s="1096"/>
      <c r="BL39" s="1096"/>
      <c r="BM39" s="1096"/>
      <c r="BN39" s="1096"/>
      <c r="BO39" s="1096"/>
      <c r="BP39" s="1096"/>
      <c r="BQ39" s="1096"/>
      <c r="BR39" s="1096"/>
      <c r="BS39" s="1096"/>
      <c r="BT39" s="1096"/>
      <c r="BU39" s="1096"/>
      <c r="BV39" s="1096"/>
      <c r="BW39" s="1096"/>
      <c r="BX39" s="1096"/>
      <c r="BY39" s="1096"/>
      <c r="BZ39" s="1096"/>
      <c r="CA39" s="1096"/>
      <c r="CB39" s="1096"/>
      <c r="CC39" s="1096"/>
      <c r="CD39" s="1096"/>
      <c r="CE39" s="1096"/>
      <c r="CF39" s="1096"/>
      <c r="CG39" s="1096"/>
      <c r="CH39" s="1096"/>
      <c r="CI39" s="1096"/>
      <c r="CJ39" s="1096"/>
      <c r="CK39" s="1096"/>
      <c r="CL39" s="1096"/>
      <c r="CM39" s="1096"/>
      <c r="CN39" s="1096"/>
      <c r="CO39" s="1096"/>
      <c r="CP39" s="1096"/>
      <c r="CQ39" s="1096"/>
      <c r="CR39" s="1096"/>
      <c r="CS39" s="1096"/>
      <c r="CT39" s="1096"/>
      <c r="CU39" s="1096"/>
      <c r="CV39" s="1096"/>
      <c r="CW39" s="1096"/>
      <c r="CX39" s="1096"/>
      <c r="CY39" s="1096"/>
      <c r="CZ39" s="1096"/>
      <c r="DA39" s="1096"/>
      <c r="DB39" s="1096"/>
      <c r="DC39" s="1096"/>
      <c r="DD39" s="1097"/>
    </row>
    <row r="40" spans="2:109" ht="13.2" x14ac:dyDescent="0.2">
      <c r="B40" s="1098"/>
      <c r="DD40" s="1098"/>
      <c r="DE40" s="1087"/>
    </row>
    <row r="41" spans="2:109" ht="16.2" x14ac:dyDescent="0.2">
      <c r="B41" s="1099" t="s">
        <v>548</v>
      </c>
      <c r="C41" s="1090"/>
      <c r="D41" s="1090"/>
      <c r="E41" s="1090"/>
      <c r="F41" s="1090"/>
      <c r="G41" s="1090"/>
      <c r="H41" s="1090"/>
      <c r="I41" s="1090"/>
      <c r="J41" s="1090"/>
      <c r="K41" s="1090"/>
      <c r="L41" s="1090"/>
      <c r="M41" s="1090"/>
      <c r="N41" s="1090"/>
      <c r="O41" s="1090"/>
      <c r="P41" s="1090"/>
      <c r="Q41" s="1090"/>
      <c r="R41" s="1090"/>
      <c r="S41" s="1090"/>
      <c r="T41" s="1090"/>
      <c r="U41" s="1090"/>
      <c r="V41" s="1090"/>
      <c r="W41" s="1090"/>
      <c r="X41" s="1090"/>
      <c r="Y41" s="1090"/>
      <c r="Z41" s="1090"/>
      <c r="AA41" s="1090"/>
      <c r="AB41" s="1090"/>
      <c r="AC41" s="1090"/>
      <c r="AD41" s="1090"/>
      <c r="AE41" s="1090"/>
      <c r="AF41" s="1090"/>
      <c r="AG41" s="1090"/>
      <c r="AH41" s="1090"/>
      <c r="AI41" s="1090"/>
      <c r="AJ41" s="1090"/>
      <c r="AK41" s="1090"/>
      <c r="AL41" s="1090"/>
      <c r="AM41" s="1090"/>
      <c r="AN41" s="1090"/>
      <c r="AO41" s="1090"/>
      <c r="AP41" s="1090"/>
      <c r="AQ41" s="1090"/>
      <c r="AR41" s="1090"/>
      <c r="AS41" s="1090"/>
      <c r="AT41" s="1090"/>
      <c r="AU41" s="1090"/>
      <c r="AV41" s="1090"/>
      <c r="AW41" s="1090"/>
      <c r="AX41" s="1090"/>
      <c r="AY41" s="1090"/>
      <c r="AZ41" s="1090"/>
      <c r="BA41" s="1090"/>
      <c r="BB41" s="1090"/>
      <c r="BC41" s="1090"/>
      <c r="BD41" s="1090"/>
      <c r="BE41" s="1090"/>
      <c r="BF41" s="1090"/>
      <c r="BG41" s="1090"/>
      <c r="BH41" s="1090"/>
      <c r="BI41" s="1090"/>
      <c r="BJ41" s="1090"/>
      <c r="BK41" s="1090"/>
      <c r="BL41" s="1090"/>
      <c r="BM41" s="1090"/>
      <c r="BN41" s="1090"/>
      <c r="BO41" s="1090"/>
      <c r="BP41" s="1090"/>
      <c r="BQ41" s="1090"/>
      <c r="BR41" s="1090"/>
      <c r="BS41" s="1090"/>
      <c r="BT41" s="1090"/>
      <c r="BU41" s="1090"/>
      <c r="BV41" s="1090"/>
      <c r="BW41" s="1090"/>
      <c r="BX41" s="1090"/>
      <c r="BY41" s="1090"/>
      <c r="BZ41" s="1090"/>
      <c r="CA41" s="1090"/>
      <c r="CB41" s="1090"/>
      <c r="CC41" s="1090"/>
      <c r="CD41" s="1090"/>
      <c r="CE41" s="1090"/>
      <c r="CF41" s="1090"/>
      <c r="CG41" s="1090"/>
      <c r="CH41" s="1090"/>
      <c r="CI41" s="1090"/>
      <c r="CJ41" s="1090"/>
      <c r="CK41" s="1090"/>
      <c r="CL41" s="1090"/>
      <c r="CM41" s="1090"/>
      <c r="CN41" s="1090"/>
      <c r="CO41" s="1090"/>
      <c r="CP41" s="1090"/>
      <c r="CQ41" s="1090"/>
      <c r="CR41" s="1090"/>
      <c r="CS41" s="1090"/>
      <c r="CT41" s="1090"/>
      <c r="CU41" s="1090"/>
      <c r="CV41" s="1090"/>
      <c r="CW41" s="1090"/>
      <c r="CX41" s="1090"/>
      <c r="CY41" s="1090"/>
      <c r="CZ41" s="1090"/>
      <c r="DA41" s="1090"/>
      <c r="DB41" s="1090"/>
      <c r="DC41" s="1090"/>
      <c r="DD41" s="1092"/>
    </row>
    <row r="42" spans="2:109" ht="13.2" x14ac:dyDescent="0.2">
      <c r="B42" s="1093"/>
      <c r="G42" s="1100"/>
      <c r="I42" s="1101"/>
      <c r="J42" s="1101"/>
      <c r="K42" s="1101"/>
      <c r="AM42" s="1100"/>
      <c r="AN42" s="1100" t="s">
        <v>549</v>
      </c>
      <c r="AP42" s="1101"/>
      <c r="AQ42" s="1101"/>
      <c r="AR42" s="1101"/>
      <c r="AY42" s="1100"/>
      <c r="BA42" s="1101"/>
      <c r="BB42" s="1101"/>
      <c r="BC42" s="1101"/>
      <c r="BK42" s="1100"/>
      <c r="BM42" s="1101"/>
      <c r="BN42" s="1101"/>
      <c r="BO42" s="1101"/>
      <c r="BW42" s="1100"/>
      <c r="BY42" s="1101"/>
      <c r="BZ42" s="1101"/>
      <c r="CA42" s="1101"/>
      <c r="CI42" s="1100"/>
      <c r="CK42" s="1101"/>
      <c r="CL42" s="1101"/>
      <c r="CM42" s="1101"/>
      <c r="CU42" s="1100"/>
      <c r="CW42" s="1101"/>
      <c r="CX42" s="1101"/>
      <c r="CY42" s="1101"/>
    </row>
    <row r="43" spans="2:109" ht="13.5" customHeight="1" x14ac:dyDescent="0.2">
      <c r="B43" s="1093"/>
      <c r="AN43" s="1102" t="s">
        <v>550</v>
      </c>
      <c r="AO43" s="1103"/>
      <c r="AP43" s="1103"/>
      <c r="AQ43" s="1103"/>
      <c r="AR43" s="1103"/>
      <c r="AS43" s="1103"/>
      <c r="AT43" s="1103"/>
      <c r="AU43" s="1103"/>
      <c r="AV43" s="1103"/>
      <c r="AW43" s="1103"/>
      <c r="AX43" s="1103"/>
      <c r="AY43" s="1103"/>
      <c r="AZ43" s="1103"/>
      <c r="BA43" s="1103"/>
      <c r="BB43" s="1103"/>
      <c r="BC43" s="1103"/>
      <c r="BD43" s="1103"/>
      <c r="BE43" s="1103"/>
      <c r="BF43" s="1103"/>
      <c r="BG43" s="1103"/>
      <c r="BH43" s="1103"/>
      <c r="BI43" s="1103"/>
      <c r="BJ43" s="1103"/>
      <c r="BK43" s="1103"/>
      <c r="BL43" s="1103"/>
      <c r="BM43" s="1103"/>
      <c r="BN43" s="1103"/>
      <c r="BO43" s="1103"/>
      <c r="BP43" s="1103"/>
      <c r="BQ43" s="1103"/>
      <c r="BR43" s="1103"/>
      <c r="BS43" s="1103"/>
      <c r="BT43" s="1103"/>
      <c r="BU43" s="1103"/>
      <c r="BV43" s="1103"/>
      <c r="BW43" s="1103"/>
      <c r="BX43" s="1103"/>
      <c r="BY43" s="1103"/>
      <c r="BZ43" s="1103"/>
      <c r="CA43" s="1103"/>
      <c r="CB43" s="1103"/>
      <c r="CC43" s="1103"/>
      <c r="CD43" s="1103"/>
      <c r="CE43" s="1103"/>
      <c r="CF43" s="1103"/>
      <c r="CG43" s="1103"/>
      <c r="CH43" s="1103"/>
      <c r="CI43" s="1103"/>
      <c r="CJ43" s="1103"/>
      <c r="CK43" s="1103"/>
      <c r="CL43" s="1103"/>
      <c r="CM43" s="1103"/>
      <c r="CN43" s="1103"/>
      <c r="CO43" s="1103"/>
      <c r="CP43" s="1103"/>
      <c r="CQ43" s="1103"/>
      <c r="CR43" s="1103"/>
      <c r="CS43" s="1103"/>
      <c r="CT43" s="1103"/>
      <c r="CU43" s="1103"/>
      <c r="CV43" s="1103"/>
      <c r="CW43" s="1103"/>
      <c r="CX43" s="1103"/>
      <c r="CY43" s="1103"/>
      <c r="CZ43" s="1103"/>
      <c r="DA43" s="1103"/>
      <c r="DB43" s="1103"/>
      <c r="DC43" s="1104"/>
    </row>
    <row r="44" spans="2:109" ht="13.2" x14ac:dyDescent="0.2">
      <c r="B44" s="1093"/>
      <c r="AN44" s="1105"/>
      <c r="AO44" s="1106"/>
      <c r="AP44" s="1106"/>
      <c r="AQ44" s="1106"/>
      <c r="AR44" s="1106"/>
      <c r="AS44" s="1106"/>
      <c r="AT44" s="1106"/>
      <c r="AU44" s="1106"/>
      <c r="AV44" s="1106"/>
      <c r="AW44" s="1106"/>
      <c r="AX44" s="1106"/>
      <c r="AY44" s="1106"/>
      <c r="AZ44" s="1106"/>
      <c r="BA44" s="1106"/>
      <c r="BB44" s="1106"/>
      <c r="BC44" s="1106"/>
      <c r="BD44" s="1106"/>
      <c r="BE44" s="1106"/>
      <c r="BF44" s="1106"/>
      <c r="BG44" s="1106"/>
      <c r="BH44" s="1106"/>
      <c r="BI44" s="1106"/>
      <c r="BJ44" s="1106"/>
      <c r="BK44" s="1106"/>
      <c r="BL44" s="1106"/>
      <c r="BM44" s="1106"/>
      <c r="BN44" s="1106"/>
      <c r="BO44" s="1106"/>
      <c r="BP44" s="1106"/>
      <c r="BQ44" s="1106"/>
      <c r="BR44" s="1106"/>
      <c r="BS44" s="1106"/>
      <c r="BT44" s="1106"/>
      <c r="BU44" s="1106"/>
      <c r="BV44" s="1106"/>
      <c r="BW44" s="1106"/>
      <c r="BX44" s="1106"/>
      <c r="BY44" s="1106"/>
      <c r="BZ44" s="1106"/>
      <c r="CA44" s="1106"/>
      <c r="CB44" s="1106"/>
      <c r="CC44" s="1106"/>
      <c r="CD44" s="1106"/>
      <c r="CE44" s="1106"/>
      <c r="CF44" s="1106"/>
      <c r="CG44" s="1106"/>
      <c r="CH44" s="1106"/>
      <c r="CI44" s="1106"/>
      <c r="CJ44" s="1106"/>
      <c r="CK44" s="1106"/>
      <c r="CL44" s="1106"/>
      <c r="CM44" s="1106"/>
      <c r="CN44" s="1106"/>
      <c r="CO44" s="1106"/>
      <c r="CP44" s="1106"/>
      <c r="CQ44" s="1106"/>
      <c r="CR44" s="1106"/>
      <c r="CS44" s="1106"/>
      <c r="CT44" s="1106"/>
      <c r="CU44" s="1106"/>
      <c r="CV44" s="1106"/>
      <c r="CW44" s="1106"/>
      <c r="CX44" s="1106"/>
      <c r="CY44" s="1106"/>
      <c r="CZ44" s="1106"/>
      <c r="DA44" s="1106"/>
      <c r="DB44" s="1106"/>
      <c r="DC44" s="1107"/>
    </row>
    <row r="45" spans="2:109" ht="13.2" x14ac:dyDescent="0.2">
      <c r="B45" s="1093"/>
      <c r="AN45" s="1105"/>
      <c r="AO45" s="1106"/>
      <c r="AP45" s="1106"/>
      <c r="AQ45" s="1106"/>
      <c r="AR45" s="1106"/>
      <c r="AS45" s="1106"/>
      <c r="AT45" s="1106"/>
      <c r="AU45" s="1106"/>
      <c r="AV45" s="1106"/>
      <c r="AW45" s="1106"/>
      <c r="AX45" s="1106"/>
      <c r="AY45" s="1106"/>
      <c r="AZ45" s="1106"/>
      <c r="BA45" s="1106"/>
      <c r="BB45" s="1106"/>
      <c r="BC45" s="1106"/>
      <c r="BD45" s="1106"/>
      <c r="BE45" s="1106"/>
      <c r="BF45" s="1106"/>
      <c r="BG45" s="1106"/>
      <c r="BH45" s="1106"/>
      <c r="BI45" s="1106"/>
      <c r="BJ45" s="1106"/>
      <c r="BK45" s="1106"/>
      <c r="BL45" s="1106"/>
      <c r="BM45" s="1106"/>
      <c r="BN45" s="1106"/>
      <c r="BO45" s="1106"/>
      <c r="BP45" s="1106"/>
      <c r="BQ45" s="1106"/>
      <c r="BR45" s="1106"/>
      <c r="BS45" s="1106"/>
      <c r="BT45" s="1106"/>
      <c r="BU45" s="1106"/>
      <c r="BV45" s="1106"/>
      <c r="BW45" s="1106"/>
      <c r="BX45" s="1106"/>
      <c r="BY45" s="1106"/>
      <c r="BZ45" s="1106"/>
      <c r="CA45" s="1106"/>
      <c r="CB45" s="1106"/>
      <c r="CC45" s="1106"/>
      <c r="CD45" s="1106"/>
      <c r="CE45" s="1106"/>
      <c r="CF45" s="1106"/>
      <c r="CG45" s="1106"/>
      <c r="CH45" s="1106"/>
      <c r="CI45" s="1106"/>
      <c r="CJ45" s="1106"/>
      <c r="CK45" s="1106"/>
      <c r="CL45" s="1106"/>
      <c r="CM45" s="1106"/>
      <c r="CN45" s="1106"/>
      <c r="CO45" s="1106"/>
      <c r="CP45" s="1106"/>
      <c r="CQ45" s="1106"/>
      <c r="CR45" s="1106"/>
      <c r="CS45" s="1106"/>
      <c r="CT45" s="1106"/>
      <c r="CU45" s="1106"/>
      <c r="CV45" s="1106"/>
      <c r="CW45" s="1106"/>
      <c r="CX45" s="1106"/>
      <c r="CY45" s="1106"/>
      <c r="CZ45" s="1106"/>
      <c r="DA45" s="1106"/>
      <c r="DB45" s="1106"/>
      <c r="DC45" s="1107"/>
    </row>
    <row r="46" spans="2:109" ht="13.2" x14ac:dyDescent="0.2">
      <c r="B46" s="1093"/>
      <c r="AN46" s="1105"/>
      <c r="AO46" s="1106"/>
      <c r="AP46" s="1106"/>
      <c r="AQ46" s="1106"/>
      <c r="AR46" s="1106"/>
      <c r="AS46" s="1106"/>
      <c r="AT46" s="1106"/>
      <c r="AU46" s="1106"/>
      <c r="AV46" s="1106"/>
      <c r="AW46" s="1106"/>
      <c r="AX46" s="1106"/>
      <c r="AY46" s="1106"/>
      <c r="AZ46" s="1106"/>
      <c r="BA46" s="1106"/>
      <c r="BB46" s="1106"/>
      <c r="BC46" s="1106"/>
      <c r="BD46" s="1106"/>
      <c r="BE46" s="1106"/>
      <c r="BF46" s="1106"/>
      <c r="BG46" s="1106"/>
      <c r="BH46" s="1106"/>
      <c r="BI46" s="1106"/>
      <c r="BJ46" s="1106"/>
      <c r="BK46" s="1106"/>
      <c r="BL46" s="1106"/>
      <c r="BM46" s="1106"/>
      <c r="BN46" s="1106"/>
      <c r="BO46" s="1106"/>
      <c r="BP46" s="1106"/>
      <c r="BQ46" s="1106"/>
      <c r="BR46" s="1106"/>
      <c r="BS46" s="1106"/>
      <c r="BT46" s="1106"/>
      <c r="BU46" s="1106"/>
      <c r="BV46" s="1106"/>
      <c r="BW46" s="1106"/>
      <c r="BX46" s="1106"/>
      <c r="BY46" s="1106"/>
      <c r="BZ46" s="1106"/>
      <c r="CA46" s="1106"/>
      <c r="CB46" s="1106"/>
      <c r="CC46" s="1106"/>
      <c r="CD46" s="1106"/>
      <c r="CE46" s="1106"/>
      <c r="CF46" s="1106"/>
      <c r="CG46" s="1106"/>
      <c r="CH46" s="1106"/>
      <c r="CI46" s="1106"/>
      <c r="CJ46" s="1106"/>
      <c r="CK46" s="1106"/>
      <c r="CL46" s="1106"/>
      <c r="CM46" s="1106"/>
      <c r="CN46" s="1106"/>
      <c r="CO46" s="1106"/>
      <c r="CP46" s="1106"/>
      <c r="CQ46" s="1106"/>
      <c r="CR46" s="1106"/>
      <c r="CS46" s="1106"/>
      <c r="CT46" s="1106"/>
      <c r="CU46" s="1106"/>
      <c r="CV46" s="1106"/>
      <c r="CW46" s="1106"/>
      <c r="CX46" s="1106"/>
      <c r="CY46" s="1106"/>
      <c r="CZ46" s="1106"/>
      <c r="DA46" s="1106"/>
      <c r="DB46" s="1106"/>
      <c r="DC46" s="1107"/>
    </row>
    <row r="47" spans="2:109" ht="13.2" x14ac:dyDescent="0.2">
      <c r="B47" s="1093"/>
      <c r="AN47" s="1108"/>
      <c r="AO47" s="1109"/>
      <c r="AP47" s="1109"/>
      <c r="AQ47" s="1109"/>
      <c r="AR47" s="1109"/>
      <c r="AS47" s="1109"/>
      <c r="AT47" s="1109"/>
      <c r="AU47" s="1109"/>
      <c r="AV47" s="1109"/>
      <c r="AW47" s="1109"/>
      <c r="AX47" s="1109"/>
      <c r="AY47" s="1109"/>
      <c r="AZ47" s="1109"/>
      <c r="BA47" s="1109"/>
      <c r="BB47" s="1109"/>
      <c r="BC47" s="1109"/>
      <c r="BD47" s="1109"/>
      <c r="BE47" s="1109"/>
      <c r="BF47" s="1109"/>
      <c r="BG47" s="1109"/>
      <c r="BH47" s="1109"/>
      <c r="BI47" s="1109"/>
      <c r="BJ47" s="1109"/>
      <c r="BK47" s="1109"/>
      <c r="BL47" s="1109"/>
      <c r="BM47" s="1109"/>
      <c r="BN47" s="1109"/>
      <c r="BO47" s="1109"/>
      <c r="BP47" s="1109"/>
      <c r="BQ47" s="1109"/>
      <c r="BR47" s="1109"/>
      <c r="BS47" s="1109"/>
      <c r="BT47" s="1109"/>
      <c r="BU47" s="1109"/>
      <c r="BV47" s="1109"/>
      <c r="BW47" s="1109"/>
      <c r="BX47" s="1109"/>
      <c r="BY47" s="1109"/>
      <c r="BZ47" s="1109"/>
      <c r="CA47" s="1109"/>
      <c r="CB47" s="1109"/>
      <c r="CC47" s="1109"/>
      <c r="CD47" s="1109"/>
      <c r="CE47" s="1109"/>
      <c r="CF47" s="1109"/>
      <c r="CG47" s="1109"/>
      <c r="CH47" s="1109"/>
      <c r="CI47" s="1109"/>
      <c r="CJ47" s="1109"/>
      <c r="CK47" s="1109"/>
      <c r="CL47" s="1109"/>
      <c r="CM47" s="1109"/>
      <c r="CN47" s="1109"/>
      <c r="CO47" s="1109"/>
      <c r="CP47" s="1109"/>
      <c r="CQ47" s="1109"/>
      <c r="CR47" s="1109"/>
      <c r="CS47" s="1109"/>
      <c r="CT47" s="1109"/>
      <c r="CU47" s="1109"/>
      <c r="CV47" s="1109"/>
      <c r="CW47" s="1109"/>
      <c r="CX47" s="1109"/>
      <c r="CY47" s="1109"/>
      <c r="CZ47" s="1109"/>
      <c r="DA47" s="1109"/>
      <c r="DB47" s="1109"/>
      <c r="DC47" s="1110"/>
    </row>
    <row r="48" spans="2:109" ht="13.2" x14ac:dyDescent="0.2">
      <c r="B48" s="1093"/>
      <c r="H48" s="1111"/>
      <c r="I48" s="1111"/>
      <c r="J48" s="1111"/>
      <c r="AN48" s="1111"/>
      <c r="AO48" s="1111"/>
      <c r="AP48" s="1111"/>
      <c r="AZ48" s="1111"/>
      <c r="BA48" s="1111"/>
      <c r="BB48" s="1111"/>
      <c r="BL48" s="1111"/>
      <c r="BM48" s="1111"/>
      <c r="BN48" s="1111"/>
      <c r="BX48" s="1111"/>
      <c r="BY48" s="1111"/>
      <c r="BZ48" s="1111"/>
      <c r="CJ48" s="1111"/>
      <c r="CK48" s="1111"/>
      <c r="CL48" s="1111"/>
      <c r="CV48" s="1111"/>
      <c r="CW48" s="1111"/>
      <c r="CX48" s="1111"/>
    </row>
    <row r="49" spans="1:109" ht="13.2" x14ac:dyDescent="0.2">
      <c r="B49" s="1093"/>
      <c r="AN49" s="1087" t="s">
        <v>551</v>
      </c>
    </row>
    <row r="50" spans="1:109" ht="13.2" x14ac:dyDescent="0.2">
      <c r="B50" s="1093"/>
      <c r="G50" s="1112"/>
      <c r="H50" s="1112"/>
      <c r="I50" s="1112"/>
      <c r="J50" s="1112"/>
      <c r="K50" s="1113"/>
      <c r="L50" s="1113"/>
      <c r="M50" s="1114"/>
      <c r="N50" s="1114"/>
      <c r="AN50" s="1115"/>
      <c r="AO50" s="1116"/>
      <c r="AP50" s="1116"/>
      <c r="AQ50" s="1116"/>
      <c r="AR50" s="1116"/>
      <c r="AS50" s="1116"/>
      <c r="AT50" s="1116"/>
      <c r="AU50" s="1116"/>
      <c r="AV50" s="1116"/>
      <c r="AW50" s="1116"/>
      <c r="AX50" s="1116"/>
      <c r="AY50" s="1116"/>
      <c r="AZ50" s="1116"/>
      <c r="BA50" s="1116"/>
      <c r="BB50" s="1116"/>
      <c r="BC50" s="1116"/>
      <c r="BD50" s="1116"/>
      <c r="BE50" s="1116"/>
      <c r="BF50" s="1116"/>
      <c r="BG50" s="1116"/>
      <c r="BH50" s="1116"/>
      <c r="BI50" s="1116"/>
      <c r="BJ50" s="1116"/>
      <c r="BK50" s="1116"/>
      <c r="BL50" s="1116"/>
      <c r="BM50" s="1116"/>
      <c r="BN50" s="1116"/>
      <c r="BO50" s="1117"/>
      <c r="BP50" s="1118" t="s">
        <v>524</v>
      </c>
      <c r="BQ50" s="1118"/>
      <c r="BR50" s="1118"/>
      <c r="BS50" s="1118"/>
      <c r="BT50" s="1118"/>
      <c r="BU50" s="1118"/>
      <c r="BV50" s="1118"/>
      <c r="BW50" s="1118"/>
      <c r="BX50" s="1118" t="s">
        <v>525</v>
      </c>
      <c r="BY50" s="1118"/>
      <c r="BZ50" s="1118"/>
      <c r="CA50" s="1118"/>
      <c r="CB50" s="1118"/>
      <c r="CC50" s="1118"/>
      <c r="CD50" s="1118"/>
      <c r="CE50" s="1118"/>
      <c r="CF50" s="1118" t="s">
        <v>526</v>
      </c>
      <c r="CG50" s="1118"/>
      <c r="CH50" s="1118"/>
      <c r="CI50" s="1118"/>
      <c r="CJ50" s="1118"/>
      <c r="CK50" s="1118"/>
      <c r="CL50" s="1118"/>
      <c r="CM50" s="1118"/>
      <c r="CN50" s="1118" t="s">
        <v>527</v>
      </c>
      <c r="CO50" s="1118"/>
      <c r="CP50" s="1118"/>
      <c r="CQ50" s="1118"/>
      <c r="CR50" s="1118"/>
      <c r="CS50" s="1118"/>
      <c r="CT50" s="1118"/>
      <c r="CU50" s="1118"/>
      <c r="CV50" s="1118" t="s">
        <v>528</v>
      </c>
      <c r="CW50" s="1118"/>
      <c r="CX50" s="1118"/>
      <c r="CY50" s="1118"/>
      <c r="CZ50" s="1118"/>
      <c r="DA50" s="1118"/>
      <c r="DB50" s="1118"/>
      <c r="DC50" s="1118"/>
    </row>
    <row r="51" spans="1:109" ht="13.5" customHeight="1" x14ac:dyDescent="0.2">
      <c r="B51" s="1093"/>
      <c r="G51" s="1119"/>
      <c r="H51" s="1119"/>
      <c r="I51" s="1120"/>
      <c r="J51" s="1120"/>
      <c r="K51" s="1121"/>
      <c r="L51" s="1121"/>
      <c r="M51" s="1121"/>
      <c r="N51" s="1121"/>
      <c r="AM51" s="1111"/>
      <c r="AN51" s="1122" t="s">
        <v>552</v>
      </c>
      <c r="AO51" s="1122"/>
      <c r="AP51" s="1122"/>
      <c r="AQ51" s="1122"/>
      <c r="AR51" s="1122"/>
      <c r="AS51" s="1122"/>
      <c r="AT51" s="1122"/>
      <c r="AU51" s="1122"/>
      <c r="AV51" s="1122"/>
      <c r="AW51" s="1122"/>
      <c r="AX51" s="1122"/>
      <c r="AY51" s="1122"/>
      <c r="AZ51" s="1122"/>
      <c r="BA51" s="1122"/>
      <c r="BB51" s="1122" t="s">
        <v>553</v>
      </c>
      <c r="BC51" s="1122"/>
      <c r="BD51" s="1122"/>
      <c r="BE51" s="1122"/>
      <c r="BF51" s="1122"/>
      <c r="BG51" s="1122"/>
      <c r="BH51" s="1122"/>
      <c r="BI51" s="1122"/>
      <c r="BJ51" s="1122"/>
      <c r="BK51" s="1122"/>
      <c r="BL51" s="1122"/>
      <c r="BM51" s="1122"/>
      <c r="BN51" s="1122"/>
      <c r="BO51" s="1122"/>
      <c r="BP51" s="1123">
        <v>30.9</v>
      </c>
      <c r="BQ51" s="1123"/>
      <c r="BR51" s="1123"/>
      <c r="BS51" s="1123"/>
      <c r="BT51" s="1123"/>
      <c r="BU51" s="1123"/>
      <c r="BV51" s="1123"/>
      <c r="BW51" s="1123"/>
      <c r="BX51" s="1123">
        <v>25.6</v>
      </c>
      <c r="BY51" s="1123"/>
      <c r="BZ51" s="1123"/>
      <c r="CA51" s="1123"/>
      <c r="CB51" s="1123"/>
      <c r="CC51" s="1123"/>
      <c r="CD51" s="1123"/>
      <c r="CE51" s="1123"/>
      <c r="CF51" s="1123">
        <v>18.3</v>
      </c>
      <c r="CG51" s="1123"/>
      <c r="CH51" s="1123"/>
      <c r="CI51" s="1123"/>
      <c r="CJ51" s="1123"/>
      <c r="CK51" s="1123"/>
      <c r="CL51" s="1123"/>
      <c r="CM51" s="1123"/>
      <c r="CN51" s="1123">
        <v>20.3</v>
      </c>
      <c r="CO51" s="1123"/>
      <c r="CP51" s="1123"/>
      <c r="CQ51" s="1123"/>
      <c r="CR51" s="1123"/>
      <c r="CS51" s="1123"/>
      <c r="CT51" s="1123"/>
      <c r="CU51" s="1123"/>
      <c r="CV51" s="1123">
        <v>12.4</v>
      </c>
      <c r="CW51" s="1123"/>
      <c r="CX51" s="1123"/>
      <c r="CY51" s="1123"/>
      <c r="CZ51" s="1123"/>
      <c r="DA51" s="1123"/>
      <c r="DB51" s="1123"/>
      <c r="DC51" s="1123"/>
    </row>
    <row r="52" spans="1:109" ht="13.2" x14ac:dyDescent="0.2">
      <c r="B52" s="1093"/>
      <c r="G52" s="1119"/>
      <c r="H52" s="1119"/>
      <c r="I52" s="1120"/>
      <c r="J52" s="1120"/>
      <c r="K52" s="1121"/>
      <c r="L52" s="1121"/>
      <c r="M52" s="1121"/>
      <c r="N52" s="1121"/>
      <c r="AM52" s="1111"/>
      <c r="AN52" s="1122"/>
      <c r="AO52" s="1122"/>
      <c r="AP52" s="1122"/>
      <c r="AQ52" s="1122"/>
      <c r="AR52" s="1122"/>
      <c r="AS52" s="1122"/>
      <c r="AT52" s="1122"/>
      <c r="AU52" s="1122"/>
      <c r="AV52" s="1122"/>
      <c r="AW52" s="1122"/>
      <c r="AX52" s="1122"/>
      <c r="AY52" s="1122"/>
      <c r="AZ52" s="1122"/>
      <c r="BA52" s="1122"/>
      <c r="BB52" s="1122"/>
      <c r="BC52" s="1122"/>
      <c r="BD52" s="1122"/>
      <c r="BE52" s="1122"/>
      <c r="BF52" s="1122"/>
      <c r="BG52" s="1122"/>
      <c r="BH52" s="1122"/>
      <c r="BI52" s="1122"/>
      <c r="BJ52" s="1122"/>
      <c r="BK52" s="1122"/>
      <c r="BL52" s="1122"/>
      <c r="BM52" s="1122"/>
      <c r="BN52" s="1122"/>
      <c r="BO52" s="1122"/>
      <c r="BP52" s="1123"/>
      <c r="BQ52" s="1123"/>
      <c r="BR52" s="1123"/>
      <c r="BS52" s="1123"/>
      <c r="BT52" s="1123"/>
      <c r="BU52" s="1123"/>
      <c r="BV52" s="1123"/>
      <c r="BW52" s="1123"/>
      <c r="BX52" s="1123"/>
      <c r="BY52" s="1123"/>
      <c r="BZ52" s="1123"/>
      <c r="CA52" s="1123"/>
      <c r="CB52" s="1123"/>
      <c r="CC52" s="1123"/>
      <c r="CD52" s="1123"/>
      <c r="CE52" s="1123"/>
      <c r="CF52" s="1123"/>
      <c r="CG52" s="1123"/>
      <c r="CH52" s="1123"/>
      <c r="CI52" s="1123"/>
      <c r="CJ52" s="1123"/>
      <c r="CK52" s="1123"/>
      <c r="CL52" s="1123"/>
      <c r="CM52" s="1123"/>
      <c r="CN52" s="1123"/>
      <c r="CO52" s="1123"/>
      <c r="CP52" s="1123"/>
      <c r="CQ52" s="1123"/>
      <c r="CR52" s="1123"/>
      <c r="CS52" s="1123"/>
      <c r="CT52" s="1123"/>
      <c r="CU52" s="1123"/>
      <c r="CV52" s="1123"/>
      <c r="CW52" s="1123"/>
      <c r="CX52" s="1123"/>
      <c r="CY52" s="1123"/>
      <c r="CZ52" s="1123"/>
      <c r="DA52" s="1123"/>
      <c r="DB52" s="1123"/>
      <c r="DC52" s="1123"/>
    </row>
    <row r="53" spans="1:109" ht="13.2" x14ac:dyDescent="0.2">
      <c r="A53" s="1101"/>
      <c r="B53" s="1093"/>
      <c r="G53" s="1119"/>
      <c r="H53" s="1119"/>
      <c r="I53" s="1112"/>
      <c r="J53" s="1112"/>
      <c r="K53" s="1121"/>
      <c r="L53" s="1121"/>
      <c r="M53" s="1121"/>
      <c r="N53" s="1121"/>
      <c r="AM53" s="1111"/>
      <c r="AN53" s="1122"/>
      <c r="AO53" s="1122"/>
      <c r="AP53" s="1122"/>
      <c r="AQ53" s="1122"/>
      <c r="AR53" s="1122"/>
      <c r="AS53" s="1122"/>
      <c r="AT53" s="1122"/>
      <c r="AU53" s="1122"/>
      <c r="AV53" s="1122"/>
      <c r="AW53" s="1122"/>
      <c r="AX53" s="1122"/>
      <c r="AY53" s="1122"/>
      <c r="AZ53" s="1122"/>
      <c r="BA53" s="1122"/>
      <c r="BB53" s="1122" t="s">
        <v>554</v>
      </c>
      <c r="BC53" s="1122"/>
      <c r="BD53" s="1122"/>
      <c r="BE53" s="1122"/>
      <c r="BF53" s="1122"/>
      <c r="BG53" s="1122"/>
      <c r="BH53" s="1122"/>
      <c r="BI53" s="1122"/>
      <c r="BJ53" s="1122"/>
      <c r="BK53" s="1122"/>
      <c r="BL53" s="1122"/>
      <c r="BM53" s="1122"/>
      <c r="BN53" s="1122"/>
      <c r="BO53" s="1122"/>
      <c r="BP53" s="1123">
        <v>63.2</v>
      </c>
      <c r="BQ53" s="1123"/>
      <c r="BR53" s="1123"/>
      <c r="BS53" s="1123"/>
      <c r="BT53" s="1123"/>
      <c r="BU53" s="1123"/>
      <c r="BV53" s="1123"/>
      <c r="BW53" s="1123"/>
      <c r="BX53" s="1123">
        <v>65</v>
      </c>
      <c r="BY53" s="1123"/>
      <c r="BZ53" s="1123"/>
      <c r="CA53" s="1123"/>
      <c r="CB53" s="1123"/>
      <c r="CC53" s="1123"/>
      <c r="CD53" s="1123"/>
      <c r="CE53" s="1123"/>
      <c r="CF53" s="1123">
        <v>66.099999999999994</v>
      </c>
      <c r="CG53" s="1123"/>
      <c r="CH53" s="1123"/>
      <c r="CI53" s="1123"/>
      <c r="CJ53" s="1123"/>
      <c r="CK53" s="1123"/>
      <c r="CL53" s="1123"/>
      <c r="CM53" s="1123"/>
      <c r="CN53" s="1123">
        <v>67.900000000000006</v>
      </c>
      <c r="CO53" s="1123"/>
      <c r="CP53" s="1123"/>
      <c r="CQ53" s="1123"/>
      <c r="CR53" s="1123"/>
      <c r="CS53" s="1123"/>
      <c r="CT53" s="1123"/>
      <c r="CU53" s="1123"/>
      <c r="CV53" s="1123">
        <v>69.5</v>
      </c>
      <c r="CW53" s="1123"/>
      <c r="CX53" s="1123"/>
      <c r="CY53" s="1123"/>
      <c r="CZ53" s="1123"/>
      <c r="DA53" s="1123"/>
      <c r="DB53" s="1123"/>
      <c r="DC53" s="1123"/>
    </row>
    <row r="54" spans="1:109" ht="13.2" x14ac:dyDescent="0.2">
      <c r="A54" s="1101"/>
      <c r="B54" s="1093"/>
      <c r="G54" s="1119"/>
      <c r="H54" s="1119"/>
      <c r="I54" s="1112"/>
      <c r="J54" s="1112"/>
      <c r="K54" s="1121"/>
      <c r="L54" s="1121"/>
      <c r="M54" s="1121"/>
      <c r="N54" s="1121"/>
      <c r="AM54" s="1111"/>
      <c r="AN54" s="1122"/>
      <c r="AO54" s="1122"/>
      <c r="AP54" s="1122"/>
      <c r="AQ54" s="1122"/>
      <c r="AR54" s="1122"/>
      <c r="AS54" s="1122"/>
      <c r="AT54" s="1122"/>
      <c r="AU54" s="1122"/>
      <c r="AV54" s="1122"/>
      <c r="AW54" s="1122"/>
      <c r="AX54" s="1122"/>
      <c r="AY54" s="1122"/>
      <c r="AZ54" s="1122"/>
      <c r="BA54" s="1122"/>
      <c r="BB54" s="1122"/>
      <c r="BC54" s="1122"/>
      <c r="BD54" s="1122"/>
      <c r="BE54" s="1122"/>
      <c r="BF54" s="1122"/>
      <c r="BG54" s="1122"/>
      <c r="BH54" s="1122"/>
      <c r="BI54" s="1122"/>
      <c r="BJ54" s="1122"/>
      <c r="BK54" s="1122"/>
      <c r="BL54" s="1122"/>
      <c r="BM54" s="1122"/>
      <c r="BN54" s="1122"/>
      <c r="BO54" s="1122"/>
      <c r="BP54" s="1123"/>
      <c r="BQ54" s="1123"/>
      <c r="BR54" s="1123"/>
      <c r="BS54" s="1123"/>
      <c r="BT54" s="1123"/>
      <c r="BU54" s="1123"/>
      <c r="BV54" s="1123"/>
      <c r="BW54" s="1123"/>
      <c r="BX54" s="1123"/>
      <c r="BY54" s="1123"/>
      <c r="BZ54" s="1123"/>
      <c r="CA54" s="1123"/>
      <c r="CB54" s="1123"/>
      <c r="CC54" s="1123"/>
      <c r="CD54" s="1123"/>
      <c r="CE54" s="1123"/>
      <c r="CF54" s="1123"/>
      <c r="CG54" s="1123"/>
      <c r="CH54" s="1123"/>
      <c r="CI54" s="1123"/>
      <c r="CJ54" s="1123"/>
      <c r="CK54" s="1123"/>
      <c r="CL54" s="1123"/>
      <c r="CM54" s="1123"/>
      <c r="CN54" s="1123"/>
      <c r="CO54" s="1123"/>
      <c r="CP54" s="1123"/>
      <c r="CQ54" s="1123"/>
      <c r="CR54" s="1123"/>
      <c r="CS54" s="1123"/>
      <c r="CT54" s="1123"/>
      <c r="CU54" s="1123"/>
      <c r="CV54" s="1123"/>
      <c r="CW54" s="1123"/>
      <c r="CX54" s="1123"/>
      <c r="CY54" s="1123"/>
      <c r="CZ54" s="1123"/>
      <c r="DA54" s="1123"/>
      <c r="DB54" s="1123"/>
      <c r="DC54" s="1123"/>
    </row>
    <row r="55" spans="1:109" ht="13.2" x14ac:dyDescent="0.2">
      <c r="A55" s="1101"/>
      <c r="B55" s="1093"/>
      <c r="G55" s="1112"/>
      <c r="H55" s="1112"/>
      <c r="I55" s="1112"/>
      <c r="J55" s="1112"/>
      <c r="K55" s="1121"/>
      <c r="L55" s="1121"/>
      <c r="M55" s="1121"/>
      <c r="N55" s="1121"/>
      <c r="AN55" s="1118" t="s">
        <v>555</v>
      </c>
      <c r="AO55" s="1118"/>
      <c r="AP55" s="1118"/>
      <c r="AQ55" s="1118"/>
      <c r="AR55" s="1118"/>
      <c r="AS55" s="1118"/>
      <c r="AT55" s="1118"/>
      <c r="AU55" s="1118"/>
      <c r="AV55" s="1118"/>
      <c r="AW55" s="1118"/>
      <c r="AX55" s="1118"/>
      <c r="AY55" s="1118"/>
      <c r="AZ55" s="1118"/>
      <c r="BA55" s="1118"/>
      <c r="BB55" s="1122" t="s">
        <v>553</v>
      </c>
      <c r="BC55" s="1122"/>
      <c r="BD55" s="1122"/>
      <c r="BE55" s="1122"/>
      <c r="BF55" s="1122"/>
      <c r="BG55" s="1122"/>
      <c r="BH55" s="1122"/>
      <c r="BI55" s="1122"/>
      <c r="BJ55" s="1122"/>
      <c r="BK55" s="1122"/>
      <c r="BL55" s="1122"/>
      <c r="BM55" s="1122"/>
      <c r="BN55" s="1122"/>
      <c r="BO55" s="1122"/>
      <c r="BP55" s="1123">
        <v>52.7</v>
      </c>
      <c r="BQ55" s="1123"/>
      <c r="BR55" s="1123"/>
      <c r="BS55" s="1123"/>
      <c r="BT55" s="1123"/>
      <c r="BU55" s="1123"/>
      <c r="BV55" s="1123"/>
      <c r="BW55" s="1123"/>
      <c r="BX55" s="1123">
        <v>49.7</v>
      </c>
      <c r="BY55" s="1123"/>
      <c r="BZ55" s="1123"/>
      <c r="CA55" s="1123"/>
      <c r="CB55" s="1123"/>
      <c r="CC55" s="1123"/>
      <c r="CD55" s="1123"/>
      <c r="CE55" s="1123"/>
      <c r="CF55" s="1123">
        <v>37.299999999999997</v>
      </c>
      <c r="CG55" s="1123"/>
      <c r="CH55" s="1123"/>
      <c r="CI55" s="1123"/>
      <c r="CJ55" s="1123"/>
      <c r="CK55" s="1123"/>
      <c r="CL55" s="1123"/>
      <c r="CM55" s="1123"/>
      <c r="CN55" s="1123">
        <v>25.1</v>
      </c>
      <c r="CO55" s="1123"/>
      <c r="CP55" s="1123"/>
      <c r="CQ55" s="1123"/>
      <c r="CR55" s="1123"/>
      <c r="CS55" s="1123"/>
      <c r="CT55" s="1123"/>
      <c r="CU55" s="1123"/>
      <c r="CV55" s="1123">
        <v>17.600000000000001</v>
      </c>
      <c r="CW55" s="1123"/>
      <c r="CX55" s="1123"/>
      <c r="CY55" s="1123"/>
      <c r="CZ55" s="1123"/>
      <c r="DA55" s="1123"/>
      <c r="DB55" s="1123"/>
      <c r="DC55" s="1123"/>
    </row>
    <row r="56" spans="1:109" ht="13.2" x14ac:dyDescent="0.2">
      <c r="A56" s="1101"/>
      <c r="B56" s="1093"/>
      <c r="G56" s="1112"/>
      <c r="H56" s="1112"/>
      <c r="I56" s="1112"/>
      <c r="J56" s="1112"/>
      <c r="K56" s="1121"/>
      <c r="L56" s="1121"/>
      <c r="M56" s="1121"/>
      <c r="N56" s="1121"/>
      <c r="AN56" s="1118"/>
      <c r="AO56" s="1118"/>
      <c r="AP56" s="1118"/>
      <c r="AQ56" s="1118"/>
      <c r="AR56" s="1118"/>
      <c r="AS56" s="1118"/>
      <c r="AT56" s="1118"/>
      <c r="AU56" s="1118"/>
      <c r="AV56" s="1118"/>
      <c r="AW56" s="1118"/>
      <c r="AX56" s="1118"/>
      <c r="AY56" s="1118"/>
      <c r="AZ56" s="1118"/>
      <c r="BA56" s="1118"/>
      <c r="BB56" s="1122"/>
      <c r="BC56" s="1122"/>
      <c r="BD56" s="1122"/>
      <c r="BE56" s="1122"/>
      <c r="BF56" s="1122"/>
      <c r="BG56" s="1122"/>
      <c r="BH56" s="1122"/>
      <c r="BI56" s="1122"/>
      <c r="BJ56" s="1122"/>
      <c r="BK56" s="1122"/>
      <c r="BL56" s="1122"/>
      <c r="BM56" s="1122"/>
      <c r="BN56" s="1122"/>
      <c r="BO56" s="1122"/>
      <c r="BP56" s="1123"/>
      <c r="BQ56" s="1123"/>
      <c r="BR56" s="1123"/>
      <c r="BS56" s="1123"/>
      <c r="BT56" s="1123"/>
      <c r="BU56" s="1123"/>
      <c r="BV56" s="1123"/>
      <c r="BW56" s="1123"/>
      <c r="BX56" s="1123"/>
      <c r="BY56" s="1123"/>
      <c r="BZ56" s="1123"/>
      <c r="CA56" s="1123"/>
      <c r="CB56" s="1123"/>
      <c r="CC56" s="1123"/>
      <c r="CD56" s="1123"/>
      <c r="CE56" s="1123"/>
      <c r="CF56" s="1123"/>
      <c r="CG56" s="1123"/>
      <c r="CH56" s="1123"/>
      <c r="CI56" s="1123"/>
      <c r="CJ56" s="1123"/>
      <c r="CK56" s="1123"/>
      <c r="CL56" s="1123"/>
      <c r="CM56" s="1123"/>
      <c r="CN56" s="1123"/>
      <c r="CO56" s="1123"/>
      <c r="CP56" s="1123"/>
      <c r="CQ56" s="1123"/>
      <c r="CR56" s="1123"/>
      <c r="CS56" s="1123"/>
      <c r="CT56" s="1123"/>
      <c r="CU56" s="1123"/>
      <c r="CV56" s="1123"/>
      <c r="CW56" s="1123"/>
      <c r="CX56" s="1123"/>
      <c r="CY56" s="1123"/>
      <c r="CZ56" s="1123"/>
      <c r="DA56" s="1123"/>
      <c r="DB56" s="1123"/>
      <c r="DC56" s="1123"/>
    </row>
    <row r="57" spans="1:109" s="1101" customFormat="1" ht="13.2" x14ac:dyDescent="0.2">
      <c r="B57" s="1124"/>
      <c r="G57" s="1112"/>
      <c r="H57" s="1112"/>
      <c r="I57" s="1125"/>
      <c r="J57" s="1125"/>
      <c r="K57" s="1121"/>
      <c r="L57" s="1121"/>
      <c r="M57" s="1121"/>
      <c r="N57" s="1121"/>
      <c r="AM57" s="1087"/>
      <c r="AN57" s="1118"/>
      <c r="AO57" s="1118"/>
      <c r="AP57" s="1118"/>
      <c r="AQ57" s="1118"/>
      <c r="AR57" s="1118"/>
      <c r="AS57" s="1118"/>
      <c r="AT57" s="1118"/>
      <c r="AU57" s="1118"/>
      <c r="AV57" s="1118"/>
      <c r="AW57" s="1118"/>
      <c r="AX57" s="1118"/>
      <c r="AY57" s="1118"/>
      <c r="AZ57" s="1118"/>
      <c r="BA57" s="1118"/>
      <c r="BB57" s="1122" t="s">
        <v>554</v>
      </c>
      <c r="BC57" s="1122"/>
      <c r="BD57" s="1122"/>
      <c r="BE57" s="1122"/>
      <c r="BF57" s="1122"/>
      <c r="BG57" s="1122"/>
      <c r="BH57" s="1122"/>
      <c r="BI57" s="1122"/>
      <c r="BJ57" s="1122"/>
      <c r="BK57" s="1122"/>
      <c r="BL57" s="1122"/>
      <c r="BM57" s="1122"/>
      <c r="BN57" s="1122"/>
      <c r="BO57" s="1122"/>
      <c r="BP57" s="1123">
        <v>59.9</v>
      </c>
      <c r="BQ57" s="1123"/>
      <c r="BR57" s="1123"/>
      <c r="BS57" s="1123"/>
      <c r="BT57" s="1123"/>
      <c r="BU57" s="1123"/>
      <c r="BV57" s="1123"/>
      <c r="BW57" s="1123"/>
      <c r="BX57" s="1123">
        <v>60.2</v>
      </c>
      <c r="BY57" s="1123"/>
      <c r="BZ57" s="1123"/>
      <c r="CA57" s="1123"/>
      <c r="CB57" s="1123"/>
      <c r="CC57" s="1123"/>
      <c r="CD57" s="1123"/>
      <c r="CE57" s="1123"/>
      <c r="CF57" s="1123">
        <v>62</v>
      </c>
      <c r="CG57" s="1123"/>
      <c r="CH57" s="1123"/>
      <c r="CI57" s="1123"/>
      <c r="CJ57" s="1123"/>
      <c r="CK57" s="1123"/>
      <c r="CL57" s="1123"/>
      <c r="CM57" s="1123"/>
      <c r="CN57" s="1123">
        <v>63.2</v>
      </c>
      <c r="CO57" s="1123"/>
      <c r="CP57" s="1123"/>
      <c r="CQ57" s="1123"/>
      <c r="CR57" s="1123"/>
      <c r="CS57" s="1123"/>
      <c r="CT57" s="1123"/>
      <c r="CU57" s="1123"/>
      <c r="CV57" s="1123">
        <v>65.2</v>
      </c>
      <c r="CW57" s="1123"/>
      <c r="CX57" s="1123"/>
      <c r="CY57" s="1123"/>
      <c r="CZ57" s="1123"/>
      <c r="DA57" s="1123"/>
      <c r="DB57" s="1123"/>
      <c r="DC57" s="1123"/>
      <c r="DD57" s="1126"/>
      <c r="DE57" s="1124"/>
    </row>
    <row r="58" spans="1:109" s="1101" customFormat="1" ht="13.2" x14ac:dyDescent="0.2">
      <c r="A58" s="1087"/>
      <c r="B58" s="1124"/>
      <c r="G58" s="1112"/>
      <c r="H58" s="1112"/>
      <c r="I58" s="1125"/>
      <c r="J58" s="1125"/>
      <c r="K58" s="1121"/>
      <c r="L58" s="1121"/>
      <c r="M58" s="1121"/>
      <c r="N58" s="1121"/>
      <c r="AM58" s="1087"/>
      <c r="AN58" s="1118"/>
      <c r="AO58" s="1118"/>
      <c r="AP58" s="1118"/>
      <c r="AQ58" s="1118"/>
      <c r="AR58" s="1118"/>
      <c r="AS58" s="1118"/>
      <c r="AT58" s="1118"/>
      <c r="AU58" s="1118"/>
      <c r="AV58" s="1118"/>
      <c r="AW58" s="1118"/>
      <c r="AX58" s="1118"/>
      <c r="AY58" s="1118"/>
      <c r="AZ58" s="1118"/>
      <c r="BA58" s="1118"/>
      <c r="BB58" s="1122"/>
      <c r="BC58" s="1122"/>
      <c r="BD58" s="1122"/>
      <c r="BE58" s="1122"/>
      <c r="BF58" s="1122"/>
      <c r="BG58" s="1122"/>
      <c r="BH58" s="1122"/>
      <c r="BI58" s="1122"/>
      <c r="BJ58" s="1122"/>
      <c r="BK58" s="1122"/>
      <c r="BL58" s="1122"/>
      <c r="BM58" s="1122"/>
      <c r="BN58" s="1122"/>
      <c r="BO58" s="1122"/>
      <c r="BP58" s="1123"/>
      <c r="BQ58" s="1123"/>
      <c r="BR58" s="1123"/>
      <c r="BS58" s="1123"/>
      <c r="BT58" s="1123"/>
      <c r="BU58" s="1123"/>
      <c r="BV58" s="1123"/>
      <c r="BW58" s="1123"/>
      <c r="BX58" s="1123"/>
      <c r="BY58" s="1123"/>
      <c r="BZ58" s="1123"/>
      <c r="CA58" s="1123"/>
      <c r="CB58" s="1123"/>
      <c r="CC58" s="1123"/>
      <c r="CD58" s="1123"/>
      <c r="CE58" s="1123"/>
      <c r="CF58" s="1123"/>
      <c r="CG58" s="1123"/>
      <c r="CH58" s="1123"/>
      <c r="CI58" s="1123"/>
      <c r="CJ58" s="1123"/>
      <c r="CK58" s="1123"/>
      <c r="CL58" s="1123"/>
      <c r="CM58" s="1123"/>
      <c r="CN58" s="1123"/>
      <c r="CO58" s="1123"/>
      <c r="CP58" s="1123"/>
      <c r="CQ58" s="1123"/>
      <c r="CR58" s="1123"/>
      <c r="CS58" s="1123"/>
      <c r="CT58" s="1123"/>
      <c r="CU58" s="1123"/>
      <c r="CV58" s="1123"/>
      <c r="CW58" s="1123"/>
      <c r="CX58" s="1123"/>
      <c r="CY58" s="1123"/>
      <c r="CZ58" s="1123"/>
      <c r="DA58" s="1123"/>
      <c r="DB58" s="1123"/>
      <c r="DC58" s="1123"/>
      <c r="DD58" s="1126"/>
      <c r="DE58" s="1124"/>
    </row>
    <row r="59" spans="1:109" s="1101" customFormat="1" ht="13.2" x14ac:dyDescent="0.2">
      <c r="A59" s="1087"/>
      <c r="B59" s="1124"/>
      <c r="K59" s="1127"/>
      <c r="L59" s="1127"/>
      <c r="M59" s="1127"/>
      <c r="N59" s="1127"/>
      <c r="AQ59" s="1127"/>
      <c r="AR59" s="1127"/>
      <c r="AS59" s="1127"/>
      <c r="AT59" s="1127"/>
      <c r="BC59" s="1127"/>
      <c r="BD59" s="1127"/>
      <c r="BE59" s="1127"/>
      <c r="BF59" s="1127"/>
      <c r="BO59" s="1127"/>
      <c r="BP59" s="1127"/>
      <c r="BQ59" s="1127"/>
      <c r="BR59" s="1127"/>
      <c r="CA59" s="1127"/>
      <c r="CB59" s="1127"/>
      <c r="CC59" s="1127"/>
      <c r="CD59" s="1127"/>
      <c r="CM59" s="1127"/>
      <c r="CN59" s="1127"/>
      <c r="CO59" s="1127"/>
      <c r="CP59" s="1127"/>
      <c r="CY59" s="1127"/>
      <c r="CZ59" s="1127"/>
      <c r="DA59" s="1127"/>
      <c r="DB59" s="1127"/>
      <c r="DC59" s="1127"/>
      <c r="DD59" s="1126"/>
      <c r="DE59" s="1124"/>
    </row>
    <row r="60" spans="1:109" s="1101" customFormat="1" ht="13.2" x14ac:dyDescent="0.2">
      <c r="A60" s="1087"/>
      <c r="B60" s="1124"/>
      <c r="K60" s="1127"/>
      <c r="L60" s="1127"/>
      <c r="M60" s="1127"/>
      <c r="N60" s="1127"/>
      <c r="AQ60" s="1127"/>
      <c r="AR60" s="1127"/>
      <c r="AS60" s="1127"/>
      <c r="AT60" s="1127"/>
      <c r="BC60" s="1127"/>
      <c r="BD60" s="1127"/>
      <c r="BE60" s="1127"/>
      <c r="BF60" s="1127"/>
      <c r="BO60" s="1127"/>
      <c r="BP60" s="1127"/>
      <c r="BQ60" s="1127"/>
      <c r="BR60" s="1127"/>
      <c r="CA60" s="1127"/>
      <c r="CB60" s="1127"/>
      <c r="CC60" s="1127"/>
      <c r="CD60" s="1127"/>
      <c r="CM60" s="1127"/>
      <c r="CN60" s="1127"/>
      <c r="CO60" s="1127"/>
      <c r="CP60" s="1127"/>
      <c r="CY60" s="1127"/>
      <c r="CZ60" s="1127"/>
      <c r="DA60" s="1127"/>
      <c r="DB60" s="1127"/>
      <c r="DC60" s="1127"/>
      <c r="DD60" s="1126"/>
      <c r="DE60" s="1124"/>
    </row>
    <row r="61" spans="1:109" s="1101" customFormat="1" ht="13.2" x14ac:dyDescent="0.2">
      <c r="A61" s="1087"/>
      <c r="B61" s="1128"/>
      <c r="C61" s="1129"/>
      <c r="D61" s="1129"/>
      <c r="E61" s="1129"/>
      <c r="F61" s="1129"/>
      <c r="G61" s="1129"/>
      <c r="H61" s="1129"/>
      <c r="I61" s="1129"/>
      <c r="J61" s="1129"/>
      <c r="K61" s="1129"/>
      <c r="L61" s="1129"/>
      <c r="M61" s="1130"/>
      <c r="N61" s="1130"/>
      <c r="O61" s="1129"/>
      <c r="P61" s="1129"/>
      <c r="Q61" s="1129"/>
      <c r="R61" s="1129"/>
      <c r="S61" s="1129"/>
      <c r="T61" s="1129"/>
      <c r="U61" s="1129"/>
      <c r="V61" s="1129"/>
      <c r="W61" s="1129"/>
      <c r="X61" s="1129"/>
      <c r="Y61" s="1129"/>
      <c r="Z61" s="1129"/>
      <c r="AA61" s="1129"/>
      <c r="AB61" s="1129"/>
      <c r="AC61" s="1129"/>
      <c r="AD61" s="1129"/>
      <c r="AE61" s="1129"/>
      <c r="AF61" s="1129"/>
      <c r="AG61" s="1129"/>
      <c r="AH61" s="1129"/>
      <c r="AI61" s="1129"/>
      <c r="AJ61" s="1129"/>
      <c r="AK61" s="1129"/>
      <c r="AL61" s="1129"/>
      <c r="AM61" s="1129"/>
      <c r="AN61" s="1129"/>
      <c r="AO61" s="1129"/>
      <c r="AP61" s="1129"/>
      <c r="AQ61" s="1129"/>
      <c r="AR61" s="1129"/>
      <c r="AS61" s="1130"/>
      <c r="AT61" s="1130"/>
      <c r="AU61" s="1129"/>
      <c r="AV61" s="1129"/>
      <c r="AW61" s="1129"/>
      <c r="AX61" s="1129"/>
      <c r="AY61" s="1129"/>
      <c r="AZ61" s="1129"/>
      <c r="BA61" s="1129"/>
      <c r="BB61" s="1129"/>
      <c r="BC61" s="1129"/>
      <c r="BD61" s="1129"/>
      <c r="BE61" s="1130"/>
      <c r="BF61" s="1130"/>
      <c r="BG61" s="1129"/>
      <c r="BH61" s="1129"/>
      <c r="BI61" s="1129"/>
      <c r="BJ61" s="1129"/>
      <c r="BK61" s="1129"/>
      <c r="BL61" s="1129"/>
      <c r="BM61" s="1129"/>
      <c r="BN61" s="1129"/>
      <c r="BO61" s="1129"/>
      <c r="BP61" s="1129"/>
      <c r="BQ61" s="1130"/>
      <c r="BR61" s="1130"/>
      <c r="BS61" s="1129"/>
      <c r="BT61" s="1129"/>
      <c r="BU61" s="1129"/>
      <c r="BV61" s="1129"/>
      <c r="BW61" s="1129"/>
      <c r="BX61" s="1129"/>
      <c r="BY61" s="1129"/>
      <c r="BZ61" s="1129"/>
      <c r="CA61" s="1129"/>
      <c r="CB61" s="1129"/>
      <c r="CC61" s="1130"/>
      <c r="CD61" s="1130"/>
      <c r="CE61" s="1129"/>
      <c r="CF61" s="1129"/>
      <c r="CG61" s="1129"/>
      <c r="CH61" s="1129"/>
      <c r="CI61" s="1129"/>
      <c r="CJ61" s="1129"/>
      <c r="CK61" s="1129"/>
      <c r="CL61" s="1129"/>
      <c r="CM61" s="1129"/>
      <c r="CN61" s="1129"/>
      <c r="CO61" s="1130"/>
      <c r="CP61" s="1130"/>
      <c r="CQ61" s="1129"/>
      <c r="CR61" s="1129"/>
      <c r="CS61" s="1129"/>
      <c r="CT61" s="1129"/>
      <c r="CU61" s="1129"/>
      <c r="CV61" s="1129"/>
      <c r="CW61" s="1129"/>
      <c r="CX61" s="1129"/>
      <c r="CY61" s="1129"/>
      <c r="CZ61" s="1129"/>
      <c r="DA61" s="1130"/>
      <c r="DB61" s="1130"/>
      <c r="DC61" s="1130"/>
      <c r="DD61" s="1131"/>
      <c r="DE61" s="1124"/>
    </row>
    <row r="62" spans="1:109" ht="13.2" x14ac:dyDescent="0.2">
      <c r="B62" s="1098"/>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c r="BH62" s="1098"/>
      <c r="BI62" s="1098"/>
      <c r="BJ62" s="1098"/>
      <c r="BK62" s="1098"/>
      <c r="BL62" s="1098"/>
      <c r="BM62" s="1098"/>
      <c r="BN62" s="1098"/>
      <c r="BO62" s="1098"/>
      <c r="BP62" s="1098"/>
      <c r="BQ62" s="1098"/>
      <c r="BR62" s="1098"/>
      <c r="BS62" s="1098"/>
      <c r="BT62" s="1098"/>
      <c r="BU62" s="1098"/>
      <c r="BV62" s="1098"/>
      <c r="BW62" s="1098"/>
      <c r="BX62" s="1098"/>
      <c r="BY62" s="1098"/>
      <c r="BZ62" s="1098"/>
      <c r="CA62" s="1098"/>
      <c r="CB62" s="1098"/>
      <c r="CC62" s="1098"/>
      <c r="CD62" s="1098"/>
      <c r="CE62" s="1098"/>
      <c r="CF62" s="1098"/>
      <c r="CG62" s="1098"/>
      <c r="CH62" s="1098"/>
      <c r="CI62" s="1098"/>
      <c r="CJ62" s="1098"/>
      <c r="CK62" s="1098"/>
      <c r="CL62" s="1098"/>
      <c r="CM62" s="1098"/>
      <c r="CN62" s="1098"/>
      <c r="CO62" s="1098"/>
      <c r="CP62" s="1098"/>
      <c r="CQ62" s="1098"/>
      <c r="CR62" s="1098"/>
      <c r="CS62" s="1098"/>
      <c r="CT62" s="1098"/>
      <c r="CU62" s="1098"/>
      <c r="CV62" s="1098"/>
      <c r="CW62" s="1098"/>
      <c r="CX62" s="1098"/>
      <c r="CY62" s="1098"/>
      <c r="CZ62" s="1098"/>
      <c r="DA62" s="1098"/>
      <c r="DB62" s="1098"/>
      <c r="DC62" s="1098"/>
      <c r="DD62" s="1098"/>
      <c r="DE62" s="1087"/>
    </row>
    <row r="63" spans="1:109" ht="16.2" x14ac:dyDescent="0.2">
      <c r="B63" s="1132" t="s">
        <v>556</v>
      </c>
    </row>
    <row r="64" spans="1:109" ht="13.2" x14ac:dyDescent="0.2">
      <c r="B64" s="1093"/>
      <c r="G64" s="1100"/>
      <c r="I64" s="1133"/>
      <c r="J64" s="1133"/>
      <c r="K64" s="1133"/>
      <c r="L64" s="1133"/>
      <c r="M64" s="1133"/>
      <c r="N64" s="1134"/>
      <c r="AM64" s="1100"/>
      <c r="AN64" s="1100" t="s">
        <v>549</v>
      </c>
      <c r="AP64" s="1101"/>
      <c r="AQ64" s="1101"/>
      <c r="AR64" s="1101"/>
      <c r="AY64" s="1100"/>
      <c r="BA64" s="1101"/>
      <c r="BB64" s="1101"/>
      <c r="BC64" s="1101"/>
      <c r="BK64" s="1100"/>
      <c r="BM64" s="1101"/>
      <c r="BN64" s="1101"/>
      <c r="BO64" s="1101"/>
      <c r="BW64" s="1100"/>
      <c r="BY64" s="1101"/>
      <c r="BZ64" s="1101"/>
      <c r="CA64" s="1101"/>
      <c r="CI64" s="1100"/>
      <c r="CK64" s="1101"/>
      <c r="CL64" s="1101"/>
      <c r="CM64" s="1101"/>
      <c r="CU64" s="1100"/>
      <c r="CW64" s="1101"/>
      <c r="CX64" s="1101"/>
      <c r="CY64" s="1101"/>
    </row>
    <row r="65" spans="2:107" ht="13.2" x14ac:dyDescent="0.2">
      <c r="B65" s="1093"/>
      <c r="AN65" s="1102" t="s">
        <v>557</v>
      </c>
      <c r="AO65" s="1103"/>
      <c r="AP65" s="1103"/>
      <c r="AQ65" s="1103"/>
      <c r="AR65" s="1103"/>
      <c r="AS65" s="1103"/>
      <c r="AT65" s="1103"/>
      <c r="AU65" s="1103"/>
      <c r="AV65" s="1103"/>
      <c r="AW65" s="1103"/>
      <c r="AX65" s="1103"/>
      <c r="AY65" s="1103"/>
      <c r="AZ65" s="1103"/>
      <c r="BA65" s="1103"/>
      <c r="BB65" s="1103"/>
      <c r="BC65" s="1103"/>
      <c r="BD65" s="1103"/>
      <c r="BE65" s="1103"/>
      <c r="BF65" s="1103"/>
      <c r="BG65" s="1103"/>
      <c r="BH65" s="1103"/>
      <c r="BI65" s="1103"/>
      <c r="BJ65" s="1103"/>
      <c r="BK65" s="1103"/>
      <c r="BL65" s="1103"/>
      <c r="BM65" s="1103"/>
      <c r="BN65" s="1103"/>
      <c r="BO65" s="1103"/>
      <c r="BP65" s="1103"/>
      <c r="BQ65" s="1103"/>
      <c r="BR65" s="1103"/>
      <c r="BS65" s="1103"/>
      <c r="BT65" s="1103"/>
      <c r="BU65" s="1103"/>
      <c r="BV65" s="1103"/>
      <c r="BW65" s="1103"/>
      <c r="BX65" s="1103"/>
      <c r="BY65" s="1103"/>
      <c r="BZ65" s="1103"/>
      <c r="CA65" s="1103"/>
      <c r="CB65" s="1103"/>
      <c r="CC65" s="1103"/>
      <c r="CD65" s="1103"/>
      <c r="CE65" s="1103"/>
      <c r="CF65" s="1103"/>
      <c r="CG65" s="1103"/>
      <c r="CH65" s="1103"/>
      <c r="CI65" s="1103"/>
      <c r="CJ65" s="1103"/>
      <c r="CK65" s="1103"/>
      <c r="CL65" s="1103"/>
      <c r="CM65" s="1103"/>
      <c r="CN65" s="1103"/>
      <c r="CO65" s="1103"/>
      <c r="CP65" s="1103"/>
      <c r="CQ65" s="1103"/>
      <c r="CR65" s="1103"/>
      <c r="CS65" s="1103"/>
      <c r="CT65" s="1103"/>
      <c r="CU65" s="1103"/>
      <c r="CV65" s="1103"/>
      <c r="CW65" s="1103"/>
      <c r="CX65" s="1103"/>
      <c r="CY65" s="1103"/>
      <c r="CZ65" s="1103"/>
      <c r="DA65" s="1103"/>
      <c r="DB65" s="1103"/>
      <c r="DC65" s="1104"/>
    </row>
    <row r="66" spans="2:107" ht="13.2" x14ac:dyDescent="0.2">
      <c r="B66" s="1093"/>
      <c r="AN66" s="1105"/>
      <c r="AO66" s="1106"/>
      <c r="AP66" s="1106"/>
      <c r="AQ66" s="1106"/>
      <c r="AR66" s="1106"/>
      <c r="AS66" s="1106"/>
      <c r="AT66" s="1106"/>
      <c r="AU66" s="1106"/>
      <c r="AV66" s="1106"/>
      <c r="AW66" s="1106"/>
      <c r="AX66" s="1106"/>
      <c r="AY66" s="1106"/>
      <c r="AZ66" s="1106"/>
      <c r="BA66" s="1106"/>
      <c r="BB66" s="1106"/>
      <c r="BC66" s="1106"/>
      <c r="BD66" s="1106"/>
      <c r="BE66" s="1106"/>
      <c r="BF66" s="1106"/>
      <c r="BG66" s="1106"/>
      <c r="BH66" s="1106"/>
      <c r="BI66" s="1106"/>
      <c r="BJ66" s="1106"/>
      <c r="BK66" s="1106"/>
      <c r="BL66" s="1106"/>
      <c r="BM66" s="1106"/>
      <c r="BN66" s="1106"/>
      <c r="BO66" s="1106"/>
      <c r="BP66" s="1106"/>
      <c r="BQ66" s="1106"/>
      <c r="BR66" s="1106"/>
      <c r="BS66" s="1106"/>
      <c r="BT66" s="1106"/>
      <c r="BU66" s="1106"/>
      <c r="BV66" s="1106"/>
      <c r="BW66" s="1106"/>
      <c r="BX66" s="1106"/>
      <c r="BY66" s="1106"/>
      <c r="BZ66" s="1106"/>
      <c r="CA66" s="1106"/>
      <c r="CB66" s="1106"/>
      <c r="CC66" s="1106"/>
      <c r="CD66" s="1106"/>
      <c r="CE66" s="1106"/>
      <c r="CF66" s="1106"/>
      <c r="CG66" s="1106"/>
      <c r="CH66" s="1106"/>
      <c r="CI66" s="1106"/>
      <c r="CJ66" s="1106"/>
      <c r="CK66" s="1106"/>
      <c r="CL66" s="1106"/>
      <c r="CM66" s="1106"/>
      <c r="CN66" s="1106"/>
      <c r="CO66" s="1106"/>
      <c r="CP66" s="1106"/>
      <c r="CQ66" s="1106"/>
      <c r="CR66" s="1106"/>
      <c r="CS66" s="1106"/>
      <c r="CT66" s="1106"/>
      <c r="CU66" s="1106"/>
      <c r="CV66" s="1106"/>
      <c r="CW66" s="1106"/>
      <c r="CX66" s="1106"/>
      <c r="CY66" s="1106"/>
      <c r="CZ66" s="1106"/>
      <c r="DA66" s="1106"/>
      <c r="DB66" s="1106"/>
      <c r="DC66" s="1107"/>
    </row>
    <row r="67" spans="2:107" ht="13.2" x14ac:dyDescent="0.2">
      <c r="B67" s="1093"/>
      <c r="AN67" s="1105"/>
      <c r="AO67" s="1106"/>
      <c r="AP67" s="1106"/>
      <c r="AQ67" s="1106"/>
      <c r="AR67" s="1106"/>
      <c r="AS67" s="1106"/>
      <c r="AT67" s="1106"/>
      <c r="AU67" s="1106"/>
      <c r="AV67" s="1106"/>
      <c r="AW67" s="1106"/>
      <c r="AX67" s="1106"/>
      <c r="AY67" s="1106"/>
      <c r="AZ67" s="1106"/>
      <c r="BA67" s="1106"/>
      <c r="BB67" s="1106"/>
      <c r="BC67" s="1106"/>
      <c r="BD67" s="1106"/>
      <c r="BE67" s="1106"/>
      <c r="BF67" s="1106"/>
      <c r="BG67" s="1106"/>
      <c r="BH67" s="1106"/>
      <c r="BI67" s="1106"/>
      <c r="BJ67" s="1106"/>
      <c r="BK67" s="1106"/>
      <c r="BL67" s="1106"/>
      <c r="BM67" s="1106"/>
      <c r="BN67" s="1106"/>
      <c r="BO67" s="1106"/>
      <c r="BP67" s="1106"/>
      <c r="BQ67" s="1106"/>
      <c r="BR67" s="1106"/>
      <c r="BS67" s="1106"/>
      <c r="BT67" s="1106"/>
      <c r="BU67" s="1106"/>
      <c r="BV67" s="1106"/>
      <c r="BW67" s="1106"/>
      <c r="BX67" s="1106"/>
      <c r="BY67" s="1106"/>
      <c r="BZ67" s="1106"/>
      <c r="CA67" s="1106"/>
      <c r="CB67" s="1106"/>
      <c r="CC67" s="1106"/>
      <c r="CD67" s="1106"/>
      <c r="CE67" s="1106"/>
      <c r="CF67" s="1106"/>
      <c r="CG67" s="1106"/>
      <c r="CH67" s="1106"/>
      <c r="CI67" s="1106"/>
      <c r="CJ67" s="1106"/>
      <c r="CK67" s="1106"/>
      <c r="CL67" s="1106"/>
      <c r="CM67" s="1106"/>
      <c r="CN67" s="1106"/>
      <c r="CO67" s="1106"/>
      <c r="CP67" s="1106"/>
      <c r="CQ67" s="1106"/>
      <c r="CR67" s="1106"/>
      <c r="CS67" s="1106"/>
      <c r="CT67" s="1106"/>
      <c r="CU67" s="1106"/>
      <c r="CV67" s="1106"/>
      <c r="CW67" s="1106"/>
      <c r="CX67" s="1106"/>
      <c r="CY67" s="1106"/>
      <c r="CZ67" s="1106"/>
      <c r="DA67" s="1106"/>
      <c r="DB67" s="1106"/>
      <c r="DC67" s="1107"/>
    </row>
    <row r="68" spans="2:107" ht="13.2" x14ac:dyDescent="0.2">
      <c r="B68" s="1093"/>
      <c r="AN68" s="1105"/>
      <c r="AO68" s="1106"/>
      <c r="AP68" s="1106"/>
      <c r="AQ68" s="1106"/>
      <c r="AR68" s="1106"/>
      <c r="AS68" s="1106"/>
      <c r="AT68" s="1106"/>
      <c r="AU68" s="1106"/>
      <c r="AV68" s="1106"/>
      <c r="AW68" s="1106"/>
      <c r="AX68" s="1106"/>
      <c r="AY68" s="1106"/>
      <c r="AZ68" s="1106"/>
      <c r="BA68" s="1106"/>
      <c r="BB68" s="1106"/>
      <c r="BC68" s="1106"/>
      <c r="BD68" s="1106"/>
      <c r="BE68" s="1106"/>
      <c r="BF68" s="1106"/>
      <c r="BG68" s="1106"/>
      <c r="BH68" s="1106"/>
      <c r="BI68" s="1106"/>
      <c r="BJ68" s="1106"/>
      <c r="BK68" s="1106"/>
      <c r="BL68" s="1106"/>
      <c r="BM68" s="1106"/>
      <c r="BN68" s="1106"/>
      <c r="BO68" s="1106"/>
      <c r="BP68" s="1106"/>
      <c r="BQ68" s="1106"/>
      <c r="BR68" s="1106"/>
      <c r="BS68" s="1106"/>
      <c r="BT68" s="1106"/>
      <c r="BU68" s="1106"/>
      <c r="BV68" s="1106"/>
      <c r="BW68" s="1106"/>
      <c r="BX68" s="1106"/>
      <c r="BY68" s="1106"/>
      <c r="BZ68" s="1106"/>
      <c r="CA68" s="1106"/>
      <c r="CB68" s="1106"/>
      <c r="CC68" s="1106"/>
      <c r="CD68" s="1106"/>
      <c r="CE68" s="1106"/>
      <c r="CF68" s="1106"/>
      <c r="CG68" s="1106"/>
      <c r="CH68" s="1106"/>
      <c r="CI68" s="1106"/>
      <c r="CJ68" s="1106"/>
      <c r="CK68" s="1106"/>
      <c r="CL68" s="1106"/>
      <c r="CM68" s="1106"/>
      <c r="CN68" s="1106"/>
      <c r="CO68" s="1106"/>
      <c r="CP68" s="1106"/>
      <c r="CQ68" s="1106"/>
      <c r="CR68" s="1106"/>
      <c r="CS68" s="1106"/>
      <c r="CT68" s="1106"/>
      <c r="CU68" s="1106"/>
      <c r="CV68" s="1106"/>
      <c r="CW68" s="1106"/>
      <c r="CX68" s="1106"/>
      <c r="CY68" s="1106"/>
      <c r="CZ68" s="1106"/>
      <c r="DA68" s="1106"/>
      <c r="DB68" s="1106"/>
      <c r="DC68" s="1107"/>
    </row>
    <row r="69" spans="2:107" ht="13.2" x14ac:dyDescent="0.2">
      <c r="B69" s="1093"/>
      <c r="AN69" s="1108"/>
      <c r="AO69" s="1109"/>
      <c r="AP69" s="1109"/>
      <c r="AQ69" s="1109"/>
      <c r="AR69" s="1109"/>
      <c r="AS69" s="1109"/>
      <c r="AT69" s="1109"/>
      <c r="AU69" s="1109"/>
      <c r="AV69" s="1109"/>
      <c r="AW69" s="1109"/>
      <c r="AX69" s="1109"/>
      <c r="AY69" s="1109"/>
      <c r="AZ69" s="1109"/>
      <c r="BA69" s="1109"/>
      <c r="BB69" s="1109"/>
      <c r="BC69" s="1109"/>
      <c r="BD69" s="1109"/>
      <c r="BE69" s="1109"/>
      <c r="BF69" s="1109"/>
      <c r="BG69" s="1109"/>
      <c r="BH69" s="1109"/>
      <c r="BI69" s="1109"/>
      <c r="BJ69" s="1109"/>
      <c r="BK69" s="1109"/>
      <c r="BL69" s="1109"/>
      <c r="BM69" s="1109"/>
      <c r="BN69" s="1109"/>
      <c r="BO69" s="1109"/>
      <c r="BP69" s="1109"/>
      <c r="BQ69" s="1109"/>
      <c r="BR69" s="1109"/>
      <c r="BS69" s="1109"/>
      <c r="BT69" s="1109"/>
      <c r="BU69" s="1109"/>
      <c r="BV69" s="1109"/>
      <c r="BW69" s="1109"/>
      <c r="BX69" s="1109"/>
      <c r="BY69" s="1109"/>
      <c r="BZ69" s="1109"/>
      <c r="CA69" s="1109"/>
      <c r="CB69" s="1109"/>
      <c r="CC69" s="1109"/>
      <c r="CD69" s="1109"/>
      <c r="CE69" s="1109"/>
      <c r="CF69" s="1109"/>
      <c r="CG69" s="1109"/>
      <c r="CH69" s="1109"/>
      <c r="CI69" s="1109"/>
      <c r="CJ69" s="1109"/>
      <c r="CK69" s="1109"/>
      <c r="CL69" s="1109"/>
      <c r="CM69" s="1109"/>
      <c r="CN69" s="1109"/>
      <c r="CO69" s="1109"/>
      <c r="CP69" s="1109"/>
      <c r="CQ69" s="1109"/>
      <c r="CR69" s="1109"/>
      <c r="CS69" s="1109"/>
      <c r="CT69" s="1109"/>
      <c r="CU69" s="1109"/>
      <c r="CV69" s="1109"/>
      <c r="CW69" s="1109"/>
      <c r="CX69" s="1109"/>
      <c r="CY69" s="1109"/>
      <c r="CZ69" s="1109"/>
      <c r="DA69" s="1109"/>
      <c r="DB69" s="1109"/>
      <c r="DC69" s="1110"/>
    </row>
    <row r="70" spans="2:107" ht="13.2" x14ac:dyDescent="0.2">
      <c r="B70" s="1093"/>
      <c r="H70" s="1135"/>
      <c r="I70" s="1135"/>
      <c r="J70" s="1136"/>
      <c r="K70" s="1136"/>
      <c r="L70" s="1137"/>
      <c r="M70" s="1136"/>
      <c r="N70" s="1137"/>
      <c r="AN70" s="1111"/>
      <c r="AO70" s="1111"/>
      <c r="AP70" s="1111"/>
      <c r="AZ70" s="1111"/>
      <c r="BA70" s="1111"/>
      <c r="BB70" s="1111"/>
      <c r="BL70" s="1111"/>
      <c r="BM70" s="1111"/>
      <c r="BN70" s="1111"/>
      <c r="BX70" s="1111"/>
      <c r="BY70" s="1111"/>
      <c r="BZ70" s="1111"/>
      <c r="CJ70" s="1111"/>
      <c r="CK70" s="1111"/>
      <c r="CL70" s="1111"/>
      <c r="CV70" s="1111"/>
      <c r="CW70" s="1111"/>
      <c r="CX70" s="1111"/>
    </row>
    <row r="71" spans="2:107" ht="13.2" x14ac:dyDescent="0.2">
      <c r="B71" s="1093"/>
      <c r="G71" s="1138"/>
      <c r="I71" s="1139"/>
      <c r="J71" s="1136"/>
      <c r="K71" s="1136"/>
      <c r="L71" s="1137"/>
      <c r="M71" s="1136"/>
      <c r="N71" s="1137"/>
      <c r="AM71" s="1138"/>
      <c r="AN71" s="1087" t="s">
        <v>551</v>
      </c>
    </row>
    <row r="72" spans="2:107" ht="13.2" x14ac:dyDescent="0.2">
      <c r="B72" s="1093"/>
      <c r="G72" s="1112"/>
      <c r="H72" s="1112"/>
      <c r="I72" s="1112"/>
      <c r="J72" s="1112"/>
      <c r="K72" s="1113"/>
      <c r="L72" s="1113"/>
      <c r="M72" s="1114"/>
      <c r="N72" s="1114"/>
      <c r="AN72" s="1115"/>
      <c r="AO72" s="1116"/>
      <c r="AP72" s="1116"/>
      <c r="AQ72" s="1116"/>
      <c r="AR72" s="1116"/>
      <c r="AS72" s="1116"/>
      <c r="AT72" s="1116"/>
      <c r="AU72" s="1116"/>
      <c r="AV72" s="1116"/>
      <c r="AW72" s="1116"/>
      <c r="AX72" s="1116"/>
      <c r="AY72" s="1116"/>
      <c r="AZ72" s="1116"/>
      <c r="BA72" s="1116"/>
      <c r="BB72" s="1116"/>
      <c r="BC72" s="1116"/>
      <c r="BD72" s="1116"/>
      <c r="BE72" s="1116"/>
      <c r="BF72" s="1116"/>
      <c r="BG72" s="1116"/>
      <c r="BH72" s="1116"/>
      <c r="BI72" s="1116"/>
      <c r="BJ72" s="1116"/>
      <c r="BK72" s="1116"/>
      <c r="BL72" s="1116"/>
      <c r="BM72" s="1116"/>
      <c r="BN72" s="1116"/>
      <c r="BO72" s="1117"/>
      <c r="BP72" s="1118" t="s">
        <v>524</v>
      </c>
      <c r="BQ72" s="1118"/>
      <c r="BR72" s="1118"/>
      <c r="BS72" s="1118"/>
      <c r="BT72" s="1118"/>
      <c r="BU72" s="1118"/>
      <c r="BV72" s="1118"/>
      <c r="BW72" s="1118"/>
      <c r="BX72" s="1118" t="s">
        <v>525</v>
      </c>
      <c r="BY72" s="1118"/>
      <c r="BZ72" s="1118"/>
      <c r="CA72" s="1118"/>
      <c r="CB72" s="1118"/>
      <c r="CC72" s="1118"/>
      <c r="CD72" s="1118"/>
      <c r="CE72" s="1118"/>
      <c r="CF72" s="1118" t="s">
        <v>526</v>
      </c>
      <c r="CG72" s="1118"/>
      <c r="CH72" s="1118"/>
      <c r="CI72" s="1118"/>
      <c r="CJ72" s="1118"/>
      <c r="CK72" s="1118"/>
      <c r="CL72" s="1118"/>
      <c r="CM72" s="1118"/>
      <c r="CN72" s="1118" t="s">
        <v>527</v>
      </c>
      <c r="CO72" s="1118"/>
      <c r="CP72" s="1118"/>
      <c r="CQ72" s="1118"/>
      <c r="CR72" s="1118"/>
      <c r="CS72" s="1118"/>
      <c r="CT72" s="1118"/>
      <c r="CU72" s="1118"/>
      <c r="CV72" s="1118" t="s">
        <v>528</v>
      </c>
      <c r="CW72" s="1118"/>
      <c r="CX72" s="1118"/>
      <c r="CY72" s="1118"/>
      <c r="CZ72" s="1118"/>
      <c r="DA72" s="1118"/>
      <c r="DB72" s="1118"/>
      <c r="DC72" s="1118"/>
    </row>
    <row r="73" spans="2:107" ht="13.2" x14ac:dyDescent="0.2">
      <c r="B73" s="1093"/>
      <c r="G73" s="1119"/>
      <c r="H73" s="1119"/>
      <c r="I73" s="1119"/>
      <c r="J73" s="1119"/>
      <c r="K73" s="1140"/>
      <c r="L73" s="1140"/>
      <c r="M73" s="1140"/>
      <c r="N73" s="1140"/>
      <c r="AM73" s="1111"/>
      <c r="AN73" s="1122" t="s">
        <v>552</v>
      </c>
      <c r="AO73" s="1122"/>
      <c r="AP73" s="1122"/>
      <c r="AQ73" s="1122"/>
      <c r="AR73" s="1122"/>
      <c r="AS73" s="1122"/>
      <c r="AT73" s="1122"/>
      <c r="AU73" s="1122"/>
      <c r="AV73" s="1122"/>
      <c r="AW73" s="1122"/>
      <c r="AX73" s="1122"/>
      <c r="AY73" s="1122"/>
      <c r="AZ73" s="1122"/>
      <c r="BA73" s="1122"/>
      <c r="BB73" s="1122" t="s">
        <v>553</v>
      </c>
      <c r="BC73" s="1122"/>
      <c r="BD73" s="1122"/>
      <c r="BE73" s="1122"/>
      <c r="BF73" s="1122"/>
      <c r="BG73" s="1122"/>
      <c r="BH73" s="1122"/>
      <c r="BI73" s="1122"/>
      <c r="BJ73" s="1122"/>
      <c r="BK73" s="1122"/>
      <c r="BL73" s="1122"/>
      <c r="BM73" s="1122"/>
      <c r="BN73" s="1122"/>
      <c r="BO73" s="1122"/>
      <c r="BP73" s="1123">
        <v>30.9</v>
      </c>
      <c r="BQ73" s="1123"/>
      <c r="BR73" s="1123"/>
      <c r="BS73" s="1123"/>
      <c r="BT73" s="1123"/>
      <c r="BU73" s="1123"/>
      <c r="BV73" s="1123"/>
      <c r="BW73" s="1123"/>
      <c r="BX73" s="1123">
        <v>25.6</v>
      </c>
      <c r="BY73" s="1123"/>
      <c r="BZ73" s="1123"/>
      <c r="CA73" s="1123"/>
      <c r="CB73" s="1123"/>
      <c r="CC73" s="1123"/>
      <c r="CD73" s="1123"/>
      <c r="CE73" s="1123"/>
      <c r="CF73" s="1123">
        <v>18.3</v>
      </c>
      <c r="CG73" s="1123"/>
      <c r="CH73" s="1123"/>
      <c r="CI73" s="1123"/>
      <c r="CJ73" s="1123"/>
      <c r="CK73" s="1123"/>
      <c r="CL73" s="1123"/>
      <c r="CM73" s="1123"/>
      <c r="CN73" s="1123">
        <v>20.3</v>
      </c>
      <c r="CO73" s="1123"/>
      <c r="CP73" s="1123"/>
      <c r="CQ73" s="1123"/>
      <c r="CR73" s="1123"/>
      <c r="CS73" s="1123"/>
      <c r="CT73" s="1123"/>
      <c r="CU73" s="1123"/>
      <c r="CV73" s="1123">
        <v>12.4</v>
      </c>
      <c r="CW73" s="1123"/>
      <c r="CX73" s="1123"/>
      <c r="CY73" s="1123"/>
      <c r="CZ73" s="1123"/>
      <c r="DA73" s="1123"/>
      <c r="DB73" s="1123"/>
      <c r="DC73" s="1123"/>
    </row>
    <row r="74" spans="2:107" ht="13.2" x14ac:dyDescent="0.2">
      <c r="B74" s="1093"/>
      <c r="G74" s="1119"/>
      <c r="H74" s="1119"/>
      <c r="I74" s="1119"/>
      <c r="J74" s="1119"/>
      <c r="K74" s="1140"/>
      <c r="L74" s="1140"/>
      <c r="M74" s="1140"/>
      <c r="N74" s="1140"/>
      <c r="AM74" s="1111"/>
      <c r="AN74" s="1122"/>
      <c r="AO74" s="1122"/>
      <c r="AP74" s="1122"/>
      <c r="AQ74" s="1122"/>
      <c r="AR74" s="1122"/>
      <c r="AS74" s="1122"/>
      <c r="AT74" s="1122"/>
      <c r="AU74" s="1122"/>
      <c r="AV74" s="1122"/>
      <c r="AW74" s="1122"/>
      <c r="AX74" s="1122"/>
      <c r="AY74" s="1122"/>
      <c r="AZ74" s="1122"/>
      <c r="BA74" s="1122"/>
      <c r="BB74" s="1122"/>
      <c r="BC74" s="1122"/>
      <c r="BD74" s="1122"/>
      <c r="BE74" s="1122"/>
      <c r="BF74" s="1122"/>
      <c r="BG74" s="1122"/>
      <c r="BH74" s="1122"/>
      <c r="BI74" s="1122"/>
      <c r="BJ74" s="1122"/>
      <c r="BK74" s="1122"/>
      <c r="BL74" s="1122"/>
      <c r="BM74" s="1122"/>
      <c r="BN74" s="1122"/>
      <c r="BO74" s="1122"/>
      <c r="BP74" s="1123"/>
      <c r="BQ74" s="1123"/>
      <c r="BR74" s="1123"/>
      <c r="BS74" s="1123"/>
      <c r="BT74" s="1123"/>
      <c r="BU74" s="1123"/>
      <c r="BV74" s="1123"/>
      <c r="BW74" s="1123"/>
      <c r="BX74" s="1123"/>
      <c r="BY74" s="1123"/>
      <c r="BZ74" s="1123"/>
      <c r="CA74" s="1123"/>
      <c r="CB74" s="1123"/>
      <c r="CC74" s="1123"/>
      <c r="CD74" s="1123"/>
      <c r="CE74" s="1123"/>
      <c r="CF74" s="1123"/>
      <c r="CG74" s="1123"/>
      <c r="CH74" s="1123"/>
      <c r="CI74" s="1123"/>
      <c r="CJ74" s="1123"/>
      <c r="CK74" s="1123"/>
      <c r="CL74" s="1123"/>
      <c r="CM74" s="1123"/>
      <c r="CN74" s="1123"/>
      <c r="CO74" s="1123"/>
      <c r="CP74" s="1123"/>
      <c r="CQ74" s="1123"/>
      <c r="CR74" s="1123"/>
      <c r="CS74" s="1123"/>
      <c r="CT74" s="1123"/>
      <c r="CU74" s="1123"/>
      <c r="CV74" s="1123"/>
      <c r="CW74" s="1123"/>
      <c r="CX74" s="1123"/>
      <c r="CY74" s="1123"/>
      <c r="CZ74" s="1123"/>
      <c r="DA74" s="1123"/>
      <c r="DB74" s="1123"/>
      <c r="DC74" s="1123"/>
    </row>
    <row r="75" spans="2:107" ht="13.2" x14ac:dyDescent="0.2">
      <c r="B75" s="1093"/>
      <c r="G75" s="1119"/>
      <c r="H75" s="1119"/>
      <c r="I75" s="1112"/>
      <c r="J75" s="1112"/>
      <c r="K75" s="1121"/>
      <c r="L75" s="1121"/>
      <c r="M75" s="1121"/>
      <c r="N75" s="1121"/>
      <c r="AM75" s="1111"/>
      <c r="AN75" s="1122"/>
      <c r="AO75" s="1122"/>
      <c r="AP75" s="1122"/>
      <c r="AQ75" s="1122"/>
      <c r="AR75" s="1122"/>
      <c r="AS75" s="1122"/>
      <c r="AT75" s="1122"/>
      <c r="AU75" s="1122"/>
      <c r="AV75" s="1122"/>
      <c r="AW75" s="1122"/>
      <c r="AX75" s="1122"/>
      <c r="AY75" s="1122"/>
      <c r="AZ75" s="1122"/>
      <c r="BA75" s="1122"/>
      <c r="BB75" s="1122" t="s">
        <v>558</v>
      </c>
      <c r="BC75" s="1122"/>
      <c r="BD75" s="1122"/>
      <c r="BE75" s="1122"/>
      <c r="BF75" s="1122"/>
      <c r="BG75" s="1122"/>
      <c r="BH75" s="1122"/>
      <c r="BI75" s="1122"/>
      <c r="BJ75" s="1122"/>
      <c r="BK75" s="1122"/>
      <c r="BL75" s="1122"/>
      <c r="BM75" s="1122"/>
      <c r="BN75" s="1122"/>
      <c r="BO75" s="1122"/>
      <c r="BP75" s="1123">
        <v>12.2</v>
      </c>
      <c r="BQ75" s="1123"/>
      <c r="BR75" s="1123"/>
      <c r="BS75" s="1123"/>
      <c r="BT75" s="1123"/>
      <c r="BU75" s="1123"/>
      <c r="BV75" s="1123"/>
      <c r="BW75" s="1123"/>
      <c r="BX75" s="1123">
        <v>11.2</v>
      </c>
      <c r="BY75" s="1123"/>
      <c r="BZ75" s="1123"/>
      <c r="CA75" s="1123"/>
      <c r="CB75" s="1123"/>
      <c r="CC75" s="1123"/>
      <c r="CD75" s="1123"/>
      <c r="CE75" s="1123"/>
      <c r="CF75" s="1123">
        <v>10.5</v>
      </c>
      <c r="CG75" s="1123"/>
      <c r="CH75" s="1123"/>
      <c r="CI75" s="1123"/>
      <c r="CJ75" s="1123"/>
      <c r="CK75" s="1123"/>
      <c r="CL75" s="1123"/>
      <c r="CM75" s="1123"/>
      <c r="CN75" s="1123">
        <v>9.6999999999999993</v>
      </c>
      <c r="CO75" s="1123"/>
      <c r="CP75" s="1123"/>
      <c r="CQ75" s="1123"/>
      <c r="CR75" s="1123"/>
      <c r="CS75" s="1123"/>
      <c r="CT75" s="1123"/>
      <c r="CU75" s="1123"/>
      <c r="CV75" s="1123">
        <v>9.1</v>
      </c>
      <c r="CW75" s="1123"/>
      <c r="CX75" s="1123"/>
      <c r="CY75" s="1123"/>
      <c r="CZ75" s="1123"/>
      <c r="DA75" s="1123"/>
      <c r="DB75" s="1123"/>
      <c r="DC75" s="1123"/>
    </row>
    <row r="76" spans="2:107" ht="13.2" x14ac:dyDescent="0.2">
      <c r="B76" s="1093"/>
      <c r="G76" s="1119"/>
      <c r="H76" s="1119"/>
      <c r="I76" s="1112"/>
      <c r="J76" s="1112"/>
      <c r="K76" s="1121"/>
      <c r="L76" s="1121"/>
      <c r="M76" s="1121"/>
      <c r="N76" s="1121"/>
      <c r="AM76" s="1111"/>
      <c r="AN76" s="1122"/>
      <c r="AO76" s="1122"/>
      <c r="AP76" s="1122"/>
      <c r="AQ76" s="1122"/>
      <c r="AR76" s="1122"/>
      <c r="AS76" s="1122"/>
      <c r="AT76" s="1122"/>
      <c r="AU76" s="1122"/>
      <c r="AV76" s="1122"/>
      <c r="AW76" s="1122"/>
      <c r="AX76" s="1122"/>
      <c r="AY76" s="1122"/>
      <c r="AZ76" s="1122"/>
      <c r="BA76" s="1122"/>
      <c r="BB76" s="1122"/>
      <c r="BC76" s="1122"/>
      <c r="BD76" s="1122"/>
      <c r="BE76" s="1122"/>
      <c r="BF76" s="1122"/>
      <c r="BG76" s="1122"/>
      <c r="BH76" s="1122"/>
      <c r="BI76" s="1122"/>
      <c r="BJ76" s="1122"/>
      <c r="BK76" s="1122"/>
      <c r="BL76" s="1122"/>
      <c r="BM76" s="1122"/>
      <c r="BN76" s="1122"/>
      <c r="BO76" s="1122"/>
      <c r="BP76" s="1123"/>
      <c r="BQ76" s="1123"/>
      <c r="BR76" s="1123"/>
      <c r="BS76" s="1123"/>
      <c r="BT76" s="1123"/>
      <c r="BU76" s="1123"/>
      <c r="BV76" s="1123"/>
      <c r="BW76" s="1123"/>
      <c r="BX76" s="1123"/>
      <c r="BY76" s="1123"/>
      <c r="BZ76" s="1123"/>
      <c r="CA76" s="1123"/>
      <c r="CB76" s="1123"/>
      <c r="CC76" s="1123"/>
      <c r="CD76" s="1123"/>
      <c r="CE76" s="1123"/>
      <c r="CF76" s="1123"/>
      <c r="CG76" s="1123"/>
      <c r="CH76" s="1123"/>
      <c r="CI76" s="1123"/>
      <c r="CJ76" s="1123"/>
      <c r="CK76" s="1123"/>
      <c r="CL76" s="1123"/>
      <c r="CM76" s="1123"/>
      <c r="CN76" s="1123"/>
      <c r="CO76" s="1123"/>
      <c r="CP76" s="1123"/>
      <c r="CQ76" s="1123"/>
      <c r="CR76" s="1123"/>
      <c r="CS76" s="1123"/>
      <c r="CT76" s="1123"/>
      <c r="CU76" s="1123"/>
      <c r="CV76" s="1123"/>
      <c r="CW76" s="1123"/>
      <c r="CX76" s="1123"/>
      <c r="CY76" s="1123"/>
      <c r="CZ76" s="1123"/>
      <c r="DA76" s="1123"/>
      <c r="DB76" s="1123"/>
      <c r="DC76" s="1123"/>
    </row>
    <row r="77" spans="2:107" ht="13.2" x14ac:dyDescent="0.2">
      <c r="B77" s="1093"/>
      <c r="G77" s="1112"/>
      <c r="H77" s="1112"/>
      <c r="I77" s="1112"/>
      <c r="J77" s="1112"/>
      <c r="K77" s="1140"/>
      <c r="L77" s="1140"/>
      <c r="M77" s="1140"/>
      <c r="N77" s="1140"/>
      <c r="AN77" s="1118" t="s">
        <v>555</v>
      </c>
      <c r="AO77" s="1118"/>
      <c r="AP77" s="1118"/>
      <c r="AQ77" s="1118"/>
      <c r="AR77" s="1118"/>
      <c r="AS77" s="1118"/>
      <c r="AT77" s="1118"/>
      <c r="AU77" s="1118"/>
      <c r="AV77" s="1118"/>
      <c r="AW77" s="1118"/>
      <c r="AX77" s="1118"/>
      <c r="AY77" s="1118"/>
      <c r="AZ77" s="1118"/>
      <c r="BA77" s="1118"/>
      <c r="BB77" s="1122" t="s">
        <v>553</v>
      </c>
      <c r="BC77" s="1122"/>
      <c r="BD77" s="1122"/>
      <c r="BE77" s="1122"/>
      <c r="BF77" s="1122"/>
      <c r="BG77" s="1122"/>
      <c r="BH77" s="1122"/>
      <c r="BI77" s="1122"/>
      <c r="BJ77" s="1122"/>
      <c r="BK77" s="1122"/>
      <c r="BL77" s="1122"/>
      <c r="BM77" s="1122"/>
      <c r="BN77" s="1122"/>
      <c r="BO77" s="1122"/>
      <c r="BP77" s="1123">
        <v>52.7</v>
      </c>
      <c r="BQ77" s="1123"/>
      <c r="BR77" s="1123"/>
      <c r="BS77" s="1123"/>
      <c r="BT77" s="1123"/>
      <c r="BU77" s="1123"/>
      <c r="BV77" s="1123"/>
      <c r="BW77" s="1123"/>
      <c r="BX77" s="1123">
        <v>49.7</v>
      </c>
      <c r="BY77" s="1123"/>
      <c r="BZ77" s="1123"/>
      <c r="CA77" s="1123"/>
      <c r="CB77" s="1123"/>
      <c r="CC77" s="1123"/>
      <c r="CD77" s="1123"/>
      <c r="CE77" s="1123"/>
      <c r="CF77" s="1123">
        <v>37.299999999999997</v>
      </c>
      <c r="CG77" s="1123"/>
      <c r="CH77" s="1123"/>
      <c r="CI77" s="1123"/>
      <c r="CJ77" s="1123"/>
      <c r="CK77" s="1123"/>
      <c r="CL77" s="1123"/>
      <c r="CM77" s="1123"/>
      <c r="CN77" s="1123">
        <v>25.1</v>
      </c>
      <c r="CO77" s="1123"/>
      <c r="CP77" s="1123"/>
      <c r="CQ77" s="1123"/>
      <c r="CR77" s="1123"/>
      <c r="CS77" s="1123"/>
      <c r="CT77" s="1123"/>
      <c r="CU77" s="1123"/>
      <c r="CV77" s="1123">
        <v>17.600000000000001</v>
      </c>
      <c r="CW77" s="1123"/>
      <c r="CX77" s="1123"/>
      <c r="CY77" s="1123"/>
      <c r="CZ77" s="1123"/>
      <c r="DA77" s="1123"/>
      <c r="DB77" s="1123"/>
      <c r="DC77" s="1123"/>
    </row>
    <row r="78" spans="2:107" ht="13.2" x14ac:dyDescent="0.2">
      <c r="B78" s="1093"/>
      <c r="G78" s="1112"/>
      <c r="H78" s="1112"/>
      <c r="I78" s="1112"/>
      <c r="J78" s="1112"/>
      <c r="K78" s="1140"/>
      <c r="L78" s="1140"/>
      <c r="M78" s="1140"/>
      <c r="N78" s="1140"/>
      <c r="AN78" s="1118"/>
      <c r="AO78" s="1118"/>
      <c r="AP78" s="1118"/>
      <c r="AQ78" s="1118"/>
      <c r="AR78" s="1118"/>
      <c r="AS78" s="1118"/>
      <c r="AT78" s="1118"/>
      <c r="AU78" s="1118"/>
      <c r="AV78" s="1118"/>
      <c r="AW78" s="1118"/>
      <c r="AX78" s="1118"/>
      <c r="AY78" s="1118"/>
      <c r="AZ78" s="1118"/>
      <c r="BA78" s="1118"/>
      <c r="BB78" s="1122"/>
      <c r="BC78" s="1122"/>
      <c r="BD78" s="1122"/>
      <c r="BE78" s="1122"/>
      <c r="BF78" s="1122"/>
      <c r="BG78" s="1122"/>
      <c r="BH78" s="1122"/>
      <c r="BI78" s="1122"/>
      <c r="BJ78" s="1122"/>
      <c r="BK78" s="1122"/>
      <c r="BL78" s="1122"/>
      <c r="BM78" s="1122"/>
      <c r="BN78" s="1122"/>
      <c r="BO78" s="1122"/>
      <c r="BP78" s="1123"/>
      <c r="BQ78" s="1123"/>
      <c r="BR78" s="1123"/>
      <c r="BS78" s="1123"/>
      <c r="BT78" s="1123"/>
      <c r="BU78" s="1123"/>
      <c r="BV78" s="1123"/>
      <c r="BW78" s="1123"/>
      <c r="BX78" s="1123"/>
      <c r="BY78" s="1123"/>
      <c r="BZ78" s="1123"/>
      <c r="CA78" s="1123"/>
      <c r="CB78" s="1123"/>
      <c r="CC78" s="1123"/>
      <c r="CD78" s="1123"/>
      <c r="CE78" s="1123"/>
      <c r="CF78" s="1123"/>
      <c r="CG78" s="1123"/>
      <c r="CH78" s="1123"/>
      <c r="CI78" s="1123"/>
      <c r="CJ78" s="1123"/>
      <c r="CK78" s="1123"/>
      <c r="CL78" s="1123"/>
      <c r="CM78" s="1123"/>
      <c r="CN78" s="1123"/>
      <c r="CO78" s="1123"/>
      <c r="CP78" s="1123"/>
      <c r="CQ78" s="1123"/>
      <c r="CR78" s="1123"/>
      <c r="CS78" s="1123"/>
      <c r="CT78" s="1123"/>
      <c r="CU78" s="1123"/>
      <c r="CV78" s="1123"/>
      <c r="CW78" s="1123"/>
      <c r="CX78" s="1123"/>
      <c r="CY78" s="1123"/>
      <c r="CZ78" s="1123"/>
      <c r="DA78" s="1123"/>
      <c r="DB78" s="1123"/>
      <c r="DC78" s="1123"/>
    </row>
    <row r="79" spans="2:107" ht="13.2" x14ac:dyDescent="0.2">
      <c r="B79" s="1093"/>
      <c r="G79" s="1112"/>
      <c r="H79" s="1112"/>
      <c r="I79" s="1125"/>
      <c r="J79" s="1125"/>
      <c r="K79" s="1141"/>
      <c r="L79" s="1141"/>
      <c r="M79" s="1141"/>
      <c r="N79" s="1141"/>
      <c r="AN79" s="1118"/>
      <c r="AO79" s="1118"/>
      <c r="AP79" s="1118"/>
      <c r="AQ79" s="1118"/>
      <c r="AR79" s="1118"/>
      <c r="AS79" s="1118"/>
      <c r="AT79" s="1118"/>
      <c r="AU79" s="1118"/>
      <c r="AV79" s="1118"/>
      <c r="AW79" s="1118"/>
      <c r="AX79" s="1118"/>
      <c r="AY79" s="1118"/>
      <c r="AZ79" s="1118"/>
      <c r="BA79" s="1118"/>
      <c r="BB79" s="1122" t="s">
        <v>558</v>
      </c>
      <c r="BC79" s="1122"/>
      <c r="BD79" s="1122"/>
      <c r="BE79" s="1122"/>
      <c r="BF79" s="1122"/>
      <c r="BG79" s="1122"/>
      <c r="BH79" s="1122"/>
      <c r="BI79" s="1122"/>
      <c r="BJ79" s="1122"/>
      <c r="BK79" s="1122"/>
      <c r="BL79" s="1122"/>
      <c r="BM79" s="1122"/>
      <c r="BN79" s="1122"/>
      <c r="BO79" s="1122"/>
      <c r="BP79" s="1123">
        <v>9.5</v>
      </c>
      <c r="BQ79" s="1123"/>
      <c r="BR79" s="1123"/>
      <c r="BS79" s="1123"/>
      <c r="BT79" s="1123"/>
      <c r="BU79" s="1123"/>
      <c r="BV79" s="1123"/>
      <c r="BW79" s="1123"/>
      <c r="BX79" s="1123">
        <v>9.1999999999999993</v>
      </c>
      <c r="BY79" s="1123"/>
      <c r="BZ79" s="1123"/>
      <c r="CA79" s="1123"/>
      <c r="CB79" s="1123"/>
      <c r="CC79" s="1123"/>
      <c r="CD79" s="1123"/>
      <c r="CE79" s="1123"/>
      <c r="CF79" s="1123">
        <v>8.6</v>
      </c>
      <c r="CG79" s="1123"/>
      <c r="CH79" s="1123"/>
      <c r="CI79" s="1123"/>
      <c r="CJ79" s="1123"/>
      <c r="CK79" s="1123"/>
      <c r="CL79" s="1123"/>
      <c r="CM79" s="1123"/>
      <c r="CN79" s="1123">
        <v>8.3000000000000007</v>
      </c>
      <c r="CO79" s="1123"/>
      <c r="CP79" s="1123"/>
      <c r="CQ79" s="1123"/>
      <c r="CR79" s="1123"/>
      <c r="CS79" s="1123"/>
      <c r="CT79" s="1123"/>
      <c r="CU79" s="1123"/>
      <c r="CV79" s="1123">
        <v>8.4</v>
      </c>
      <c r="CW79" s="1123"/>
      <c r="CX79" s="1123"/>
      <c r="CY79" s="1123"/>
      <c r="CZ79" s="1123"/>
      <c r="DA79" s="1123"/>
      <c r="DB79" s="1123"/>
      <c r="DC79" s="1123"/>
    </row>
    <row r="80" spans="2:107" ht="13.2" x14ac:dyDescent="0.2">
      <c r="B80" s="1093"/>
      <c r="G80" s="1112"/>
      <c r="H80" s="1112"/>
      <c r="I80" s="1125"/>
      <c r="J80" s="1125"/>
      <c r="K80" s="1141"/>
      <c r="L80" s="1141"/>
      <c r="M80" s="1141"/>
      <c r="N80" s="1141"/>
      <c r="AN80" s="1118"/>
      <c r="AO80" s="1118"/>
      <c r="AP80" s="1118"/>
      <c r="AQ80" s="1118"/>
      <c r="AR80" s="1118"/>
      <c r="AS80" s="1118"/>
      <c r="AT80" s="1118"/>
      <c r="AU80" s="1118"/>
      <c r="AV80" s="1118"/>
      <c r="AW80" s="1118"/>
      <c r="AX80" s="1118"/>
      <c r="AY80" s="1118"/>
      <c r="AZ80" s="1118"/>
      <c r="BA80" s="1118"/>
      <c r="BB80" s="1122"/>
      <c r="BC80" s="1122"/>
      <c r="BD80" s="1122"/>
      <c r="BE80" s="1122"/>
      <c r="BF80" s="1122"/>
      <c r="BG80" s="1122"/>
      <c r="BH80" s="1122"/>
      <c r="BI80" s="1122"/>
      <c r="BJ80" s="1122"/>
      <c r="BK80" s="1122"/>
      <c r="BL80" s="1122"/>
      <c r="BM80" s="1122"/>
      <c r="BN80" s="1122"/>
      <c r="BO80" s="1122"/>
      <c r="BP80" s="1123"/>
      <c r="BQ80" s="1123"/>
      <c r="BR80" s="1123"/>
      <c r="BS80" s="1123"/>
      <c r="BT80" s="1123"/>
      <c r="BU80" s="1123"/>
      <c r="BV80" s="1123"/>
      <c r="BW80" s="1123"/>
      <c r="BX80" s="1123"/>
      <c r="BY80" s="1123"/>
      <c r="BZ80" s="1123"/>
      <c r="CA80" s="1123"/>
      <c r="CB80" s="1123"/>
      <c r="CC80" s="1123"/>
      <c r="CD80" s="1123"/>
      <c r="CE80" s="1123"/>
      <c r="CF80" s="1123"/>
      <c r="CG80" s="1123"/>
      <c r="CH80" s="1123"/>
      <c r="CI80" s="1123"/>
      <c r="CJ80" s="1123"/>
      <c r="CK80" s="1123"/>
      <c r="CL80" s="1123"/>
      <c r="CM80" s="1123"/>
      <c r="CN80" s="1123"/>
      <c r="CO80" s="1123"/>
      <c r="CP80" s="1123"/>
      <c r="CQ80" s="1123"/>
      <c r="CR80" s="1123"/>
      <c r="CS80" s="1123"/>
      <c r="CT80" s="1123"/>
      <c r="CU80" s="1123"/>
      <c r="CV80" s="1123"/>
      <c r="CW80" s="1123"/>
      <c r="CX80" s="1123"/>
      <c r="CY80" s="1123"/>
      <c r="CZ80" s="1123"/>
      <c r="DA80" s="1123"/>
      <c r="DB80" s="1123"/>
      <c r="DC80" s="1123"/>
    </row>
    <row r="81" spans="2:109" ht="13.2" x14ac:dyDescent="0.2">
      <c r="B81" s="1093"/>
    </row>
    <row r="82" spans="2:109" ht="16.2" x14ac:dyDescent="0.2">
      <c r="B82" s="1093"/>
      <c r="K82" s="1142"/>
      <c r="L82" s="1142"/>
      <c r="M82" s="1142"/>
      <c r="N82" s="1142"/>
      <c r="AQ82" s="1142"/>
      <c r="AR82" s="1142"/>
      <c r="AS82" s="1142"/>
      <c r="AT82" s="1142"/>
      <c r="BC82" s="1142"/>
      <c r="BD82" s="1142"/>
      <c r="BE82" s="1142"/>
      <c r="BF82" s="1142"/>
      <c r="BO82" s="1142"/>
      <c r="BP82" s="1142"/>
      <c r="BQ82" s="1142"/>
      <c r="BR82" s="1142"/>
      <c r="CA82" s="1142"/>
      <c r="CB82" s="1142"/>
      <c r="CC82" s="1142"/>
      <c r="CD82" s="1142"/>
      <c r="CM82" s="1142"/>
      <c r="CN82" s="1142"/>
      <c r="CO82" s="1142"/>
      <c r="CP82" s="1142"/>
      <c r="CY82" s="1142"/>
      <c r="CZ82" s="1142"/>
      <c r="DA82" s="1142"/>
      <c r="DB82" s="1142"/>
      <c r="DC82" s="1142"/>
    </row>
    <row r="83" spans="2:109" ht="13.2" x14ac:dyDescent="0.2">
      <c r="B83" s="1095"/>
      <c r="C83" s="1096"/>
      <c r="D83" s="1096"/>
      <c r="E83" s="1096"/>
      <c r="F83" s="1096"/>
      <c r="G83" s="1096"/>
      <c r="H83" s="1096"/>
      <c r="I83" s="1096"/>
      <c r="J83" s="1096"/>
      <c r="K83" s="1096"/>
      <c r="L83" s="1096"/>
      <c r="M83" s="1096"/>
      <c r="N83" s="1096"/>
      <c r="O83" s="1096"/>
      <c r="P83" s="1096"/>
      <c r="Q83" s="1096"/>
      <c r="R83" s="1096"/>
      <c r="S83" s="1096"/>
      <c r="T83" s="1096"/>
      <c r="U83" s="1096"/>
      <c r="V83" s="1096"/>
      <c r="W83" s="1096"/>
      <c r="X83" s="1096"/>
      <c r="Y83" s="1096"/>
      <c r="Z83" s="1096"/>
      <c r="AA83" s="1096"/>
      <c r="AB83" s="1096"/>
      <c r="AC83" s="1096"/>
      <c r="AD83" s="1096"/>
      <c r="AE83" s="1096"/>
      <c r="AF83" s="1096"/>
      <c r="AG83" s="1096"/>
      <c r="AH83" s="1096"/>
      <c r="AI83" s="1096"/>
      <c r="AJ83" s="1096"/>
      <c r="AK83" s="1096"/>
      <c r="AL83" s="1096"/>
      <c r="AM83" s="1096"/>
      <c r="AN83" s="1096"/>
      <c r="AO83" s="1096"/>
      <c r="AP83" s="1096"/>
      <c r="AQ83" s="1096"/>
      <c r="AR83" s="1096"/>
      <c r="AS83" s="1096"/>
      <c r="AT83" s="1096"/>
      <c r="AU83" s="1096"/>
      <c r="AV83" s="1096"/>
      <c r="AW83" s="1096"/>
      <c r="AX83" s="1096"/>
      <c r="AY83" s="1096"/>
      <c r="AZ83" s="1096"/>
      <c r="BA83" s="1096"/>
      <c r="BB83" s="1096"/>
      <c r="BC83" s="1096"/>
      <c r="BD83" s="1096"/>
      <c r="BE83" s="1096"/>
      <c r="BF83" s="1096"/>
      <c r="BG83" s="1096"/>
      <c r="BH83" s="1096"/>
      <c r="BI83" s="1096"/>
      <c r="BJ83" s="1096"/>
      <c r="BK83" s="1096"/>
      <c r="BL83" s="1096"/>
      <c r="BM83" s="1096"/>
      <c r="BN83" s="1096"/>
      <c r="BO83" s="1096"/>
      <c r="BP83" s="1096"/>
      <c r="BQ83" s="1096"/>
      <c r="BR83" s="1096"/>
      <c r="BS83" s="1096"/>
      <c r="BT83" s="1096"/>
      <c r="BU83" s="1096"/>
      <c r="BV83" s="1096"/>
      <c r="BW83" s="1096"/>
      <c r="BX83" s="1096"/>
      <c r="BY83" s="1096"/>
      <c r="BZ83" s="1096"/>
      <c r="CA83" s="1096"/>
      <c r="CB83" s="1096"/>
      <c r="CC83" s="1096"/>
      <c r="CD83" s="1096"/>
      <c r="CE83" s="1096"/>
      <c r="CF83" s="1096"/>
      <c r="CG83" s="1096"/>
      <c r="CH83" s="1096"/>
      <c r="CI83" s="1096"/>
      <c r="CJ83" s="1096"/>
      <c r="CK83" s="1096"/>
      <c r="CL83" s="1096"/>
      <c r="CM83" s="1096"/>
      <c r="CN83" s="1096"/>
      <c r="CO83" s="1096"/>
      <c r="CP83" s="1096"/>
      <c r="CQ83" s="1096"/>
      <c r="CR83" s="1096"/>
      <c r="CS83" s="1096"/>
      <c r="CT83" s="1096"/>
      <c r="CU83" s="1096"/>
      <c r="CV83" s="1096"/>
      <c r="CW83" s="1096"/>
      <c r="CX83" s="1096"/>
      <c r="CY83" s="1096"/>
      <c r="CZ83" s="1096"/>
      <c r="DA83" s="1096"/>
      <c r="DB83" s="1096"/>
      <c r="DC83" s="1096"/>
      <c r="DD83" s="1097"/>
    </row>
    <row r="84" spans="2:109" ht="13.2" x14ac:dyDescent="0.2">
      <c r="DD84" s="1087"/>
      <c r="DE84" s="1087"/>
    </row>
    <row r="85" spans="2:109" ht="13.2" x14ac:dyDescent="0.2">
      <c r="DD85" s="1087"/>
      <c r="DE85" s="1087"/>
    </row>
  </sheetData>
  <sheetProtection algorithmName="SHA-512" hashValue="LoxG7Iq+hbkIPo5fP4mxKHs3ztIVn1ccTTaAwm4Z2HhqMd95o3753skNMcgicGv9EKCsfEv1MqbHjqlmOn3gHg==" saltValue="1CZDkZh8w2eT+5Wl46f4b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5"/>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2F092-A202-4DB3-8F90-5D28E60355CA}">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317" customWidth="1"/>
    <col min="35" max="122" width="2.44140625" style="316" customWidth="1"/>
    <col min="123" max="16384" width="2.44140625" style="316" hidden="1"/>
  </cols>
  <sheetData>
    <row r="1" spans="1:34" ht="13.5" customHeight="1" x14ac:dyDescent="0.2">
      <c r="A1" s="316"/>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row>
    <row r="2" spans="1:34" ht="13.2" x14ac:dyDescent="0.2">
      <c r="S2" s="316"/>
      <c r="AH2" s="316"/>
    </row>
    <row r="3" spans="1:34" ht="13.2" x14ac:dyDescent="0.2">
      <c r="C3" s="316"/>
      <c r="D3" s="316"/>
      <c r="E3" s="316"/>
      <c r="F3" s="316"/>
      <c r="G3" s="316"/>
      <c r="H3" s="316"/>
      <c r="I3" s="316"/>
      <c r="J3" s="316"/>
      <c r="K3" s="316"/>
      <c r="L3" s="316"/>
      <c r="M3" s="316"/>
      <c r="N3" s="316"/>
      <c r="O3" s="316"/>
      <c r="P3" s="316"/>
      <c r="Q3" s="316"/>
      <c r="R3" s="316"/>
      <c r="S3" s="316"/>
      <c r="U3" s="316"/>
      <c r="V3" s="316"/>
      <c r="W3" s="316"/>
      <c r="X3" s="316"/>
      <c r="Y3" s="316"/>
      <c r="Z3" s="316"/>
      <c r="AA3" s="316"/>
      <c r="AB3" s="316"/>
      <c r="AC3" s="316"/>
      <c r="AD3" s="316"/>
      <c r="AE3" s="316"/>
      <c r="AF3" s="316"/>
      <c r="AG3" s="316"/>
      <c r="AH3" s="316"/>
    </row>
    <row r="4" spans="1:34" ht="13.2" x14ac:dyDescent="0.2"/>
    <row r="5" spans="1:34" ht="13.2" x14ac:dyDescent="0.2"/>
    <row r="6" spans="1:34" ht="13.2" x14ac:dyDescent="0.2"/>
    <row r="7" spans="1:34" ht="13.2" x14ac:dyDescent="0.2"/>
    <row r="8" spans="1:34" ht="13.2" x14ac:dyDescent="0.2"/>
    <row r="9" spans="1:34" ht="13.2" x14ac:dyDescent="0.2">
      <c r="AH9" s="31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316"/>
    </row>
    <row r="18" spans="12:34" ht="13.2" x14ac:dyDescent="0.2"/>
    <row r="19" spans="12:34" ht="13.2" x14ac:dyDescent="0.2"/>
    <row r="20" spans="12:34" ht="13.2" x14ac:dyDescent="0.2">
      <c r="AH20" s="316"/>
    </row>
    <row r="21" spans="12:34" ht="13.2" x14ac:dyDescent="0.2">
      <c r="AH21" s="316"/>
    </row>
    <row r="22" spans="12:34" ht="13.2" x14ac:dyDescent="0.2"/>
    <row r="23" spans="12:34" ht="13.2" x14ac:dyDescent="0.2"/>
    <row r="24" spans="12:34" ht="13.2" x14ac:dyDescent="0.2">
      <c r="Q24" s="316"/>
    </row>
    <row r="25" spans="12:34" ht="13.2" x14ac:dyDescent="0.2"/>
    <row r="26" spans="12:34" ht="13.2" x14ac:dyDescent="0.2"/>
    <row r="27" spans="12:34" ht="13.2" x14ac:dyDescent="0.2"/>
    <row r="28" spans="12:34" ht="13.2" x14ac:dyDescent="0.2">
      <c r="O28" s="316"/>
      <c r="T28" s="316"/>
      <c r="AH28" s="316"/>
    </row>
    <row r="29" spans="12:34" ht="13.2" x14ac:dyDescent="0.2"/>
    <row r="30" spans="12:34" ht="13.2" x14ac:dyDescent="0.2"/>
    <row r="31" spans="12:34" ht="13.2" x14ac:dyDescent="0.2">
      <c r="Q31" s="316"/>
    </row>
    <row r="32" spans="12:34" ht="13.2" x14ac:dyDescent="0.2">
      <c r="L32" s="316"/>
    </row>
    <row r="33" spans="2:34" ht="13.2" x14ac:dyDescent="0.2">
      <c r="C33" s="316"/>
      <c r="E33" s="316"/>
      <c r="G33" s="316"/>
      <c r="I33" s="316"/>
      <c r="X33" s="316"/>
    </row>
    <row r="34" spans="2:34" ht="13.2" x14ac:dyDescent="0.2">
      <c r="B34" s="316"/>
      <c r="P34" s="316"/>
      <c r="R34" s="316"/>
      <c r="T34" s="316"/>
    </row>
    <row r="35" spans="2:34" ht="13.2" x14ac:dyDescent="0.2">
      <c r="D35" s="316"/>
      <c r="W35" s="316"/>
      <c r="AC35" s="316"/>
      <c r="AD35" s="316"/>
      <c r="AE35" s="316"/>
      <c r="AF35" s="316"/>
      <c r="AG35" s="316"/>
      <c r="AH35" s="316"/>
    </row>
    <row r="36" spans="2:34" ht="13.2" x14ac:dyDescent="0.2">
      <c r="H36" s="316"/>
      <c r="J36" s="316"/>
      <c r="K36" s="316"/>
      <c r="M36" s="316"/>
      <c r="Y36" s="316"/>
      <c r="Z36" s="316"/>
      <c r="AA36" s="316"/>
      <c r="AB36" s="316"/>
      <c r="AC36" s="316"/>
      <c r="AD36" s="316"/>
      <c r="AE36" s="316"/>
      <c r="AF36" s="316"/>
      <c r="AG36" s="316"/>
      <c r="AH36" s="316"/>
    </row>
    <row r="37" spans="2:34" ht="13.2" x14ac:dyDescent="0.2">
      <c r="AH37" s="316"/>
    </row>
    <row r="38" spans="2:34" ht="13.2" x14ac:dyDescent="0.2">
      <c r="AG38" s="316"/>
      <c r="AH38" s="316"/>
    </row>
    <row r="39" spans="2:34" ht="13.2" x14ac:dyDescent="0.2"/>
    <row r="40" spans="2:34" ht="13.2" x14ac:dyDescent="0.2">
      <c r="X40" s="316"/>
    </row>
    <row r="41" spans="2:34" ht="13.2" x14ac:dyDescent="0.2">
      <c r="R41" s="316"/>
    </row>
    <row r="42" spans="2:34" ht="13.2" x14ac:dyDescent="0.2">
      <c r="W42" s="316"/>
    </row>
    <row r="43" spans="2:34" ht="13.2" x14ac:dyDescent="0.2">
      <c r="Y43" s="316"/>
      <c r="Z43" s="316"/>
      <c r="AA43" s="316"/>
      <c r="AB43" s="316"/>
      <c r="AC43" s="316"/>
      <c r="AD43" s="316"/>
      <c r="AE43" s="316"/>
      <c r="AF43" s="316"/>
      <c r="AG43" s="316"/>
      <c r="AH43" s="316"/>
    </row>
    <row r="44" spans="2:34" ht="13.2" x14ac:dyDescent="0.2">
      <c r="AH44" s="316"/>
    </row>
    <row r="45" spans="2:34" ht="13.2" x14ac:dyDescent="0.2">
      <c r="X45" s="316"/>
    </row>
    <row r="46" spans="2:34" ht="13.2" x14ac:dyDescent="0.2"/>
    <row r="47" spans="2:34" ht="13.2" x14ac:dyDescent="0.2"/>
    <row r="48" spans="2:34" ht="13.2" x14ac:dyDescent="0.2">
      <c r="W48" s="316"/>
      <c r="Y48" s="316"/>
      <c r="Z48" s="316"/>
      <c r="AA48" s="316"/>
      <c r="AB48" s="316"/>
      <c r="AC48" s="316"/>
      <c r="AD48" s="316"/>
      <c r="AE48" s="316"/>
      <c r="AF48" s="316"/>
      <c r="AG48" s="316"/>
      <c r="AH48" s="316"/>
    </row>
    <row r="49" spans="28:34" ht="13.2" x14ac:dyDescent="0.2"/>
    <row r="50" spans="28:34" ht="13.2" x14ac:dyDescent="0.2">
      <c r="AE50" s="316"/>
      <c r="AF50" s="316"/>
      <c r="AG50" s="316"/>
      <c r="AH50" s="316"/>
    </row>
    <row r="51" spans="28:34" ht="13.2" x14ac:dyDescent="0.2">
      <c r="AC51" s="316"/>
      <c r="AD51" s="316"/>
      <c r="AE51" s="316"/>
      <c r="AF51" s="316"/>
      <c r="AG51" s="316"/>
      <c r="AH51" s="316"/>
    </row>
    <row r="52" spans="28:34" ht="13.2" x14ac:dyDescent="0.2"/>
    <row r="53" spans="28:34" ht="13.2" x14ac:dyDescent="0.2">
      <c r="AF53" s="316"/>
      <c r="AG53" s="316"/>
      <c r="AH53" s="316"/>
    </row>
    <row r="54" spans="28:34" ht="13.2" x14ac:dyDescent="0.2">
      <c r="AH54" s="316"/>
    </row>
    <row r="55" spans="28:34" ht="13.2" x14ac:dyDescent="0.2"/>
    <row r="56" spans="28:34" ht="13.2" x14ac:dyDescent="0.2">
      <c r="AB56" s="316"/>
      <c r="AC56" s="316"/>
      <c r="AD56" s="316"/>
      <c r="AE56" s="316"/>
      <c r="AF56" s="316"/>
      <c r="AG56" s="316"/>
      <c r="AH56" s="316"/>
    </row>
    <row r="57" spans="28:34" ht="13.2" x14ac:dyDescent="0.2">
      <c r="AH57" s="316"/>
    </row>
    <row r="58" spans="28:34" ht="13.2" x14ac:dyDescent="0.2">
      <c r="AH58" s="316"/>
    </row>
    <row r="59" spans="28:34" ht="13.2" x14ac:dyDescent="0.2"/>
    <row r="60" spans="28:34" ht="13.2" x14ac:dyDescent="0.2"/>
    <row r="61" spans="28:34" ht="13.2" x14ac:dyDescent="0.2"/>
    <row r="62" spans="28:34" ht="13.2" x14ac:dyDescent="0.2"/>
    <row r="63" spans="28:34" ht="13.2" x14ac:dyDescent="0.2">
      <c r="AH63" s="316"/>
    </row>
    <row r="64" spans="28:34" ht="13.2" x14ac:dyDescent="0.2">
      <c r="AG64" s="316"/>
      <c r="AH64" s="316"/>
    </row>
    <row r="65" spans="28:34" ht="13.2" x14ac:dyDescent="0.2"/>
    <row r="66" spans="28:34" ht="13.2" x14ac:dyDescent="0.2"/>
    <row r="67" spans="28:34" ht="13.2" x14ac:dyDescent="0.2"/>
    <row r="68" spans="28:34" ht="13.2" x14ac:dyDescent="0.2">
      <c r="AB68" s="316"/>
      <c r="AC68" s="316"/>
      <c r="AD68" s="316"/>
      <c r="AE68" s="316"/>
      <c r="AF68" s="316"/>
      <c r="AG68" s="316"/>
      <c r="AH68" s="316"/>
    </row>
    <row r="69" spans="28:34" ht="13.2" x14ac:dyDescent="0.2">
      <c r="AF69" s="316"/>
      <c r="AG69" s="316"/>
      <c r="AH69" s="316"/>
    </row>
    <row r="70" spans="28:34" ht="13.2" x14ac:dyDescent="0.2"/>
    <row r="71" spans="28:34" ht="13.2" x14ac:dyDescent="0.2"/>
    <row r="72" spans="28:34" ht="13.2" x14ac:dyDescent="0.2"/>
    <row r="73" spans="28:34" ht="13.2" x14ac:dyDescent="0.2"/>
    <row r="74" spans="28:34" ht="13.2" x14ac:dyDescent="0.2"/>
    <row r="75" spans="28:34" ht="13.2" x14ac:dyDescent="0.2">
      <c r="AH75" s="316"/>
    </row>
    <row r="76" spans="28:34" ht="13.2" x14ac:dyDescent="0.2">
      <c r="AF76" s="316"/>
      <c r="AG76" s="316"/>
      <c r="AH76" s="316"/>
    </row>
    <row r="77" spans="28:34" ht="13.2" x14ac:dyDescent="0.2">
      <c r="AG77" s="316"/>
      <c r="AH77" s="316"/>
    </row>
    <row r="78" spans="28:34" ht="13.2" x14ac:dyDescent="0.2"/>
    <row r="79" spans="28:34" ht="13.2" x14ac:dyDescent="0.2"/>
    <row r="80" spans="28:34" ht="13.2" x14ac:dyDescent="0.2"/>
    <row r="81" spans="25:34" ht="13.2" x14ac:dyDescent="0.2"/>
    <row r="82" spans="25:34" ht="13.2" x14ac:dyDescent="0.2">
      <c r="Y82" s="316"/>
    </row>
    <row r="83" spans="25:34" ht="13.2" x14ac:dyDescent="0.2">
      <c r="Y83" s="316"/>
      <c r="Z83" s="316"/>
      <c r="AA83" s="316"/>
      <c r="AB83" s="316"/>
      <c r="AC83" s="316"/>
      <c r="AD83" s="316"/>
      <c r="AE83" s="316"/>
      <c r="AF83" s="316"/>
      <c r="AG83" s="316"/>
      <c r="AH83" s="316"/>
    </row>
    <row r="84" spans="25:34" ht="13.2" x14ac:dyDescent="0.2"/>
    <row r="85" spans="25:34" ht="13.2" x14ac:dyDescent="0.2"/>
    <row r="86" spans="25:34" ht="13.2" x14ac:dyDescent="0.2"/>
    <row r="87" spans="25:34" ht="13.2" x14ac:dyDescent="0.2"/>
    <row r="88" spans="25:34" ht="13.2" x14ac:dyDescent="0.2">
      <c r="AH88" s="31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16"/>
      <c r="AG94" s="316"/>
      <c r="AH94" s="316"/>
    </row>
    <row r="95" spans="25:34" ht="13.5" customHeight="1" x14ac:dyDescent="0.2">
      <c r="AH95" s="31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16"/>
    </row>
    <row r="102" spans="33:34" ht="13.5" customHeight="1" x14ac:dyDescent="0.2"/>
    <row r="103" spans="33:34" ht="13.5" customHeight="1" x14ac:dyDescent="0.2"/>
    <row r="104" spans="33:34" ht="13.5" customHeight="1" x14ac:dyDescent="0.2">
      <c r="AG104" s="316"/>
      <c r="AH104" s="31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16"/>
    </row>
    <row r="117" spans="34:122" ht="13.5" customHeight="1" x14ac:dyDescent="0.2"/>
    <row r="118" spans="34:122" ht="13.5" customHeight="1" x14ac:dyDescent="0.2"/>
    <row r="119" spans="34:122" ht="13.5" customHeight="1" x14ac:dyDescent="0.2"/>
    <row r="120" spans="34:122" ht="13.5" customHeight="1" x14ac:dyDescent="0.2">
      <c r="AH120" s="316"/>
    </row>
    <row r="121" spans="34:122" ht="13.5" customHeight="1" x14ac:dyDescent="0.2">
      <c r="AH121" s="316"/>
    </row>
    <row r="122" spans="34:122" ht="13.5" customHeight="1" x14ac:dyDescent="0.2"/>
    <row r="123" spans="34:122" ht="13.5" customHeight="1" x14ac:dyDescent="0.2"/>
    <row r="124" spans="34:122" ht="13.5" customHeight="1" x14ac:dyDescent="0.2"/>
    <row r="125" spans="34:122" ht="13.5" customHeight="1" x14ac:dyDescent="0.2">
      <c r="DR125" s="316" t="s">
        <v>542</v>
      </c>
    </row>
  </sheetData>
  <sheetProtection algorithmName="SHA-512" hashValue="rk9Wtpxdd6Ud+3zw7kxo9HZ/Gxt0G/Ua6jTrAQe2ocUtZNlmjX+yXbIjLb/k+5lFn4/YetR0Pw/dMNH6cpIJFA==" saltValue="ExYqPq+i04ORg1yDpFBNpw==" spinCount="100000" sheet="1" objects="1" scenarios="1"/>
  <dataConsolidate/>
  <phoneticPr fontId="45"/>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22E1D-1152-4711-9BF5-19B5A58CD3D9}">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4140625" style="317" customWidth="1"/>
    <col min="35" max="122" width="2.44140625" style="316" customWidth="1"/>
    <col min="123" max="16384" width="2.44140625" style="316" hidden="1"/>
  </cols>
  <sheetData>
    <row r="1" spans="2:34" ht="13.5" customHeight="1" x14ac:dyDescent="0.2">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row>
    <row r="2" spans="2:34" ht="13.2" x14ac:dyDescent="0.2">
      <c r="S2" s="316"/>
      <c r="AH2" s="316"/>
    </row>
    <row r="3" spans="2:34" ht="13.2" x14ac:dyDescent="0.2">
      <c r="C3" s="316"/>
      <c r="D3" s="316"/>
      <c r="E3" s="316"/>
      <c r="F3" s="316"/>
      <c r="G3" s="316"/>
      <c r="H3" s="316"/>
      <c r="I3" s="316"/>
      <c r="J3" s="316"/>
      <c r="K3" s="316"/>
      <c r="L3" s="316"/>
      <c r="M3" s="316"/>
      <c r="N3" s="316"/>
      <c r="O3" s="316"/>
      <c r="P3" s="316"/>
      <c r="Q3" s="316"/>
      <c r="R3" s="316"/>
      <c r="S3" s="316"/>
      <c r="U3" s="316"/>
      <c r="V3" s="316"/>
      <c r="W3" s="316"/>
      <c r="X3" s="316"/>
      <c r="Y3" s="316"/>
      <c r="Z3" s="316"/>
      <c r="AA3" s="316"/>
      <c r="AB3" s="316"/>
      <c r="AC3" s="316"/>
      <c r="AD3" s="316"/>
      <c r="AE3" s="316"/>
      <c r="AF3" s="316"/>
      <c r="AG3" s="316"/>
      <c r="AH3" s="316"/>
    </row>
    <row r="4" spans="2:34" ht="13.2" x14ac:dyDescent="0.2"/>
    <row r="5" spans="2:34" ht="13.2" x14ac:dyDescent="0.2"/>
    <row r="6" spans="2:34" ht="13.2" x14ac:dyDescent="0.2"/>
    <row r="7" spans="2:34" ht="13.2" x14ac:dyDescent="0.2"/>
    <row r="8" spans="2:34" ht="13.2" x14ac:dyDescent="0.2"/>
    <row r="9" spans="2:34" ht="13.2" x14ac:dyDescent="0.2">
      <c r="AH9" s="31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316"/>
    </row>
    <row r="18" spans="12:34" ht="13.2" x14ac:dyDescent="0.2"/>
    <row r="19" spans="12:34" ht="13.2" x14ac:dyDescent="0.2"/>
    <row r="20" spans="12:34" ht="13.2" x14ac:dyDescent="0.2">
      <c r="AH20" s="316"/>
    </row>
    <row r="21" spans="12:34" ht="13.2" x14ac:dyDescent="0.2">
      <c r="AH21" s="316"/>
    </row>
    <row r="22" spans="12:34" ht="13.2" x14ac:dyDescent="0.2"/>
    <row r="23" spans="12:34" ht="13.2" x14ac:dyDescent="0.2"/>
    <row r="24" spans="12:34" ht="13.2" x14ac:dyDescent="0.2">
      <c r="Q24" s="316"/>
    </row>
    <row r="25" spans="12:34" ht="13.2" x14ac:dyDescent="0.2"/>
    <row r="26" spans="12:34" ht="13.2" x14ac:dyDescent="0.2"/>
    <row r="27" spans="12:34" ht="13.2" x14ac:dyDescent="0.2"/>
    <row r="28" spans="12:34" ht="13.2" x14ac:dyDescent="0.2">
      <c r="O28" s="316"/>
      <c r="T28" s="316"/>
      <c r="AH28" s="316"/>
    </row>
    <row r="29" spans="12:34" ht="13.2" x14ac:dyDescent="0.2"/>
    <row r="30" spans="12:34" ht="13.2" x14ac:dyDescent="0.2"/>
    <row r="31" spans="12:34" ht="13.2" x14ac:dyDescent="0.2">
      <c r="Q31" s="316"/>
    </row>
    <row r="32" spans="12:34" ht="13.2" x14ac:dyDescent="0.2">
      <c r="L32" s="316"/>
    </row>
    <row r="33" spans="2:34" ht="13.2" x14ac:dyDescent="0.2">
      <c r="C33" s="316"/>
      <c r="E33" s="316"/>
      <c r="G33" s="316"/>
      <c r="I33" s="316"/>
      <c r="X33" s="316"/>
    </row>
    <row r="34" spans="2:34" ht="13.2" x14ac:dyDescent="0.2">
      <c r="B34" s="316"/>
      <c r="P34" s="316"/>
      <c r="R34" s="316"/>
      <c r="T34" s="316"/>
    </row>
    <row r="35" spans="2:34" ht="13.2" x14ac:dyDescent="0.2">
      <c r="D35" s="316"/>
      <c r="W35" s="316"/>
      <c r="AC35" s="316"/>
      <c r="AD35" s="316"/>
      <c r="AE35" s="316"/>
      <c r="AF35" s="316"/>
      <c r="AG35" s="316"/>
      <c r="AH35" s="316"/>
    </row>
    <row r="36" spans="2:34" ht="13.2" x14ac:dyDescent="0.2">
      <c r="H36" s="316"/>
      <c r="J36" s="316"/>
      <c r="K36" s="316"/>
      <c r="M36" s="316"/>
      <c r="Y36" s="316"/>
      <c r="Z36" s="316"/>
      <c r="AA36" s="316"/>
      <c r="AB36" s="316"/>
      <c r="AC36" s="316"/>
      <c r="AD36" s="316"/>
      <c r="AE36" s="316"/>
      <c r="AF36" s="316"/>
      <c r="AG36" s="316"/>
      <c r="AH36" s="316"/>
    </row>
    <row r="37" spans="2:34" ht="13.2" x14ac:dyDescent="0.2">
      <c r="AH37" s="316"/>
    </row>
    <row r="38" spans="2:34" ht="13.2" x14ac:dyDescent="0.2">
      <c r="AG38" s="316"/>
      <c r="AH38" s="316"/>
    </row>
    <row r="39" spans="2:34" ht="13.2" x14ac:dyDescent="0.2"/>
    <row r="40" spans="2:34" ht="13.2" x14ac:dyDescent="0.2">
      <c r="X40" s="316"/>
    </row>
    <row r="41" spans="2:34" ht="13.2" x14ac:dyDescent="0.2">
      <c r="R41" s="316"/>
    </row>
    <row r="42" spans="2:34" ht="13.2" x14ac:dyDescent="0.2">
      <c r="W42" s="316"/>
    </row>
    <row r="43" spans="2:34" ht="13.2" x14ac:dyDescent="0.2">
      <c r="Y43" s="316"/>
      <c r="Z43" s="316"/>
      <c r="AA43" s="316"/>
      <c r="AB43" s="316"/>
      <c r="AC43" s="316"/>
      <c r="AD43" s="316"/>
      <c r="AE43" s="316"/>
      <c r="AF43" s="316"/>
      <c r="AG43" s="316"/>
      <c r="AH43" s="316"/>
    </row>
    <row r="44" spans="2:34" ht="13.2" x14ac:dyDescent="0.2">
      <c r="AH44" s="316"/>
    </row>
    <row r="45" spans="2:34" ht="13.2" x14ac:dyDescent="0.2">
      <c r="X45" s="316"/>
    </row>
    <row r="46" spans="2:34" ht="13.2" x14ac:dyDescent="0.2"/>
    <row r="47" spans="2:34" ht="13.2" x14ac:dyDescent="0.2"/>
    <row r="48" spans="2:34" ht="13.2" x14ac:dyDescent="0.2">
      <c r="W48" s="316"/>
      <c r="Y48" s="316"/>
      <c r="Z48" s="316"/>
      <c r="AA48" s="316"/>
      <c r="AB48" s="316"/>
      <c r="AC48" s="316"/>
      <c r="AD48" s="316"/>
      <c r="AE48" s="316"/>
      <c r="AF48" s="316"/>
      <c r="AG48" s="316"/>
      <c r="AH48" s="316"/>
    </row>
    <row r="49" spans="28:34" ht="13.2" x14ac:dyDescent="0.2"/>
    <row r="50" spans="28:34" ht="13.2" x14ac:dyDescent="0.2">
      <c r="AE50" s="316"/>
      <c r="AF50" s="316"/>
      <c r="AG50" s="316"/>
      <c r="AH50" s="316"/>
    </row>
    <row r="51" spans="28:34" ht="13.2" x14ac:dyDescent="0.2">
      <c r="AC51" s="316"/>
      <c r="AD51" s="316"/>
      <c r="AE51" s="316"/>
      <c r="AF51" s="316"/>
      <c r="AG51" s="316"/>
      <c r="AH51" s="316"/>
    </row>
    <row r="52" spans="28:34" ht="13.2" x14ac:dyDescent="0.2"/>
    <row r="53" spans="28:34" ht="13.2" x14ac:dyDescent="0.2">
      <c r="AF53" s="316"/>
      <c r="AG53" s="316"/>
      <c r="AH53" s="316"/>
    </row>
    <row r="54" spans="28:34" ht="13.2" x14ac:dyDescent="0.2">
      <c r="AH54" s="316"/>
    </row>
    <row r="55" spans="28:34" ht="13.2" x14ac:dyDescent="0.2"/>
    <row r="56" spans="28:34" ht="13.2" x14ac:dyDescent="0.2">
      <c r="AB56" s="316"/>
      <c r="AC56" s="316"/>
      <c r="AD56" s="316"/>
      <c r="AE56" s="316"/>
      <c r="AF56" s="316"/>
      <c r="AG56" s="316"/>
      <c r="AH56" s="316"/>
    </row>
    <row r="57" spans="28:34" ht="13.2" x14ac:dyDescent="0.2">
      <c r="AH57" s="316"/>
    </row>
    <row r="58" spans="28:34" ht="13.2" x14ac:dyDescent="0.2">
      <c r="AH58" s="316"/>
    </row>
    <row r="59" spans="28:34" ht="13.2" x14ac:dyDescent="0.2">
      <c r="AG59" s="316"/>
      <c r="AH59" s="316"/>
    </row>
    <row r="60" spans="28:34" ht="13.2" x14ac:dyDescent="0.2"/>
    <row r="61" spans="28:34" ht="13.2" x14ac:dyDescent="0.2"/>
    <row r="62" spans="28:34" ht="13.2" x14ac:dyDescent="0.2"/>
    <row r="63" spans="28:34" ht="13.2" x14ac:dyDescent="0.2">
      <c r="AH63" s="316"/>
    </row>
    <row r="64" spans="28:34" ht="13.2" x14ac:dyDescent="0.2">
      <c r="AG64" s="316"/>
      <c r="AH64" s="316"/>
    </row>
    <row r="65" spans="28:34" ht="13.2" x14ac:dyDescent="0.2"/>
    <row r="66" spans="28:34" ht="13.2" x14ac:dyDescent="0.2"/>
    <row r="67" spans="28:34" ht="13.2" x14ac:dyDescent="0.2"/>
    <row r="68" spans="28:34" ht="13.2" x14ac:dyDescent="0.2">
      <c r="AB68" s="316"/>
      <c r="AC68" s="316"/>
      <c r="AD68" s="316"/>
      <c r="AE68" s="316"/>
      <c r="AF68" s="316"/>
      <c r="AG68" s="316"/>
      <c r="AH68" s="316"/>
    </row>
    <row r="69" spans="28:34" ht="13.2" x14ac:dyDescent="0.2">
      <c r="AF69" s="316"/>
      <c r="AG69" s="316"/>
      <c r="AH69" s="316"/>
    </row>
    <row r="70" spans="28:34" ht="13.2" x14ac:dyDescent="0.2"/>
    <row r="71" spans="28:34" ht="13.2" x14ac:dyDescent="0.2"/>
    <row r="72" spans="28:34" ht="13.2" x14ac:dyDescent="0.2"/>
    <row r="73" spans="28:34" ht="13.2" x14ac:dyDescent="0.2"/>
    <row r="74" spans="28:34" ht="13.2" x14ac:dyDescent="0.2"/>
    <row r="75" spans="28:34" ht="13.2" x14ac:dyDescent="0.2">
      <c r="AH75" s="316"/>
    </row>
    <row r="76" spans="28:34" ht="13.2" x14ac:dyDescent="0.2">
      <c r="AF76" s="316"/>
      <c r="AG76" s="316"/>
      <c r="AH76" s="316"/>
    </row>
    <row r="77" spans="28:34" ht="13.2" x14ac:dyDescent="0.2">
      <c r="AG77" s="316"/>
      <c r="AH77" s="316"/>
    </row>
    <row r="78" spans="28:34" ht="13.2" x14ac:dyDescent="0.2"/>
    <row r="79" spans="28:34" ht="13.2" x14ac:dyDescent="0.2"/>
    <row r="80" spans="28:34" ht="13.2" x14ac:dyDescent="0.2"/>
    <row r="81" spans="25:34" ht="13.2" x14ac:dyDescent="0.2"/>
    <row r="82" spans="25:34" ht="13.2" x14ac:dyDescent="0.2">
      <c r="Y82" s="316"/>
    </row>
    <row r="83" spans="25:34" ht="13.2" x14ac:dyDescent="0.2">
      <c r="Y83" s="316"/>
      <c r="Z83" s="316"/>
      <c r="AA83" s="316"/>
      <c r="AB83" s="316"/>
      <c r="AC83" s="316"/>
      <c r="AD83" s="316"/>
      <c r="AE83" s="316"/>
      <c r="AF83" s="316"/>
      <c r="AG83" s="316"/>
      <c r="AH83" s="316"/>
    </row>
    <row r="84" spans="25:34" ht="13.2" x14ac:dyDescent="0.2"/>
    <row r="85" spans="25:34" ht="13.2" x14ac:dyDescent="0.2"/>
    <row r="86" spans="25:34" ht="13.2" x14ac:dyDescent="0.2"/>
    <row r="87" spans="25:34" ht="13.2" x14ac:dyDescent="0.2"/>
    <row r="88" spans="25:34" ht="13.2" x14ac:dyDescent="0.2">
      <c r="AH88" s="31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16"/>
      <c r="AG94" s="316"/>
      <c r="AH94" s="316"/>
    </row>
    <row r="95" spans="25:34" ht="13.5" customHeight="1" x14ac:dyDescent="0.2">
      <c r="AH95" s="31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16"/>
    </row>
    <row r="102" spans="33:34" ht="13.5" customHeight="1" x14ac:dyDescent="0.2"/>
    <row r="103" spans="33:34" ht="13.5" customHeight="1" x14ac:dyDescent="0.2"/>
    <row r="104" spans="33:34" ht="13.5" customHeight="1" x14ac:dyDescent="0.2">
      <c r="AG104" s="316"/>
      <c r="AH104" s="31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16"/>
    </row>
    <row r="117" spans="34:122" ht="13.5" customHeight="1" x14ac:dyDescent="0.2"/>
    <row r="118" spans="34:122" ht="13.5" customHeight="1" x14ac:dyDescent="0.2"/>
    <row r="119" spans="34:122" ht="13.5" customHeight="1" x14ac:dyDescent="0.2"/>
    <row r="120" spans="34:122" ht="13.5" customHeight="1" x14ac:dyDescent="0.2">
      <c r="AH120" s="316"/>
    </row>
    <row r="121" spans="34:122" ht="13.5" customHeight="1" x14ac:dyDescent="0.2">
      <c r="AH121" s="316"/>
    </row>
    <row r="122" spans="34:122" ht="13.5" customHeight="1" x14ac:dyDescent="0.2"/>
    <row r="123" spans="34:122" ht="13.5" customHeight="1" x14ac:dyDescent="0.2"/>
    <row r="124" spans="34:122" ht="13.5" customHeight="1" x14ac:dyDescent="0.2"/>
    <row r="125" spans="34:122" ht="13.5" customHeight="1" x14ac:dyDescent="0.2">
      <c r="DR125" s="316" t="s">
        <v>542</v>
      </c>
    </row>
  </sheetData>
  <sheetProtection algorithmName="SHA-512" hashValue="2igU/hAagNV3pOSod7aedEOBLmslHvW0x+6sGOpaxidqSTgUjAgikC08zYUV09/gUTljYCWIUMx7RJdtRegjXw==" saltValue="h8B9LA9l3HxfjY7kXVNGZA==" spinCount="100000" sheet="1" objects="1" scenarios="1"/>
  <dataConsolidate/>
  <phoneticPr fontId="4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59</v>
      </c>
      <c r="E2" s="124"/>
      <c r="F2" s="308" t="s">
        <v>523</v>
      </c>
      <c r="G2" s="148"/>
      <c r="H2" s="158"/>
    </row>
    <row r="3" spans="1:8" x14ac:dyDescent="0.2">
      <c r="A3" s="114" t="s">
        <v>501</v>
      </c>
      <c r="B3" s="106"/>
      <c r="C3" s="301"/>
      <c r="D3" s="304">
        <v>32566</v>
      </c>
      <c r="E3" s="306"/>
      <c r="F3" s="309">
        <v>69729</v>
      </c>
      <c r="G3" s="311"/>
      <c r="H3" s="314"/>
    </row>
    <row r="4" spans="1:8" x14ac:dyDescent="0.2">
      <c r="A4" s="99"/>
      <c r="B4" s="105"/>
      <c r="C4" s="302"/>
      <c r="D4" s="305">
        <v>16960</v>
      </c>
      <c r="E4" s="307"/>
      <c r="F4" s="310">
        <v>38908</v>
      </c>
      <c r="G4" s="312"/>
      <c r="H4" s="315"/>
    </row>
    <row r="5" spans="1:8" x14ac:dyDescent="0.2">
      <c r="A5" s="114" t="s">
        <v>521</v>
      </c>
      <c r="B5" s="106"/>
      <c r="C5" s="301"/>
      <c r="D5" s="304">
        <v>50160</v>
      </c>
      <c r="E5" s="306"/>
      <c r="F5" s="309">
        <v>74581</v>
      </c>
      <c r="G5" s="311"/>
      <c r="H5" s="314"/>
    </row>
    <row r="6" spans="1:8" x14ac:dyDescent="0.2">
      <c r="A6" s="99"/>
      <c r="B6" s="105"/>
      <c r="C6" s="302"/>
      <c r="D6" s="305">
        <v>28890</v>
      </c>
      <c r="E6" s="307"/>
      <c r="F6" s="310">
        <v>41563</v>
      </c>
      <c r="G6" s="312"/>
      <c r="H6" s="315"/>
    </row>
    <row r="7" spans="1:8" x14ac:dyDescent="0.2">
      <c r="A7" s="114" t="s">
        <v>475</v>
      </c>
      <c r="B7" s="106"/>
      <c r="C7" s="301"/>
      <c r="D7" s="304">
        <v>114615</v>
      </c>
      <c r="E7" s="306"/>
      <c r="F7" s="309">
        <v>76347</v>
      </c>
      <c r="G7" s="311"/>
      <c r="H7" s="314"/>
    </row>
    <row r="8" spans="1:8" x14ac:dyDescent="0.2">
      <c r="A8" s="99"/>
      <c r="B8" s="105"/>
      <c r="C8" s="302"/>
      <c r="D8" s="305">
        <v>64305</v>
      </c>
      <c r="E8" s="307"/>
      <c r="F8" s="310">
        <v>41762</v>
      </c>
      <c r="G8" s="312"/>
      <c r="H8" s="315"/>
    </row>
    <row r="9" spans="1:8" x14ac:dyDescent="0.2">
      <c r="A9" s="114" t="s">
        <v>522</v>
      </c>
      <c r="B9" s="106"/>
      <c r="C9" s="301"/>
      <c r="D9" s="304">
        <v>71975</v>
      </c>
      <c r="E9" s="306"/>
      <c r="F9" s="309">
        <v>69604</v>
      </c>
      <c r="G9" s="311"/>
      <c r="H9" s="314"/>
    </row>
    <row r="10" spans="1:8" x14ac:dyDescent="0.2">
      <c r="A10" s="99"/>
      <c r="B10" s="105"/>
      <c r="C10" s="302"/>
      <c r="D10" s="305">
        <v>49493</v>
      </c>
      <c r="E10" s="307"/>
      <c r="F10" s="310">
        <v>36247</v>
      </c>
      <c r="G10" s="312"/>
      <c r="H10" s="315"/>
    </row>
    <row r="11" spans="1:8" x14ac:dyDescent="0.2">
      <c r="A11" s="114" t="s">
        <v>138</v>
      </c>
      <c r="B11" s="106"/>
      <c r="C11" s="301"/>
      <c r="D11" s="304">
        <v>57210</v>
      </c>
      <c r="E11" s="306"/>
      <c r="F11" s="309">
        <v>68410</v>
      </c>
      <c r="G11" s="311"/>
      <c r="H11" s="314"/>
    </row>
    <row r="12" spans="1:8" x14ac:dyDescent="0.2">
      <c r="A12" s="99"/>
      <c r="B12" s="105"/>
      <c r="C12" s="303"/>
      <c r="D12" s="305">
        <v>39231</v>
      </c>
      <c r="E12" s="307"/>
      <c r="F12" s="310">
        <v>35086</v>
      </c>
      <c r="G12" s="312"/>
      <c r="H12" s="315"/>
    </row>
    <row r="13" spans="1:8" x14ac:dyDescent="0.2">
      <c r="A13" s="114"/>
      <c r="B13" s="106"/>
      <c r="C13" s="301"/>
      <c r="D13" s="304">
        <v>65305</v>
      </c>
      <c r="E13" s="306"/>
      <c r="F13" s="309">
        <v>71734</v>
      </c>
      <c r="G13" s="313"/>
      <c r="H13" s="314"/>
    </row>
    <row r="14" spans="1:8" x14ac:dyDescent="0.2">
      <c r="A14" s="99"/>
      <c r="B14" s="105"/>
      <c r="C14" s="302"/>
      <c r="D14" s="305">
        <v>39776</v>
      </c>
      <c r="E14" s="307"/>
      <c r="F14" s="310">
        <v>38713</v>
      </c>
      <c r="G14" s="312"/>
      <c r="H14" s="315"/>
    </row>
    <row r="17" spans="1:11" x14ac:dyDescent="0.2">
      <c r="A17" s="293" t="s">
        <v>26</v>
      </c>
    </row>
    <row r="18" spans="1:11" x14ac:dyDescent="0.2">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2">
      <c r="A19" s="294" t="s">
        <v>84</v>
      </c>
      <c r="B19" s="294">
        <f>ROUND(VALUE(SUBSTITUTE(実質収支比率等に係る経年分析!F$48,"▲","-")),2)</f>
        <v>2.21</v>
      </c>
      <c r="C19" s="294">
        <f>ROUND(VALUE(SUBSTITUTE(実質収支比率等に係る経年分析!G$48,"▲","-")),2)</f>
        <v>2.6</v>
      </c>
      <c r="D19" s="294">
        <f>ROUND(VALUE(SUBSTITUTE(実質収支比率等に係る経年分析!H$48,"▲","-")),2)</f>
        <v>1.29</v>
      </c>
      <c r="E19" s="294">
        <f>ROUND(VALUE(SUBSTITUTE(実質収支比率等に係る経年分析!I$48,"▲","-")),2)</f>
        <v>8.5299999999999994</v>
      </c>
      <c r="F19" s="294">
        <f>ROUND(VALUE(SUBSTITUTE(実質収支比率等に係る経年分析!J$48,"▲","-")),2)</f>
        <v>7.73</v>
      </c>
    </row>
    <row r="20" spans="1:11" x14ac:dyDescent="0.2">
      <c r="A20" s="294" t="s">
        <v>38</v>
      </c>
      <c r="B20" s="294">
        <f>ROUND(VALUE(SUBSTITUTE(実質収支比率等に係る経年分析!F$47,"▲","-")),2)</f>
        <v>30.29</v>
      </c>
      <c r="C20" s="294">
        <f>ROUND(VALUE(SUBSTITUTE(実質収支比率等に係る経年分析!G$47,"▲","-")),2)</f>
        <v>25.96</v>
      </c>
      <c r="D20" s="294">
        <f>ROUND(VALUE(SUBSTITUTE(実質収支比率等に係る経年分析!H$47,"▲","-")),2)</f>
        <v>26.7</v>
      </c>
      <c r="E20" s="294">
        <f>ROUND(VALUE(SUBSTITUTE(実質収支比率等に係る経年分析!I$47,"▲","-")),2)</f>
        <v>27.49</v>
      </c>
      <c r="F20" s="294">
        <f>ROUND(VALUE(SUBSTITUTE(実質収支比率等に係る経年分析!J$47,"▲","-")),2)</f>
        <v>32.799999999999997</v>
      </c>
    </row>
    <row r="21" spans="1:11" x14ac:dyDescent="0.2">
      <c r="A21" s="294" t="s">
        <v>109</v>
      </c>
      <c r="B21" s="294">
        <f>IF(ISNUMBER(VALUE(SUBSTITUTE(実質収支比率等に係る経年分析!F$49,"▲","-"))),ROUND(VALUE(SUBSTITUTE(実質収支比率等に係る経年分析!F$49,"▲","-")),2),NA())</f>
        <v>-5.14</v>
      </c>
      <c r="C21" s="294">
        <f>IF(ISNUMBER(VALUE(SUBSTITUTE(実質収支比率等に係る経年分析!G$49,"▲","-"))),ROUND(VALUE(SUBSTITUTE(実質収支比率等に係る経年分析!G$49,"▲","-")),2),NA())</f>
        <v>-5.6</v>
      </c>
      <c r="D21" s="294">
        <f>IF(ISNUMBER(VALUE(SUBSTITUTE(実質収支比率等に係る経年分析!H$49,"▲","-"))),ROUND(VALUE(SUBSTITUTE(実質収支比率等に係る経年分析!H$49,"▲","-")),2),NA())</f>
        <v>-0.43</v>
      </c>
      <c r="E21" s="294">
        <f>IF(ISNUMBER(VALUE(SUBSTITUTE(実質収支比率等に係る経年分析!I$49,"▲","-"))),ROUND(VALUE(SUBSTITUTE(実質収支比率等に係る経年分析!I$49,"▲","-")),2),NA())</f>
        <v>7.26</v>
      </c>
      <c r="F21" s="294">
        <f>IF(ISNUMBER(VALUE(SUBSTITUTE(実質収支比率等に係る経年分析!J$49,"▲","-"))),ROUND(VALUE(SUBSTITUTE(実質収支比率等に係る経年分析!J$49,"▲","-")),2),NA())</f>
        <v>-1.07</v>
      </c>
    </row>
    <row r="24" spans="1:11" x14ac:dyDescent="0.2">
      <c r="A24" s="293" t="s">
        <v>97</v>
      </c>
    </row>
    <row r="25" spans="1:11" x14ac:dyDescent="0.2">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2">
      <c r="A26" s="295"/>
      <c r="B26" s="295" t="s">
        <v>111</v>
      </c>
      <c r="C26" s="295" t="s">
        <v>71</v>
      </c>
      <c r="D26" s="295" t="s">
        <v>111</v>
      </c>
      <c r="E26" s="295" t="s">
        <v>71</v>
      </c>
      <c r="F26" s="295" t="s">
        <v>111</v>
      </c>
      <c r="G26" s="295" t="s">
        <v>71</v>
      </c>
      <c r="H26" s="295" t="s">
        <v>111</v>
      </c>
      <c r="I26" s="295" t="s">
        <v>71</v>
      </c>
      <c r="J26" s="295" t="s">
        <v>111</v>
      </c>
      <c r="K26" s="295" t="s">
        <v>71</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簡易水道事業特別会計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0.03</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0.31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0.06</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0.03</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0.13</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0.01</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2">
      <c r="A32" s="295" t="str">
        <f>IF(連結実質赤字比率に係る赤字・黒字の構成分析!C$38="",NA(),連結実質赤字比率に係る赤字・黒字の構成分析!C$38)</f>
        <v>介護保険特別会計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0.03</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0.56999999999999995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v>
      </c>
    </row>
    <row r="33" spans="1:16" x14ac:dyDescent="0.2">
      <c r="A33" s="295" t="str">
        <f>IF(連結実質赤字比率に係る赤字・黒字の構成分析!C$37="",NA(),連結実質赤字比率に係る赤字・黒字の構成分析!C$37)</f>
        <v>公共下水道事業特別会計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0.72</v>
      </c>
    </row>
    <row r="34" spans="1:16" x14ac:dyDescent="0.2">
      <c r="A34" s="295" t="str">
        <f>IF(連結実質赤字比率に係る赤字・黒字の構成分析!C$36="",NA(),連結実質赤字比率に係る赤字・黒字の構成分析!C$36)</f>
        <v>農業集落排水事業特別会計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1.07</v>
      </c>
    </row>
    <row r="35" spans="1:16" x14ac:dyDescent="0.2">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8.32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8.7799999999999994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8.8000000000000007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8.17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5.58</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2.21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2.59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2.13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8.5299999999999994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7.73</v>
      </c>
    </row>
    <row r="39" spans="1:16" x14ac:dyDescent="0.2">
      <c r="A39" s="293" t="s">
        <v>14</v>
      </c>
    </row>
    <row r="40" spans="1:16" x14ac:dyDescent="0.2">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2">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2">
      <c r="A42" s="296" t="s">
        <v>115</v>
      </c>
      <c r="B42" s="296"/>
      <c r="C42" s="296"/>
      <c r="D42" s="296">
        <f>'実質公債費比率（分子）の構造'!K$52</f>
        <v>1925</v>
      </c>
      <c r="E42" s="296"/>
      <c r="F42" s="296"/>
      <c r="G42" s="296">
        <f>'実質公債費比率（分子）の構造'!L$52</f>
        <v>1826</v>
      </c>
      <c r="H42" s="296"/>
      <c r="I42" s="296"/>
      <c r="J42" s="296">
        <f>'実質公債費比率（分子）の構造'!M$52</f>
        <v>1665</v>
      </c>
      <c r="K42" s="296"/>
      <c r="L42" s="296"/>
      <c r="M42" s="296">
        <f>'実質公債費比率（分子）の構造'!N$52</f>
        <v>1463</v>
      </c>
      <c r="N42" s="296"/>
      <c r="O42" s="296"/>
      <c r="P42" s="296">
        <f>'実質公債費比率（分子）の構造'!O$52</f>
        <v>1431</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t="str">
        <f>'実質公債費比率（分子）の構造'!K$49</f>
        <v>-</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2">
      <c r="A46" s="296" t="s">
        <v>35</v>
      </c>
      <c r="B46" s="296">
        <f>'実質公債費比率（分子）の構造'!K$48</f>
        <v>581</v>
      </c>
      <c r="C46" s="296"/>
      <c r="D46" s="296"/>
      <c r="E46" s="296">
        <f>'実質公債費比率（分子）の構造'!L$48</f>
        <v>603</v>
      </c>
      <c r="F46" s="296"/>
      <c r="G46" s="296"/>
      <c r="H46" s="296">
        <f>'実質公債費比率（分子）の構造'!M$48</f>
        <v>608</v>
      </c>
      <c r="I46" s="296"/>
      <c r="J46" s="296"/>
      <c r="K46" s="296">
        <f>'実質公債費比率（分子）の構造'!N$48</f>
        <v>637</v>
      </c>
      <c r="L46" s="296"/>
      <c r="M46" s="296"/>
      <c r="N46" s="296">
        <f>'実質公債費比率（分子）の構造'!O$48</f>
        <v>633</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117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25</v>
      </c>
      <c r="B49" s="296">
        <f>'実質公債費比率（分子）の構造'!K$45</f>
        <v>2072</v>
      </c>
      <c r="C49" s="296"/>
      <c r="D49" s="296"/>
      <c r="E49" s="296">
        <f>'実質公債費比率（分子）の構造'!L$45</f>
        <v>1968</v>
      </c>
      <c r="F49" s="296"/>
      <c r="G49" s="296"/>
      <c r="H49" s="296">
        <f>'実質公債費比率（分子）の構造'!M$45</f>
        <v>1752</v>
      </c>
      <c r="I49" s="296"/>
      <c r="J49" s="296"/>
      <c r="K49" s="296">
        <f>'実質公債費比率（分子）の構造'!N$45</f>
        <v>1453</v>
      </c>
      <c r="L49" s="296"/>
      <c r="M49" s="296"/>
      <c r="N49" s="296">
        <f>'実質公債費比率（分子）の構造'!O$45</f>
        <v>1459</v>
      </c>
      <c r="O49" s="296"/>
      <c r="P49" s="296"/>
    </row>
    <row r="50" spans="1:16" x14ac:dyDescent="0.2">
      <c r="A50" s="296" t="s">
        <v>53</v>
      </c>
      <c r="B50" s="296" t="e">
        <f>NA()</f>
        <v>#N/A</v>
      </c>
      <c r="C50" s="296">
        <f>IF(ISNUMBER('実質公債費比率（分子）の構造'!K$53),'実質公債費比率（分子）の構造'!K$53,NA())</f>
        <v>728</v>
      </c>
      <c r="D50" s="296" t="e">
        <f>NA()</f>
        <v>#N/A</v>
      </c>
      <c r="E50" s="296" t="e">
        <f>NA()</f>
        <v>#N/A</v>
      </c>
      <c r="F50" s="296">
        <f>IF(ISNUMBER('実質公債費比率（分子）の構造'!L$53),'実質公債費比率（分子）の構造'!L$53,NA())</f>
        <v>745</v>
      </c>
      <c r="G50" s="296" t="e">
        <f>NA()</f>
        <v>#N/A</v>
      </c>
      <c r="H50" s="296" t="e">
        <f>NA()</f>
        <v>#N/A</v>
      </c>
      <c r="I50" s="296">
        <f>IF(ISNUMBER('実質公債費比率（分子）の構造'!M$53),'実質公債費比率（分子）の構造'!M$53,NA())</f>
        <v>695</v>
      </c>
      <c r="J50" s="296" t="e">
        <f>NA()</f>
        <v>#N/A</v>
      </c>
      <c r="K50" s="296" t="e">
        <f>NA()</f>
        <v>#N/A</v>
      </c>
      <c r="L50" s="296">
        <f>IF(ISNUMBER('実質公債費比率（分子）の構造'!N$53),'実質公債費比率（分子）の構造'!N$53,NA())</f>
        <v>627</v>
      </c>
      <c r="M50" s="296" t="e">
        <f>NA()</f>
        <v>#N/A</v>
      </c>
      <c r="N50" s="296" t="e">
        <f>NA()</f>
        <v>#N/A</v>
      </c>
      <c r="O50" s="296">
        <f>IF(ISNUMBER('実質公債費比率（分子）の構造'!O$53),'実質公債費比率（分子）の構造'!O$53,NA())</f>
        <v>661</v>
      </c>
      <c r="P50" s="296" t="e">
        <f>NA()</f>
        <v>#N/A</v>
      </c>
    </row>
    <row r="53" spans="1:16" x14ac:dyDescent="0.2">
      <c r="A53" s="293" t="s">
        <v>121</v>
      </c>
    </row>
    <row r="54" spans="1:16" x14ac:dyDescent="0.2">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2">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2">
      <c r="A56" s="295" t="s">
        <v>44</v>
      </c>
      <c r="B56" s="295"/>
      <c r="C56" s="295"/>
      <c r="D56" s="295">
        <f>'将来負担比率（分子）の構造'!I$52</f>
        <v>15181</v>
      </c>
      <c r="E56" s="295"/>
      <c r="F56" s="295"/>
      <c r="G56" s="295">
        <f>'将来負担比率（分子）の構造'!J$52</f>
        <v>14538</v>
      </c>
      <c r="H56" s="295"/>
      <c r="I56" s="295"/>
      <c r="J56" s="295">
        <f>'将来負担比率（分子）の構造'!K$52</f>
        <v>14520</v>
      </c>
      <c r="K56" s="295"/>
      <c r="L56" s="295"/>
      <c r="M56" s="295">
        <f>'将来負担比率（分子）の構造'!L$52</f>
        <v>13602</v>
      </c>
      <c r="N56" s="295"/>
      <c r="O56" s="295"/>
      <c r="P56" s="295">
        <f>'将来負担比率（分子）の構造'!M$52</f>
        <v>12860</v>
      </c>
    </row>
    <row r="57" spans="1:16" x14ac:dyDescent="0.2">
      <c r="A57" s="295" t="s">
        <v>91</v>
      </c>
      <c r="B57" s="295"/>
      <c r="C57" s="295"/>
      <c r="D57" s="295">
        <f>'将来負担比率（分子）の構造'!I$51</f>
        <v>89</v>
      </c>
      <c r="E57" s="295"/>
      <c r="F57" s="295"/>
      <c r="G57" s="295" t="str">
        <f>'将来負担比率（分子）の構造'!J$51</f>
        <v>-</v>
      </c>
      <c r="H57" s="295"/>
      <c r="I57" s="295"/>
      <c r="J57" s="295" t="str">
        <f>'将来負担比率（分子）の構造'!K$51</f>
        <v>-</v>
      </c>
      <c r="K57" s="295"/>
      <c r="L57" s="295"/>
      <c r="M57" s="295">
        <f>'将来負担比率（分子）の構造'!L$51</f>
        <v>228</v>
      </c>
      <c r="N57" s="295"/>
      <c r="O57" s="295"/>
      <c r="P57" s="295">
        <f>'将来負担比率（分子）の構造'!M$51</f>
        <v>204</v>
      </c>
    </row>
    <row r="58" spans="1:16" x14ac:dyDescent="0.2">
      <c r="A58" s="295" t="s">
        <v>89</v>
      </c>
      <c r="B58" s="295"/>
      <c r="C58" s="295"/>
      <c r="D58" s="295">
        <f>'将来負担比率（分子）の構造'!I$50</f>
        <v>6659</v>
      </c>
      <c r="E58" s="295"/>
      <c r="F58" s="295"/>
      <c r="G58" s="295">
        <f>'将来負担比率（分子）の構造'!J$50</f>
        <v>6294</v>
      </c>
      <c r="H58" s="295"/>
      <c r="I58" s="295"/>
      <c r="J58" s="295">
        <f>'将来負担比率（分子）の構造'!K$50</f>
        <v>6625</v>
      </c>
      <c r="K58" s="295"/>
      <c r="L58" s="295"/>
      <c r="M58" s="295">
        <f>'将来負担比率（分子）の構造'!L$50</f>
        <v>7028</v>
      </c>
      <c r="N58" s="295"/>
      <c r="O58" s="295"/>
      <c r="P58" s="295">
        <f>'将来負担比率（分子）の構造'!M$50</f>
        <v>7176</v>
      </c>
    </row>
    <row r="59" spans="1:16" x14ac:dyDescent="0.2">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55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79</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80</v>
      </c>
      <c r="B62" s="295">
        <f>'将来負担比率（分子）の構造'!I$45</f>
        <v>1734</v>
      </c>
      <c r="C62" s="295"/>
      <c r="D62" s="295"/>
      <c r="E62" s="295">
        <f>'将来負担比率（分子）の構造'!J$45</f>
        <v>1596</v>
      </c>
      <c r="F62" s="295"/>
      <c r="G62" s="295"/>
      <c r="H62" s="295">
        <f>'将来負担比率（分子）の構造'!K$45</f>
        <v>2147</v>
      </c>
      <c r="I62" s="295"/>
      <c r="J62" s="295"/>
      <c r="K62" s="295">
        <f>'将来負担比率（分子）の構造'!L$45</f>
        <v>2050</v>
      </c>
      <c r="L62" s="295"/>
      <c r="M62" s="295"/>
      <c r="N62" s="295">
        <f>'将来負担比率（分子）の構造'!M$45</f>
        <v>2002</v>
      </c>
      <c r="O62" s="295"/>
      <c r="P62" s="295"/>
    </row>
    <row r="63" spans="1:16" x14ac:dyDescent="0.2">
      <c r="A63" s="295" t="s">
        <v>19</v>
      </c>
      <c r="B63" s="295" t="str">
        <f>'将来負担比率（分子）の構造'!I$44</f>
        <v>-</v>
      </c>
      <c r="C63" s="295"/>
      <c r="D63" s="295"/>
      <c r="E63" s="295" t="str">
        <f>'将来負担比率（分子）の構造'!J$44</f>
        <v>-</v>
      </c>
      <c r="F63" s="295"/>
      <c r="G63" s="295"/>
      <c r="H63" s="295">
        <f>'将来負担比率（分子）の構造'!K$44</f>
        <v>0</v>
      </c>
      <c r="I63" s="295"/>
      <c r="J63" s="295"/>
      <c r="K63" s="295">
        <f>'将来負担比率（分子）の構造'!L$44</f>
        <v>3</v>
      </c>
      <c r="L63" s="295"/>
      <c r="M63" s="295"/>
      <c r="N63" s="295">
        <f>'将来負担比率（分子）の構造'!M$44</f>
        <v>4</v>
      </c>
      <c r="O63" s="295"/>
      <c r="P63" s="295"/>
    </row>
    <row r="64" spans="1:16" x14ac:dyDescent="0.2">
      <c r="A64" s="295" t="s">
        <v>77</v>
      </c>
      <c r="B64" s="295">
        <f>'将来負担比率（分子）の構造'!I$43</f>
        <v>8550</v>
      </c>
      <c r="C64" s="295"/>
      <c r="D64" s="295"/>
      <c r="E64" s="295">
        <f>'将来負担比率（分子）の構造'!J$43</f>
        <v>8113</v>
      </c>
      <c r="F64" s="295"/>
      <c r="G64" s="295"/>
      <c r="H64" s="295">
        <f>'将来負担比率（分子）の構造'!K$43</f>
        <v>7460</v>
      </c>
      <c r="I64" s="295"/>
      <c r="J64" s="295"/>
      <c r="K64" s="295">
        <f>'将来負担比率（分子）の構造'!L$43</f>
        <v>7215</v>
      </c>
      <c r="L64" s="295"/>
      <c r="M64" s="295"/>
      <c r="N64" s="295">
        <f>'将来負担比率（分子）の構造'!M$43</f>
        <v>6673</v>
      </c>
      <c r="O64" s="295"/>
      <c r="P64" s="295"/>
    </row>
    <row r="65" spans="1:16" x14ac:dyDescent="0.2">
      <c r="A65" s="295" t="s">
        <v>75</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69</v>
      </c>
      <c r="B66" s="295">
        <f>'将来負担比率（分子）の構造'!I$41</f>
        <v>13734</v>
      </c>
      <c r="C66" s="295"/>
      <c r="D66" s="295"/>
      <c r="E66" s="295">
        <f>'将来負担比率（分子）の構造'!J$41</f>
        <v>12848</v>
      </c>
      <c r="F66" s="295"/>
      <c r="G66" s="295"/>
      <c r="H66" s="295">
        <f>'将来負担比率（分子）の構造'!K$41</f>
        <v>12845</v>
      </c>
      <c r="I66" s="295"/>
      <c r="J66" s="295"/>
      <c r="K66" s="295">
        <f>'将来負担比率（分子）の構造'!L$41</f>
        <v>13101</v>
      </c>
      <c r="L66" s="295"/>
      <c r="M66" s="295"/>
      <c r="N66" s="295">
        <f>'将来負担比率（分子）の構造'!M$41</f>
        <v>12452</v>
      </c>
      <c r="O66" s="295"/>
      <c r="P66" s="295"/>
    </row>
    <row r="67" spans="1:16" x14ac:dyDescent="0.2">
      <c r="A67" s="295" t="s">
        <v>95</v>
      </c>
      <c r="B67" s="295" t="e">
        <f>NA()</f>
        <v>#N/A</v>
      </c>
      <c r="C67" s="295">
        <f>IF(ISNUMBER('将来負担比率（分子）の構造'!I$53),IF('将来負担比率（分子）の構造'!I$53&lt;0,0,'将来負担比率（分子）の構造'!I$53),NA())</f>
        <v>2089</v>
      </c>
      <c r="D67" s="295" t="e">
        <f>NA()</f>
        <v>#N/A</v>
      </c>
      <c r="E67" s="295" t="e">
        <f>NA()</f>
        <v>#N/A</v>
      </c>
      <c r="F67" s="295">
        <f>IF(ISNUMBER('将来負担比率（分子）の構造'!J$53),IF('将来負担比率（分子）の構造'!J$53&lt;0,0,'将来負担比率（分子）の構造'!J$53),NA())</f>
        <v>1725</v>
      </c>
      <c r="G67" s="295" t="e">
        <f>NA()</f>
        <v>#N/A</v>
      </c>
      <c r="H67" s="295" t="e">
        <f>NA()</f>
        <v>#N/A</v>
      </c>
      <c r="I67" s="295">
        <f>IF(ISNUMBER('将来負担比率（分子）の構造'!K$53),IF('将来負担比率（分子）の構造'!K$53&lt;0,0,'将来負担比率（分子）の構造'!K$53),NA())</f>
        <v>1307</v>
      </c>
      <c r="J67" s="295" t="e">
        <f>NA()</f>
        <v>#N/A</v>
      </c>
      <c r="K67" s="295" t="e">
        <f>NA()</f>
        <v>#N/A</v>
      </c>
      <c r="L67" s="295">
        <f>IF(ISNUMBER('将来負担比率（分子）の構造'!L$53),IF('将来負担比率（分子）の構造'!L$53&lt;0,0,'将来負担比率（分子）の構造'!L$53),NA())</f>
        <v>1511</v>
      </c>
      <c r="M67" s="295" t="e">
        <f>NA()</f>
        <v>#N/A</v>
      </c>
      <c r="N67" s="295" t="e">
        <f>NA()</f>
        <v>#N/A</v>
      </c>
      <c r="O67" s="295">
        <f>IF(ISNUMBER('将来負担比率（分子）の構造'!M$53),IF('将来負担比率（分子）の構造'!M$53&lt;0,0,'将来負担比率（分子）の構造'!M$53),NA())</f>
        <v>891</v>
      </c>
      <c r="P67" s="295" t="e">
        <f>NA()</f>
        <v>#N/A</v>
      </c>
    </row>
    <row r="70" spans="1:16" x14ac:dyDescent="0.2">
      <c r="A70" s="298" t="s">
        <v>128</v>
      </c>
      <c r="B70" s="298"/>
      <c r="C70" s="298"/>
      <c r="D70" s="298"/>
      <c r="E70" s="298"/>
      <c r="F70" s="298"/>
    </row>
    <row r="71" spans="1:16" x14ac:dyDescent="0.2">
      <c r="A71" s="297"/>
      <c r="B71" s="297" t="str">
        <f>基金残高に係る経年分析!F54</f>
        <v>R02</v>
      </c>
      <c r="C71" s="297" t="str">
        <f>基金残高に係る経年分析!G54</f>
        <v>R03</v>
      </c>
      <c r="D71" s="297" t="str">
        <f>基金残高に係る経年分析!H54</f>
        <v>R04</v>
      </c>
    </row>
    <row r="72" spans="1:16" x14ac:dyDescent="0.2">
      <c r="A72" s="297" t="s">
        <v>130</v>
      </c>
      <c r="B72" s="299">
        <f>基金残高に係る経年分析!F55</f>
        <v>2344</v>
      </c>
      <c r="C72" s="299">
        <f>基金残高に係る経年分析!G55</f>
        <v>2438</v>
      </c>
      <c r="D72" s="299">
        <f>基金残高に係る経年分析!H55</f>
        <v>2819</v>
      </c>
    </row>
    <row r="73" spans="1:16" x14ac:dyDescent="0.2">
      <c r="A73" s="297" t="s">
        <v>132</v>
      </c>
      <c r="B73" s="299">
        <f>基金残高に係る経年分析!F56</f>
        <v>1117</v>
      </c>
      <c r="C73" s="299">
        <f>基金残高に係る経年分析!G56</f>
        <v>1223</v>
      </c>
      <c r="D73" s="299">
        <f>基金残高に係る経年分析!H56</f>
        <v>1223</v>
      </c>
    </row>
    <row r="74" spans="1:16" x14ac:dyDescent="0.2">
      <c r="A74" s="297" t="s">
        <v>134</v>
      </c>
      <c r="B74" s="299">
        <f>基金残高に係る経年分析!F57</f>
        <v>3743</v>
      </c>
      <c r="C74" s="299">
        <f>基金残高に係る経年分析!G57</f>
        <v>3944</v>
      </c>
      <c r="D74" s="299">
        <f>基金残高に係る経年分析!H57</f>
        <v>3798</v>
      </c>
    </row>
  </sheetData>
  <sheetProtection algorithmName="SHA-512" hashValue="PvZhKauVvW4AwDOd00DNiwv55wvL6SDH/TBOtq38EJl8DlQehVTRpuVjaKEPdFqHaZH1svUpjn+/CkY+7N8wHg==" saltValue="VFa6tyzlXQDCdoPDCo1QXg==" spinCount="100000" sheet="1" objects="1" scenarios="1"/>
  <phoneticPr fontId="5"/>
  <pageMargins left="0.78700000000000003" right="0.78700000000000003" top="0.98400000000000021" bottom="0.98400000000000021"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25" sqref="AD25:AK25"/>
    </sheetView>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9" t="s">
        <v>129</v>
      </c>
      <c r="DI1" s="650"/>
      <c r="DJ1" s="650"/>
      <c r="DK1" s="650"/>
      <c r="DL1" s="650"/>
      <c r="DM1" s="650"/>
      <c r="DN1" s="651"/>
      <c r="DO1" s="1"/>
      <c r="DP1" s="649" t="s">
        <v>302</v>
      </c>
      <c r="DQ1" s="650"/>
      <c r="DR1" s="650"/>
      <c r="DS1" s="650"/>
      <c r="DT1" s="650"/>
      <c r="DU1" s="650"/>
      <c r="DV1" s="650"/>
      <c r="DW1" s="650"/>
      <c r="DX1" s="650"/>
      <c r="DY1" s="650"/>
      <c r="DZ1" s="650"/>
      <c r="EA1" s="650"/>
      <c r="EB1" s="650"/>
      <c r="EC1" s="651"/>
      <c r="ED1" s="2"/>
      <c r="EE1" s="2"/>
      <c r="EF1" s="2"/>
      <c r="EG1" s="2"/>
      <c r="EH1" s="2"/>
      <c r="EI1" s="2"/>
      <c r="EJ1" s="2"/>
      <c r="EK1" s="2"/>
      <c r="EL1" s="2"/>
      <c r="EM1" s="2"/>
    </row>
    <row r="2" spans="2:143" ht="22.5" customHeight="1" x14ac:dyDescent="0.2">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7" t="s">
        <v>113</v>
      </c>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c r="AK3" s="488"/>
      <c r="AL3" s="488"/>
      <c r="AM3" s="488"/>
      <c r="AN3" s="488"/>
      <c r="AO3" s="488"/>
      <c r="AP3" s="487" t="s">
        <v>306</v>
      </c>
      <c r="AQ3" s="488"/>
      <c r="AR3" s="488"/>
      <c r="AS3" s="488"/>
      <c r="AT3" s="488"/>
      <c r="AU3" s="488"/>
      <c r="AV3" s="488"/>
      <c r="AW3" s="488"/>
      <c r="AX3" s="488"/>
      <c r="AY3" s="488"/>
      <c r="AZ3" s="488"/>
      <c r="BA3" s="488"/>
      <c r="BB3" s="488"/>
      <c r="BC3" s="488"/>
      <c r="BD3" s="488"/>
      <c r="BE3" s="488"/>
      <c r="BF3" s="488"/>
      <c r="BG3" s="488"/>
      <c r="BH3" s="488"/>
      <c r="BI3" s="488"/>
      <c r="BJ3" s="488"/>
      <c r="BK3" s="488"/>
      <c r="BL3" s="488"/>
      <c r="BM3" s="488"/>
      <c r="BN3" s="488"/>
      <c r="BO3" s="488"/>
      <c r="BP3" s="488"/>
      <c r="BQ3" s="488"/>
      <c r="BR3" s="488"/>
      <c r="BS3" s="488"/>
      <c r="BT3" s="488"/>
      <c r="BU3" s="488"/>
      <c r="BV3" s="488"/>
      <c r="BW3" s="488"/>
      <c r="BX3" s="488"/>
      <c r="BY3" s="488"/>
      <c r="BZ3" s="488"/>
      <c r="CA3" s="488"/>
      <c r="CB3" s="530"/>
      <c r="CD3" s="487" t="s">
        <v>307</v>
      </c>
      <c r="CE3" s="488"/>
      <c r="CF3" s="488"/>
      <c r="CG3" s="488"/>
      <c r="CH3" s="488"/>
      <c r="CI3" s="488"/>
      <c r="CJ3" s="488"/>
      <c r="CK3" s="488"/>
      <c r="CL3" s="488"/>
      <c r="CM3" s="488"/>
      <c r="CN3" s="488"/>
      <c r="CO3" s="488"/>
      <c r="CP3" s="488"/>
      <c r="CQ3" s="488"/>
      <c r="CR3" s="488"/>
      <c r="CS3" s="488"/>
      <c r="CT3" s="488"/>
      <c r="CU3" s="488"/>
      <c r="CV3" s="488"/>
      <c r="CW3" s="488"/>
      <c r="CX3" s="488"/>
      <c r="CY3" s="488"/>
      <c r="CZ3" s="488"/>
      <c r="DA3" s="488"/>
      <c r="DB3" s="488"/>
      <c r="DC3" s="488"/>
      <c r="DD3" s="488"/>
      <c r="DE3" s="488"/>
      <c r="DF3" s="488"/>
      <c r="DG3" s="488"/>
      <c r="DH3" s="488"/>
      <c r="DI3" s="488"/>
      <c r="DJ3" s="488"/>
      <c r="DK3" s="488"/>
      <c r="DL3" s="488"/>
      <c r="DM3" s="488"/>
      <c r="DN3" s="488"/>
      <c r="DO3" s="488"/>
      <c r="DP3" s="488"/>
      <c r="DQ3" s="488"/>
      <c r="DR3" s="488"/>
      <c r="DS3" s="488"/>
      <c r="DT3" s="488"/>
      <c r="DU3" s="488"/>
      <c r="DV3" s="488"/>
      <c r="DW3" s="488"/>
      <c r="DX3" s="488"/>
      <c r="DY3" s="488"/>
      <c r="DZ3" s="488"/>
      <c r="EA3" s="488"/>
      <c r="EB3" s="488"/>
      <c r="EC3" s="530"/>
    </row>
    <row r="4" spans="2:143" ht="11.25" customHeight="1" x14ac:dyDescent="0.2">
      <c r="B4" s="487" t="s">
        <v>5</v>
      </c>
      <c r="C4" s="488"/>
      <c r="D4" s="488"/>
      <c r="E4" s="488"/>
      <c r="F4" s="488"/>
      <c r="G4" s="488"/>
      <c r="H4" s="488"/>
      <c r="I4" s="488"/>
      <c r="J4" s="488"/>
      <c r="K4" s="488"/>
      <c r="L4" s="488"/>
      <c r="M4" s="488"/>
      <c r="N4" s="488"/>
      <c r="O4" s="488"/>
      <c r="P4" s="488"/>
      <c r="Q4" s="530"/>
      <c r="R4" s="487" t="s">
        <v>311</v>
      </c>
      <c r="S4" s="488"/>
      <c r="T4" s="488"/>
      <c r="U4" s="488"/>
      <c r="V4" s="488"/>
      <c r="W4" s="488"/>
      <c r="X4" s="488"/>
      <c r="Y4" s="530"/>
      <c r="Z4" s="487" t="s">
        <v>313</v>
      </c>
      <c r="AA4" s="488"/>
      <c r="AB4" s="488"/>
      <c r="AC4" s="530"/>
      <c r="AD4" s="487" t="s">
        <v>230</v>
      </c>
      <c r="AE4" s="488"/>
      <c r="AF4" s="488"/>
      <c r="AG4" s="488"/>
      <c r="AH4" s="488"/>
      <c r="AI4" s="488"/>
      <c r="AJ4" s="488"/>
      <c r="AK4" s="530"/>
      <c r="AL4" s="487" t="s">
        <v>313</v>
      </c>
      <c r="AM4" s="488"/>
      <c r="AN4" s="488"/>
      <c r="AO4" s="530"/>
      <c r="AP4" s="652" t="s">
        <v>315</v>
      </c>
      <c r="AQ4" s="652"/>
      <c r="AR4" s="652"/>
      <c r="AS4" s="652"/>
      <c r="AT4" s="652"/>
      <c r="AU4" s="652"/>
      <c r="AV4" s="652"/>
      <c r="AW4" s="652"/>
      <c r="AX4" s="652"/>
      <c r="AY4" s="652"/>
      <c r="AZ4" s="652"/>
      <c r="BA4" s="652"/>
      <c r="BB4" s="652"/>
      <c r="BC4" s="652"/>
      <c r="BD4" s="652"/>
      <c r="BE4" s="652"/>
      <c r="BF4" s="652"/>
      <c r="BG4" s="652" t="s">
        <v>293</v>
      </c>
      <c r="BH4" s="652"/>
      <c r="BI4" s="652"/>
      <c r="BJ4" s="652"/>
      <c r="BK4" s="652"/>
      <c r="BL4" s="652"/>
      <c r="BM4" s="652"/>
      <c r="BN4" s="652"/>
      <c r="BO4" s="652" t="s">
        <v>313</v>
      </c>
      <c r="BP4" s="652"/>
      <c r="BQ4" s="652"/>
      <c r="BR4" s="652"/>
      <c r="BS4" s="652" t="s">
        <v>317</v>
      </c>
      <c r="BT4" s="652"/>
      <c r="BU4" s="652"/>
      <c r="BV4" s="652"/>
      <c r="BW4" s="652"/>
      <c r="BX4" s="652"/>
      <c r="BY4" s="652"/>
      <c r="BZ4" s="652"/>
      <c r="CA4" s="652"/>
      <c r="CB4" s="652"/>
      <c r="CD4" s="487" t="s">
        <v>318</v>
      </c>
      <c r="CE4" s="488"/>
      <c r="CF4" s="488"/>
      <c r="CG4" s="488"/>
      <c r="CH4" s="488"/>
      <c r="CI4" s="488"/>
      <c r="CJ4" s="488"/>
      <c r="CK4" s="488"/>
      <c r="CL4" s="488"/>
      <c r="CM4" s="488"/>
      <c r="CN4" s="488"/>
      <c r="CO4" s="488"/>
      <c r="CP4" s="488"/>
      <c r="CQ4" s="488"/>
      <c r="CR4" s="488"/>
      <c r="CS4" s="488"/>
      <c r="CT4" s="488"/>
      <c r="CU4" s="488"/>
      <c r="CV4" s="488"/>
      <c r="CW4" s="488"/>
      <c r="CX4" s="488"/>
      <c r="CY4" s="488"/>
      <c r="CZ4" s="488"/>
      <c r="DA4" s="488"/>
      <c r="DB4" s="488"/>
      <c r="DC4" s="488"/>
      <c r="DD4" s="488"/>
      <c r="DE4" s="488"/>
      <c r="DF4" s="488"/>
      <c r="DG4" s="488"/>
      <c r="DH4" s="488"/>
      <c r="DI4" s="488"/>
      <c r="DJ4" s="488"/>
      <c r="DK4" s="488"/>
      <c r="DL4" s="488"/>
      <c r="DM4" s="488"/>
      <c r="DN4" s="488"/>
      <c r="DO4" s="488"/>
      <c r="DP4" s="488"/>
      <c r="DQ4" s="488"/>
      <c r="DR4" s="488"/>
      <c r="DS4" s="488"/>
      <c r="DT4" s="488"/>
      <c r="DU4" s="488"/>
      <c r="DV4" s="488"/>
      <c r="DW4" s="488"/>
      <c r="DX4" s="488"/>
      <c r="DY4" s="488"/>
      <c r="DZ4" s="488"/>
      <c r="EA4" s="488"/>
      <c r="EB4" s="488"/>
      <c r="EC4" s="530"/>
    </row>
    <row r="5" spans="2:143" ht="11.25" customHeight="1" x14ac:dyDescent="0.2">
      <c r="B5" s="616" t="s">
        <v>310</v>
      </c>
      <c r="C5" s="617"/>
      <c r="D5" s="617"/>
      <c r="E5" s="617"/>
      <c r="F5" s="617"/>
      <c r="G5" s="617"/>
      <c r="H5" s="617"/>
      <c r="I5" s="617"/>
      <c r="J5" s="617"/>
      <c r="K5" s="617"/>
      <c r="L5" s="617"/>
      <c r="M5" s="617"/>
      <c r="N5" s="617"/>
      <c r="O5" s="617"/>
      <c r="P5" s="617"/>
      <c r="Q5" s="618"/>
      <c r="R5" s="613">
        <v>2944211</v>
      </c>
      <c r="S5" s="614"/>
      <c r="T5" s="614"/>
      <c r="U5" s="614"/>
      <c r="V5" s="614"/>
      <c r="W5" s="614"/>
      <c r="X5" s="614"/>
      <c r="Y5" s="636"/>
      <c r="Z5" s="647">
        <v>20</v>
      </c>
      <c r="AA5" s="647"/>
      <c r="AB5" s="647"/>
      <c r="AC5" s="647"/>
      <c r="AD5" s="648">
        <v>2944211</v>
      </c>
      <c r="AE5" s="648"/>
      <c r="AF5" s="648"/>
      <c r="AG5" s="648"/>
      <c r="AH5" s="648"/>
      <c r="AI5" s="648"/>
      <c r="AJ5" s="648"/>
      <c r="AK5" s="648"/>
      <c r="AL5" s="637">
        <v>34.700000000000003</v>
      </c>
      <c r="AM5" s="626"/>
      <c r="AN5" s="626"/>
      <c r="AO5" s="640"/>
      <c r="AP5" s="616" t="s">
        <v>319</v>
      </c>
      <c r="AQ5" s="617"/>
      <c r="AR5" s="617"/>
      <c r="AS5" s="617"/>
      <c r="AT5" s="617"/>
      <c r="AU5" s="617"/>
      <c r="AV5" s="617"/>
      <c r="AW5" s="617"/>
      <c r="AX5" s="617"/>
      <c r="AY5" s="617"/>
      <c r="AZ5" s="617"/>
      <c r="BA5" s="617"/>
      <c r="BB5" s="617"/>
      <c r="BC5" s="617"/>
      <c r="BD5" s="617"/>
      <c r="BE5" s="617"/>
      <c r="BF5" s="618"/>
      <c r="BG5" s="574">
        <v>2944211</v>
      </c>
      <c r="BH5" s="333"/>
      <c r="BI5" s="333"/>
      <c r="BJ5" s="333"/>
      <c r="BK5" s="333"/>
      <c r="BL5" s="333"/>
      <c r="BM5" s="333"/>
      <c r="BN5" s="587"/>
      <c r="BO5" s="607">
        <v>100</v>
      </c>
      <c r="BP5" s="607"/>
      <c r="BQ5" s="607"/>
      <c r="BR5" s="607"/>
      <c r="BS5" s="608" t="s">
        <v>199</v>
      </c>
      <c r="BT5" s="608"/>
      <c r="BU5" s="608"/>
      <c r="BV5" s="608"/>
      <c r="BW5" s="608"/>
      <c r="BX5" s="608"/>
      <c r="BY5" s="608"/>
      <c r="BZ5" s="608"/>
      <c r="CA5" s="608"/>
      <c r="CB5" s="628"/>
      <c r="CD5" s="487" t="s">
        <v>315</v>
      </c>
      <c r="CE5" s="488"/>
      <c r="CF5" s="488"/>
      <c r="CG5" s="488"/>
      <c r="CH5" s="488"/>
      <c r="CI5" s="488"/>
      <c r="CJ5" s="488"/>
      <c r="CK5" s="488"/>
      <c r="CL5" s="488"/>
      <c r="CM5" s="488"/>
      <c r="CN5" s="488"/>
      <c r="CO5" s="488"/>
      <c r="CP5" s="488"/>
      <c r="CQ5" s="530"/>
      <c r="CR5" s="487" t="s">
        <v>321</v>
      </c>
      <c r="CS5" s="488"/>
      <c r="CT5" s="488"/>
      <c r="CU5" s="488"/>
      <c r="CV5" s="488"/>
      <c r="CW5" s="488"/>
      <c r="CX5" s="488"/>
      <c r="CY5" s="530"/>
      <c r="CZ5" s="487" t="s">
        <v>313</v>
      </c>
      <c r="DA5" s="488"/>
      <c r="DB5" s="488"/>
      <c r="DC5" s="530"/>
      <c r="DD5" s="487" t="s">
        <v>324</v>
      </c>
      <c r="DE5" s="488"/>
      <c r="DF5" s="488"/>
      <c r="DG5" s="488"/>
      <c r="DH5" s="488"/>
      <c r="DI5" s="488"/>
      <c r="DJ5" s="488"/>
      <c r="DK5" s="488"/>
      <c r="DL5" s="488"/>
      <c r="DM5" s="488"/>
      <c r="DN5" s="488"/>
      <c r="DO5" s="488"/>
      <c r="DP5" s="530"/>
      <c r="DQ5" s="487" t="s">
        <v>326</v>
      </c>
      <c r="DR5" s="488"/>
      <c r="DS5" s="488"/>
      <c r="DT5" s="488"/>
      <c r="DU5" s="488"/>
      <c r="DV5" s="488"/>
      <c r="DW5" s="488"/>
      <c r="DX5" s="488"/>
      <c r="DY5" s="488"/>
      <c r="DZ5" s="488"/>
      <c r="EA5" s="488"/>
      <c r="EB5" s="488"/>
      <c r="EC5" s="530"/>
    </row>
    <row r="6" spans="2:143" ht="11.25" customHeight="1" x14ac:dyDescent="0.2">
      <c r="B6" s="572" t="s">
        <v>327</v>
      </c>
      <c r="C6" s="380"/>
      <c r="D6" s="380"/>
      <c r="E6" s="380"/>
      <c r="F6" s="380"/>
      <c r="G6" s="380"/>
      <c r="H6" s="380"/>
      <c r="I6" s="380"/>
      <c r="J6" s="380"/>
      <c r="K6" s="380"/>
      <c r="L6" s="380"/>
      <c r="M6" s="380"/>
      <c r="N6" s="380"/>
      <c r="O6" s="380"/>
      <c r="P6" s="380"/>
      <c r="Q6" s="573"/>
      <c r="R6" s="574">
        <v>184331</v>
      </c>
      <c r="S6" s="333"/>
      <c r="T6" s="333"/>
      <c r="U6" s="333"/>
      <c r="V6" s="333"/>
      <c r="W6" s="333"/>
      <c r="X6" s="333"/>
      <c r="Y6" s="587"/>
      <c r="Z6" s="607">
        <v>1.3</v>
      </c>
      <c r="AA6" s="607"/>
      <c r="AB6" s="607"/>
      <c r="AC6" s="607"/>
      <c r="AD6" s="608">
        <v>184331</v>
      </c>
      <c r="AE6" s="608"/>
      <c r="AF6" s="608"/>
      <c r="AG6" s="608"/>
      <c r="AH6" s="608"/>
      <c r="AI6" s="608"/>
      <c r="AJ6" s="608"/>
      <c r="AK6" s="608"/>
      <c r="AL6" s="577">
        <v>2.2000000000000002</v>
      </c>
      <c r="AM6" s="321"/>
      <c r="AN6" s="321"/>
      <c r="AO6" s="609"/>
      <c r="AP6" s="572" t="s">
        <v>104</v>
      </c>
      <c r="AQ6" s="380"/>
      <c r="AR6" s="380"/>
      <c r="AS6" s="380"/>
      <c r="AT6" s="380"/>
      <c r="AU6" s="380"/>
      <c r="AV6" s="380"/>
      <c r="AW6" s="380"/>
      <c r="AX6" s="380"/>
      <c r="AY6" s="380"/>
      <c r="AZ6" s="380"/>
      <c r="BA6" s="380"/>
      <c r="BB6" s="380"/>
      <c r="BC6" s="380"/>
      <c r="BD6" s="380"/>
      <c r="BE6" s="380"/>
      <c r="BF6" s="573"/>
      <c r="BG6" s="574">
        <v>2944211</v>
      </c>
      <c r="BH6" s="333"/>
      <c r="BI6" s="333"/>
      <c r="BJ6" s="333"/>
      <c r="BK6" s="333"/>
      <c r="BL6" s="333"/>
      <c r="BM6" s="333"/>
      <c r="BN6" s="587"/>
      <c r="BO6" s="607">
        <v>100</v>
      </c>
      <c r="BP6" s="607"/>
      <c r="BQ6" s="607"/>
      <c r="BR6" s="607"/>
      <c r="BS6" s="608" t="s">
        <v>199</v>
      </c>
      <c r="BT6" s="608"/>
      <c r="BU6" s="608"/>
      <c r="BV6" s="608"/>
      <c r="BW6" s="608"/>
      <c r="BX6" s="608"/>
      <c r="BY6" s="608"/>
      <c r="BZ6" s="608"/>
      <c r="CA6" s="608"/>
      <c r="CB6" s="628"/>
      <c r="CD6" s="616" t="s">
        <v>328</v>
      </c>
      <c r="CE6" s="617"/>
      <c r="CF6" s="617"/>
      <c r="CG6" s="617"/>
      <c r="CH6" s="617"/>
      <c r="CI6" s="617"/>
      <c r="CJ6" s="617"/>
      <c r="CK6" s="617"/>
      <c r="CL6" s="617"/>
      <c r="CM6" s="617"/>
      <c r="CN6" s="617"/>
      <c r="CO6" s="617"/>
      <c r="CP6" s="617"/>
      <c r="CQ6" s="618"/>
      <c r="CR6" s="574">
        <v>123303</v>
      </c>
      <c r="CS6" s="333"/>
      <c r="CT6" s="333"/>
      <c r="CU6" s="333"/>
      <c r="CV6" s="333"/>
      <c r="CW6" s="333"/>
      <c r="CX6" s="333"/>
      <c r="CY6" s="587"/>
      <c r="CZ6" s="637">
        <v>0.9</v>
      </c>
      <c r="DA6" s="626"/>
      <c r="DB6" s="626"/>
      <c r="DC6" s="638"/>
      <c r="DD6" s="580" t="s">
        <v>199</v>
      </c>
      <c r="DE6" s="333"/>
      <c r="DF6" s="333"/>
      <c r="DG6" s="333"/>
      <c r="DH6" s="333"/>
      <c r="DI6" s="333"/>
      <c r="DJ6" s="333"/>
      <c r="DK6" s="333"/>
      <c r="DL6" s="333"/>
      <c r="DM6" s="333"/>
      <c r="DN6" s="333"/>
      <c r="DO6" s="333"/>
      <c r="DP6" s="587"/>
      <c r="DQ6" s="580">
        <v>123295</v>
      </c>
      <c r="DR6" s="333"/>
      <c r="DS6" s="333"/>
      <c r="DT6" s="333"/>
      <c r="DU6" s="333"/>
      <c r="DV6" s="333"/>
      <c r="DW6" s="333"/>
      <c r="DX6" s="333"/>
      <c r="DY6" s="333"/>
      <c r="DZ6" s="333"/>
      <c r="EA6" s="333"/>
      <c r="EB6" s="333"/>
      <c r="EC6" s="605"/>
    </row>
    <row r="7" spans="2:143" ht="11.25" customHeight="1" x14ac:dyDescent="0.2">
      <c r="B7" s="572" t="s">
        <v>43</v>
      </c>
      <c r="C7" s="380"/>
      <c r="D7" s="380"/>
      <c r="E7" s="380"/>
      <c r="F7" s="380"/>
      <c r="G7" s="380"/>
      <c r="H7" s="380"/>
      <c r="I7" s="380"/>
      <c r="J7" s="380"/>
      <c r="K7" s="380"/>
      <c r="L7" s="380"/>
      <c r="M7" s="380"/>
      <c r="N7" s="380"/>
      <c r="O7" s="380"/>
      <c r="P7" s="380"/>
      <c r="Q7" s="573"/>
      <c r="R7" s="574">
        <v>1221</v>
      </c>
      <c r="S7" s="333"/>
      <c r="T7" s="333"/>
      <c r="U7" s="333"/>
      <c r="V7" s="333"/>
      <c r="W7" s="333"/>
      <c r="X7" s="333"/>
      <c r="Y7" s="587"/>
      <c r="Z7" s="607">
        <v>0</v>
      </c>
      <c r="AA7" s="607"/>
      <c r="AB7" s="607"/>
      <c r="AC7" s="607"/>
      <c r="AD7" s="608">
        <v>1221</v>
      </c>
      <c r="AE7" s="608"/>
      <c r="AF7" s="608"/>
      <c r="AG7" s="608"/>
      <c r="AH7" s="608"/>
      <c r="AI7" s="608"/>
      <c r="AJ7" s="608"/>
      <c r="AK7" s="608"/>
      <c r="AL7" s="577">
        <v>0</v>
      </c>
      <c r="AM7" s="321"/>
      <c r="AN7" s="321"/>
      <c r="AO7" s="609"/>
      <c r="AP7" s="572" t="s">
        <v>329</v>
      </c>
      <c r="AQ7" s="380"/>
      <c r="AR7" s="380"/>
      <c r="AS7" s="380"/>
      <c r="AT7" s="380"/>
      <c r="AU7" s="380"/>
      <c r="AV7" s="380"/>
      <c r="AW7" s="380"/>
      <c r="AX7" s="380"/>
      <c r="AY7" s="380"/>
      <c r="AZ7" s="380"/>
      <c r="BA7" s="380"/>
      <c r="BB7" s="380"/>
      <c r="BC7" s="380"/>
      <c r="BD7" s="380"/>
      <c r="BE7" s="380"/>
      <c r="BF7" s="573"/>
      <c r="BG7" s="574">
        <v>1328426</v>
      </c>
      <c r="BH7" s="333"/>
      <c r="BI7" s="333"/>
      <c r="BJ7" s="333"/>
      <c r="BK7" s="333"/>
      <c r="BL7" s="333"/>
      <c r="BM7" s="333"/>
      <c r="BN7" s="587"/>
      <c r="BO7" s="607">
        <v>45.1</v>
      </c>
      <c r="BP7" s="607"/>
      <c r="BQ7" s="607"/>
      <c r="BR7" s="607"/>
      <c r="BS7" s="608" t="s">
        <v>199</v>
      </c>
      <c r="BT7" s="608"/>
      <c r="BU7" s="608"/>
      <c r="BV7" s="608"/>
      <c r="BW7" s="608"/>
      <c r="BX7" s="608"/>
      <c r="BY7" s="608"/>
      <c r="BZ7" s="608"/>
      <c r="CA7" s="608"/>
      <c r="CB7" s="628"/>
      <c r="CD7" s="572" t="s">
        <v>331</v>
      </c>
      <c r="CE7" s="380"/>
      <c r="CF7" s="380"/>
      <c r="CG7" s="380"/>
      <c r="CH7" s="380"/>
      <c r="CI7" s="380"/>
      <c r="CJ7" s="380"/>
      <c r="CK7" s="380"/>
      <c r="CL7" s="380"/>
      <c r="CM7" s="380"/>
      <c r="CN7" s="380"/>
      <c r="CO7" s="380"/>
      <c r="CP7" s="380"/>
      <c r="CQ7" s="573"/>
      <c r="CR7" s="574">
        <v>2317701</v>
      </c>
      <c r="CS7" s="333"/>
      <c r="CT7" s="333"/>
      <c r="CU7" s="333"/>
      <c r="CV7" s="333"/>
      <c r="CW7" s="333"/>
      <c r="CX7" s="333"/>
      <c r="CY7" s="587"/>
      <c r="CZ7" s="607">
        <v>16.600000000000001</v>
      </c>
      <c r="DA7" s="607"/>
      <c r="DB7" s="607"/>
      <c r="DC7" s="607"/>
      <c r="DD7" s="580">
        <v>240474</v>
      </c>
      <c r="DE7" s="333"/>
      <c r="DF7" s="333"/>
      <c r="DG7" s="333"/>
      <c r="DH7" s="333"/>
      <c r="DI7" s="333"/>
      <c r="DJ7" s="333"/>
      <c r="DK7" s="333"/>
      <c r="DL7" s="333"/>
      <c r="DM7" s="333"/>
      <c r="DN7" s="333"/>
      <c r="DO7" s="333"/>
      <c r="DP7" s="587"/>
      <c r="DQ7" s="580">
        <v>1377588</v>
      </c>
      <c r="DR7" s="333"/>
      <c r="DS7" s="333"/>
      <c r="DT7" s="333"/>
      <c r="DU7" s="333"/>
      <c r="DV7" s="333"/>
      <c r="DW7" s="333"/>
      <c r="DX7" s="333"/>
      <c r="DY7" s="333"/>
      <c r="DZ7" s="333"/>
      <c r="EA7" s="333"/>
      <c r="EB7" s="333"/>
      <c r="EC7" s="605"/>
    </row>
    <row r="8" spans="2:143" ht="11.25" customHeight="1" x14ac:dyDescent="0.2">
      <c r="B8" s="572" t="s">
        <v>332</v>
      </c>
      <c r="C8" s="380"/>
      <c r="D8" s="380"/>
      <c r="E8" s="380"/>
      <c r="F8" s="380"/>
      <c r="G8" s="380"/>
      <c r="H8" s="380"/>
      <c r="I8" s="380"/>
      <c r="J8" s="380"/>
      <c r="K8" s="380"/>
      <c r="L8" s="380"/>
      <c r="M8" s="380"/>
      <c r="N8" s="380"/>
      <c r="O8" s="380"/>
      <c r="P8" s="380"/>
      <c r="Q8" s="573"/>
      <c r="R8" s="574">
        <v>18020</v>
      </c>
      <c r="S8" s="333"/>
      <c r="T8" s="333"/>
      <c r="U8" s="333"/>
      <c r="V8" s="333"/>
      <c r="W8" s="333"/>
      <c r="X8" s="333"/>
      <c r="Y8" s="587"/>
      <c r="Z8" s="607">
        <v>0.1</v>
      </c>
      <c r="AA8" s="607"/>
      <c r="AB8" s="607"/>
      <c r="AC8" s="607"/>
      <c r="AD8" s="608">
        <v>18020</v>
      </c>
      <c r="AE8" s="608"/>
      <c r="AF8" s="608"/>
      <c r="AG8" s="608"/>
      <c r="AH8" s="608"/>
      <c r="AI8" s="608"/>
      <c r="AJ8" s="608"/>
      <c r="AK8" s="608"/>
      <c r="AL8" s="577">
        <v>0.2</v>
      </c>
      <c r="AM8" s="321"/>
      <c r="AN8" s="321"/>
      <c r="AO8" s="609"/>
      <c r="AP8" s="572" t="s">
        <v>125</v>
      </c>
      <c r="AQ8" s="380"/>
      <c r="AR8" s="380"/>
      <c r="AS8" s="380"/>
      <c r="AT8" s="380"/>
      <c r="AU8" s="380"/>
      <c r="AV8" s="380"/>
      <c r="AW8" s="380"/>
      <c r="AX8" s="380"/>
      <c r="AY8" s="380"/>
      <c r="AZ8" s="380"/>
      <c r="BA8" s="380"/>
      <c r="BB8" s="380"/>
      <c r="BC8" s="380"/>
      <c r="BD8" s="380"/>
      <c r="BE8" s="380"/>
      <c r="BF8" s="573"/>
      <c r="BG8" s="574">
        <v>45705</v>
      </c>
      <c r="BH8" s="333"/>
      <c r="BI8" s="333"/>
      <c r="BJ8" s="333"/>
      <c r="BK8" s="333"/>
      <c r="BL8" s="333"/>
      <c r="BM8" s="333"/>
      <c r="BN8" s="587"/>
      <c r="BO8" s="607">
        <v>1.6</v>
      </c>
      <c r="BP8" s="607"/>
      <c r="BQ8" s="607"/>
      <c r="BR8" s="607"/>
      <c r="BS8" s="608" t="s">
        <v>199</v>
      </c>
      <c r="BT8" s="608"/>
      <c r="BU8" s="608"/>
      <c r="BV8" s="608"/>
      <c r="BW8" s="608"/>
      <c r="BX8" s="608"/>
      <c r="BY8" s="608"/>
      <c r="BZ8" s="608"/>
      <c r="CA8" s="608"/>
      <c r="CB8" s="628"/>
      <c r="CD8" s="572" t="s">
        <v>334</v>
      </c>
      <c r="CE8" s="380"/>
      <c r="CF8" s="380"/>
      <c r="CG8" s="380"/>
      <c r="CH8" s="380"/>
      <c r="CI8" s="380"/>
      <c r="CJ8" s="380"/>
      <c r="CK8" s="380"/>
      <c r="CL8" s="380"/>
      <c r="CM8" s="380"/>
      <c r="CN8" s="380"/>
      <c r="CO8" s="380"/>
      <c r="CP8" s="380"/>
      <c r="CQ8" s="573"/>
      <c r="CR8" s="574">
        <v>4247998</v>
      </c>
      <c r="CS8" s="333"/>
      <c r="CT8" s="333"/>
      <c r="CU8" s="333"/>
      <c r="CV8" s="333"/>
      <c r="CW8" s="333"/>
      <c r="CX8" s="333"/>
      <c r="CY8" s="587"/>
      <c r="CZ8" s="607">
        <v>30.4</v>
      </c>
      <c r="DA8" s="607"/>
      <c r="DB8" s="607"/>
      <c r="DC8" s="607"/>
      <c r="DD8" s="580">
        <v>32761</v>
      </c>
      <c r="DE8" s="333"/>
      <c r="DF8" s="333"/>
      <c r="DG8" s="333"/>
      <c r="DH8" s="333"/>
      <c r="DI8" s="333"/>
      <c r="DJ8" s="333"/>
      <c r="DK8" s="333"/>
      <c r="DL8" s="333"/>
      <c r="DM8" s="333"/>
      <c r="DN8" s="333"/>
      <c r="DO8" s="333"/>
      <c r="DP8" s="587"/>
      <c r="DQ8" s="580">
        <v>2242601</v>
      </c>
      <c r="DR8" s="333"/>
      <c r="DS8" s="333"/>
      <c r="DT8" s="333"/>
      <c r="DU8" s="333"/>
      <c r="DV8" s="333"/>
      <c r="DW8" s="333"/>
      <c r="DX8" s="333"/>
      <c r="DY8" s="333"/>
      <c r="DZ8" s="333"/>
      <c r="EA8" s="333"/>
      <c r="EB8" s="333"/>
      <c r="EC8" s="605"/>
    </row>
    <row r="9" spans="2:143" ht="11.25" customHeight="1" x14ac:dyDescent="0.2">
      <c r="B9" s="572" t="s">
        <v>335</v>
      </c>
      <c r="C9" s="380"/>
      <c r="D9" s="380"/>
      <c r="E9" s="380"/>
      <c r="F9" s="380"/>
      <c r="G9" s="380"/>
      <c r="H9" s="380"/>
      <c r="I9" s="380"/>
      <c r="J9" s="380"/>
      <c r="K9" s="380"/>
      <c r="L9" s="380"/>
      <c r="M9" s="380"/>
      <c r="N9" s="380"/>
      <c r="O9" s="380"/>
      <c r="P9" s="380"/>
      <c r="Q9" s="573"/>
      <c r="R9" s="574">
        <v>13335</v>
      </c>
      <c r="S9" s="333"/>
      <c r="T9" s="333"/>
      <c r="U9" s="333"/>
      <c r="V9" s="333"/>
      <c r="W9" s="333"/>
      <c r="X9" s="333"/>
      <c r="Y9" s="587"/>
      <c r="Z9" s="607">
        <v>0.1</v>
      </c>
      <c r="AA9" s="607"/>
      <c r="AB9" s="607"/>
      <c r="AC9" s="607"/>
      <c r="AD9" s="608">
        <v>13335</v>
      </c>
      <c r="AE9" s="608"/>
      <c r="AF9" s="608"/>
      <c r="AG9" s="608"/>
      <c r="AH9" s="608"/>
      <c r="AI9" s="608"/>
      <c r="AJ9" s="608"/>
      <c r="AK9" s="608"/>
      <c r="AL9" s="577">
        <v>0.2</v>
      </c>
      <c r="AM9" s="321"/>
      <c r="AN9" s="321"/>
      <c r="AO9" s="609"/>
      <c r="AP9" s="572" t="s">
        <v>337</v>
      </c>
      <c r="AQ9" s="380"/>
      <c r="AR9" s="380"/>
      <c r="AS9" s="380"/>
      <c r="AT9" s="380"/>
      <c r="AU9" s="380"/>
      <c r="AV9" s="380"/>
      <c r="AW9" s="380"/>
      <c r="AX9" s="380"/>
      <c r="AY9" s="380"/>
      <c r="AZ9" s="380"/>
      <c r="BA9" s="380"/>
      <c r="BB9" s="380"/>
      <c r="BC9" s="380"/>
      <c r="BD9" s="380"/>
      <c r="BE9" s="380"/>
      <c r="BF9" s="573"/>
      <c r="BG9" s="574">
        <v>1133420</v>
      </c>
      <c r="BH9" s="333"/>
      <c r="BI9" s="333"/>
      <c r="BJ9" s="333"/>
      <c r="BK9" s="333"/>
      <c r="BL9" s="333"/>
      <c r="BM9" s="333"/>
      <c r="BN9" s="587"/>
      <c r="BO9" s="607">
        <v>38.5</v>
      </c>
      <c r="BP9" s="607"/>
      <c r="BQ9" s="607"/>
      <c r="BR9" s="607"/>
      <c r="BS9" s="608" t="s">
        <v>199</v>
      </c>
      <c r="BT9" s="608"/>
      <c r="BU9" s="608"/>
      <c r="BV9" s="608"/>
      <c r="BW9" s="608"/>
      <c r="BX9" s="608"/>
      <c r="BY9" s="608"/>
      <c r="BZ9" s="608"/>
      <c r="CA9" s="608"/>
      <c r="CB9" s="628"/>
      <c r="CD9" s="572" t="s">
        <v>339</v>
      </c>
      <c r="CE9" s="380"/>
      <c r="CF9" s="380"/>
      <c r="CG9" s="380"/>
      <c r="CH9" s="380"/>
      <c r="CI9" s="380"/>
      <c r="CJ9" s="380"/>
      <c r="CK9" s="380"/>
      <c r="CL9" s="380"/>
      <c r="CM9" s="380"/>
      <c r="CN9" s="380"/>
      <c r="CO9" s="380"/>
      <c r="CP9" s="380"/>
      <c r="CQ9" s="573"/>
      <c r="CR9" s="574">
        <v>1385301</v>
      </c>
      <c r="CS9" s="333"/>
      <c r="CT9" s="333"/>
      <c r="CU9" s="333"/>
      <c r="CV9" s="333"/>
      <c r="CW9" s="333"/>
      <c r="CX9" s="333"/>
      <c r="CY9" s="587"/>
      <c r="CZ9" s="607">
        <v>9.9</v>
      </c>
      <c r="DA9" s="607"/>
      <c r="DB9" s="607"/>
      <c r="DC9" s="607"/>
      <c r="DD9" s="580" t="s">
        <v>199</v>
      </c>
      <c r="DE9" s="333"/>
      <c r="DF9" s="333"/>
      <c r="DG9" s="333"/>
      <c r="DH9" s="333"/>
      <c r="DI9" s="333"/>
      <c r="DJ9" s="333"/>
      <c r="DK9" s="333"/>
      <c r="DL9" s="333"/>
      <c r="DM9" s="333"/>
      <c r="DN9" s="333"/>
      <c r="DO9" s="333"/>
      <c r="DP9" s="587"/>
      <c r="DQ9" s="580">
        <v>937304</v>
      </c>
      <c r="DR9" s="333"/>
      <c r="DS9" s="333"/>
      <c r="DT9" s="333"/>
      <c r="DU9" s="333"/>
      <c r="DV9" s="333"/>
      <c r="DW9" s="333"/>
      <c r="DX9" s="333"/>
      <c r="DY9" s="333"/>
      <c r="DZ9" s="333"/>
      <c r="EA9" s="333"/>
      <c r="EB9" s="333"/>
      <c r="EC9" s="605"/>
    </row>
    <row r="10" spans="2:143" ht="11.25" customHeight="1" x14ac:dyDescent="0.2">
      <c r="B10" s="572" t="s">
        <v>133</v>
      </c>
      <c r="C10" s="380"/>
      <c r="D10" s="380"/>
      <c r="E10" s="380"/>
      <c r="F10" s="380"/>
      <c r="G10" s="380"/>
      <c r="H10" s="380"/>
      <c r="I10" s="380"/>
      <c r="J10" s="380"/>
      <c r="K10" s="380"/>
      <c r="L10" s="380"/>
      <c r="M10" s="380"/>
      <c r="N10" s="380"/>
      <c r="O10" s="380"/>
      <c r="P10" s="380"/>
      <c r="Q10" s="573"/>
      <c r="R10" s="574" t="s">
        <v>199</v>
      </c>
      <c r="S10" s="333"/>
      <c r="T10" s="333"/>
      <c r="U10" s="333"/>
      <c r="V10" s="333"/>
      <c r="W10" s="333"/>
      <c r="X10" s="333"/>
      <c r="Y10" s="587"/>
      <c r="Z10" s="607" t="s">
        <v>199</v>
      </c>
      <c r="AA10" s="607"/>
      <c r="AB10" s="607"/>
      <c r="AC10" s="607"/>
      <c r="AD10" s="608" t="s">
        <v>199</v>
      </c>
      <c r="AE10" s="608"/>
      <c r="AF10" s="608"/>
      <c r="AG10" s="608"/>
      <c r="AH10" s="608"/>
      <c r="AI10" s="608"/>
      <c r="AJ10" s="608"/>
      <c r="AK10" s="608"/>
      <c r="AL10" s="577" t="s">
        <v>199</v>
      </c>
      <c r="AM10" s="321"/>
      <c r="AN10" s="321"/>
      <c r="AO10" s="609"/>
      <c r="AP10" s="572" t="s">
        <v>189</v>
      </c>
      <c r="AQ10" s="380"/>
      <c r="AR10" s="380"/>
      <c r="AS10" s="380"/>
      <c r="AT10" s="380"/>
      <c r="AU10" s="380"/>
      <c r="AV10" s="380"/>
      <c r="AW10" s="380"/>
      <c r="AX10" s="380"/>
      <c r="AY10" s="380"/>
      <c r="AZ10" s="380"/>
      <c r="BA10" s="380"/>
      <c r="BB10" s="380"/>
      <c r="BC10" s="380"/>
      <c r="BD10" s="380"/>
      <c r="BE10" s="380"/>
      <c r="BF10" s="573"/>
      <c r="BG10" s="574">
        <v>71290</v>
      </c>
      <c r="BH10" s="333"/>
      <c r="BI10" s="333"/>
      <c r="BJ10" s="333"/>
      <c r="BK10" s="333"/>
      <c r="BL10" s="333"/>
      <c r="BM10" s="333"/>
      <c r="BN10" s="587"/>
      <c r="BO10" s="607">
        <v>2.4</v>
      </c>
      <c r="BP10" s="607"/>
      <c r="BQ10" s="607"/>
      <c r="BR10" s="607"/>
      <c r="BS10" s="608" t="s">
        <v>199</v>
      </c>
      <c r="BT10" s="608"/>
      <c r="BU10" s="608"/>
      <c r="BV10" s="608"/>
      <c r="BW10" s="608"/>
      <c r="BX10" s="608"/>
      <c r="BY10" s="608"/>
      <c r="BZ10" s="608"/>
      <c r="CA10" s="608"/>
      <c r="CB10" s="628"/>
      <c r="CD10" s="572" t="s">
        <v>225</v>
      </c>
      <c r="CE10" s="380"/>
      <c r="CF10" s="380"/>
      <c r="CG10" s="380"/>
      <c r="CH10" s="380"/>
      <c r="CI10" s="380"/>
      <c r="CJ10" s="380"/>
      <c r="CK10" s="380"/>
      <c r="CL10" s="380"/>
      <c r="CM10" s="380"/>
      <c r="CN10" s="380"/>
      <c r="CO10" s="380"/>
      <c r="CP10" s="380"/>
      <c r="CQ10" s="573"/>
      <c r="CR10" s="574">
        <v>2000</v>
      </c>
      <c r="CS10" s="333"/>
      <c r="CT10" s="333"/>
      <c r="CU10" s="333"/>
      <c r="CV10" s="333"/>
      <c r="CW10" s="333"/>
      <c r="CX10" s="333"/>
      <c r="CY10" s="587"/>
      <c r="CZ10" s="607">
        <v>0</v>
      </c>
      <c r="DA10" s="607"/>
      <c r="DB10" s="607"/>
      <c r="DC10" s="607"/>
      <c r="DD10" s="580" t="s">
        <v>199</v>
      </c>
      <c r="DE10" s="333"/>
      <c r="DF10" s="333"/>
      <c r="DG10" s="333"/>
      <c r="DH10" s="333"/>
      <c r="DI10" s="333"/>
      <c r="DJ10" s="333"/>
      <c r="DK10" s="333"/>
      <c r="DL10" s="333"/>
      <c r="DM10" s="333"/>
      <c r="DN10" s="333"/>
      <c r="DO10" s="333"/>
      <c r="DP10" s="587"/>
      <c r="DQ10" s="580" t="s">
        <v>199</v>
      </c>
      <c r="DR10" s="333"/>
      <c r="DS10" s="333"/>
      <c r="DT10" s="333"/>
      <c r="DU10" s="333"/>
      <c r="DV10" s="333"/>
      <c r="DW10" s="333"/>
      <c r="DX10" s="333"/>
      <c r="DY10" s="333"/>
      <c r="DZ10" s="333"/>
      <c r="EA10" s="333"/>
      <c r="EB10" s="333"/>
      <c r="EC10" s="605"/>
    </row>
    <row r="11" spans="2:143" ht="11.25" customHeight="1" x14ac:dyDescent="0.2">
      <c r="B11" s="572" t="s">
        <v>102</v>
      </c>
      <c r="C11" s="380"/>
      <c r="D11" s="380"/>
      <c r="E11" s="380"/>
      <c r="F11" s="380"/>
      <c r="G11" s="380"/>
      <c r="H11" s="380"/>
      <c r="I11" s="380"/>
      <c r="J11" s="380"/>
      <c r="K11" s="380"/>
      <c r="L11" s="380"/>
      <c r="M11" s="380"/>
      <c r="N11" s="380"/>
      <c r="O11" s="380"/>
      <c r="P11" s="380"/>
      <c r="Q11" s="573"/>
      <c r="R11" s="574">
        <v>630336</v>
      </c>
      <c r="S11" s="333"/>
      <c r="T11" s="333"/>
      <c r="U11" s="333"/>
      <c r="V11" s="333"/>
      <c r="W11" s="333"/>
      <c r="X11" s="333"/>
      <c r="Y11" s="587"/>
      <c r="Z11" s="577">
        <v>4.3</v>
      </c>
      <c r="AA11" s="321"/>
      <c r="AB11" s="321"/>
      <c r="AC11" s="588"/>
      <c r="AD11" s="580">
        <v>630336</v>
      </c>
      <c r="AE11" s="333"/>
      <c r="AF11" s="333"/>
      <c r="AG11" s="333"/>
      <c r="AH11" s="333"/>
      <c r="AI11" s="333"/>
      <c r="AJ11" s="333"/>
      <c r="AK11" s="587"/>
      <c r="AL11" s="577">
        <v>7.4</v>
      </c>
      <c r="AM11" s="321"/>
      <c r="AN11" s="321"/>
      <c r="AO11" s="609"/>
      <c r="AP11" s="572" t="s">
        <v>341</v>
      </c>
      <c r="AQ11" s="380"/>
      <c r="AR11" s="380"/>
      <c r="AS11" s="380"/>
      <c r="AT11" s="380"/>
      <c r="AU11" s="380"/>
      <c r="AV11" s="380"/>
      <c r="AW11" s="380"/>
      <c r="AX11" s="380"/>
      <c r="AY11" s="380"/>
      <c r="AZ11" s="380"/>
      <c r="BA11" s="380"/>
      <c r="BB11" s="380"/>
      <c r="BC11" s="380"/>
      <c r="BD11" s="380"/>
      <c r="BE11" s="380"/>
      <c r="BF11" s="573"/>
      <c r="BG11" s="574">
        <v>78011</v>
      </c>
      <c r="BH11" s="333"/>
      <c r="BI11" s="333"/>
      <c r="BJ11" s="333"/>
      <c r="BK11" s="333"/>
      <c r="BL11" s="333"/>
      <c r="BM11" s="333"/>
      <c r="BN11" s="587"/>
      <c r="BO11" s="607">
        <v>2.6</v>
      </c>
      <c r="BP11" s="607"/>
      <c r="BQ11" s="607"/>
      <c r="BR11" s="607"/>
      <c r="BS11" s="608" t="s">
        <v>199</v>
      </c>
      <c r="BT11" s="608"/>
      <c r="BU11" s="608"/>
      <c r="BV11" s="608"/>
      <c r="BW11" s="608"/>
      <c r="BX11" s="608"/>
      <c r="BY11" s="608"/>
      <c r="BZ11" s="608"/>
      <c r="CA11" s="608"/>
      <c r="CB11" s="628"/>
      <c r="CD11" s="572" t="s">
        <v>344</v>
      </c>
      <c r="CE11" s="380"/>
      <c r="CF11" s="380"/>
      <c r="CG11" s="380"/>
      <c r="CH11" s="380"/>
      <c r="CI11" s="380"/>
      <c r="CJ11" s="380"/>
      <c r="CK11" s="380"/>
      <c r="CL11" s="380"/>
      <c r="CM11" s="380"/>
      <c r="CN11" s="380"/>
      <c r="CO11" s="380"/>
      <c r="CP11" s="380"/>
      <c r="CQ11" s="573"/>
      <c r="CR11" s="574">
        <v>768049</v>
      </c>
      <c r="CS11" s="333"/>
      <c r="CT11" s="333"/>
      <c r="CU11" s="333"/>
      <c r="CV11" s="333"/>
      <c r="CW11" s="333"/>
      <c r="CX11" s="333"/>
      <c r="CY11" s="587"/>
      <c r="CZ11" s="607">
        <v>5.5</v>
      </c>
      <c r="DA11" s="607"/>
      <c r="DB11" s="607"/>
      <c r="DC11" s="607"/>
      <c r="DD11" s="580">
        <v>130740</v>
      </c>
      <c r="DE11" s="333"/>
      <c r="DF11" s="333"/>
      <c r="DG11" s="333"/>
      <c r="DH11" s="333"/>
      <c r="DI11" s="333"/>
      <c r="DJ11" s="333"/>
      <c r="DK11" s="333"/>
      <c r="DL11" s="333"/>
      <c r="DM11" s="333"/>
      <c r="DN11" s="333"/>
      <c r="DO11" s="333"/>
      <c r="DP11" s="587"/>
      <c r="DQ11" s="580">
        <v>599668</v>
      </c>
      <c r="DR11" s="333"/>
      <c r="DS11" s="333"/>
      <c r="DT11" s="333"/>
      <c r="DU11" s="333"/>
      <c r="DV11" s="333"/>
      <c r="DW11" s="333"/>
      <c r="DX11" s="333"/>
      <c r="DY11" s="333"/>
      <c r="DZ11" s="333"/>
      <c r="EA11" s="333"/>
      <c r="EB11" s="333"/>
      <c r="EC11" s="605"/>
    </row>
    <row r="12" spans="2:143" ht="11.25" customHeight="1" x14ac:dyDescent="0.2">
      <c r="B12" s="572" t="s">
        <v>147</v>
      </c>
      <c r="C12" s="380"/>
      <c r="D12" s="380"/>
      <c r="E12" s="380"/>
      <c r="F12" s="380"/>
      <c r="G12" s="380"/>
      <c r="H12" s="380"/>
      <c r="I12" s="380"/>
      <c r="J12" s="380"/>
      <c r="K12" s="380"/>
      <c r="L12" s="380"/>
      <c r="M12" s="380"/>
      <c r="N12" s="380"/>
      <c r="O12" s="380"/>
      <c r="P12" s="380"/>
      <c r="Q12" s="573"/>
      <c r="R12" s="574">
        <v>28497</v>
      </c>
      <c r="S12" s="333"/>
      <c r="T12" s="333"/>
      <c r="U12" s="333"/>
      <c r="V12" s="333"/>
      <c r="W12" s="333"/>
      <c r="X12" s="333"/>
      <c r="Y12" s="587"/>
      <c r="Z12" s="607">
        <v>0.2</v>
      </c>
      <c r="AA12" s="607"/>
      <c r="AB12" s="607"/>
      <c r="AC12" s="607"/>
      <c r="AD12" s="608">
        <v>28497</v>
      </c>
      <c r="AE12" s="608"/>
      <c r="AF12" s="608"/>
      <c r="AG12" s="608"/>
      <c r="AH12" s="608"/>
      <c r="AI12" s="608"/>
      <c r="AJ12" s="608"/>
      <c r="AK12" s="608"/>
      <c r="AL12" s="577">
        <v>0.3</v>
      </c>
      <c r="AM12" s="321"/>
      <c r="AN12" s="321"/>
      <c r="AO12" s="609"/>
      <c r="AP12" s="572" t="s">
        <v>345</v>
      </c>
      <c r="AQ12" s="380"/>
      <c r="AR12" s="380"/>
      <c r="AS12" s="380"/>
      <c r="AT12" s="380"/>
      <c r="AU12" s="380"/>
      <c r="AV12" s="380"/>
      <c r="AW12" s="380"/>
      <c r="AX12" s="380"/>
      <c r="AY12" s="380"/>
      <c r="AZ12" s="380"/>
      <c r="BA12" s="380"/>
      <c r="BB12" s="380"/>
      <c r="BC12" s="380"/>
      <c r="BD12" s="380"/>
      <c r="BE12" s="380"/>
      <c r="BF12" s="573"/>
      <c r="BG12" s="574">
        <v>1376503</v>
      </c>
      <c r="BH12" s="333"/>
      <c r="BI12" s="333"/>
      <c r="BJ12" s="333"/>
      <c r="BK12" s="333"/>
      <c r="BL12" s="333"/>
      <c r="BM12" s="333"/>
      <c r="BN12" s="587"/>
      <c r="BO12" s="607">
        <v>46.8</v>
      </c>
      <c r="BP12" s="607"/>
      <c r="BQ12" s="607"/>
      <c r="BR12" s="607"/>
      <c r="BS12" s="608" t="s">
        <v>199</v>
      </c>
      <c r="BT12" s="608"/>
      <c r="BU12" s="608"/>
      <c r="BV12" s="608"/>
      <c r="BW12" s="608"/>
      <c r="BX12" s="608"/>
      <c r="BY12" s="608"/>
      <c r="BZ12" s="608"/>
      <c r="CA12" s="608"/>
      <c r="CB12" s="628"/>
      <c r="CD12" s="572" t="s">
        <v>87</v>
      </c>
      <c r="CE12" s="380"/>
      <c r="CF12" s="380"/>
      <c r="CG12" s="380"/>
      <c r="CH12" s="380"/>
      <c r="CI12" s="380"/>
      <c r="CJ12" s="380"/>
      <c r="CK12" s="380"/>
      <c r="CL12" s="380"/>
      <c r="CM12" s="380"/>
      <c r="CN12" s="380"/>
      <c r="CO12" s="380"/>
      <c r="CP12" s="380"/>
      <c r="CQ12" s="573"/>
      <c r="CR12" s="574">
        <v>575410</v>
      </c>
      <c r="CS12" s="333"/>
      <c r="CT12" s="333"/>
      <c r="CU12" s="333"/>
      <c r="CV12" s="333"/>
      <c r="CW12" s="333"/>
      <c r="CX12" s="333"/>
      <c r="CY12" s="587"/>
      <c r="CZ12" s="607">
        <v>4.0999999999999996</v>
      </c>
      <c r="DA12" s="607"/>
      <c r="DB12" s="607"/>
      <c r="DC12" s="607"/>
      <c r="DD12" s="580">
        <v>143333</v>
      </c>
      <c r="DE12" s="333"/>
      <c r="DF12" s="333"/>
      <c r="DG12" s="333"/>
      <c r="DH12" s="333"/>
      <c r="DI12" s="333"/>
      <c r="DJ12" s="333"/>
      <c r="DK12" s="333"/>
      <c r="DL12" s="333"/>
      <c r="DM12" s="333"/>
      <c r="DN12" s="333"/>
      <c r="DO12" s="333"/>
      <c r="DP12" s="587"/>
      <c r="DQ12" s="580">
        <v>382358</v>
      </c>
      <c r="DR12" s="333"/>
      <c r="DS12" s="333"/>
      <c r="DT12" s="333"/>
      <c r="DU12" s="333"/>
      <c r="DV12" s="333"/>
      <c r="DW12" s="333"/>
      <c r="DX12" s="333"/>
      <c r="DY12" s="333"/>
      <c r="DZ12" s="333"/>
      <c r="EA12" s="333"/>
      <c r="EB12" s="333"/>
      <c r="EC12" s="605"/>
    </row>
    <row r="13" spans="2:143" ht="11.25" customHeight="1" x14ac:dyDescent="0.2">
      <c r="B13" s="572" t="s">
        <v>346</v>
      </c>
      <c r="C13" s="380"/>
      <c r="D13" s="380"/>
      <c r="E13" s="380"/>
      <c r="F13" s="380"/>
      <c r="G13" s="380"/>
      <c r="H13" s="380"/>
      <c r="I13" s="380"/>
      <c r="J13" s="380"/>
      <c r="K13" s="380"/>
      <c r="L13" s="380"/>
      <c r="M13" s="380"/>
      <c r="N13" s="380"/>
      <c r="O13" s="380"/>
      <c r="P13" s="380"/>
      <c r="Q13" s="573"/>
      <c r="R13" s="574" t="s">
        <v>199</v>
      </c>
      <c r="S13" s="333"/>
      <c r="T13" s="333"/>
      <c r="U13" s="333"/>
      <c r="V13" s="333"/>
      <c r="W13" s="333"/>
      <c r="X13" s="333"/>
      <c r="Y13" s="587"/>
      <c r="Z13" s="607" t="s">
        <v>199</v>
      </c>
      <c r="AA13" s="607"/>
      <c r="AB13" s="607"/>
      <c r="AC13" s="607"/>
      <c r="AD13" s="608" t="s">
        <v>199</v>
      </c>
      <c r="AE13" s="608"/>
      <c r="AF13" s="608"/>
      <c r="AG13" s="608"/>
      <c r="AH13" s="608"/>
      <c r="AI13" s="608"/>
      <c r="AJ13" s="608"/>
      <c r="AK13" s="608"/>
      <c r="AL13" s="577" t="s">
        <v>199</v>
      </c>
      <c r="AM13" s="321"/>
      <c r="AN13" s="321"/>
      <c r="AO13" s="609"/>
      <c r="AP13" s="572" t="s">
        <v>347</v>
      </c>
      <c r="AQ13" s="380"/>
      <c r="AR13" s="380"/>
      <c r="AS13" s="380"/>
      <c r="AT13" s="380"/>
      <c r="AU13" s="380"/>
      <c r="AV13" s="380"/>
      <c r="AW13" s="380"/>
      <c r="AX13" s="380"/>
      <c r="AY13" s="380"/>
      <c r="AZ13" s="380"/>
      <c r="BA13" s="380"/>
      <c r="BB13" s="380"/>
      <c r="BC13" s="380"/>
      <c r="BD13" s="380"/>
      <c r="BE13" s="380"/>
      <c r="BF13" s="573"/>
      <c r="BG13" s="574">
        <v>1375204</v>
      </c>
      <c r="BH13" s="333"/>
      <c r="BI13" s="333"/>
      <c r="BJ13" s="333"/>
      <c r="BK13" s="333"/>
      <c r="BL13" s="333"/>
      <c r="BM13" s="333"/>
      <c r="BN13" s="587"/>
      <c r="BO13" s="607">
        <v>46.7</v>
      </c>
      <c r="BP13" s="607"/>
      <c r="BQ13" s="607"/>
      <c r="BR13" s="607"/>
      <c r="BS13" s="608" t="s">
        <v>199</v>
      </c>
      <c r="BT13" s="608"/>
      <c r="BU13" s="608"/>
      <c r="BV13" s="608"/>
      <c r="BW13" s="608"/>
      <c r="BX13" s="608"/>
      <c r="BY13" s="608"/>
      <c r="BZ13" s="608"/>
      <c r="CA13" s="608"/>
      <c r="CB13" s="628"/>
      <c r="CD13" s="572" t="s">
        <v>349</v>
      </c>
      <c r="CE13" s="380"/>
      <c r="CF13" s="380"/>
      <c r="CG13" s="380"/>
      <c r="CH13" s="380"/>
      <c r="CI13" s="380"/>
      <c r="CJ13" s="380"/>
      <c r="CK13" s="380"/>
      <c r="CL13" s="380"/>
      <c r="CM13" s="380"/>
      <c r="CN13" s="380"/>
      <c r="CO13" s="380"/>
      <c r="CP13" s="380"/>
      <c r="CQ13" s="573"/>
      <c r="CR13" s="574">
        <v>1291324</v>
      </c>
      <c r="CS13" s="333"/>
      <c r="CT13" s="333"/>
      <c r="CU13" s="333"/>
      <c r="CV13" s="333"/>
      <c r="CW13" s="333"/>
      <c r="CX13" s="333"/>
      <c r="CY13" s="587"/>
      <c r="CZ13" s="607">
        <v>9.1999999999999993</v>
      </c>
      <c r="DA13" s="607"/>
      <c r="DB13" s="607"/>
      <c r="DC13" s="607"/>
      <c r="DD13" s="580">
        <v>704274</v>
      </c>
      <c r="DE13" s="333"/>
      <c r="DF13" s="333"/>
      <c r="DG13" s="333"/>
      <c r="DH13" s="333"/>
      <c r="DI13" s="333"/>
      <c r="DJ13" s="333"/>
      <c r="DK13" s="333"/>
      <c r="DL13" s="333"/>
      <c r="DM13" s="333"/>
      <c r="DN13" s="333"/>
      <c r="DO13" s="333"/>
      <c r="DP13" s="587"/>
      <c r="DQ13" s="580">
        <v>653593</v>
      </c>
      <c r="DR13" s="333"/>
      <c r="DS13" s="333"/>
      <c r="DT13" s="333"/>
      <c r="DU13" s="333"/>
      <c r="DV13" s="333"/>
      <c r="DW13" s="333"/>
      <c r="DX13" s="333"/>
      <c r="DY13" s="333"/>
      <c r="DZ13" s="333"/>
      <c r="EA13" s="333"/>
      <c r="EB13" s="333"/>
      <c r="EC13" s="605"/>
    </row>
    <row r="14" spans="2:143" ht="11.25" customHeight="1" x14ac:dyDescent="0.2">
      <c r="B14" s="572" t="s">
        <v>350</v>
      </c>
      <c r="C14" s="380"/>
      <c r="D14" s="380"/>
      <c r="E14" s="380"/>
      <c r="F14" s="380"/>
      <c r="G14" s="380"/>
      <c r="H14" s="380"/>
      <c r="I14" s="380"/>
      <c r="J14" s="380"/>
      <c r="K14" s="380"/>
      <c r="L14" s="380"/>
      <c r="M14" s="380"/>
      <c r="N14" s="380"/>
      <c r="O14" s="380"/>
      <c r="P14" s="380"/>
      <c r="Q14" s="573"/>
      <c r="R14" s="574" t="s">
        <v>199</v>
      </c>
      <c r="S14" s="333"/>
      <c r="T14" s="333"/>
      <c r="U14" s="333"/>
      <c r="V14" s="333"/>
      <c r="W14" s="333"/>
      <c r="X14" s="333"/>
      <c r="Y14" s="587"/>
      <c r="Z14" s="607" t="s">
        <v>199</v>
      </c>
      <c r="AA14" s="607"/>
      <c r="AB14" s="607"/>
      <c r="AC14" s="607"/>
      <c r="AD14" s="608" t="s">
        <v>199</v>
      </c>
      <c r="AE14" s="608"/>
      <c r="AF14" s="608"/>
      <c r="AG14" s="608"/>
      <c r="AH14" s="608"/>
      <c r="AI14" s="608"/>
      <c r="AJ14" s="608"/>
      <c r="AK14" s="608"/>
      <c r="AL14" s="577" t="s">
        <v>199</v>
      </c>
      <c r="AM14" s="321"/>
      <c r="AN14" s="321"/>
      <c r="AO14" s="609"/>
      <c r="AP14" s="572" t="s">
        <v>216</v>
      </c>
      <c r="AQ14" s="380"/>
      <c r="AR14" s="380"/>
      <c r="AS14" s="380"/>
      <c r="AT14" s="380"/>
      <c r="AU14" s="380"/>
      <c r="AV14" s="380"/>
      <c r="AW14" s="380"/>
      <c r="AX14" s="380"/>
      <c r="AY14" s="380"/>
      <c r="AZ14" s="380"/>
      <c r="BA14" s="380"/>
      <c r="BB14" s="380"/>
      <c r="BC14" s="380"/>
      <c r="BD14" s="380"/>
      <c r="BE14" s="380"/>
      <c r="BF14" s="573"/>
      <c r="BG14" s="574">
        <v>93535</v>
      </c>
      <c r="BH14" s="333"/>
      <c r="BI14" s="333"/>
      <c r="BJ14" s="333"/>
      <c r="BK14" s="333"/>
      <c r="BL14" s="333"/>
      <c r="BM14" s="333"/>
      <c r="BN14" s="587"/>
      <c r="BO14" s="607">
        <v>3.2</v>
      </c>
      <c r="BP14" s="607"/>
      <c r="BQ14" s="607"/>
      <c r="BR14" s="607"/>
      <c r="BS14" s="608" t="s">
        <v>199</v>
      </c>
      <c r="BT14" s="608"/>
      <c r="BU14" s="608"/>
      <c r="BV14" s="608"/>
      <c r="BW14" s="608"/>
      <c r="BX14" s="608"/>
      <c r="BY14" s="608"/>
      <c r="BZ14" s="608"/>
      <c r="CA14" s="608"/>
      <c r="CB14" s="628"/>
      <c r="CD14" s="572" t="s">
        <v>67</v>
      </c>
      <c r="CE14" s="380"/>
      <c r="CF14" s="380"/>
      <c r="CG14" s="380"/>
      <c r="CH14" s="380"/>
      <c r="CI14" s="380"/>
      <c r="CJ14" s="380"/>
      <c r="CK14" s="380"/>
      <c r="CL14" s="380"/>
      <c r="CM14" s="380"/>
      <c r="CN14" s="380"/>
      <c r="CO14" s="380"/>
      <c r="CP14" s="380"/>
      <c r="CQ14" s="573"/>
      <c r="CR14" s="574">
        <v>626079</v>
      </c>
      <c r="CS14" s="333"/>
      <c r="CT14" s="333"/>
      <c r="CU14" s="333"/>
      <c r="CV14" s="333"/>
      <c r="CW14" s="333"/>
      <c r="CX14" s="333"/>
      <c r="CY14" s="587"/>
      <c r="CZ14" s="607">
        <v>4.5</v>
      </c>
      <c r="DA14" s="607"/>
      <c r="DB14" s="607"/>
      <c r="DC14" s="607"/>
      <c r="DD14" s="580">
        <v>44312</v>
      </c>
      <c r="DE14" s="333"/>
      <c r="DF14" s="333"/>
      <c r="DG14" s="333"/>
      <c r="DH14" s="333"/>
      <c r="DI14" s="333"/>
      <c r="DJ14" s="333"/>
      <c r="DK14" s="333"/>
      <c r="DL14" s="333"/>
      <c r="DM14" s="333"/>
      <c r="DN14" s="333"/>
      <c r="DO14" s="333"/>
      <c r="DP14" s="587"/>
      <c r="DQ14" s="580">
        <v>526684</v>
      </c>
      <c r="DR14" s="333"/>
      <c r="DS14" s="333"/>
      <c r="DT14" s="333"/>
      <c r="DU14" s="333"/>
      <c r="DV14" s="333"/>
      <c r="DW14" s="333"/>
      <c r="DX14" s="333"/>
      <c r="DY14" s="333"/>
      <c r="DZ14" s="333"/>
      <c r="EA14" s="333"/>
      <c r="EB14" s="333"/>
      <c r="EC14" s="605"/>
    </row>
    <row r="15" spans="2:143" ht="11.25" customHeight="1" x14ac:dyDescent="0.2">
      <c r="B15" s="572" t="s">
        <v>320</v>
      </c>
      <c r="C15" s="380"/>
      <c r="D15" s="380"/>
      <c r="E15" s="380"/>
      <c r="F15" s="380"/>
      <c r="G15" s="380"/>
      <c r="H15" s="380"/>
      <c r="I15" s="380"/>
      <c r="J15" s="380"/>
      <c r="K15" s="380"/>
      <c r="L15" s="380"/>
      <c r="M15" s="380"/>
      <c r="N15" s="380"/>
      <c r="O15" s="380"/>
      <c r="P15" s="380"/>
      <c r="Q15" s="573"/>
      <c r="R15" s="574" t="s">
        <v>199</v>
      </c>
      <c r="S15" s="333"/>
      <c r="T15" s="333"/>
      <c r="U15" s="333"/>
      <c r="V15" s="333"/>
      <c r="W15" s="333"/>
      <c r="X15" s="333"/>
      <c r="Y15" s="587"/>
      <c r="Z15" s="607" t="s">
        <v>199</v>
      </c>
      <c r="AA15" s="607"/>
      <c r="AB15" s="607"/>
      <c r="AC15" s="607"/>
      <c r="AD15" s="608" t="s">
        <v>199</v>
      </c>
      <c r="AE15" s="608"/>
      <c r="AF15" s="608"/>
      <c r="AG15" s="608"/>
      <c r="AH15" s="608"/>
      <c r="AI15" s="608"/>
      <c r="AJ15" s="608"/>
      <c r="AK15" s="608"/>
      <c r="AL15" s="577" t="s">
        <v>199</v>
      </c>
      <c r="AM15" s="321"/>
      <c r="AN15" s="321"/>
      <c r="AO15" s="609"/>
      <c r="AP15" s="572" t="s">
        <v>352</v>
      </c>
      <c r="AQ15" s="380"/>
      <c r="AR15" s="380"/>
      <c r="AS15" s="380"/>
      <c r="AT15" s="380"/>
      <c r="AU15" s="380"/>
      <c r="AV15" s="380"/>
      <c r="AW15" s="380"/>
      <c r="AX15" s="380"/>
      <c r="AY15" s="380"/>
      <c r="AZ15" s="380"/>
      <c r="BA15" s="380"/>
      <c r="BB15" s="380"/>
      <c r="BC15" s="380"/>
      <c r="BD15" s="380"/>
      <c r="BE15" s="380"/>
      <c r="BF15" s="573"/>
      <c r="BG15" s="574">
        <v>145131</v>
      </c>
      <c r="BH15" s="333"/>
      <c r="BI15" s="333"/>
      <c r="BJ15" s="333"/>
      <c r="BK15" s="333"/>
      <c r="BL15" s="333"/>
      <c r="BM15" s="333"/>
      <c r="BN15" s="587"/>
      <c r="BO15" s="607">
        <v>4.9000000000000004</v>
      </c>
      <c r="BP15" s="607"/>
      <c r="BQ15" s="607"/>
      <c r="BR15" s="607"/>
      <c r="BS15" s="608" t="s">
        <v>199</v>
      </c>
      <c r="BT15" s="608"/>
      <c r="BU15" s="608"/>
      <c r="BV15" s="608"/>
      <c r="BW15" s="608"/>
      <c r="BX15" s="608"/>
      <c r="BY15" s="608"/>
      <c r="BZ15" s="608"/>
      <c r="CA15" s="608"/>
      <c r="CB15" s="628"/>
      <c r="CD15" s="572" t="s">
        <v>353</v>
      </c>
      <c r="CE15" s="380"/>
      <c r="CF15" s="380"/>
      <c r="CG15" s="380"/>
      <c r="CH15" s="380"/>
      <c r="CI15" s="380"/>
      <c r="CJ15" s="380"/>
      <c r="CK15" s="380"/>
      <c r="CL15" s="380"/>
      <c r="CM15" s="380"/>
      <c r="CN15" s="380"/>
      <c r="CO15" s="380"/>
      <c r="CP15" s="380"/>
      <c r="CQ15" s="573"/>
      <c r="CR15" s="574">
        <v>1178382</v>
      </c>
      <c r="CS15" s="333"/>
      <c r="CT15" s="333"/>
      <c r="CU15" s="333"/>
      <c r="CV15" s="333"/>
      <c r="CW15" s="333"/>
      <c r="CX15" s="333"/>
      <c r="CY15" s="587"/>
      <c r="CZ15" s="607">
        <v>8.4</v>
      </c>
      <c r="DA15" s="607"/>
      <c r="DB15" s="607"/>
      <c r="DC15" s="607"/>
      <c r="DD15" s="580">
        <v>165537</v>
      </c>
      <c r="DE15" s="333"/>
      <c r="DF15" s="333"/>
      <c r="DG15" s="333"/>
      <c r="DH15" s="333"/>
      <c r="DI15" s="333"/>
      <c r="DJ15" s="333"/>
      <c r="DK15" s="333"/>
      <c r="DL15" s="333"/>
      <c r="DM15" s="333"/>
      <c r="DN15" s="333"/>
      <c r="DO15" s="333"/>
      <c r="DP15" s="587"/>
      <c r="DQ15" s="580">
        <v>986848</v>
      </c>
      <c r="DR15" s="333"/>
      <c r="DS15" s="333"/>
      <c r="DT15" s="333"/>
      <c r="DU15" s="333"/>
      <c r="DV15" s="333"/>
      <c r="DW15" s="333"/>
      <c r="DX15" s="333"/>
      <c r="DY15" s="333"/>
      <c r="DZ15" s="333"/>
      <c r="EA15" s="333"/>
      <c r="EB15" s="333"/>
      <c r="EC15" s="605"/>
    </row>
    <row r="16" spans="2:143" ht="11.25" customHeight="1" x14ac:dyDescent="0.2">
      <c r="B16" s="572" t="s">
        <v>354</v>
      </c>
      <c r="C16" s="380"/>
      <c r="D16" s="380"/>
      <c r="E16" s="380"/>
      <c r="F16" s="380"/>
      <c r="G16" s="380"/>
      <c r="H16" s="380"/>
      <c r="I16" s="380"/>
      <c r="J16" s="380"/>
      <c r="K16" s="380"/>
      <c r="L16" s="380"/>
      <c r="M16" s="380"/>
      <c r="N16" s="380"/>
      <c r="O16" s="380"/>
      <c r="P16" s="380"/>
      <c r="Q16" s="573"/>
      <c r="R16" s="574">
        <v>16515</v>
      </c>
      <c r="S16" s="333"/>
      <c r="T16" s="333"/>
      <c r="U16" s="333"/>
      <c r="V16" s="333"/>
      <c r="W16" s="333"/>
      <c r="X16" s="333"/>
      <c r="Y16" s="587"/>
      <c r="Z16" s="607">
        <v>0.1</v>
      </c>
      <c r="AA16" s="607"/>
      <c r="AB16" s="607"/>
      <c r="AC16" s="607"/>
      <c r="AD16" s="608">
        <v>16515</v>
      </c>
      <c r="AE16" s="608"/>
      <c r="AF16" s="608"/>
      <c r="AG16" s="608"/>
      <c r="AH16" s="608"/>
      <c r="AI16" s="608"/>
      <c r="AJ16" s="608"/>
      <c r="AK16" s="608"/>
      <c r="AL16" s="577">
        <v>0.2</v>
      </c>
      <c r="AM16" s="321"/>
      <c r="AN16" s="321"/>
      <c r="AO16" s="609"/>
      <c r="AP16" s="572" t="s">
        <v>355</v>
      </c>
      <c r="AQ16" s="380"/>
      <c r="AR16" s="380"/>
      <c r="AS16" s="380"/>
      <c r="AT16" s="380"/>
      <c r="AU16" s="380"/>
      <c r="AV16" s="380"/>
      <c r="AW16" s="380"/>
      <c r="AX16" s="380"/>
      <c r="AY16" s="380"/>
      <c r="AZ16" s="380"/>
      <c r="BA16" s="380"/>
      <c r="BB16" s="380"/>
      <c r="BC16" s="380"/>
      <c r="BD16" s="380"/>
      <c r="BE16" s="380"/>
      <c r="BF16" s="573"/>
      <c r="BG16" s="574">
        <v>616</v>
      </c>
      <c r="BH16" s="333"/>
      <c r="BI16" s="333"/>
      <c r="BJ16" s="333"/>
      <c r="BK16" s="333"/>
      <c r="BL16" s="333"/>
      <c r="BM16" s="333"/>
      <c r="BN16" s="587"/>
      <c r="BO16" s="607">
        <v>0</v>
      </c>
      <c r="BP16" s="607"/>
      <c r="BQ16" s="607"/>
      <c r="BR16" s="607"/>
      <c r="BS16" s="608" t="s">
        <v>199</v>
      </c>
      <c r="BT16" s="608"/>
      <c r="BU16" s="608"/>
      <c r="BV16" s="608"/>
      <c r="BW16" s="608"/>
      <c r="BX16" s="608"/>
      <c r="BY16" s="608"/>
      <c r="BZ16" s="608"/>
      <c r="CA16" s="608"/>
      <c r="CB16" s="628"/>
      <c r="CD16" s="572" t="s">
        <v>356</v>
      </c>
      <c r="CE16" s="380"/>
      <c r="CF16" s="380"/>
      <c r="CG16" s="380"/>
      <c r="CH16" s="380"/>
      <c r="CI16" s="380"/>
      <c r="CJ16" s="380"/>
      <c r="CK16" s="380"/>
      <c r="CL16" s="380"/>
      <c r="CM16" s="380"/>
      <c r="CN16" s="380"/>
      <c r="CO16" s="380"/>
      <c r="CP16" s="380"/>
      <c r="CQ16" s="573"/>
      <c r="CR16" s="574">
        <v>4425</v>
      </c>
      <c r="CS16" s="333"/>
      <c r="CT16" s="333"/>
      <c r="CU16" s="333"/>
      <c r="CV16" s="333"/>
      <c r="CW16" s="333"/>
      <c r="CX16" s="333"/>
      <c r="CY16" s="587"/>
      <c r="CZ16" s="607">
        <v>0</v>
      </c>
      <c r="DA16" s="607"/>
      <c r="DB16" s="607"/>
      <c r="DC16" s="607"/>
      <c r="DD16" s="580" t="s">
        <v>199</v>
      </c>
      <c r="DE16" s="333"/>
      <c r="DF16" s="333"/>
      <c r="DG16" s="333"/>
      <c r="DH16" s="333"/>
      <c r="DI16" s="333"/>
      <c r="DJ16" s="333"/>
      <c r="DK16" s="333"/>
      <c r="DL16" s="333"/>
      <c r="DM16" s="333"/>
      <c r="DN16" s="333"/>
      <c r="DO16" s="333"/>
      <c r="DP16" s="587"/>
      <c r="DQ16" s="580">
        <v>271</v>
      </c>
      <c r="DR16" s="333"/>
      <c r="DS16" s="333"/>
      <c r="DT16" s="333"/>
      <c r="DU16" s="333"/>
      <c r="DV16" s="333"/>
      <c r="DW16" s="333"/>
      <c r="DX16" s="333"/>
      <c r="DY16" s="333"/>
      <c r="DZ16" s="333"/>
      <c r="EA16" s="333"/>
      <c r="EB16" s="333"/>
      <c r="EC16" s="605"/>
    </row>
    <row r="17" spans="2:133" ht="11.25" customHeight="1" x14ac:dyDescent="0.2">
      <c r="B17" s="572" t="s">
        <v>357</v>
      </c>
      <c r="C17" s="380"/>
      <c r="D17" s="380"/>
      <c r="E17" s="380"/>
      <c r="F17" s="380"/>
      <c r="G17" s="380"/>
      <c r="H17" s="380"/>
      <c r="I17" s="380"/>
      <c r="J17" s="380"/>
      <c r="K17" s="380"/>
      <c r="L17" s="380"/>
      <c r="M17" s="380"/>
      <c r="N17" s="380"/>
      <c r="O17" s="380"/>
      <c r="P17" s="380"/>
      <c r="Q17" s="573"/>
      <c r="R17" s="574">
        <v>44066</v>
      </c>
      <c r="S17" s="333"/>
      <c r="T17" s="333"/>
      <c r="U17" s="333"/>
      <c r="V17" s="333"/>
      <c r="W17" s="333"/>
      <c r="X17" s="333"/>
      <c r="Y17" s="587"/>
      <c r="Z17" s="607">
        <v>0.3</v>
      </c>
      <c r="AA17" s="607"/>
      <c r="AB17" s="607"/>
      <c r="AC17" s="607"/>
      <c r="AD17" s="608">
        <v>44066</v>
      </c>
      <c r="AE17" s="608"/>
      <c r="AF17" s="608"/>
      <c r="AG17" s="608"/>
      <c r="AH17" s="608"/>
      <c r="AI17" s="608"/>
      <c r="AJ17" s="608"/>
      <c r="AK17" s="608"/>
      <c r="AL17" s="577">
        <v>0.5</v>
      </c>
      <c r="AM17" s="321"/>
      <c r="AN17" s="321"/>
      <c r="AO17" s="609"/>
      <c r="AP17" s="572" t="s">
        <v>358</v>
      </c>
      <c r="AQ17" s="380"/>
      <c r="AR17" s="380"/>
      <c r="AS17" s="380"/>
      <c r="AT17" s="380"/>
      <c r="AU17" s="380"/>
      <c r="AV17" s="380"/>
      <c r="AW17" s="380"/>
      <c r="AX17" s="380"/>
      <c r="AY17" s="380"/>
      <c r="AZ17" s="380"/>
      <c r="BA17" s="380"/>
      <c r="BB17" s="380"/>
      <c r="BC17" s="380"/>
      <c r="BD17" s="380"/>
      <c r="BE17" s="380"/>
      <c r="BF17" s="573"/>
      <c r="BG17" s="574" t="s">
        <v>199</v>
      </c>
      <c r="BH17" s="333"/>
      <c r="BI17" s="333"/>
      <c r="BJ17" s="333"/>
      <c r="BK17" s="333"/>
      <c r="BL17" s="333"/>
      <c r="BM17" s="333"/>
      <c r="BN17" s="587"/>
      <c r="BO17" s="607" t="s">
        <v>199</v>
      </c>
      <c r="BP17" s="607"/>
      <c r="BQ17" s="607"/>
      <c r="BR17" s="607"/>
      <c r="BS17" s="608" t="s">
        <v>199</v>
      </c>
      <c r="BT17" s="608"/>
      <c r="BU17" s="608"/>
      <c r="BV17" s="608"/>
      <c r="BW17" s="608"/>
      <c r="BX17" s="608"/>
      <c r="BY17" s="608"/>
      <c r="BZ17" s="608"/>
      <c r="CA17" s="608"/>
      <c r="CB17" s="628"/>
      <c r="CD17" s="572" t="s">
        <v>360</v>
      </c>
      <c r="CE17" s="380"/>
      <c r="CF17" s="380"/>
      <c r="CG17" s="380"/>
      <c r="CH17" s="380"/>
      <c r="CI17" s="380"/>
      <c r="CJ17" s="380"/>
      <c r="CK17" s="380"/>
      <c r="CL17" s="380"/>
      <c r="CM17" s="380"/>
      <c r="CN17" s="380"/>
      <c r="CO17" s="380"/>
      <c r="CP17" s="380"/>
      <c r="CQ17" s="573"/>
      <c r="CR17" s="574">
        <v>1458988</v>
      </c>
      <c r="CS17" s="333"/>
      <c r="CT17" s="333"/>
      <c r="CU17" s="333"/>
      <c r="CV17" s="333"/>
      <c r="CW17" s="333"/>
      <c r="CX17" s="333"/>
      <c r="CY17" s="587"/>
      <c r="CZ17" s="607">
        <v>10.4</v>
      </c>
      <c r="DA17" s="607"/>
      <c r="DB17" s="607"/>
      <c r="DC17" s="607"/>
      <c r="DD17" s="580" t="s">
        <v>199</v>
      </c>
      <c r="DE17" s="333"/>
      <c r="DF17" s="333"/>
      <c r="DG17" s="333"/>
      <c r="DH17" s="333"/>
      <c r="DI17" s="333"/>
      <c r="DJ17" s="333"/>
      <c r="DK17" s="333"/>
      <c r="DL17" s="333"/>
      <c r="DM17" s="333"/>
      <c r="DN17" s="333"/>
      <c r="DO17" s="333"/>
      <c r="DP17" s="587"/>
      <c r="DQ17" s="580">
        <v>1458988</v>
      </c>
      <c r="DR17" s="333"/>
      <c r="DS17" s="333"/>
      <c r="DT17" s="333"/>
      <c r="DU17" s="333"/>
      <c r="DV17" s="333"/>
      <c r="DW17" s="333"/>
      <c r="DX17" s="333"/>
      <c r="DY17" s="333"/>
      <c r="DZ17" s="333"/>
      <c r="EA17" s="333"/>
      <c r="EB17" s="333"/>
      <c r="EC17" s="605"/>
    </row>
    <row r="18" spans="2:133" ht="11.25" customHeight="1" x14ac:dyDescent="0.2">
      <c r="B18" s="572" t="s">
        <v>361</v>
      </c>
      <c r="C18" s="380"/>
      <c r="D18" s="380"/>
      <c r="E18" s="380"/>
      <c r="F18" s="380"/>
      <c r="G18" s="380"/>
      <c r="H18" s="380"/>
      <c r="I18" s="380"/>
      <c r="J18" s="380"/>
      <c r="K18" s="380"/>
      <c r="L18" s="380"/>
      <c r="M18" s="380"/>
      <c r="N18" s="380"/>
      <c r="O18" s="380"/>
      <c r="P18" s="380"/>
      <c r="Q18" s="573"/>
      <c r="R18" s="574">
        <v>23074</v>
      </c>
      <c r="S18" s="333"/>
      <c r="T18" s="333"/>
      <c r="U18" s="333"/>
      <c r="V18" s="333"/>
      <c r="W18" s="333"/>
      <c r="X18" s="333"/>
      <c r="Y18" s="587"/>
      <c r="Z18" s="607">
        <v>0.2</v>
      </c>
      <c r="AA18" s="607"/>
      <c r="AB18" s="607"/>
      <c r="AC18" s="607"/>
      <c r="AD18" s="608">
        <v>23074</v>
      </c>
      <c r="AE18" s="608"/>
      <c r="AF18" s="608"/>
      <c r="AG18" s="608"/>
      <c r="AH18" s="608"/>
      <c r="AI18" s="608"/>
      <c r="AJ18" s="608"/>
      <c r="AK18" s="608"/>
      <c r="AL18" s="577">
        <v>0.3</v>
      </c>
      <c r="AM18" s="321"/>
      <c r="AN18" s="321"/>
      <c r="AO18" s="609"/>
      <c r="AP18" s="572" t="s">
        <v>98</v>
      </c>
      <c r="AQ18" s="380"/>
      <c r="AR18" s="380"/>
      <c r="AS18" s="380"/>
      <c r="AT18" s="380"/>
      <c r="AU18" s="380"/>
      <c r="AV18" s="380"/>
      <c r="AW18" s="380"/>
      <c r="AX18" s="380"/>
      <c r="AY18" s="380"/>
      <c r="AZ18" s="380"/>
      <c r="BA18" s="380"/>
      <c r="BB18" s="380"/>
      <c r="BC18" s="380"/>
      <c r="BD18" s="380"/>
      <c r="BE18" s="380"/>
      <c r="BF18" s="573"/>
      <c r="BG18" s="574" t="s">
        <v>199</v>
      </c>
      <c r="BH18" s="333"/>
      <c r="BI18" s="333"/>
      <c r="BJ18" s="333"/>
      <c r="BK18" s="333"/>
      <c r="BL18" s="333"/>
      <c r="BM18" s="333"/>
      <c r="BN18" s="587"/>
      <c r="BO18" s="607" t="s">
        <v>199</v>
      </c>
      <c r="BP18" s="607"/>
      <c r="BQ18" s="607"/>
      <c r="BR18" s="607"/>
      <c r="BS18" s="608" t="s">
        <v>199</v>
      </c>
      <c r="BT18" s="608"/>
      <c r="BU18" s="608"/>
      <c r="BV18" s="608"/>
      <c r="BW18" s="608"/>
      <c r="BX18" s="608"/>
      <c r="BY18" s="608"/>
      <c r="BZ18" s="608"/>
      <c r="CA18" s="608"/>
      <c r="CB18" s="628"/>
      <c r="CD18" s="572" t="s">
        <v>362</v>
      </c>
      <c r="CE18" s="380"/>
      <c r="CF18" s="380"/>
      <c r="CG18" s="380"/>
      <c r="CH18" s="380"/>
      <c r="CI18" s="380"/>
      <c r="CJ18" s="380"/>
      <c r="CK18" s="380"/>
      <c r="CL18" s="380"/>
      <c r="CM18" s="380"/>
      <c r="CN18" s="380"/>
      <c r="CO18" s="380"/>
      <c r="CP18" s="380"/>
      <c r="CQ18" s="573"/>
      <c r="CR18" s="574" t="s">
        <v>199</v>
      </c>
      <c r="CS18" s="333"/>
      <c r="CT18" s="333"/>
      <c r="CU18" s="333"/>
      <c r="CV18" s="333"/>
      <c r="CW18" s="333"/>
      <c r="CX18" s="333"/>
      <c r="CY18" s="587"/>
      <c r="CZ18" s="607" t="s">
        <v>199</v>
      </c>
      <c r="DA18" s="607"/>
      <c r="DB18" s="607"/>
      <c r="DC18" s="607"/>
      <c r="DD18" s="580" t="s">
        <v>199</v>
      </c>
      <c r="DE18" s="333"/>
      <c r="DF18" s="333"/>
      <c r="DG18" s="333"/>
      <c r="DH18" s="333"/>
      <c r="DI18" s="333"/>
      <c r="DJ18" s="333"/>
      <c r="DK18" s="333"/>
      <c r="DL18" s="333"/>
      <c r="DM18" s="333"/>
      <c r="DN18" s="333"/>
      <c r="DO18" s="333"/>
      <c r="DP18" s="587"/>
      <c r="DQ18" s="580" t="s">
        <v>199</v>
      </c>
      <c r="DR18" s="333"/>
      <c r="DS18" s="333"/>
      <c r="DT18" s="333"/>
      <c r="DU18" s="333"/>
      <c r="DV18" s="333"/>
      <c r="DW18" s="333"/>
      <c r="DX18" s="333"/>
      <c r="DY18" s="333"/>
      <c r="DZ18" s="333"/>
      <c r="EA18" s="333"/>
      <c r="EB18" s="333"/>
      <c r="EC18" s="605"/>
    </row>
    <row r="19" spans="2:133" ht="11.25" customHeight="1" x14ac:dyDescent="0.2">
      <c r="B19" s="572" t="s">
        <v>363</v>
      </c>
      <c r="C19" s="380"/>
      <c r="D19" s="380"/>
      <c r="E19" s="380"/>
      <c r="F19" s="380"/>
      <c r="G19" s="380"/>
      <c r="H19" s="380"/>
      <c r="I19" s="380"/>
      <c r="J19" s="380"/>
      <c r="K19" s="380"/>
      <c r="L19" s="380"/>
      <c r="M19" s="380"/>
      <c r="N19" s="380"/>
      <c r="O19" s="380"/>
      <c r="P19" s="380"/>
      <c r="Q19" s="573"/>
      <c r="R19" s="574">
        <v>19110</v>
      </c>
      <c r="S19" s="333"/>
      <c r="T19" s="333"/>
      <c r="U19" s="333"/>
      <c r="V19" s="333"/>
      <c r="W19" s="333"/>
      <c r="X19" s="333"/>
      <c r="Y19" s="587"/>
      <c r="Z19" s="607">
        <v>0.1</v>
      </c>
      <c r="AA19" s="607"/>
      <c r="AB19" s="607"/>
      <c r="AC19" s="607"/>
      <c r="AD19" s="608">
        <v>19110</v>
      </c>
      <c r="AE19" s="608"/>
      <c r="AF19" s="608"/>
      <c r="AG19" s="608"/>
      <c r="AH19" s="608"/>
      <c r="AI19" s="608"/>
      <c r="AJ19" s="608"/>
      <c r="AK19" s="608"/>
      <c r="AL19" s="577">
        <v>0.2</v>
      </c>
      <c r="AM19" s="321"/>
      <c r="AN19" s="321"/>
      <c r="AO19" s="609"/>
      <c r="AP19" s="572" t="s">
        <v>256</v>
      </c>
      <c r="AQ19" s="380"/>
      <c r="AR19" s="380"/>
      <c r="AS19" s="380"/>
      <c r="AT19" s="380"/>
      <c r="AU19" s="380"/>
      <c r="AV19" s="380"/>
      <c r="AW19" s="380"/>
      <c r="AX19" s="380"/>
      <c r="AY19" s="380"/>
      <c r="AZ19" s="380"/>
      <c r="BA19" s="380"/>
      <c r="BB19" s="380"/>
      <c r="BC19" s="380"/>
      <c r="BD19" s="380"/>
      <c r="BE19" s="380"/>
      <c r="BF19" s="573"/>
      <c r="BG19" s="574" t="s">
        <v>199</v>
      </c>
      <c r="BH19" s="333"/>
      <c r="BI19" s="333"/>
      <c r="BJ19" s="333"/>
      <c r="BK19" s="333"/>
      <c r="BL19" s="333"/>
      <c r="BM19" s="333"/>
      <c r="BN19" s="587"/>
      <c r="BO19" s="607" t="s">
        <v>199</v>
      </c>
      <c r="BP19" s="607"/>
      <c r="BQ19" s="607"/>
      <c r="BR19" s="607"/>
      <c r="BS19" s="608" t="s">
        <v>199</v>
      </c>
      <c r="BT19" s="608"/>
      <c r="BU19" s="608"/>
      <c r="BV19" s="608"/>
      <c r="BW19" s="608"/>
      <c r="BX19" s="608"/>
      <c r="BY19" s="608"/>
      <c r="BZ19" s="608"/>
      <c r="CA19" s="608"/>
      <c r="CB19" s="628"/>
      <c r="CD19" s="572" t="s">
        <v>364</v>
      </c>
      <c r="CE19" s="380"/>
      <c r="CF19" s="380"/>
      <c r="CG19" s="380"/>
      <c r="CH19" s="380"/>
      <c r="CI19" s="380"/>
      <c r="CJ19" s="380"/>
      <c r="CK19" s="380"/>
      <c r="CL19" s="380"/>
      <c r="CM19" s="380"/>
      <c r="CN19" s="380"/>
      <c r="CO19" s="380"/>
      <c r="CP19" s="380"/>
      <c r="CQ19" s="573"/>
      <c r="CR19" s="574" t="s">
        <v>199</v>
      </c>
      <c r="CS19" s="333"/>
      <c r="CT19" s="333"/>
      <c r="CU19" s="333"/>
      <c r="CV19" s="333"/>
      <c r="CW19" s="333"/>
      <c r="CX19" s="333"/>
      <c r="CY19" s="587"/>
      <c r="CZ19" s="607" t="s">
        <v>199</v>
      </c>
      <c r="DA19" s="607"/>
      <c r="DB19" s="607"/>
      <c r="DC19" s="607"/>
      <c r="DD19" s="580" t="s">
        <v>199</v>
      </c>
      <c r="DE19" s="333"/>
      <c r="DF19" s="333"/>
      <c r="DG19" s="333"/>
      <c r="DH19" s="333"/>
      <c r="DI19" s="333"/>
      <c r="DJ19" s="333"/>
      <c r="DK19" s="333"/>
      <c r="DL19" s="333"/>
      <c r="DM19" s="333"/>
      <c r="DN19" s="333"/>
      <c r="DO19" s="333"/>
      <c r="DP19" s="587"/>
      <c r="DQ19" s="580" t="s">
        <v>199</v>
      </c>
      <c r="DR19" s="333"/>
      <c r="DS19" s="333"/>
      <c r="DT19" s="333"/>
      <c r="DU19" s="333"/>
      <c r="DV19" s="333"/>
      <c r="DW19" s="333"/>
      <c r="DX19" s="333"/>
      <c r="DY19" s="333"/>
      <c r="DZ19" s="333"/>
      <c r="EA19" s="333"/>
      <c r="EB19" s="333"/>
      <c r="EC19" s="605"/>
    </row>
    <row r="20" spans="2:133" ht="11.25" customHeight="1" x14ac:dyDescent="0.2">
      <c r="B20" s="621" t="s">
        <v>365</v>
      </c>
      <c r="C20" s="622"/>
      <c r="D20" s="622"/>
      <c r="E20" s="622"/>
      <c r="F20" s="622"/>
      <c r="G20" s="622"/>
      <c r="H20" s="622"/>
      <c r="I20" s="622"/>
      <c r="J20" s="622"/>
      <c r="K20" s="622"/>
      <c r="L20" s="622"/>
      <c r="M20" s="622"/>
      <c r="N20" s="622"/>
      <c r="O20" s="622"/>
      <c r="P20" s="622"/>
      <c r="Q20" s="623"/>
      <c r="R20" s="574">
        <v>3964</v>
      </c>
      <c r="S20" s="333"/>
      <c r="T20" s="333"/>
      <c r="U20" s="333"/>
      <c r="V20" s="333"/>
      <c r="W20" s="333"/>
      <c r="X20" s="333"/>
      <c r="Y20" s="587"/>
      <c r="Z20" s="607">
        <v>0</v>
      </c>
      <c r="AA20" s="607"/>
      <c r="AB20" s="607"/>
      <c r="AC20" s="607"/>
      <c r="AD20" s="608">
        <v>3964</v>
      </c>
      <c r="AE20" s="608"/>
      <c r="AF20" s="608"/>
      <c r="AG20" s="608"/>
      <c r="AH20" s="608"/>
      <c r="AI20" s="608"/>
      <c r="AJ20" s="608"/>
      <c r="AK20" s="608"/>
      <c r="AL20" s="577">
        <v>0</v>
      </c>
      <c r="AM20" s="321"/>
      <c r="AN20" s="321"/>
      <c r="AO20" s="609"/>
      <c r="AP20" s="572" t="s">
        <v>366</v>
      </c>
      <c r="AQ20" s="380"/>
      <c r="AR20" s="380"/>
      <c r="AS20" s="380"/>
      <c r="AT20" s="380"/>
      <c r="AU20" s="380"/>
      <c r="AV20" s="380"/>
      <c r="AW20" s="380"/>
      <c r="AX20" s="380"/>
      <c r="AY20" s="380"/>
      <c r="AZ20" s="380"/>
      <c r="BA20" s="380"/>
      <c r="BB20" s="380"/>
      <c r="BC20" s="380"/>
      <c r="BD20" s="380"/>
      <c r="BE20" s="380"/>
      <c r="BF20" s="573"/>
      <c r="BG20" s="574" t="s">
        <v>199</v>
      </c>
      <c r="BH20" s="333"/>
      <c r="BI20" s="333"/>
      <c r="BJ20" s="333"/>
      <c r="BK20" s="333"/>
      <c r="BL20" s="333"/>
      <c r="BM20" s="333"/>
      <c r="BN20" s="587"/>
      <c r="BO20" s="607" t="s">
        <v>199</v>
      </c>
      <c r="BP20" s="607"/>
      <c r="BQ20" s="607"/>
      <c r="BR20" s="607"/>
      <c r="BS20" s="608" t="s">
        <v>199</v>
      </c>
      <c r="BT20" s="608"/>
      <c r="BU20" s="608"/>
      <c r="BV20" s="608"/>
      <c r="BW20" s="608"/>
      <c r="BX20" s="608"/>
      <c r="BY20" s="608"/>
      <c r="BZ20" s="608"/>
      <c r="CA20" s="608"/>
      <c r="CB20" s="628"/>
      <c r="CD20" s="572" t="s">
        <v>192</v>
      </c>
      <c r="CE20" s="380"/>
      <c r="CF20" s="380"/>
      <c r="CG20" s="380"/>
      <c r="CH20" s="380"/>
      <c r="CI20" s="380"/>
      <c r="CJ20" s="380"/>
      <c r="CK20" s="380"/>
      <c r="CL20" s="380"/>
      <c r="CM20" s="380"/>
      <c r="CN20" s="380"/>
      <c r="CO20" s="380"/>
      <c r="CP20" s="380"/>
      <c r="CQ20" s="573"/>
      <c r="CR20" s="574">
        <v>13978960</v>
      </c>
      <c r="CS20" s="333"/>
      <c r="CT20" s="333"/>
      <c r="CU20" s="333"/>
      <c r="CV20" s="333"/>
      <c r="CW20" s="333"/>
      <c r="CX20" s="333"/>
      <c r="CY20" s="587"/>
      <c r="CZ20" s="607">
        <v>100</v>
      </c>
      <c r="DA20" s="607"/>
      <c r="DB20" s="607"/>
      <c r="DC20" s="607"/>
      <c r="DD20" s="580">
        <v>1461431</v>
      </c>
      <c r="DE20" s="333"/>
      <c r="DF20" s="333"/>
      <c r="DG20" s="333"/>
      <c r="DH20" s="333"/>
      <c r="DI20" s="333"/>
      <c r="DJ20" s="333"/>
      <c r="DK20" s="333"/>
      <c r="DL20" s="333"/>
      <c r="DM20" s="333"/>
      <c r="DN20" s="333"/>
      <c r="DO20" s="333"/>
      <c r="DP20" s="587"/>
      <c r="DQ20" s="580">
        <v>9289198</v>
      </c>
      <c r="DR20" s="333"/>
      <c r="DS20" s="333"/>
      <c r="DT20" s="333"/>
      <c r="DU20" s="333"/>
      <c r="DV20" s="333"/>
      <c r="DW20" s="333"/>
      <c r="DX20" s="333"/>
      <c r="DY20" s="333"/>
      <c r="DZ20" s="333"/>
      <c r="EA20" s="333"/>
      <c r="EB20" s="333"/>
      <c r="EC20" s="605"/>
    </row>
    <row r="21" spans="2:133" ht="11.25" customHeight="1" x14ac:dyDescent="0.2">
      <c r="B21" s="572" t="s">
        <v>342</v>
      </c>
      <c r="C21" s="380"/>
      <c r="D21" s="380"/>
      <c r="E21" s="380"/>
      <c r="F21" s="380"/>
      <c r="G21" s="380"/>
      <c r="H21" s="380"/>
      <c r="I21" s="380"/>
      <c r="J21" s="380"/>
      <c r="K21" s="380"/>
      <c r="L21" s="380"/>
      <c r="M21" s="380"/>
      <c r="N21" s="380"/>
      <c r="O21" s="380"/>
      <c r="P21" s="380"/>
      <c r="Q21" s="573"/>
      <c r="R21" s="574">
        <v>5147269</v>
      </c>
      <c r="S21" s="333"/>
      <c r="T21" s="333"/>
      <c r="U21" s="333"/>
      <c r="V21" s="333"/>
      <c r="W21" s="333"/>
      <c r="X21" s="333"/>
      <c r="Y21" s="587"/>
      <c r="Z21" s="607">
        <v>34.9</v>
      </c>
      <c r="AA21" s="607"/>
      <c r="AB21" s="607"/>
      <c r="AC21" s="607"/>
      <c r="AD21" s="608">
        <v>4585283</v>
      </c>
      <c r="AE21" s="608"/>
      <c r="AF21" s="608"/>
      <c r="AG21" s="608"/>
      <c r="AH21" s="608"/>
      <c r="AI21" s="608"/>
      <c r="AJ21" s="608"/>
      <c r="AK21" s="608"/>
      <c r="AL21" s="577">
        <v>54</v>
      </c>
      <c r="AM21" s="321"/>
      <c r="AN21" s="321"/>
      <c r="AO21" s="609"/>
      <c r="AP21" s="572" t="s">
        <v>368</v>
      </c>
      <c r="AQ21" s="631"/>
      <c r="AR21" s="631"/>
      <c r="AS21" s="631"/>
      <c r="AT21" s="631"/>
      <c r="AU21" s="631"/>
      <c r="AV21" s="631"/>
      <c r="AW21" s="631"/>
      <c r="AX21" s="631"/>
      <c r="AY21" s="631"/>
      <c r="AZ21" s="631"/>
      <c r="BA21" s="631"/>
      <c r="BB21" s="631"/>
      <c r="BC21" s="631"/>
      <c r="BD21" s="631"/>
      <c r="BE21" s="631"/>
      <c r="BF21" s="632"/>
      <c r="BG21" s="574" t="s">
        <v>199</v>
      </c>
      <c r="BH21" s="333"/>
      <c r="BI21" s="333"/>
      <c r="BJ21" s="333"/>
      <c r="BK21" s="333"/>
      <c r="BL21" s="333"/>
      <c r="BM21" s="333"/>
      <c r="BN21" s="587"/>
      <c r="BO21" s="607" t="s">
        <v>199</v>
      </c>
      <c r="BP21" s="607"/>
      <c r="BQ21" s="607"/>
      <c r="BR21" s="607"/>
      <c r="BS21" s="608" t="s">
        <v>199</v>
      </c>
      <c r="BT21" s="608"/>
      <c r="BU21" s="608"/>
      <c r="BV21" s="608"/>
      <c r="BW21" s="608"/>
      <c r="BX21" s="608"/>
      <c r="BY21" s="608"/>
      <c r="BZ21" s="608"/>
      <c r="CA21" s="608"/>
      <c r="CB21" s="628"/>
      <c r="CD21" s="552"/>
      <c r="CE21" s="553"/>
      <c r="CF21" s="553"/>
      <c r="CG21" s="553"/>
      <c r="CH21" s="553"/>
      <c r="CI21" s="553"/>
      <c r="CJ21" s="553"/>
      <c r="CK21" s="553"/>
      <c r="CL21" s="553"/>
      <c r="CM21" s="553"/>
      <c r="CN21" s="553"/>
      <c r="CO21" s="553"/>
      <c r="CP21" s="553"/>
      <c r="CQ21" s="554"/>
      <c r="CR21" s="641"/>
      <c r="CS21" s="642"/>
      <c r="CT21" s="642"/>
      <c r="CU21" s="642"/>
      <c r="CV21" s="642"/>
      <c r="CW21" s="642"/>
      <c r="CX21" s="642"/>
      <c r="CY21" s="643"/>
      <c r="CZ21" s="644"/>
      <c r="DA21" s="644"/>
      <c r="DB21" s="644"/>
      <c r="DC21" s="644"/>
      <c r="DD21" s="645"/>
      <c r="DE21" s="642"/>
      <c r="DF21" s="642"/>
      <c r="DG21" s="642"/>
      <c r="DH21" s="642"/>
      <c r="DI21" s="642"/>
      <c r="DJ21" s="642"/>
      <c r="DK21" s="642"/>
      <c r="DL21" s="642"/>
      <c r="DM21" s="642"/>
      <c r="DN21" s="642"/>
      <c r="DO21" s="642"/>
      <c r="DP21" s="643"/>
      <c r="DQ21" s="645"/>
      <c r="DR21" s="642"/>
      <c r="DS21" s="642"/>
      <c r="DT21" s="642"/>
      <c r="DU21" s="642"/>
      <c r="DV21" s="642"/>
      <c r="DW21" s="642"/>
      <c r="DX21" s="642"/>
      <c r="DY21" s="642"/>
      <c r="DZ21" s="642"/>
      <c r="EA21" s="642"/>
      <c r="EB21" s="642"/>
      <c r="EC21" s="646"/>
    </row>
    <row r="22" spans="2:133" ht="11.25" customHeight="1" x14ac:dyDescent="0.2">
      <c r="B22" s="572" t="s">
        <v>297</v>
      </c>
      <c r="C22" s="380"/>
      <c r="D22" s="380"/>
      <c r="E22" s="380"/>
      <c r="F22" s="380"/>
      <c r="G22" s="380"/>
      <c r="H22" s="380"/>
      <c r="I22" s="380"/>
      <c r="J22" s="380"/>
      <c r="K22" s="380"/>
      <c r="L22" s="380"/>
      <c r="M22" s="380"/>
      <c r="N22" s="380"/>
      <c r="O22" s="380"/>
      <c r="P22" s="380"/>
      <c r="Q22" s="573"/>
      <c r="R22" s="574">
        <v>4585283</v>
      </c>
      <c r="S22" s="333"/>
      <c r="T22" s="333"/>
      <c r="U22" s="333"/>
      <c r="V22" s="333"/>
      <c r="W22" s="333"/>
      <c r="X22" s="333"/>
      <c r="Y22" s="587"/>
      <c r="Z22" s="607">
        <v>31.1</v>
      </c>
      <c r="AA22" s="607"/>
      <c r="AB22" s="607"/>
      <c r="AC22" s="607"/>
      <c r="AD22" s="608">
        <v>4585283</v>
      </c>
      <c r="AE22" s="608"/>
      <c r="AF22" s="608"/>
      <c r="AG22" s="608"/>
      <c r="AH22" s="608"/>
      <c r="AI22" s="608"/>
      <c r="AJ22" s="608"/>
      <c r="AK22" s="608"/>
      <c r="AL22" s="577">
        <v>54</v>
      </c>
      <c r="AM22" s="321"/>
      <c r="AN22" s="321"/>
      <c r="AO22" s="609"/>
      <c r="AP22" s="572" t="s">
        <v>369</v>
      </c>
      <c r="AQ22" s="631"/>
      <c r="AR22" s="631"/>
      <c r="AS22" s="631"/>
      <c r="AT22" s="631"/>
      <c r="AU22" s="631"/>
      <c r="AV22" s="631"/>
      <c r="AW22" s="631"/>
      <c r="AX22" s="631"/>
      <c r="AY22" s="631"/>
      <c r="AZ22" s="631"/>
      <c r="BA22" s="631"/>
      <c r="BB22" s="631"/>
      <c r="BC22" s="631"/>
      <c r="BD22" s="631"/>
      <c r="BE22" s="631"/>
      <c r="BF22" s="632"/>
      <c r="BG22" s="574" t="s">
        <v>199</v>
      </c>
      <c r="BH22" s="333"/>
      <c r="BI22" s="333"/>
      <c r="BJ22" s="333"/>
      <c r="BK22" s="333"/>
      <c r="BL22" s="333"/>
      <c r="BM22" s="333"/>
      <c r="BN22" s="587"/>
      <c r="BO22" s="607" t="s">
        <v>199</v>
      </c>
      <c r="BP22" s="607"/>
      <c r="BQ22" s="607"/>
      <c r="BR22" s="607"/>
      <c r="BS22" s="608" t="s">
        <v>199</v>
      </c>
      <c r="BT22" s="608"/>
      <c r="BU22" s="608"/>
      <c r="BV22" s="608"/>
      <c r="BW22" s="608"/>
      <c r="BX22" s="608"/>
      <c r="BY22" s="608"/>
      <c r="BZ22" s="608"/>
      <c r="CA22" s="608"/>
      <c r="CB22" s="628"/>
      <c r="CD22" s="487" t="s">
        <v>371</v>
      </c>
      <c r="CE22" s="488"/>
      <c r="CF22" s="488"/>
      <c r="CG22" s="488"/>
      <c r="CH22" s="488"/>
      <c r="CI22" s="488"/>
      <c r="CJ22" s="488"/>
      <c r="CK22" s="488"/>
      <c r="CL22" s="488"/>
      <c r="CM22" s="488"/>
      <c r="CN22" s="488"/>
      <c r="CO22" s="488"/>
      <c r="CP22" s="488"/>
      <c r="CQ22" s="488"/>
      <c r="CR22" s="488"/>
      <c r="CS22" s="488"/>
      <c r="CT22" s="488"/>
      <c r="CU22" s="488"/>
      <c r="CV22" s="488"/>
      <c r="CW22" s="488"/>
      <c r="CX22" s="488"/>
      <c r="CY22" s="488"/>
      <c r="CZ22" s="488"/>
      <c r="DA22" s="488"/>
      <c r="DB22" s="488"/>
      <c r="DC22" s="488"/>
      <c r="DD22" s="488"/>
      <c r="DE22" s="488"/>
      <c r="DF22" s="488"/>
      <c r="DG22" s="488"/>
      <c r="DH22" s="488"/>
      <c r="DI22" s="488"/>
      <c r="DJ22" s="488"/>
      <c r="DK22" s="488"/>
      <c r="DL22" s="488"/>
      <c r="DM22" s="488"/>
      <c r="DN22" s="488"/>
      <c r="DO22" s="488"/>
      <c r="DP22" s="488"/>
      <c r="DQ22" s="488"/>
      <c r="DR22" s="488"/>
      <c r="DS22" s="488"/>
      <c r="DT22" s="488"/>
      <c r="DU22" s="488"/>
      <c r="DV22" s="488"/>
      <c r="DW22" s="488"/>
      <c r="DX22" s="488"/>
      <c r="DY22" s="488"/>
      <c r="DZ22" s="488"/>
      <c r="EA22" s="488"/>
      <c r="EB22" s="488"/>
      <c r="EC22" s="530"/>
    </row>
    <row r="23" spans="2:133" ht="11.25" customHeight="1" x14ac:dyDescent="0.2">
      <c r="B23" s="572" t="s">
        <v>295</v>
      </c>
      <c r="C23" s="380"/>
      <c r="D23" s="380"/>
      <c r="E23" s="380"/>
      <c r="F23" s="380"/>
      <c r="G23" s="380"/>
      <c r="H23" s="380"/>
      <c r="I23" s="380"/>
      <c r="J23" s="380"/>
      <c r="K23" s="380"/>
      <c r="L23" s="380"/>
      <c r="M23" s="380"/>
      <c r="N23" s="380"/>
      <c r="O23" s="380"/>
      <c r="P23" s="380"/>
      <c r="Q23" s="573"/>
      <c r="R23" s="574">
        <v>561986</v>
      </c>
      <c r="S23" s="333"/>
      <c r="T23" s="333"/>
      <c r="U23" s="333"/>
      <c r="V23" s="333"/>
      <c r="W23" s="333"/>
      <c r="X23" s="333"/>
      <c r="Y23" s="587"/>
      <c r="Z23" s="607">
        <v>3.8</v>
      </c>
      <c r="AA23" s="607"/>
      <c r="AB23" s="607"/>
      <c r="AC23" s="607"/>
      <c r="AD23" s="608" t="s">
        <v>199</v>
      </c>
      <c r="AE23" s="608"/>
      <c r="AF23" s="608"/>
      <c r="AG23" s="608"/>
      <c r="AH23" s="608"/>
      <c r="AI23" s="608"/>
      <c r="AJ23" s="608"/>
      <c r="AK23" s="608"/>
      <c r="AL23" s="577" t="s">
        <v>199</v>
      </c>
      <c r="AM23" s="321"/>
      <c r="AN23" s="321"/>
      <c r="AO23" s="609"/>
      <c r="AP23" s="572" t="s">
        <v>119</v>
      </c>
      <c r="AQ23" s="631"/>
      <c r="AR23" s="631"/>
      <c r="AS23" s="631"/>
      <c r="AT23" s="631"/>
      <c r="AU23" s="631"/>
      <c r="AV23" s="631"/>
      <c r="AW23" s="631"/>
      <c r="AX23" s="631"/>
      <c r="AY23" s="631"/>
      <c r="AZ23" s="631"/>
      <c r="BA23" s="631"/>
      <c r="BB23" s="631"/>
      <c r="BC23" s="631"/>
      <c r="BD23" s="631"/>
      <c r="BE23" s="631"/>
      <c r="BF23" s="632"/>
      <c r="BG23" s="574" t="s">
        <v>199</v>
      </c>
      <c r="BH23" s="333"/>
      <c r="BI23" s="333"/>
      <c r="BJ23" s="333"/>
      <c r="BK23" s="333"/>
      <c r="BL23" s="333"/>
      <c r="BM23" s="333"/>
      <c r="BN23" s="587"/>
      <c r="BO23" s="607" t="s">
        <v>199</v>
      </c>
      <c r="BP23" s="607"/>
      <c r="BQ23" s="607"/>
      <c r="BR23" s="607"/>
      <c r="BS23" s="608" t="s">
        <v>199</v>
      </c>
      <c r="BT23" s="608"/>
      <c r="BU23" s="608"/>
      <c r="BV23" s="608"/>
      <c r="BW23" s="608"/>
      <c r="BX23" s="608"/>
      <c r="BY23" s="608"/>
      <c r="BZ23" s="608"/>
      <c r="CA23" s="608"/>
      <c r="CB23" s="628"/>
      <c r="CD23" s="487" t="s">
        <v>315</v>
      </c>
      <c r="CE23" s="488"/>
      <c r="CF23" s="488"/>
      <c r="CG23" s="488"/>
      <c r="CH23" s="488"/>
      <c r="CI23" s="488"/>
      <c r="CJ23" s="488"/>
      <c r="CK23" s="488"/>
      <c r="CL23" s="488"/>
      <c r="CM23" s="488"/>
      <c r="CN23" s="488"/>
      <c r="CO23" s="488"/>
      <c r="CP23" s="488"/>
      <c r="CQ23" s="530"/>
      <c r="CR23" s="487" t="s">
        <v>289</v>
      </c>
      <c r="CS23" s="488"/>
      <c r="CT23" s="488"/>
      <c r="CU23" s="488"/>
      <c r="CV23" s="488"/>
      <c r="CW23" s="488"/>
      <c r="CX23" s="488"/>
      <c r="CY23" s="530"/>
      <c r="CZ23" s="487" t="s">
        <v>372</v>
      </c>
      <c r="DA23" s="488"/>
      <c r="DB23" s="488"/>
      <c r="DC23" s="530"/>
      <c r="DD23" s="487" t="s">
        <v>301</v>
      </c>
      <c r="DE23" s="488"/>
      <c r="DF23" s="488"/>
      <c r="DG23" s="488"/>
      <c r="DH23" s="488"/>
      <c r="DI23" s="488"/>
      <c r="DJ23" s="488"/>
      <c r="DK23" s="530"/>
      <c r="DL23" s="633" t="s">
        <v>375</v>
      </c>
      <c r="DM23" s="634"/>
      <c r="DN23" s="634"/>
      <c r="DO23" s="634"/>
      <c r="DP23" s="634"/>
      <c r="DQ23" s="634"/>
      <c r="DR23" s="634"/>
      <c r="DS23" s="634"/>
      <c r="DT23" s="634"/>
      <c r="DU23" s="634"/>
      <c r="DV23" s="635"/>
      <c r="DW23" s="487" t="s">
        <v>17</v>
      </c>
      <c r="DX23" s="488"/>
      <c r="DY23" s="488"/>
      <c r="DZ23" s="488"/>
      <c r="EA23" s="488"/>
      <c r="EB23" s="488"/>
      <c r="EC23" s="530"/>
    </row>
    <row r="24" spans="2:133" ht="11.25" customHeight="1" x14ac:dyDescent="0.2">
      <c r="B24" s="572" t="s">
        <v>376</v>
      </c>
      <c r="C24" s="380"/>
      <c r="D24" s="380"/>
      <c r="E24" s="380"/>
      <c r="F24" s="380"/>
      <c r="G24" s="380"/>
      <c r="H24" s="380"/>
      <c r="I24" s="380"/>
      <c r="J24" s="380"/>
      <c r="K24" s="380"/>
      <c r="L24" s="380"/>
      <c r="M24" s="380"/>
      <c r="N24" s="380"/>
      <c r="O24" s="380"/>
      <c r="P24" s="380"/>
      <c r="Q24" s="573"/>
      <c r="R24" s="574" t="s">
        <v>199</v>
      </c>
      <c r="S24" s="333"/>
      <c r="T24" s="333"/>
      <c r="U24" s="333"/>
      <c r="V24" s="333"/>
      <c r="W24" s="333"/>
      <c r="X24" s="333"/>
      <c r="Y24" s="587"/>
      <c r="Z24" s="607" t="s">
        <v>199</v>
      </c>
      <c r="AA24" s="607"/>
      <c r="AB24" s="607"/>
      <c r="AC24" s="607"/>
      <c r="AD24" s="608" t="s">
        <v>199</v>
      </c>
      <c r="AE24" s="608"/>
      <c r="AF24" s="608"/>
      <c r="AG24" s="608"/>
      <c r="AH24" s="608"/>
      <c r="AI24" s="608"/>
      <c r="AJ24" s="608"/>
      <c r="AK24" s="608"/>
      <c r="AL24" s="577" t="s">
        <v>199</v>
      </c>
      <c r="AM24" s="321"/>
      <c r="AN24" s="321"/>
      <c r="AO24" s="609"/>
      <c r="AP24" s="572" t="s">
        <v>377</v>
      </c>
      <c r="AQ24" s="631"/>
      <c r="AR24" s="631"/>
      <c r="AS24" s="631"/>
      <c r="AT24" s="631"/>
      <c r="AU24" s="631"/>
      <c r="AV24" s="631"/>
      <c r="AW24" s="631"/>
      <c r="AX24" s="631"/>
      <c r="AY24" s="631"/>
      <c r="AZ24" s="631"/>
      <c r="BA24" s="631"/>
      <c r="BB24" s="631"/>
      <c r="BC24" s="631"/>
      <c r="BD24" s="631"/>
      <c r="BE24" s="631"/>
      <c r="BF24" s="632"/>
      <c r="BG24" s="574" t="s">
        <v>199</v>
      </c>
      <c r="BH24" s="333"/>
      <c r="BI24" s="333"/>
      <c r="BJ24" s="333"/>
      <c r="BK24" s="333"/>
      <c r="BL24" s="333"/>
      <c r="BM24" s="333"/>
      <c r="BN24" s="587"/>
      <c r="BO24" s="607" t="s">
        <v>199</v>
      </c>
      <c r="BP24" s="607"/>
      <c r="BQ24" s="607"/>
      <c r="BR24" s="607"/>
      <c r="BS24" s="608" t="s">
        <v>199</v>
      </c>
      <c r="BT24" s="608"/>
      <c r="BU24" s="608"/>
      <c r="BV24" s="608"/>
      <c r="BW24" s="608"/>
      <c r="BX24" s="608"/>
      <c r="BY24" s="608"/>
      <c r="BZ24" s="608"/>
      <c r="CA24" s="608"/>
      <c r="CB24" s="628"/>
      <c r="CD24" s="616" t="s">
        <v>378</v>
      </c>
      <c r="CE24" s="617"/>
      <c r="CF24" s="617"/>
      <c r="CG24" s="617"/>
      <c r="CH24" s="617"/>
      <c r="CI24" s="617"/>
      <c r="CJ24" s="617"/>
      <c r="CK24" s="617"/>
      <c r="CL24" s="617"/>
      <c r="CM24" s="617"/>
      <c r="CN24" s="617"/>
      <c r="CO24" s="617"/>
      <c r="CP24" s="617"/>
      <c r="CQ24" s="618"/>
      <c r="CR24" s="613">
        <v>5800811</v>
      </c>
      <c r="CS24" s="614"/>
      <c r="CT24" s="614"/>
      <c r="CU24" s="614"/>
      <c r="CV24" s="614"/>
      <c r="CW24" s="614"/>
      <c r="CX24" s="614"/>
      <c r="CY24" s="636"/>
      <c r="CZ24" s="637">
        <v>41.5</v>
      </c>
      <c r="DA24" s="626"/>
      <c r="DB24" s="626"/>
      <c r="DC24" s="638"/>
      <c r="DD24" s="639">
        <v>4034745</v>
      </c>
      <c r="DE24" s="614"/>
      <c r="DF24" s="614"/>
      <c r="DG24" s="614"/>
      <c r="DH24" s="614"/>
      <c r="DI24" s="614"/>
      <c r="DJ24" s="614"/>
      <c r="DK24" s="636"/>
      <c r="DL24" s="639">
        <v>3983014</v>
      </c>
      <c r="DM24" s="614"/>
      <c r="DN24" s="614"/>
      <c r="DO24" s="614"/>
      <c r="DP24" s="614"/>
      <c r="DQ24" s="614"/>
      <c r="DR24" s="614"/>
      <c r="DS24" s="614"/>
      <c r="DT24" s="614"/>
      <c r="DU24" s="614"/>
      <c r="DV24" s="636"/>
      <c r="DW24" s="637">
        <v>46.3</v>
      </c>
      <c r="DX24" s="626"/>
      <c r="DY24" s="626"/>
      <c r="DZ24" s="626"/>
      <c r="EA24" s="626"/>
      <c r="EB24" s="626"/>
      <c r="EC24" s="640"/>
    </row>
    <row r="25" spans="2:133" ht="11.25" customHeight="1" x14ac:dyDescent="0.2">
      <c r="B25" s="572" t="s">
        <v>58</v>
      </c>
      <c r="C25" s="380"/>
      <c r="D25" s="380"/>
      <c r="E25" s="380"/>
      <c r="F25" s="380"/>
      <c r="G25" s="380"/>
      <c r="H25" s="380"/>
      <c r="I25" s="380"/>
      <c r="J25" s="380"/>
      <c r="K25" s="380"/>
      <c r="L25" s="380"/>
      <c r="M25" s="380"/>
      <c r="N25" s="380"/>
      <c r="O25" s="380"/>
      <c r="P25" s="380"/>
      <c r="Q25" s="573"/>
      <c r="R25" s="574">
        <v>9050875</v>
      </c>
      <c r="S25" s="333"/>
      <c r="T25" s="333"/>
      <c r="U25" s="333"/>
      <c r="V25" s="333"/>
      <c r="W25" s="333"/>
      <c r="X25" s="333"/>
      <c r="Y25" s="587"/>
      <c r="Z25" s="607">
        <v>61.4</v>
      </c>
      <c r="AA25" s="607"/>
      <c r="AB25" s="607"/>
      <c r="AC25" s="607"/>
      <c r="AD25" s="608">
        <v>8488889</v>
      </c>
      <c r="AE25" s="608"/>
      <c r="AF25" s="608"/>
      <c r="AG25" s="608"/>
      <c r="AH25" s="608"/>
      <c r="AI25" s="608"/>
      <c r="AJ25" s="608"/>
      <c r="AK25" s="608"/>
      <c r="AL25" s="577">
        <v>100</v>
      </c>
      <c r="AM25" s="321"/>
      <c r="AN25" s="321"/>
      <c r="AO25" s="609"/>
      <c r="AP25" s="572" t="s">
        <v>271</v>
      </c>
      <c r="AQ25" s="631"/>
      <c r="AR25" s="631"/>
      <c r="AS25" s="631"/>
      <c r="AT25" s="631"/>
      <c r="AU25" s="631"/>
      <c r="AV25" s="631"/>
      <c r="AW25" s="631"/>
      <c r="AX25" s="631"/>
      <c r="AY25" s="631"/>
      <c r="AZ25" s="631"/>
      <c r="BA25" s="631"/>
      <c r="BB25" s="631"/>
      <c r="BC25" s="631"/>
      <c r="BD25" s="631"/>
      <c r="BE25" s="631"/>
      <c r="BF25" s="632"/>
      <c r="BG25" s="574" t="s">
        <v>199</v>
      </c>
      <c r="BH25" s="333"/>
      <c r="BI25" s="333"/>
      <c r="BJ25" s="333"/>
      <c r="BK25" s="333"/>
      <c r="BL25" s="333"/>
      <c r="BM25" s="333"/>
      <c r="BN25" s="587"/>
      <c r="BO25" s="607" t="s">
        <v>199</v>
      </c>
      <c r="BP25" s="607"/>
      <c r="BQ25" s="607"/>
      <c r="BR25" s="607"/>
      <c r="BS25" s="608" t="s">
        <v>199</v>
      </c>
      <c r="BT25" s="608"/>
      <c r="BU25" s="608"/>
      <c r="BV25" s="608"/>
      <c r="BW25" s="608"/>
      <c r="BX25" s="608"/>
      <c r="BY25" s="608"/>
      <c r="BZ25" s="608"/>
      <c r="CA25" s="608"/>
      <c r="CB25" s="628"/>
      <c r="CD25" s="572" t="s">
        <v>197</v>
      </c>
      <c r="CE25" s="380"/>
      <c r="CF25" s="380"/>
      <c r="CG25" s="380"/>
      <c r="CH25" s="380"/>
      <c r="CI25" s="380"/>
      <c r="CJ25" s="380"/>
      <c r="CK25" s="380"/>
      <c r="CL25" s="380"/>
      <c r="CM25" s="380"/>
      <c r="CN25" s="380"/>
      <c r="CO25" s="380"/>
      <c r="CP25" s="380"/>
      <c r="CQ25" s="573"/>
      <c r="CR25" s="574">
        <v>2263169</v>
      </c>
      <c r="CS25" s="575"/>
      <c r="CT25" s="575"/>
      <c r="CU25" s="575"/>
      <c r="CV25" s="575"/>
      <c r="CW25" s="575"/>
      <c r="CX25" s="575"/>
      <c r="CY25" s="576"/>
      <c r="CZ25" s="577">
        <v>16.2</v>
      </c>
      <c r="DA25" s="578"/>
      <c r="DB25" s="578"/>
      <c r="DC25" s="579"/>
      <c r="DD25" s="580">
        <v>2113276</v>
      </c>
      <c r="DE25" s="575"/>
      <c r="DF25" s="575"/>
      <c r="DG25" s="575"/>
      <c r="DH25" s="575"/>
      <c r="DI25" s="575"/>
      <c r="DJ25" s="575"/>
      <c r="DK25" s="576"/>
      <c r="DL25" s="580">
        <v>2067485</v>
      </c>
      <c r="DM25" s="575"/>
      <c r="DN25" s="575"/>
      <c r="DO25" s="575"/>
      <c r="DP25" s="575"/>
      <c r="DQ25" s="575"/>
      <c r="DR25" s="575"/>
      <c r="DS25" s="575"/>
      <c r="DT25" s="575"/>
      <c r="DU25" s="575"/>
      <c r="DV25" s="576"/>
      <c r="DW25" s="577">
        <v>24</v>
      </c>
      <c r="DX25" s="578"/>
      <c r="DY25" s="578"/>
      <c r="DZ25" s="578"/>
      <c r="EA25" s="578"/>
      <c r="EB25" s="578"/>
      <c r="EC25" s="606"/>
    </row>
    <row r="26" spans="2:133" ht="11.25" customHeight="1" x14ac:dyDescent="0.2">
      <c r="B26" s="572" t="s">
        <v>381</v>
      </c>
      <c r="C26" s="380"/>
      <c r="D26" s="380"/>
      <c r="E26" s="380"/>
      <c r="F26" s="380"/>
      <c r="G26" s="380"/>
      <c r="H26" s="380"/>
      <c r="I26" s="380"/>
      <c r="J26" s="380"/>
      <c r="K26" s="380"/>
      <c r="L26" s="380"/>
      <c r="M26" s="380"/>
      <c r="N26" s="380"/>
      <c r="O26" s="380"/>
      <c r="P26" s="380"/>
      <c r="Q26" s="573"/>
      <c r="R26" s="574">
        <v>1969</v>
      </c>
      <c r="S26" s="333"/>
      <c r="T26" s="333"/>
      <c r="U26" s="333"/>
      <c r="V26" s="333"/>
      <c r="W26" s="333"/>
      <c r="X26" s="333"/>
      <c r="Y26" s="587"/>
      <c r="Z26" s="607">
        <v>0</v>
      </c>
      <c r="AA26" s="607"/>
      <c r="AB26" s="607"/>
      <c r="AC26" s="607"/>
      <c r="AD26" s="608">
        <v>1969</v>
      </c>
      <c r="AE26" s="608"/>
      <c r="AF26" s="608"/>
      <c r="AG26" s="608"/>
      <c r="AH26" s="608"/>
      <c r="AI26" s="608"/>
      <c r="AJ26" s="608"/>
      <c r="AK26" s="608"/>
      <c r="AL26" s="577">
        <v>0</v>
      </c>
      <c r="AM26" s="321"/>
      <c r="AN26" s="321"/>
      <c r="AO26" s="609"/>
      <c r="AP26" s="572" t="s">
        <v>384</v>
      </c>
      <c r="AQ26" s="631"/>
      <c r="AR26" s="631"/>
      <c r="AS26" s="631"/>
      <c r="AT26" s="631"/>
      <c r="AU26" s="631"/>
      <c r="AV26" s="631"/>
      <c r="AW26" s="631"/>
      <c r="AX26" s="631"/>
      <c r="AY26" s="631"/>
      <c r="AZ26" s="631"/>
      <c r="BA26" s="631"/>
      <c r="BB26" s="631"/>
      <c r="BC26" s="631"/>
      <c r="BD26" s="631"/>
      <c r="BE26" s="631"/>
      <c r="BF26" s="632"/>
      <c r="BG26" s="574" t="s">
        <v>199</v>
      </c>
      <c r="BH26" s="333"/>
      <c r="BI26" s="333"/>
      <c r="BJ26" s="333"/>
      <c r="BK26" s="333"/>
      <c r="BL26" s="333"/>
      <c r="BM26" s="333"/>
      <c r="BN26" s="587"/>
      <c r="BO26" s="607" t="s">
        <v>199</v>
      </c>
      <c r="BP26" s="607"/>
      <c r="BQ26" s="607"/>
      <c r="BR26" s="607"/>
      <c r="BS26" s="608" t="s">
        <v>199</v>
      </c>
      <c r="BT26" s="608"/>
      <c r="BU26" s="608"/>
      <c r="BV26" s="608"/>
      <c r="BW26" s="608"/>
      <c r="BX26" s="608"/>
      <c r="BY26" s="608"/>
      <c r="BZ26" s="608"/>
      <c r="CA26" s="608"/>
      <c r="CB26" s="628"/>
      <c r="CD26" s="572" t="s">
        <v>126</v>
      </c>
      <c r="CE26" s="380"/>
      <c r="CF26" s="380"/>
      <c r="CG26" s="380"/>
      <c r="CH26" s="380"/>
      <c r="CI26" s="380"/>
      <c r="CJ26" s="380"/>
      <c r="CK26" s="380"/>
      <c r="CL26" s="380"/>
      <c r="CM26" s="380"/>
      <c r="CN26" s="380"/>
      <c r="CO26" s="380"/>
      <c r="CP26" s="380"/>
      <c r="CQ26" s="573"/>
      <c r="CR26" s="574">
        <v>1224651</v>
      </c>
      <c r="CS26" s="333"/>
      <c r="CT26" s="333"/>
      <c r="CU26" s="333"/>
      <c r="CV26" s="333"/>
      <c r="CW26" s="333"/>
      <c r="CX26" s="333"/>
      <c r="CY26" s="587"/>
      <c r="CZ26" s="577">
        <v>8.8000000000000007</v>
      </c>
      <c r="DA26" s="578"/>
      <c r="DB26" s="578"/>
      <c r="DC26" s="579"/>
      <c r="DD26" s="580">
        <v>1205310</v>
      </c>
      <c r="DE26" s="333"/>
      <c r="DF26" s="333"/>
      <c r="DG26" s="333"/>
      <c r="DH26" s="333"/>
      <c r="DI26" s="333"/>
      <c r="DJ26" s="333"/>
      <c r="DK26" s="587"/>
      <c r="DL26" s="580" t="s">
        <v>199</v>
      </c>
      <c r="DM26" s="333"/>
      <c r="DN26" s="333"/>
      <c r="DO26" s="333"/>
      <c r="DP26" s="333"/>
      <c r="DQ26" s="333"/>
      <c r="DR26" s="333"/>
      <c r="DS26" s="333"/>
      <c r="DT26" s="333"/>
      <c r="DU26" s="333"/>
      <c r="DV26" s="587"/>
      <c r="DW26" s="577" t="s">
        <v>199</v>
      </c>
      <c r="DX26" s="578"/>
      <c r="DY26" s="578"/>
      <c r="DZ26" s="578"/>
      <c r="EA26" s="578"/>
      <c r="EB26" s="578"/>
      <c r="EC26" s="606"/>
    </row>
    <row r="27" spans="2:133" ht="11.25" customHeight="1" x14ac:dyDescent="0.2">
      <c r="B27" s="572" t="s">
        <v>156</v>
      </c>
      <c r="C27" s="380"/>
      <c r="D27" s="380"/>
      <c r="E27" s="380"/>
      <c r="F27" s="380"/>
      <c r="G27" s="380"/>
      <c r="H27" s="380"/>
      <c r="I27" s="380"/>
      <c r="J27" s="380"/>
      <c r="K27" s="380"/>
      <c r="L27" s="380"/>
      <c r="M27" s="380"/>
      <c r="N27" s="380"/>
      <c r="O27" s="380"/>
      <c r="P27" s="380"/>
      <c r="Q27" s="573"/>
      <c r="R27" s="574">
        <v>56548</v>
      </c>
      <c r="S27" s="333"/>
      <c r="T27" s="333"/>
      <c r="U27" s="333"/>
      <c r="V27" s="333"/>
      <c r="W27" s="333"/>
      <c r="X27" s="333"/>
      <c r="Y27" s="587"/>
      <c r="Z27" s="607">
        <v>0.4</v>
      </c>
      <c r="AA27" s="607"/>
      <c r="AB27" s="607"/>
      <c r="AC27" s="607"/>
      <c r="AD27" s="608" t="s">
        <v>199</v>
      </c>
      <c r="AE27" s="608"/>
      <c r="AF27" s="608"/>
      <c r="AG27" s="608"/>
      <c r="AH27" s="608"/>
      <c r="AI27" s="608"/>
      <c r="AJ27" s="608"/>
      <c r="AK27" s="608"/>
      <c r="AL27" s="577" t="s">
        <v>199</v>
      </c>
      <c r="AM27" s="321"/>
      <c r="AN27" s="321"/>
      <c r="AO27" s="609"/>
      <c r="AP27" s="572" t="s">
        <v>386</v>
      </c>
      <c r="AQ27" s="380"/>
      <c r="AR27" s="380"/>
      <c r="AS27" s="380"/>
      <c r="AT27" s="380"/>
      <c r="AU27" s="380"/>
      <c r="AV27" s="380"/>
      <c r="AW27" s="380"/>
      <c r="AX27" s="380"/>
      <c r="AY27" s="380"/>
      <c r="AZ27" s="380"/>
      <c r="BA27" s="380"/>
      <c r="BB27" s="380"/>
      <c r="BC27" s="380"/>
      <c r="BD27" s="380"/>
      <c r="BE27" s="380"/>
      <c r="BF27" s="573"/>
      <c r="BG27" s="574">
        <v>2944211</v>
      </c>
      <c r="BH27" s="333"/>
      <c r="BI27" s="333"/>
      <c r="BJ27" s="333"/>
      <c r="BK27" s="333"/>
      <c r="BL27" s="333"/>
      <c r="BM27" s="333"/>
      <c r="BN27" s="587"/>
      <c r="BO27" s="607">
        <v>100</v>
      </c>
      <c r="BP27" s="607"/>
      <c r="BQ27" s="607"/>
      <c r="BR27" s="607"/>
      <c r="BS27" s="608" t="s">
        <v>199</v>
      </c>
      <c r="BT27" s="608"/>
      <c r="BU27" s="608"/>
      <c r="BV27" s="608"/>
      <c r="BW27" s="608"/>
      <c r="BX27" s="608"/>
      <c r="BY27" s="608"/>
      <c r="BZ27" s="608"/>
      <c r="CA27" s="608"/>
      <c r="CB27" s="628"/>
      <c r="CD27" s="572" t="s">
        <v>220</v>
      </c>
      <c r="CE27" s="380"/>
      <c r="CF27" s="380"/>
      <c r="CG27" s="380"/>
      <c r="CH27" s="380"/>
      <c r="CI27" s="380"/>
      <c r="CJ27" s="380"/>
      <c r="CK27" s="380"/>
      <c r="CL27" s="380"/>
      <c r="CM27" s="380"/>
      <c r="CN27" s="380"/>
      <c r="CO27" s="380"/>
      <c r="CP27" s="380"/>
      <c r="CQ27" s="573"/>
      <c r="CR27" s="574">
        <v>2078654</v>
      </c>
      <c r="CS27" s="575"/>
      <c r="CT27" s="575"/>
      <c r="CU27" s="575"/>
      <c r="CV27" s="575"/>
      <c r="CW27" s="575"/>
      <c r="CX27" s="575"/>
      <c r="CY27" s="576"/>
      <c r="CZ27" s="577">
        <v>14.9</v>
      </c>
      <c r="DA27" s="578"/>
      <c r="DB27" s="578"/>
      <c r="DC27" s="579"/>
      <c r="DD27" s="580">
        <v>462481</v>
      </c>
      <c r="DE27" s="575"/>
      <c r="DF27" s="575"/>
      <c r="DG27" s="575"/>
      <c r="DH27" s="575"/>
      <c r="DI27" s="575"/>
      <c r="DJ27" s="575"/>
      <c r="DK27" s="576"/>
      <c r="DL27" s="580">
        <v>456541</v>
      </c>
      <c r="DM27" s="575"/>
      <c r="DN27" s="575"/>
      <c r="DO27" s="575"/>
      <c r="DP27" s="575"/>
      <c r="DQ27" s="575"/>
      <c r="DR27" s="575"/>
      <c r="DS27" s="575"/>
      <c r="DT27" s="575"/>
      <c r="DU27" s="575"/>
      <c r="DV27" s="576"/>
      <c r="DW27" s="577">
        <v>5.3</v>
      </c>
      <c r="DX27" s="578"/>
      <c r="DY27" s="578"/>
      <c r="DZ27" s="578"/>
      <c r="EA27" s="578"/>
      <c r="EB27" s="578"/>
      <c r="EC27" s="606"/>
    </row>
    <row r="28" spans="2:133" ht="11.25" customHeight="1" x14ac:dyDescent="0.2">
      <c r="B28" s="572" t="s">
        <v>314</v>
      </c>
      <c r="C28" s="380"/>
      <c r="D28" s="380"/>
      <c r="E28" s="380"/>
      <c r="F28" s="380"/>
      <c r="G28" s="380"/>
      <c r="H28" s="380"/>
      <c r="I28" s="380"/>
      <c r="J28" s="380"/>
      <c r="K28" s="380"/>
      <c r="L28" s="380"/>
      <c r="M28" s="380"/>
      <c r="N28" s="380"/>
      <c r="O28" s="380"/>
      <c r="P28" s="380"/>
      <c r="Q28" s="573"/>
      <c r="R28" s="574">
        <v>47215</v>
      </c>
      <c r="S28" s="333"/>
      <c r="T28" s="333"/>
      <c r="U28" s="333"/>
      <c r="V28" s="333"/>
      <c r="W28" s="333"/>
      <c r="X28" s="333"/>
      <c r="Y28" s="587"/>
      <c r="Z28" s="607">
        <v>0.3</v>
      </c>
      <c r="AA28" s="607"/>
      <c r="AB28" s="607"/>
      <c r="AC28" s="607"/>
      <c r="AD28" s="608" t="s">
        <v>199</v>
      </c>
      <c r="AE28" s="608"/>
      <c r="AF28" s="608"/>
      <c r="AG28" s="608"/>
      <c r="AH28" s="608"/>
      <c r="AI28" s="608"/>
      <c r="AJ28" s="608"/>
      <c r="AK28" s="608"/>
      <c r="AL28" s="577" t="s">
        <v>199</v>
      </c>
      <c r="AM28" s="321"/>
      <c r="AN28" s="321"/>
      <c r="AO28" s="609"/>
      <c r="AP28" s="572"/>
      <c r="AQ28" s="380"/>
      <c r="AR28" s="380"/>
      <c r="AS28" s="380"/>
      <c r="AT28" s="380"/>
      <c r="AU28" s="380"/>
      <c r="AV28" s="380"/>
      <c r="AW28" s="380"/>
      <c r="AX28" s="380"/>
      <c r="AY28" s="380"/>
      <c r="AZ28" s="380"/>
      <c r="BA28" s="380"/>
      <c r="BB28" s="380"/>
      <c r="BC28" s="380"/>
      <c r="BD28" s="380"/>
      <c r="BE28" s="380"/>
      <c r="BF28" s="573"/>
      <c r="BG28" s="574"/>
      <c r="BH28" s="333"/>
      <c r="BI28" s="333"/>
      <c r="BJ28" s="333"/>
      <c r="BK28" s="333"/>
      <c r="BL28" s="333"/>
      <c r="BM28" s="333"/>
      <c r="BN28" s="587"/>
      <c r="BO28" s="607"/>
      <c r="BP28" s="607"/>
      <c r="BQ28" s="607"/>
      <c r="BR28" s="607"/>
      <c r="BS28" s="580"/>
      <c r="BT28" s="333"/>
      <c r="BU28" s="333"/>
      <c r="BV28" s="333"/>
      <c r="BW28" s="333"/>
      <c r="BX28" s="333"/>
      <c r="BY28" s="333"/>
      <c r="BZ28" s="333"/>
      <c r="CA28" s="333"/>
      <c r="CB28" s="605"/>
      <c r="CD28" s="572" t="s">
        <v>379</v>
      </c>
      <c r="CE28" s="380"/>
      <c r="CF28" s="380"/>
      <c r="CG28" s="380"/>
      <c r="CH28" s="380"/>
      <c r="CI28" s="380"/>
      <c r="CJ28" s="380"/>
      <c r="CK28" s="380"/>
      <c r="CL28" s="380"/>
      <c r="CM28" s="380"/>
      <c r="CN28" s="380"/>
      <c r="CO28" s="380"/>
      <c r="CP28" s="380"/>
      <c r="CQ28" s="573"/>
      <c r="CR28" s="574">
        <v>1458988</v>
      </c>
      <c r="CS28" s="333"/>
      <c r="CT28" s="333"/>
      <c r="CU28" s="333"/>
      <c r="CV28" s="333"/>
      <c r="CW28" s="333"/>
      <c r="CX28" s="333"/>
      <c r="CY28" s="587"/>
      <c r="CZ28" s="577">
        <v>10.4</v>
      </c>
      <c r="DA28" s="578"/>
      <c r="DB28" s="578"/>
      <c r="DC28" s="579"/>
      <c r="DD28" s="580">
        <v>1458988</v>
      </c>
      <c r="DE28" s="333"/>
      <c r="DF28" s="333"/>
      <c r="DG28" s="333"/>
      <c r="DH28" s="333"/>
      <c r="DI28" s="333"/>
      <c r="DJ28" s="333"/>
      <c r="DK28" s="587"/>
      <c r="DL28" s="580">
        <v>1458988</v>
      </c>
      <c r="DM28" s="333"/>
      <c r="DN28" s="333"/>
      <c r="DO28" s="333"/>
      <c r="DP28" s="333"/>
      <c r="DQ28" s="333"/>
      <c r="DR28" s="333"/>
      <c r="DS28" s="333"/>
      <c r="DT28" s="333"/>
      <c r="DU28" s="333"/>
      <c r="DV28" s="587"/>
      <c r="DW28" s="577">
        <v>17</v>
      </c>
      <c r="DX28" s="578"/>
      <c r="DY28" s="578"/>
      <c r="DZ28" s="578"/>
      <c r="EA28" s="578"/>
      <c r="EB28" s="578"/>
      <c r="EC28" s="606"/>
    </row>
    <row r="29" spans="2:133" ht="11.25" customHeight="1" x14ac:dyDescent="0.2">
      <c r="B29" s="572" t="s">
        <v>20</v>
      </c>
      <c r="C29" s="380"/>
      <c r="D29" s="380"/>
      <c r="E29" s="380"/>
      <c r="F29" s="380"/>
      <c r="G29" s="380"/>
      <c r="H29" s="380"/>
      <c r="I29" s="380"/>
      <c r="J29" s="380"/>
      <c r="K29" s="380"/>
      <c r="L29" s="380"/>
      <c r="M29" s="380"/>
      <c r="N29" s="380"/>
      <c r="O29" s="380"/>
      <c r="P29" s="380"/>
      <c r="Q29" s="573"/>
      <c r="R29" s="574">
        <v>88438</v>
      </c>
      <c r="S29" s="333"/>
      <c r="T29" s="333"/>
      <c r="U29" s="333"/>
      <c r="V29" s="333"/>
      <c r="W29" s="333"/>
      <c r="X29" s="333"/>
      <c r="Y29" s="587"/>
      <c r="Z29" s="607">
        <v>0.6</v>
      </c>
      <c r="AA29" s="607"/>
      <c r="AB29" s="607"/>
      <c r="AC29" s="607"/>
      <c r="AD29" s="608" t="s">
        <v>199</v>
      </c>
      <c r="AE29" s="608"/>
      <c r="AF29" s="608"/>
      <c r="AG29" s="608"/>
      <c r="AH29" s="608"/>
      <c r="AI29" s="608"/>
      <c r="AJ29" s="608"/>
      <c r="AK29" s="608"/>
      <c r="AL29" s="577" t="s">
        <v>199</v>
      </c>
      <c r="AM29" s="321"/>
      <c r="AN29" s="321"/>
      <c r="AO29" s="609"/>
      <c r="AP29" s="552"/>
      <c r="AQ29" s="553"/>
      <c r="AR29" s="553"/>
      <c r="AS29" s="553"/>
      <c r="AT29" s="553"/>
      <c r="AU29" s="553"/>
      <c r="AV29" s="553"/>
      <c r="AW29" s="553"/>
      <c r="AX29" s="553"/>
      <c r="AY29" s="553"/>
      <c r="AZ29" s="553"/>
      <c r="BA29" s="553"/>
      <c r="BB29" s="553"/>
      <c r="BC29" s="553"/>
      <c r="BD29" s="553"/>
      <c r="BE29" s="553"/>
      <c r="BF29" s="554"/>
      <c r="BG29" s="574"/>
      <c r="BH29" s="333"/>
      <c r="BI29" s="333"/>
      <c r="BJ29" s="333"/>
      <c r="BK29" s="333"/>
      <c r="BL29" s="333"/>
      <c r="BM29" s="333"/>
      <c r="BN29" s="587"/>
      <c r="BO29" s="607"/>
      <c r="BP29" s="607"/>
      <c r="BQ29" s="607"/>
      <c r="BR29" s="607"/>
      <c r="BS29" s="608"/>
      <c r="BT29" s="608"/>
      <c r="BU29" s="608"/>
      <c r="BV29" s="608"/>
      <c r="BW29" s="608"/>
      <c r="BX29" s="608"/>
      <c r="BY29" s="608"/>
      <c r="BZ29" s="608"/>
      <c r="CA29" s="608"/>
      <c r="CB29" s="628"/>
      <c r="CD29" s="361" t="s">
        <v>171</v>
      </c>
      <c r="CE29" s="363"/>
      <c r="CF29" s="572" t="s">
        <v>25</v>
      </c>
      <c r="CG29" s="380"/>
      <c r="CH29" s="380"/>
      <c r="CI29" s="380"/>
      <c r="CJ29" s="380"/>
      <c r="CK29" s="380"/>
      <c r="CL29" s="380"/>
      <c r="CM29" s="380"/>
      <c r="CN29" s="380"/>
      <c r="CO29" s="380"/>
      <c r="CP29" s="380"/>
      <c r="CQ29" s="573"/>
      <c r="CR29" s="574">
        <v>1458988</v>
      </c>
      <c r="CS29" s="575"/>
      <c r="CT29" s="575"/>
      <c r="CU29" s="575"/>
      <c r="CV29" s="575"/>
      <c r="CW29" s="575"/>
      <c r="CX29" s="575"/>
      <c r="CY29" s="576"/>
      <c r="CZ29" s="577">
        <v>10.4</v>
      </c>
      <c r="DA29" s="578"/>
      <c r="DB29" s="578"/>
      <c r="DC29" s="579"/>
      <c r="DD29" s="580">
        <v>1458988</v>
      </c>
      <c r="DE29" s="575"/>
      <c r="DF29" s="575"/>
      <c r="DG29" s="575"/>
      <c r="DH29" s="575"/>
      <c r="DI29" s="575"/>
      <c r="DJ29" s="575"/>
      <c r="DK29" s="576"/>
      <c r="DL29" s="580">
        <v>1458988</v>
      </c>
      <c r="DM29" s="575"/>
      <c r="DN29" s="575"/>
      <c r="DO29" s="575"/>
      <c r="DP29" s="575"/>
      <c r="DQ29" s="575"/>
      <c r="DR29" s="575"/>
      <c r="DS29" s="575"/>
      <c r="DT29" s="575"/>
      <c r="DU29" s="575"/>
      <c r="DV29" s="576"/>
      <c r="DW29" s="577">
        <v>17</v>
      </c>
      <c r="DX29" s="578"/>
      <c r="DY29" s="578"/>
      <c r="DZ29" s="578"/>
      <c r="EA29" s="578"/>
      <c r="EB29" s="578"/>
      <c r="EC29" s="606"/>
    </row>
    <row r="30" spans="2:133" ht="11.25" customHeight="1" x14ac:dyDescent="0.2">
      <c r="B30" s="572" t="s">
        <v>343</v>
      </c>
      <c r="C30" s="380"/>
      <c r="D30" s="380"/>
      <c r="E30" s="380"/>
      <c r="F30" s="380"/>
      <c r="G30" s="380"/>
      <c r="H30" s="380"/>
      <c r="I30" s="380"/>
      <c r="J30" s="380"/>
      <c r="K30" s="380"/>
      <c r="L30" s="380"/>
      <c r="M30" s="380"/>
      <c r="N30" s="380"/>
      <c r="O30" s="380"/>
      <c r="P30" s="380"/>
      <c r="Q30" s="573"/>
      <c r="R30" s="574">
        <v>2092928</v>
      </c>
      <c r="S30" s="333"/>
      <c r="T30" s="333"/>
      <c r="U30" s="333"/>
      <c r="V30" s="333"/>
      <c r="W30" s="333"/>
      <c r="X30" s="333"/>
      <c r="Y30" s="587"/>
      <c r="Z30" s="607">
        <v>14.2</v>
      </c>
      <c r="AA30" s="607"/>
      <c r="AB30" s="607"/>
      <c r="AC30" s="607"/>
      <c r="AD30" s="608" t="s">
        <v>199</v>
      </c>
      <c r="AE30" s="608"/>
      <c r="AF30" s="608"/>
      <c r="AG30" s="608"/>
      <c r="AH30" s="608"/>
      <c r="AI30" s="608"/>
      <c r="AJ30" s="608"/>
      <c r="AK30" s="608"/>
      <c r="AL30" s="577" t="s">
        <v>199</v>
      </c>
      <c r="AM30" s="321"/>
      <c r="AN30" s="321"/>
      <c r="AO30" s="609"/>
      <c r="AP30" s="487" t="s">
        <v>315</v>
      </c>
      <c r="AQ30" s="488"/>
      <c r="AR30" s="488"/>
      <c r="AS30" s="488"/>
      <c r="AT30" s="488"/>
      <c r="AU30" s="488"/>
      <c r="AV30" s="488"/>
      <c r="AW30" s="488"/>
      <c r="AX30" s="488"/>
      <c r="AY30" s="488"/>
      <c r="AZ30" s="488"/>
      <c r="BA30" s="488"/>
      <c r="BB30" s="488"/>
      <c r="BC30" s="488"/>
      <c r="BD30" s="488"/>
      <c r="BE30" s="488"/>
      <c r="BF30" s="530"/>
      <c r="BG30" s="487" t="s">
        <v>388</v>
      </c>
      <c r="BH30" s="629"/>
      <c r="BI30" s="629"/>
      <c r="BJ30" s="629"/>
      <c r="BK30" s="629"/>
      <c r="BL30" s="629"/>
      <c r="BM30" s="629"/>
      <c r="BN30" s="629"/>
      <c r="BO30" s="629"/>
      <c r="BP30" s="629"/>
      <c r="BQ30" s="630"/>
      <c r="BR30" s="487" t="s">
        <v>389</v>
      </c>
      <c r="BS30" s="629"/>
      <c r="BT30" s="629"/>
      <c r="BU30" s="629"/>
      <c r="BV30" s="629"/>
      <c r="BW30" s="629"/>
      <c r="BX30" s="629"/>
      <c r="BY30" s="629"/>
      <c r="BZ30" s="629"/>
      <c r="CA30" s="629"/>
      <c r="CB30" s="630"/>
      <c r="CD30" s="364"/>
      <c r="CE30" s="366"/>
      <c r="CF30" s="572" t="s">
        <v>390</v>
      </c>
      <c r="CG30" s="380"/>
      <c r="CH30" s="380"/>
      <c r="CI30" s="380"/>
      <c r="CJ30" s="380"/>
      <c r="CK30" s="380"/>
      <c r="CL30" s="380"/>
      <c r="CM30" s="380"/>
      <c r="CN30" s="380"/>
      <c r="CO30" s="380"/>
      <c r="CP30" s="380"/>
      <c r="CQ30" s="573"/>
      <c r="CR30" s="574">
        <v>1407752</v>
      </c>
      <c r="CS30" s="333"/>
      <c r="CT30" s="333"/>
      <c r="CU30" s="333"/>
      <c r="CV30" s="333"/>
      <c r="CW30" s="333"/>
      <c r="CX30" s="333"/>
      <c r="CY30" s="587"/>
      <c r="CZ30" s="577">
        <v>10.1</v>
      </c>
      <c r="DA30" s="578"/>
      <c r="DB30" s="578"/>
      <c r="DC30" s="579"/>
      <c r="DD30" s="580">
        <v>1407752</v>
      </c>
      <c r="DE30" s="333"/>
      <c r="DF30" s="333"/>
      <c r="DG30" s="333"/>
      <c r="DH30" s="333"/>
      <c r="DI30" s="333"/>
      <c r="DJ30" s="333"/>
      <c r="DK30" s="587"/>
      <c r="DL30" s="580">
        <v>1407752</v>
      </c>
      <c r="DM30" s="333"/>
      <c r="DN30" s="333"/>
      <c r="DO30" s="333"/>
      <c r="DP30" s="333"/>
      <c r="DQ30" s="333"/>
      <c r="DR30" s="333"/>
      <c r="DS30" s="333"/>
      <c r="DT30" s="333"/>
      <c r="DU30" s="333"/>
      <c r="DV30" s="587"/>
      <c r="DW30" s="577">
        <v>16.399999999999999</v>
      </c>
      <c r="DX30" s="578"/>
      <c r="DY30" s="578"/>
      <c r="DZ30" s="578"/>
      <c r="EA30" s="578"/>
      <c r="EB30" s="578"/>
      <c r="EC30" s="606"/>
    </row>
    <row r="31" spans="2:133" ht="11.25" customHeight="1" x14ac:dyDescent="0.2">
      <c r="B31" s="621" t="s">
        <v>52</v>
      </c>
      <c r="C31" s="622"/>
      <c r="D31" s="622"/>
      <c r="E31" s="622"/>
      <c r="F31" s="622"/>
      <c r="G31" s="622"/>
      <c r="H31" s="622"/>
      <c r="I31" s="622"/>
      <c r="J31" s="622"/>
      <c r="K31" s="622"/>
      <c r="L31" s="622"/>
      <c r="M31" s="622"/>
      <c r="N31" s="622"/>
      <c r="O31" s="622"/>
      <c r="P31" s="622"/>
      <c r="Q31" s="623"/>
      <c r="R31" s="574" t="s">
        <v>199</v>
      </c>
      <c r="S31" s="333"/>
      <c r="T31" s="333"/>
      <c r="U31" s="333"/>
      <c r="V31" s="333"/>
      <c r="W31" s="333"/>
      <c r="X31" s="333"/>
      <c r="Y31" s="587"/>
      <c r="Z31" s="607" t="s">
        <v>199</v>
      </c>
      <c r="AA31" s="607"/>
      <c r="AB31" s="607"/>
      <c r="AC31" s="607"/>
      <c r="AD31" s="608" t="s">
        <v>199</v>
      </c>
      <c r="AE31" s="608"/>
      <c r="AF31" s="608"/>
      <c r="AG31" s="608"/>
      <c r="AH31" s="608"/>
      <c r="AI31" s="608"/>
      <c r="AJ31" s="608"/>
      <c r="AK31" s="608"/>
      <c r="AL31" s="577" t="s">
        <v>199</v>
      </c>
      <c r="AM31" s="321"/>
      <c r="AN31" s="321"/>
      <c r="AO31" s="609"/>
      <c r="AP31" s="353" t="s">
        <v>4</v>
      </c>
      <c r="AQ31" s="354"/>
      <c r="AR31" s="354"/>
      <c r="AS31" s="354"/>
      <c r="AT31" s="569" t="s">
        <v>391</v>
      </c>
      <c r="AU31" s="42"/>
      <c r="AV31" s="42"/>
      <c r="AW31" s="42"/>
      <c r="AX31" s="616" t="s">
        <v>273</v>
      </c>
      <c r="AY31" s="617"/>
      <c r="AZ31" s="617"/>
      <c r="BA31" s="617"/>
      <c r="BB31" s="617"/>
      <c r="BC31" s="617"/>
      <c r="BD31" s="617"/>
      <c r="BE31" s="617"/>
      <c r="BF31" s="618"/>
      <c r="BG31" s="624">
        <v>99.1</v>
      </c>
      <c r="BH31" s="625"/>
      <c r="BI31" s="625"/>
      <c r="BJ31" s="625"/>
      <c r="BK31" s="625"/>
      <c r="BL31" s="625"/>
      <c r="BM31" s="626">
        <v>96.4</v>
      </c>
      <c r="BN31" s="625"/>
      <c r="BO31" s="625"/>
      <c r="BP31" s="625"/>
      <c r="BQ31" s="627"/>
      <c r="BR31" s="624">
        <v>99.1</v>
      </c>
      <c r="BS31" s="625"/>
      <c r="BT31" s="625"/>
      <c r="BU31" s="625"/>
      <c r="BV31" s="625"/>
      <c r="BW31" s="625"/>
      <c r="BX31" s="626">
        <v>96.4</v>
      </c>
      <c r="BY31" s="625"/>
      <c r="BZ31" s="625"/>
      <c r="CA31" s="625"/>
      <c r="CB31" s="627"/>
      <c r="CD31" s="364"/>
      <c r="CE31" s="366"/>
      <c r="CF31" s="572" t="s">
        <v>316</v>
      </c>
      <c r="CG31" s="380"/>
      <c r="CH31" s="380"/>
      <c r="CI31" s="380"/>
      <c r="CJ31" s="380"/>
      <c r="CK31" s="380"/>
      <c r="CL31" s="380"/>
      <c r="CM31" s="380"/>
      <c r="CN31" s="380"/>
      <c r="CO31" s="380"/>
      <c r="CP31" s="380"/>
      <c r="CQ31" s="573"/>
      <c r="CR31" s="574">
        <v>51236</v>
      </c>
      <c r="CS31" s="575"/>
      <c r="CT31" s="575"/>
      <c r="CU31" s="575"/>
      <c r="CV31" s="575"/>
      <c r="CW31" s="575"/>
      <c r="CX31" s="575"/>
      <c r="CY31" s="576"/>
      <c r="CZ31" s="577">
        <v>0.4</v>
      </c>
      <c r="DA31" s="578"/>
      <c r="DB31" s="578"/>
      <c r="DC31" s="579"/>
      <c r="DD31" s="580">
        <v>51236</v>
      </c>
      <c r="DE31" s="575"/>
      <c r="DF31" s="575"/>
      <c r="DG31" s="575"/>
      <c r="DH31" s="575"/>
      <c r="DI31" s="575"/>
      <c r="DJ31" s="575"/>
      <c r="DK31" s="576"/>
      <c r="DL31" s="580">
        <v>51236</v>
      </c>
      <c r="DM31" s="575"/>
      <c r="DN31" s="575"/>
      <c r="DO31" s="575"/>
      <c r="DP31" s="575"/>
      <c r="DQ31" s="575"/>
      <c r="DR31" s="575"/>
      <c r="DS31" s="575"/>
      <c r="DT31" s="575"/>
      <c r="DU31" s="575"/>
      <c r="DV31" s="576"/>
      <c r="DW31" s="577">
        <v>0.6</v>
      </c>
      <c r="DX31" s="578"/>
      <c r="DY31" s="578"/>
      <c r="DZ31" s="578"/>
      <c r="EA31" s="578"/>
      <c r="EB31" s="578"/>
      <c r="EC31" s="606"/>
    </row>
    <row r="32" spans="2:133" ht="11.25" customHeight="1" x14ac:dyDescent="0.2">
      <c r="B32" s="572" t="s">
        <v>392</v>
      </c>
      <c r="C32" s="380"/>
      <c r="D32" s="380"/>
      <c r="E32" s="380"/>
      <c r="F32" s="380"/>
      <c r="G32" s="380"/>
      <c r="H32" s="380"/>
      <c r="I32" s="380"/>
      <c r="J32" s="380"/>
      <c r="K32" s="380"/>
      <c r="L32" s="380"/>
      <c r="M32" s="380"/>
      <c r="N32" s="380"/>
      <c r="O32" s="380"/>
      <c r="P32" s="380"/>
      <c r="Q32" s="573"/>
      <c r="R32" s="574">
        <v>756433</v>
      </c>
      <c r="S32" s="333"/>
      <c r="T32" s="333"/>
      <c r="U32" s="333"/>
      <c r="V32" s="333"/>
      <c r="W32" s="333"/>
      <c r="X32" s="333"/>
      <c r="Y32" s="587"/>
      <c r="Z32" s="607">
        <v>5.0999999999999996</v>
      </c>
      <c r="AA32" s="607"/>
      <c r="AB32" s="607"/>
      <c r="AC32" s="607"/>
      <c r="AD32" s="608" t="s">
        <v>199</v>
      </c>
      <c r="AE32" s="608"/>
      <c r="AF32" s="608"/>
      <c r="AG32" s="608"/>
      <c r="AH32" s="608"/>
      <c r="AI32" s="608"/>
      <c r="AJ32" s="608"/>
      <c r="AK32" s="608"/>
      <c r="AL32" s="577" t="s">
        <v>199</v>
      </c>
      <c r="AM32" s="321"/>
      <c r="AN32" s="321"/>
      <c r="AO32" s="609"/>
      <c r="AP32" s="568"/>
      <c r="AQ32" s="429"/>
      <c r="AR32" s="429"/>
      <c r="AS32" s="429"/>
      <c r="AT32" s="570"/>
      <c r="AU32" s="1" t="s">
        <v>248</v>
      </c>
      <c r="AX32" s="572" t="s">
        <v>290</v>
      </c>
      <c r="AY32" s="380"/>
      <c r="AZ32" s="380"/>
      <c r="BA32" s="380"/>
      <c r="BB32" s="380"/>
      <c r="BC32" s="380"/>
      <c r="BD32" s="380"/>
      <c r="BE32" s="380"/>
      <c r="BF32" s="573"/>
      <c r="BG32" s="620">
        <v>99.1</v>
      </c>
      <c r="BH32" s="575"/>
      <c r="BI32" s="575"/>
      <c r="BJ32" s="575"/>
      <c r="BK32" s="575"/>
      <c r="BL32" s="575"/>
      <c r="BM32" s="321">
        <v>97.1</v>
      </c>
      <c r="BN32" s="575"/>
      <c r="BO32" s="575"/>
      <c r="BP32" s="575"/>
      <c r="BQ32" s="604"/>
      <c r="BR32" s="620">
        <v>99.3</v>
      </c>
      <c r="BS32" s="575"/>
      <c r="BT32" s="575"/>
      <c r="BU32" s="575"/>
      <c r="BV32" s="575"/>
      <c r="BW32" s="575"/>
      <c r="BX32" s="321">
        <v>97.4</v>
      </c>
      <c r="BY32" s="575"/>
      <c r="BZ32" s="575"/>
      <c r="CA32" s="575"/>
      <c r="CB32" s="604"/>
      <c r="CD32" s="367"/>
      <c r="CE32" s="369"/>
      <c r="CF32" s="572" t="s">
        <v>393</v>
      </c>
      <c r="CG32" s="380"/>
      <c r="CH32" s="380"/>
      <c r="CI32" s="380"/>
      <c r="CJ32" s="380"/>
      <c r="CK32" s="380"/>
      <c r="CL32" s="380"/>
      <c r="CM32" s="380"/>
      <c r="CN32" s="380"/>
      <c r="CO32" s="380"/>
      <c r="CP32" s="380"/>
      <c r="CQ32" s="573"/>
      <c r="CR32" s="574" t="s">
        <v>199</v>
      </c>
      <c r="CS32" s="333"/>
      <c r="CT32" s="333"/>
      <c r="CU32" s="333"/>
      <c r="CV32" s="333"/>
      <c r="CW32" s="333"/>
      <c r="CX32" s="333"/>
      <c r="CY32" s="587"/>
      <c r="CZ32" s="577" t="s">
        <v>199</v>
      </c>
      <c r="DA32" s="578"/>
      <c r="DB32" s="578"/>
      <c r="DC32" s="579"/>
      <c r="DD32" s="580" t="s">
        <v>199</v>
      </c>
      <c r="DE32" s="333"/>
      <c r="DF32" s="333"/>
      <c r="DG32" s="333"/>
      <c r="DH32" s="333"/>
      <c r="DI32" s="333"/>
      <c r="DJ32" s="333"/>
      <c r="DK32" s="587"/>
      <c r="DL32" s="580" t="s">
        <v>199</v>
      </c>
      <c r="DM32" s="333"/>
      <c r="DN32" s="333"/>
      <c r="DO32" s="333"/>
      <c r="DP32" s="333"/>
      <c r="DQ32" s="333"/>
      <c r="DR32" s="333"/>
      <c r="DS32" s="333"/>
      <c r="DT32" s="333"/>
      <c r="DU32" s="333"/>
      <c r="DV32" s="587"/>
      <c r="DW32" s="577" t="s">
        <v>199</v>
      </c>
      <c r="DX32" s="578"/>
      <c r="DY32" s="578"/>
      <c r="DZ32" s="578"/>
      <c r="EA32" s="578"/>
      <c r="EB32" s="578"/>
      <c r="EC32" s="606"/>
    </row>
    <row r="33" spans="2:133" ht="11.25" customHeight="1" x14ac:dyDescent="0.2">
      <c r="B33" s="572" t="s">
        <v>235</v>
      </c>
      <c r="C33" s="380"/>
      <c r="D33" s="380"/>
      <c r="E33" s="380"/>
      <c r="F33" s="380"/>
      <c r="G33" s="380"/>
      <c r="H33" s="380"/>
      <c r="I33" s="380"/>
      <c r="J33" s="380"/>
      <c r="K33" s="380"/>
      <c r="L33" s="380"/>
      <c r="M33" s="380"/>
      <c r="N33" s="380"/>
      <c r="O33" s="380"/>
      <c r="P33" s="380"/>
      <c r="Q33" s="573"/>
      <c r="R33" s="574">
        <v>8046</v>
      </c>
      <c r="S33" s="333"/>
      <c r="T33" s="333"/>
      <c r="U33" s="333"/>
      <c r="V33" s="333"/>
      <c r="W33" s="333"/>
      <c r="X33" s="333"/>
      <c r="Y33" s="587"/>
      <c r="Z33" s="607">
        <v>0.1</v>
      </c>
      <c r="AA33" s="607"/>
      <c r="AB33" s="607"/>
      <c r="AC33" s="607"/>
      <c r="AD33" s="608" t="s">
        <v>199</v>
      </c>
      <c r="AE33" s="608"/>
      <c r="AF33" s="608"/>
      <c r="AG33" s="608"/>
      <c r="AH33" s="608"/>
      <c r="AI33" s="608"/>
      <c r="AJ33" s="608"/>
      <c r="AK33" s="608"/>
      <c r="AL33" s="577" t="s">
        <v>199</v>
      </c>
      <c r="AM33" s="321"/>
      <c r="AN33" s="321"/>
      <c r="AO33" s="609"/>
      <c r="AP33" s="356"/>
      <c r="AQ33" s="357"/>
      <c r="AR33" s="357"/>
      <c r="AS33" s="357"/>
      <c r="AT33" s="571"/>
      <c r="AU33" s="43"/>
      <c r="AV33" s="43"/>
      <c r="AW33" s="43"/>
      <c r="AX33" s="552" t="s">
        <v>158</v>
      </c>
      <c r="AY33" s="553"/>
      <c r="AZ33" s="553"/>
      <c r="BA33" s="553"/>
      <c r="BB33" s="553"/>
      <c r="BC33" s="553"/>
      <c r="BD33" s="553"/>
      <c r="BE33" s="553"/>
      <c r="BF33" s="554"/>
      <c r="BG33" s="619">
        <v>99</v>
      </c>
      <c r="BH33" s="556"/>
      <c r="BI33" s="556"/>
      <c r="BJ33" s="556"/>
      <c r="BK33" s="556"/>
      <c r="BL33" s="556"/>
      <c r="BM33" s="600">
        <v>95.3</v>
      </c>
      <c r="BN33" s="556"/>
      <c r="BO33" s="556"/>
      <c r="BP33" s="556"/>
      <c r="BQ33" s="595"/>
      <c r="BR33" s="619">
        <v>98.8</v>
      </c>
      <c r="BS33" s="556"/>
      <c r="BT33" s="556"/>
      <c r="BU33" s="556"/>
      <c r="BV33" s="556"/>
      <c r="BW33" s="556"/>
      <c r="BX33" s="600">
        <v>95</v>
      </c>
      <c r="BY33" s="556"/>
      <c r="BZ33" s="556"/>
      <c r="CA33" s="556"/>
      <c r="CB33" s="595"/>
      <c r="CD33" s="572" t="s">
        <v>395</v>
      </c>
      <c r="CE33" s="380"/>
      <c r="CF33" s="380"/>
      <c r="CG33" s="380"/>
      <c r="CH33" s="380"/>
      <c r="CI33" s="380"/>
      <c r="CJ33" s="380"/>
      <c r="CK33" s="380"/>
      <c r="CL33" s="380"/>
      <c r="CM33" s="380"/>
      <c r="CN33" s="380"/>
      <c r="CO33" s="380"/>
      <c r="CP33" s="380"/>
      <c r="CQ33" s="573"/>
      <c r="CR33" s="574">
        <v>6712293</v>
      </c>
      <c r="CS33" s="575"/>
      <c r="CT33" s="575"/>
      <c r="CU33" s="575"/>
      <c r="CV33" s="575"/>
      <c r="CW33" s="575"/>
      <c r="CX33" s="575"/>
      <c r="CY33" s="576"/>
      <c r="CZ33" s="577">
        <v>48</v>
      </c>
      <c r="DA33" s="578"/>
      <c r="DB33" s="578"/>
      <c r="DC33" s="579"/>
      <c r="DD33" s="580">
        <v>4830606</v>
      </c>
      <c r="DE33" s="575"/>
      <c r="DF33" s="575"/>
      <c r="DG33" s="575"/>
      <c r="DH33" s="575"/>
      <c r="DI33" s="575"/>
      <c r="DJ33" s="575"/>
      <c r="DK33" s="576"/>
      <c r="DL33" s="580">
        <v>3631025</v>
      </c>
      <c r="DM33" s="575"/>
      <c r="DN33" s="575"/>
      <c r="DO33" s="575"/>
      <c r="DP33" s="575"/>
      <c r="DQ33" s="575"/>
      <c r="DR33" s="575"/>
      <c r="DS33" s="575"/>
      <c r="DT33" s="575"/>
      <c r="DU33" s="575"/>
      <c r="DV33" s="576"/>
      <c r="DW33" s="577">
        <v>42.2</v>
      </c>
      <c r="DX33" s="578"/>
      <c r="DY33" s="578"/>
      <c r="DZ33" s="578"/>
      <c r="EA33" s="578"/>
      <c r="EB33" s="578"/>
      <c r="EC33" s="606"/>
    </row>
    <row r="34" spans="2:133" ht="11.25" customHeight="1" x14ac:dyDescent="0.2">
      <c r="B34" s="572" t="s">
        <v>148</v>
      </c>
      <c r="C34" s="380"/>
      <c r="D34" s="380"/>
      <c r="E34" s="380"/>
      <c r="F34" s="380"/>
      <c r="G34" s="380"/>
      <c r="H34" s="380"/>
      <c r="I34" s="380"/>
      <c r="J34" s="380"/>
      <c r="K34" s="380"/>
      <c r="L34" s="380"/>
      <c r="M34" s="380"/>
      <c r="N34" s="380"/>
      <c r="O34" s="380"/>
      <c r="P34" s="380"/>
      <c r="Q34" s="573"/>
      <c r="R34" s="574">
        <v>526954</v>
      </c>
      <c r="S34" s="333"/>
      <c r="T34" s="333"/>
      <c r="U34" s="333"/>
      <c r="V34" s="333"/>
      <c r="W34" s="333"/>
      <c r="X34" s="333"/>
      <c r="Y34" s="587"/>
      <c r="Z34" s="607">
        <v>3.6</v>
      </c>
      <c r="AA34" s="607"/>
      <c r="AB34" s="607"/>
      <c r="AC34" s="607"/>
      <c r="AD34" s="608" t="s">
        <v>199</v>
      </c>
      <c r="AE34" s="608"/>
      <c r="AF34" s="608"/>
      <c r="AG34" s="608"/>
      <c r="AH34" s="608"/>
      <c r="AI34" s="608"/>
      <c r="AJ34" s="608"/>
      <c r="AK34" s="608"/>
      <c r="AL34" s="577" t="s">
        <v>199</v>
      </c>
      <c r="AM34" s="321"/>
      <c r="AN34" s="321"/>
      <c r="AO34" s="60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2" t="s">
        <v>398</v>
      </c>
      <c r="CE34" s="380"/>
      <c r="CF34" s="380"/>
      <c r="CG34" s="380"/>
      <c r="CH34" s="380"/>
      <c r="CI34" s="380"/>
      <c r="CJ34" s="380"/>
      <c r="CK34" s="380"/>
      <c r="CL34" s="380"/>
      <c r="CM34" s="380"/>
      <c r="CN34" s="380"/>
      <c r="CO34" s="380"/>
      <c r="CP34" s="380"/>
      <c r="CQ34" s="573"/>
      <c r="CR34" s="574">
        <v>2551617</v>
      </c>
      <c r="CS34" s="333"/>
      <c r="CT34" s="333"/>
      <c r="CU34" s="333"/>
      <c r="CV34" s="333"/>
      <c r="CW34" s="333"/>
      <c r="CX34" s="333"/>
      <c r="CY34" s="587"/>
      <c r="CZ34" s="577">
        <v>18.3</v>
      </c>
      <c r="DA34" s="578"/>
      <c r="DB34" s="578"/>
      <c r="DC34" s="579"/>
      <c r="DD34" s="580">
        <v>1779891</v>
      </c>
      <c r="DE34" s="333"/>
      <c r="DF34" s="333"/>
      <c r="DG34" s="333"/>
      <c r="DH34" s="333"/>
      <c r="DI34" s="333"/>
      <c r="DJ34" s="333"/>
      <c r="DK34" s="587"/>
      <c r="DL34" s="580">
        <v>1326511</v>
      </c>
      <c r="DM34" s="333"/>
      <c r="DN34" s="333"/>
      <c r="DO34" s="333"/>
      <c r="DP34" s="333"/>
      <c r="DQ34" s="333"/>
      <c r="DR34" s="333"/>
      <c r="DS34" s="333"/>
      <c r="DT34" s="333"/>
      <c r="DU34" s="333"/>
      <c r="DV34" s="587"/>
      <c r="DW34" s="577">
        <v>15.4</v>
      </c>
      <c r="DX34" s="578"/>
      <c r="DY34" s="578"/>
      <c r="DZ34" s="578"/>
      <c r="EA34" s="578"/>
      <c r="EB34" s="578"/>
      <c r="EC34" s="606"/>
    </row>
    <row r="35" spans="2:133" ht="11.25" customHeight="1" x14ac:dyDescent="0.2">
      <c r="B35" s="572" t="s">
        <v>400</v>
      </c>
      <c r="C35" s="380"/>
      <c r="D35" s="380"/>
      <c r="E35" s="380"/>
      <c r="F35" s="380"/>
      <c r="G35" s="380"/>
      <c r="H35" s="380"/>
      <c r="I35" s="380"/>
      <c r="J35" s="380"/>
      <c r="K35" s="380"/>
      <c r="L35" s="380"/>
      <c r="M35" s="380"/>
      <c r="N35" s="380"/>
      <c r="O35" s="380"/>
      <c r="P35" s="380"/>
      <c r="Q35" s="573"/>
      <c r="R35" s="574">
        <v>673077</v>
      </c>
      <c r="S35" s="333"/>
      <c r="T35" s="333"/>
      <c r="U35" s="333"/>
      <c r="V35" s="333"/>
      <c r="W35" s="333"/>
      <c r="X35" s="333"/>
      <c r="Y35" s="587"/>
      <c r="Z35" s="607">
        <v>4.5999999999999996</v>
      </c>
      <c r="AA35" s="607"/>
      <c r="AB35" s="607"/>
      <c r="AC35" s="607"/>
      <c r="AD35" s="608" t="s">
        <v>199</v>
      </c>
      <c r="AE35" s="608"/>
      <c r="AF35" s="608"/>
      <c r="AG35" s="608"/>
      <c r="AH35" s="608"/>
      <c r="AI35" s="608"/>
      <c r="AJ35" s="608"/>
      <c r="AK35" s="608"/>
      <c r="AL35" s="577" t="s">
        <v>199</v>
      </c>
      <c r="AM35" s="321"/>
      <c r="AN35" s="321"/>
      <c r="AO35" s="609"/>
      <c r="AP35" s="16"/>
      <c r="AQ35" s="487" t="s">
        <v>401</v>
      </c>
      <c r="AR35" s="488"/>
      <c r="AS35" s="488"/>
      <c r="AT35" s="488"/>
      <c r="AU35" s="488"/>
      <c r="AV35" s="488"/>
      <c r="AW35" s="488"/>
      <c r="AX35" s="488"/>
      <c r="AY35" s="488"/>
      <c r="AZ35" s="488"/>
      <c r="BA35" s="488"/>
      <c r="BB35" s="488"/>
      <c r="BC35" s="488"/>
      <c r="BD35" s="488"/>
      <c r="BE35" s="488"/>
      <c r="BF35" s="530"/>
      <c r="BG35" s="487" t="s">
        <v>208</v>
      </c>
      <c r="BH35" s="488"/>
      <c r="BI35" s="488"/>
      <c r="BJ35" s="488"/>
      <c r="BK35" s="488"/>
      <c r="BL35" s="488"/>
      <c r="BM35" s="488"/>
      <c r="BN35" s="488"/>
      <c r="BO35" s="488"/>
      <c r="BP35" s="488"/>
      <c r="BQ35" s="488"/>
      <c r="BR35" s="488"/>
      <c r="BS35" s="488"/>
      <c r="BT35" s="488"/>
      <c r="BU35" s="488"/>
      <c r="BV35" s="488"/>
      <c r="BW35" s="488"/>
      <c r="BX35" s="488"/>
      <c r="BY35" s="488"/>
      <c r="BZ35" s="488"/>
      <c r="CA35" s="488"/>
      <c r="CB35" s="530"/>
      <c r="CD35" s="572" t="s">
        <v>403</v>
      </c>
      <c r="CE35" s="380"/>
      <c r="CF35" s="380"/>
      <c r="CG35" s="380"/>
      <c r="CH35" s="380"/>
      <c r="CI35" s="380"/>
      <c r="CJ35" s="380"/>
      <c r="CK35" s="380"/>
      <c r="CL35" s="380"/>
      <c r="CM35" s="380"/>
      <c r="CN35" s="380"/>
      <c r="CO35" s="380"/>
      <c r="CP35" s="380"/>
      <c r="CQ35" s="573"/>
      <c r="CR35" s="574">
        <v>89901</v>
      </c>
      <c r="CS35" s="575"/>
      <c r="CT35" s="575"/>
      <c r="CU35" s="575"/>
      <c r="CV35" s="575"/>
      <c r="CW35" s="575"/>
      <c r="CX35" s="575"/>
      <c r="CY35" s="576"/>
      <c r="CZ35" s="577">
        <v>0.6</v>
      </c>
      <c r="DA35" s="578"/>
      <c r="DB35" s="578"/>
      <c r="DC35" s="579"/>
      <c r="DD35" s="580">
        <v>54506</v>
      </c>
      <c r="DE35" s="575"/>
      <c r="DF35" s="575"/>
      <c r="DG35" s="575"/>
      <c r="DH35" s="575"/>
      <c r="DI35" s="575"/>
      <c r="DJ35" s="575"/>
      <c r="DK35" s="576"/>
      <c r="DL35" s="580">
        <v>54506</v>
      </c>
      <c r="DM35" s="575"/>
      <c r="DN35" s="575"/>
      <c r="DO35" s="575"/>
      <c r="DP35" s="575"/>
      <c r="DQ35" s="575"/>
      <c r="DR35" s="575"/>
      <c r="DS35" s="575"/>
      <c r="DT35" s="575"/>
      <c r="DU35" s="575"/>
      <c r="DV35" s="576"/>
      <c r="DW35" s="577">
        <v>0.6</v>
      </c>
      <c r="DX35" s="578"/>
      <c r="DY35" s="578"/>
      <c r="DZ35" s="578"/>
      <c r="EA35" s="578"/>
      <c r="EB35" s="578"/>
      <c r="EC35" s="606"/>
    </row>
    <row r="36" spans="2:133" ht="11.25" customHeight="1" x14ac:dyDescent="0.2">
      <c r="B36" s="572" t="s">
        <v>291</v>
      </c>
      <c r="C36" s="380"/>
      <c r="D36" s="380"/>
      <c r="E36" s="380"/>
      <c r="F36" s="380"/>
      <c r="G36" s="380"/>
      <c r="H36" s="380"/>
      <c r="I36" s="380"/>
      <c r="J36" s="380"/>
      <c r="K36" s="380"/>
      <c r="L36" s="380"/>
      <c r="M36" s="380"/>
      <c r="N36" s="380"/>
      <c r="O36" s="380"/>
      <c r="P36" s="380"/>
      <c r="Q36" s="573"/>
      <c r="R36" s="574">
        <v>416144</v>
      </c>
      <c r="S36" s="333"/>
      <c r="T36" s="333"/>
      <c r="U36" s="333"/>
      <c r="V36" s="333"/>
      <c r="W36" s="333"/>
      <c r="X36" s="333"/>
      <c r="Y36" s="587"/>
      <c r="Z36" s="607">
        <v>2.8</v>
      </c>
      <c r="AA36" s="607"/>
      <c r="AB36" s="607"/>
      <c r="AC36" s="607"/>
      <c r="AD36" s="608" t="s">
        <v>199</v>
      </c>
      <c r="AE36" s="608"/>
      <c r="AF36" s="608"/>
      <c r="AG36" s="608"/>
      <c r="AH36" s="608"/>
      <c r="AI36" s="608"/>
      <c r="AJ36" s="608"/>
      <c r="AK36" s="608"/>
      <c r="AL36" s="577" t="s">
        <v>199</v>
      </c>
      <c r="AM36" s="321"/>
      <c r="AN36" s="321"/>
      <c r="AO36" s="609"/>
      <c r="AP36" s="16"/>
      <c r="AQ36" s="610" t="s">
        <v>386</v>
      </c>
      <c r="AR36" s="611"/>
      <c r="AS36" s="611"/>
      <c r="AT36" s="611"/>
      <c r="AU36" s="611"/>
      <c r="AV36" s="611"/>
      <c r="AW36" s="611"/>
      <c r="AX36" s="611"/>
      <c r="AY36" s="612"/>
      <c r="AZ36" s="613">
        <v>1962649</v>
      </c>
      <c r="BA36" s="614"/>
      <c r="BB36" s="614"/>
      <c r="BC36" s="614"/>
      <c r="BD36" s="614"/>
      <c r="BE36" s="614"/>
      <c r="BF36" s="615"/>
      <c r="BG36" s="616" t="s">
        <v>405</v>
      </c>
      <c r="BH36" s="617"/>
      <c r="BI36" s="617"/>
      <c r="BJ36" s="617"/>
      <c r="BK36" s="617"/>
      <c r="BL36" s="617"/>
      <c r="BM36" s="617"/>
      <c r="BN36" s="617"/>
      <c r="BO36" s="617"/>
      <c r="BP36" s="617"/>
      <c r="BQ36" s="617"/>
      <c r="BR36" s="617"/>
      <c r="BS36" s="617"/>
      <c r="BT36" s="617"/>
      <c r="BU36" s="618"/>
      <c r="BV36" s="613">
        <v>1319</v>
      </c>
      <c r="BW36" s="614"/>
      <c r="BX36" s="614"/>
      <c r="BY36" s="614"/>
      <c r="BZ36" s="614"/>
      <c r="CA36" s="614"/>
      <c r="CB36" s="615"/>
      <c r="CD36" s="572" t="s">
        <v>29</v>
      </c>
      <c r="CE36" s="380"/>
      <c r="CF36" s="380"/>
      <c r="CG36" s="380"/>
      <c r="CH36" s="380"/>
      <c r="CI36" s="380"/>
      <c r="CJ36" s="380"/>
      <c r="CK36" s="380"/>
      <c r="CL36" s="380"/>
      <c r="CM36" s="380"/>
      <c r="CN36" s="380"/>
      <c r="CO36" s="380"/>
      <c r="CP36" s="380"/>
      <c r="CQ36" s="573"/>
      <c r="CR36" s="574">
        <v>1528671</v>
      </c>
      <c r="CS36" s="333"/>
      <c r="CT36" s="333"/>
      <c r="CU36" s="333"/>
      <c r="CV36" s="333"/>
      <c r="CW36" s="333"/>
      <c r="CX36" s="333"/>
      <c r="CY36" s="587"/>
      <c r="CZ36" s="577">
        <v>10.9</v>
      </c>
      <c r="DA36" s="578"/>
      <c r="DB36" s="578"/>
      <c r="DC36" s="579"/>
      <c r="DD36" s="580">
        <v>1282074</v>
      </c>
      <c r="DE36" s="333"/>
      <c r="DF36" s="333"/>
      <c r="DG36" s="333"/>
      <c r="DH36" s="333"/>
      <c r="DI36" s="333"/>
      <c r="DJ36" s="333"/>
      <c r="DK36" s="587"/>
      <c r="DL36" s="580">
        <v>911892</v>
      </c>
      <c r="DM36" s="333"/>
      <c r="DN36" s="333"/>
      <c r="DO36" s="333"/>
      <c r="DP36" s="333"/>
      <c r="DQ36" s="333"/>
      <c r="DR36" s="333"/>
      <c r="DS36" s="333"/>
      <c r="DT36" s="333"/>
      <c r="DU36" s="333"/>
      <c r="DV36" s="587"/>
      <c r="DW36" s="577">
        <v>10.6</v>
      </c>
      <c r="DX36" s="578"/>
      <c r="DY36" s="578"/>
      <c r="DZ36" s="578"/>
      <c r="EA36" s="578"/>
      <c r="EB36" s="578"/>
      <c r="EC36" s="606"/>
    </row>
    <row r="37" spans="2:133" ht="11.25" customHeight="1" x14ac:dyDescent="0.2">
      <c r="B37" s="572" t="s">
        <v>396</v>
      </c>
      <c r="C37" s="380"/>
      <c r="D37" s="380"/>
      <c r="E37" s="380"/>
      <c r="F37" s="380"/>
      <c r="G37" s="380"/>
      <c r="H37" s="380"/>
      <c r="I37" s="380"/>
      <c r="J37" s="380"/>
      <c r="K37" s="380"/>
      <c r="L37" s="380"/>
      <c r="M37" s="380"/>
      <c r="N37" s="380"/>
      <c r="O37" s="380"/>
      <c r="P37" s="380"/>
      <c r="Q37" s="573"/>
      <c r="R37" s="574">
        <v>264919</v>
      </c>
      <c r="S37" s="333"/>
      <c r="T37" s="333"/>
      <c r="U37" s="333"/>
      <c r="V37" s="333"/>
      <c r="W37" s="333"/>
      <c r="X37" s="333"/>
      <c r="Y37" s="587"/>
      <c r="Z37" s="607">
        <v>1.8</v>
      </c>
      <c r="AA37" s="607"/>
      <c r="AB37" s="607"/>
      <c r="AC37" s="607"/>
      <c r="AD37" s="608" t="s">
        <v>199</v>
      </c>
      <c r="AE37" s="608"/>
      <c r="AF37" s="608"/>
      <c r="AG37" s="608"/>
      <c r="AH37" s="608"/>
      <c r="AI37" s="608"/>
      <c r="AJ37" s="608"/>
      <c r="AK37" s="608"/>
      <c r="AL37" s="577" t="s">
        <v>199</v>
      </c>
      <c r="AM37" s="321"/>
      <c r="AN37" s="321"/>
      <c r="AO37" s="609"/>
      <c r="AQ37" s="602" t="s">
        <v>406</v>
      </c>
      <c r="AR37" s="438"/>
      <c r="AS37" s="438"/>
      <c r="AT37" s="438"/>
      <c r="AU37" s="438"/>
      <c r="AV37" s="438"/>
      <c r="AW37" s="438"/>
      <c r="AX37" s="438"/>
      <c r="AY37" s="603"/>
      <c r="AZ37" s="574">
        <v>698500</v>
      </c>
      <c r="BA37" s="333"/>
      <c r="BB37" s="333"/>
      <c r="BC37" s="333"/>
      <c r="BD37" s="575"/>
      <c r="BE37" s="575"/>
      <c r="BF37" s="604"/>
      <c r="BG37" s="572" t="s">
        <v>407</v>
      </c>
      <c r="BH37" s="380"/>
      <c r="BI37" s="380"/>
      <c r="BJ37" s="380"/>
      <c r="BK37" s="380"/>
      <c r="BL37" s="380"/>
      <c r="BM37" s="380"/>
      <c r="BN37" s="380"/>
      <c r="BO37" s="380"/>
      <c r="BP37" s="380"/>
      <c r="BQ37" s="380"/>
      <c r="BR37" s="380"/>
      <c r="BS37" s="380"/>
      <c r="BT37" s="380"/>
      <c r="BU37" s="573"/>
      <c r="BV37" s="574">
        <v>-44050</v>
      </c>
      <c r="BW37" s="333"/>
      <c r="BX37" s="333"/>
      <c r="BY37" s="333"/>
      <c r="BZ37" s="333"/>
      <c r="CA37" s="333"/>
      <c r="CB37" s="605"/>
      <c r="CD37" s="572" t="s">
        <v>160</v>
      </c>
      <c r="CE37" s="380"/>
      <c r="CF37" s="380"/>
      <c r="CG37" s="380"/>
      <c r="CH37" s="380"/>
      <c r="CI37" s="380"/>
      <c r="CJ37" s="380"/>
      <c r="CK37" s="380"/>
      <c r="CL37" s="380"/>
      <c r="CM37" s="380"/>
      <c r="CN37" s="380"/>
      <c r="CO37" s="380"/>
      <c r="CP37" s="380"/>
      <c r="CQ37" s="573"/>
      <c r="CR37" s="574">
        <v>159833</v>
      </c>
      <c r="CS37" s="575"/>
      <c r="CT37" s="575"/>
      <c r="CU37" s="575"/>
      <c r="CV37" s="575"/>
      <c r="CW37" s="575"/>
      <c r="CX37" s="575"/>
      <c r="CY37" s="576"/>
      <c r="CZ37" s="577">
        <v>1.1000000000000001</v>
      </c>
      <c r="DA37" s="578"/>
      <c r="DB37" s="578"/>
      <c r="DC37" s="579"/>
      <c r="DD37" s="580">
        <v>159833</v>
      </c>
      <c r="DE37" s="575"/>
      <c r="DF37" s="575"/>
      <c r="DG37" s="575"/>
      <c r="DH37" s="575"/>
      <c r="DI37" s="575"/>
      <c r="DJ37" s="575"/>
      <c r="DK37" s="576"/>
      <c r="DL37" s="580">
        <v>146893</v>
      </c>
      <c r="DM37" s="575"/>
      <c r="DN37" s="575"/>
      <c r="DO37" s="575"/>
      <c r="DP37" s="575"/>
      <c r="DQ37" s="575"/>
      <c r="DR37" s="575"/>
      <c r="DS37" s="575"/>
      <c r="DT37" s="575"/>
      <c r="DU37" s="575"/>
      <c r="DV37" s="576"/>
      <c r="DW37" s="577">
        <v>1.7</v>
      </c>
      <c r="DX37" s="578"/>
      <c r="DY37" s="578"/>
      <c r="DZ37" s="578"/>
      <c r="EA37" s="578"/>
      <c r="EB37" s="578"/>
      <c r="EC37" s="606"/>
    </row>
    <row r="38" spans="2:133" ht="11.25" customHeight="1" x14ac:dyDescent="0.2">
      <c r="B38" s="572" t="s">
        <v>409</v>
      </c>
      <c r="C38" s="380"/>
      <c r="D38" s="380"/>
      <c r="E38" s="380"/>
      <c r="F38" s="380"/>
      <c r="G38" s="380"/>
      <c r="H38" s="380"/>
      <c r="I38" s="380"/>
      <c r="J38" s="380"/>
      <c r="K38" s="380"/>
      <c r="L38" s="380"/>
      <c r="M38" s="380"/>
      <c r="N38" s="380"/>
      <c r="O38" s="380"/>
      <c r="P38" s="380"/>
      <c r="Q38" s="573"/>
      <c r="R38" s="574">
        <v>758700</v>
      </c>
      <c r="S38" s="333"/>
      <c r="T38" s="333"/>
      <c r="U38" s="333"/>
      <c r="V38" s="333"/>
      <c r="W38" s="333"/>
      <c r="X38" s="333"/>
      <c r="Y38" s="587"/>
      <c r="Z38" s="607">
        <v>5.0999999999999996</v>
      </c>
      <c r="AA38" s="607"/>
      <c r="AB38" s="607"/>
      <c r="AC38" s="607"/>
      <c r="AD38" s="608" t="s">
        <v>199</v>
      </c>
      <c r="AE38" s="608"/>
      <c r="AF38" s="608"/>
      <c r="AG38" s="608"/>
      <c r="AH38" s="608"/>
      <c r="AI38" s="608"/>
      <c r="AJ38" s="608"/>
      <c r="AK38" s="608"/>
      <c r="AL38" s="577" t="s">
        <v>199</v>
      </c>
      <c r="AM38" s="321"/>
      <c r="AN38" s="321"/>
      <c r="AO38" s="609"/>
      <c r="AQ38" s="602" t="s">
        <v>308</v>
      </c>
      <c r="AR38" s="438"/>
      <c r="AS38" s="438"/>
      <c r="AT38" s="438"/>
      <c r="AU38" s="438"/>
      <c r="AV38" s="438"/>
      <c r="AW38" s="438"/>
      <c r="AX38" s="438"/>
      <c r="AY38" s="603"/>
      <c r="AZ38" s="574">
        <v>85443</v>
      </c>
      <c r="BA38" s="333"/>
      <c r="BB38" s="333"/>
      <c r="BC38" s="333"/>
      <c r="BD38" s="575"/>
      <c r="BE38" s="575"/>
      <c r="BF38" s="604"/>
      <c r="BG38" s="572" t="s">
        <v>410</v>
      </c>
      <c r="BH38" s="380"/>
      <c r="BI38" s="380"/>
      <c r="BJ38" s="380"/>
      <c r="BK38" s="380"/>
      <c r="BL38" s="380"/>
      <c r="BM38" s="380"/>
      <c r="BN38" s="380"/>
      <c r="BO38" s="380"/>
      <c r="BP38" s="380"/>
      <c r="BQ38" s="380"/>
      <c r="BR38" s="380"/>
      <c r="BS38" s="380"/>
      <c r="BT38" s="380"/>
      <c r="BU38" s="573"/>
      <c r="BV38" s="574">
        <v>3661</v>
      </c>
      <c r="BW38" s="333"/>
      <c r="BX38" s="333"/>
      <c r="BY38" s="333"/>
      <c r="BZ38" s="333"/>
      <c r="CA38" s="333"/>
      <c r="CB38" s="605"/>
      <c r="CD38" s="572" t="s">
        <v>411</v>
      </c>
      <c r="CE38" s="380"/>
      <c r="CF38" s="380"/>
      <c r="CG38" s="380"/>
      <c r="CH38" s="380"/>
      <c r="CI38" s="380"/>
      <c r="CJ38" s="380"/>
      <c r="CK38" s="380"/>
      <c r="CL38" s="380"/>
      <c r="CM38" s="380"/>
      <c r="CN38" s="380"/>
      <c r="CO38" s="380"/>
      <c r="CP38" s="380"/>
      <c r="CQ38" s="573"/>
      <c r="CR38" s="574">
        <v>1877206</v>
      </c>
      <c r="CS38" s="333"/>
      <c r="CT38" s="333"/>
      <c r="CU38" s="333"/>
      <c r="CV38" s="333"/>
      <c r="CW38" s="333"/>
      <c r="CX38" s="333"/>
      <c r="CY38" s="587"/>
      <c r="CZ38" s="577">
        <v>13.4</v>
      </c>
      <c r="DA38" s="578"/>
      <c r="DB38" s="578"/>
      <c r="DC38" s="579"/>
      <c r="DD38" s="580">
        <v>1639576</v>
      </c>
      <c r="DE38" s="333"/>
      <c r="DF38" s="333"/>
      <c r="DG38" s="333"/>
      <c r="DH38" s="333"/>
      <c r="DI38" s="333"/>
      <c r="DJ38" s="333"/>
      <c r="DK38" s="587"/>
      <c r="DL38" s="580">
        <v>1338116</v>
      </c>
      <c r="DM38" s="333"/>
      <c r="DN38" s="333"/>
      <c r="DO38" s="333"/>
      <c r="DP38" s="333"/>
      <c r="DQ38" s="333"/>
      <c r="DR38" s="333"/>
      <c r="DS38" s="333"/>
      <c r="DT38" s="333"/>
      <c r="DU38" s="333"/>
      <c r="DV38" s="587"/>
      <c r="DW38" s="577">
        <v>15.6</v>
      </c>
      <c r="DX38" s="578"/>
      <c r="DY38" s="578"/>
      <c r="DZ38" s="578"/>
      <c r="EA38" s="578"/>
      <c r="EB38" s="578"/>
      <c r="EC38" s="606"/>
    </row>
    <row r="39" spans="2:133" ht="11.25" customHeight="1" x14ac:dyDescent="0.2">
      <c r="B39" s="572" t="s">
        <v>412</v>
      </c>
      <c r="C39" s="380"/>
      <c r="D39" s="380"/>
      <c r="E39" s="380"/>
      <c r="F39" s="380"/>
      <c r="G39" s="380"/>
      <c r="H39" s="380"/>
      <c r="I39" s="380"/>
      <c r="J39" s="380"/>
      <c r="K39" s="380"/>
      <c r="L39" s="380"/>
      <c r="M39" s="380"/>
      <c r="N39" s="380"/>
      <c r="O39" s="380"/>
      <c r="P39" s="380"/>
      <c r="Q39" s="573"/>
      <c r="R39" s="574" t="s">
        <v>199</v>
      </c>
      <c r="S39" s="333"/>
      <c r="T39" s="333"/>
      <c r="U39" s="333"/>
      <c r="V39" s="333"/>
      <c r="W39" s="333"/>
      <c r="X39" s="333"/>
      <c r="Y39" s="587"/>
      <c r="Z39" s="607" t="s">
        <v>199</v>
      </c>
      <c r="AA39" s="607"/>
      <c r="AB39" s="607"/>
      <c r="AC39" s="607"/>
      <c r="AD39" s="608" t="s">
        <v>199</v>
      </c>
      <c r="AE39" s="608"/>
      <c r="AF39" s="608"/>
      <c r="AG39" s="608"/>
      <c r="AH39" s="608"/>
      <c r="AI39" s="608"/>
      <c r="AJ39" s="608"/>
      <c r="AK39" s="608"/>
      <c r="AL39" s="577" t="s">
        <v>199</v>
      </c>
      <c r="AM39" s="321"/>
      <c r="AN39" s="321"/>
      <c r="AO39" s="609"/>
      <c r="AQ39" s="602" t="s">
        <v>414</v>
      </c>
      <c r="AR39" s="438"/>
      <c r="AS39" s="438"/>
      <c r="AT39" s="438"/>
      <c r="AU39" s="438"/>
      <c r="AV39" s="438"/>
      <c r="AW39" s="438"/>
      <c r="AX39" s="438"/>
      <c r="AY39" s="603"/>
      <c r="AZ39" s="574">
        <v>51063</v>
      </c>
      <c r="BA39" s="333"/>
      <c r="BB39" s="333"/>
      <c r="BC39" s="333"/>
      <c r="BD39" s="575"/>
      <c r="BE39" s="575"/>
      <c r="BF39" s="604"/>
      <c r="BG39" s="572" t="s">
        <v>336</v>
      </c>
      <c r="BH39" s="380"/>
      <c r="BI39" s="380"/>
      <c r="BJ39" s="380"/>
      <c r="BK39" s="380"/>
      <c r="BL39" s="380"/>
      <c r="BM39" s="380"/>
      <c r="BN39" s="380"/>
      <c r="BO39" s="380"/>
      <c r="BP39" s="380"/>
      <c r="BQ39" s="380"/>
      <c r="BR39" s="380"/>
      <c r="BS39" s="380"/>
      <c r="BT39" s="380"/>
      <c r="BU39" s="573"/>
      <c r="BV39" s="574">
        <v>5761</v>
      </c>
      <c r="BW39" s="333"/>
      <c r="BX39" s="333"/>
      <c r="BY39" s="333"/>
      <c r="BZ39" s="333"/>
      <c r="CA39" s="333"/>
      <c r="CB39" s="605"/>
      <c r="CD39" s="572" t="s">
        <v>415</v>
      </c>
      <c r="CE39" s="380"/>
      <c r="CF39" s="380"/>
      <c r="CG39" s="380"/>
      <c r="CH39" s="380"/>
      <c r="CI39" s="380"/>
      <c r="CJ39" s="380"/>
      <c r="CK39" s="380"/>
      <c r="CL39" s="380"/>
      <c r="CM39" s="380"/>
      <c r="CN39" s="380"/>
      <c r="CO39" s="380"/>
      <c r="CP39" s="380"/>
      <c r="CQ39" s="573"/>
      <c r="CR39" s="574">
        <v>528376</v>
      </c>
      <c r="CS39" s="575"/>
      <c r="CT39" s="575"/>
      <c r="CU39" s="575"/>
      <c r="CV39" s="575"/>
      <c r="CW39" s="575"/>
      <c r="CX39" s="575"/>
      <c r="CY39" s="576"/>
      <c r="CZ39" s="577">
        <v>3.8</v>
      </c>
      <c r="DA39" s="578"/>
      <c r="DB39" s="578"/>
      <c r="DC39" s="579"/>
      <c r="DD39" s="580">
        <v>37</v>
      </c>
      <c r="DE39" s="575"/>
      <c r="DF39" s="575"/>
      <c r="DG39" s="575"/>
      <c r="DH39" s="575"/>
      <c r="DI39" s="575"/>
      <c r="DJ39" s="575"/>
      <c r="DK39" s="576"/>
      <c r="DL39" s="580" t="s">
        <v>199</v>
      </c>
      <c r="DM39" s="575"/>
      <c r="DN39" s="575"/>
      <c r="DO39" s="575"/>
      <c r="DP39" s="575"/>
      <c r="DQ39" s="575"/>
      <c r="DR39" s="575"/>
      <c r="DS39" s="575"/>
      <c r="DT39" s="575"/>
      <c r="DU39" s="575"/>
      <c r="DV39" s="576"/>
      <c r="DW39" s="577" t="s">
        <v>199</v>
      </c>
      <c r="DX39" s="578"/>
      <c r="DY39" s="578"/>
      <c r="DZ39" s="578"/>
      <c r="EA39" s="578"/>
      <c r="EB39" s="578"/>
      <c r="EC39" s="606"/>
    </row>
    <row r="40" spans="2:133" ht="11.25" customHeight="1" x14ac:dyDescent="0.2">
      <c r="B40" s="572" t="s">
        <v>419</v>
      </c>
      <c r="C40" s="380"/>
      <c r="D40" s="380"/>
      <c r="E40" s="380"/>
      <c r="F40" s="380"/>
      <c r="G40" s="380"/>
      <c r="H40" s="380"/>
      <c r="I40" s="380"/>
      <c r="J40" s="380"/>
      <c r="K40" s="380"/>
      <c r="L40" s="380"/>
      <c r="M40" s="380"/>
      <c r="N40" s="380"/>
      <c r="O40" s="380"/>
      <c r="P40" s="380"/>
      <c r="Q40" s="573"/>
      <c r="R40" s="574">
        <v>106000</v>
      </c>
      <c r="S40" s="333"/>
      <c r="T40" s="333"/>
      <c r="U40" s="333"/>
      <c r="V40" s="333"/>
      <c r="W40" s="333"/>
      <c r="X40" s="333"/>
      <c r="Y40" s="587"/>
      <c r="Z40" s="607">
        <v>0.7</v>
      </c>
      <c r="AA40" s="607"/>
      <c r="AB40" s="607"/>
      <c r="AC40" s="607"/>
      <c r="AD40" s="608" t="s">
        <v>199</v>
      </c>
      <c r="AE40" s="608"/>
      <c r="AF40" s="608"/>
      <c r="AG40" s="608"/>
      <c r="AH40" s="608"/>
      <c r="AI40" s="608"/>
      <c r="AJ40" s="608"/>
      <c r="AK40" s="608"/>
      <c r="AL40" s="577" t="s">
        <v>199</v>
      </c>
      <c r="AM40" s="321"/>
      <c r="AN40" s="321"/>
      <c r="AO40" s="609"/>
      <c r="AQ40" s="602" t="s">
        <v>421</v>
      </c>
      <c r="AR40" s="438"/>
      <c r="AS40" s="438"/>
      <c r="AT40" s="438"/>
      <c r="AU40" s="438"/>
      <c r="AV40" s="438"/>
      <c r="AW40" s="438"/>
      <c r="AX40" s="438"/>
      <c r="AY40" s="603"/>
      <c r="AZ40" s="574" t="s">
        <v>199</v>
      </c>
      <c r="BA40" s="333"/>
      <c r="BB40" s="333"/>
      <c r="BC40" s="333"/>
      <c r="BD40" s="575"/>
      <c r="BE40" s="575"/>
      <c r="BF40" s="604"/>
      <c r="BG40" s="568" t="s">
        <v>422</v>
      </c>
      <c r="BH40" s="429"/>
      <c r="BI40" s="429"/>
      <c r="BJ40" s="429"/>
      <c r="BK40" s="429"/>
      <c r="BL40" s="7"/>
      <c r="BM40" s="380" t="s">
        <v>423</v>
      </c>
      <c r="BN40" s="380"/>
      <c r="BO40" s="380"/>
      <c r="BP40" s="380"/>
      <c r="BQ40" s="380"/>
      <c r="BR40" s="380"/>
      <c r="BS40" s="380"/>
      <c r="BT40" s="380"/>
      <c r="BU40" s="573"/>
      <c r="BV40" s="574">
        <v>94</v>
      </c>
      <c r="BW40" s="333"/>
      <c r="BX40" s="333"/>
      <c r="BY40" s="333"/>
      <c r="BZ40" s="333"/>
      <c r="CA40" s="333"/>
      <c r="CB40" s="605"/>
      <c r="CD40" s="572" t="s">
        <v>370</v>
      </c>
      <c r="CE40" s="380"/>
      <c r="CF40" s="380"/>
      <c r="CG40" s="380"/>
      <c r="CH40" s="380"/>
      <c r="CI40" s="380"/>
      <c r="CJ40" s="380"/>
      <c r="CK40" s="380"/>
      <c r="CL40" s="380"/>
      <c r="CM40" s="380"/>
      <c r="CN40" s="380"/>
      <c r="CO40" s="380"/>
      <c r="CP40" s="380"/>
      <c r="CQ40" s="573"/>
      <c r="CR40" s="574">
        <v>136522</v>
      </c>
      <c r="CS40" s="333"/>
      <c r="CT40" s="333"/>
      <c r="CU40" s="333"/>
      <c r="CV40" s="333"/>
      <c r="CW40" s="333"/>
      <c r="CX40" s="333"/>
      <c r="CY40" s="587"/>
      <c r="CZ40" s="577">
        <v>1</v>
      </c>
      <c r="DA40" s="578"/>
      <c r="DB40" s="578"/>
      <c r="DC40" s="579"/>
      <c r="DD40" s="580">
        <v>74522</v>
      </c>
      <c r="DE40" s="333"/>
      <c r="DF40" s="333"/>
      <c r="DG40" s="333"/>
      <c r="DH40" s="333"/>
      <c r="DI40" s="333"/>
      <c r="DJ40" s="333"/>
      <c r="DK40" s="587"/>
      <c r="DL40" s="580" t="s">
        <v>199</v>
      </c>
      <c r="DM40" s="333"/>
      <c r="DN40" s="333"/>
      <c r="DO40" s="333"/>
      <c r="DP40" s="333"/>
      <c r="DQ40" s="333"/>
      <c r="DR40" s="333"/>
      <c r="DS40" s="333"/>
      <c r="DT40" s="333"/>
      <c r="DU40" s="333"/>
      <c r="DV40" s="587"/>
      <c r="DW40" s="577" t="s">
        <v>199</v>
      </c>
      <c r="DX40" s="578"/>
      <c r="DY40" s="578"/>
      <c r="DZ40" s="578"/>
      <c r="EA40" s="578"/>
      <c r="EB40" s="578"/>
      <c r="EC40" s="606"/>
    </row>
    <row r="41" spans="2:133" ht="11.25" customHeight="1" x14ac:dyDescent="0.2">
      <c r="B41" s="552" t="s">
        <v>420</v>
      </c>
      <c r="C41" s="553"/>
      <c r="D41" s="553"/>
      <c r="E41" s="553"/>
      <c r="F41" s="553"/>
      <c r="G41" s="553"/>
      <c r="H41" s="553"/>
      <c r="I41" s="553"/>
      <c r="J41" s="553"/>
      <c r="K41" s="553"/>
      <c r="L41" s="553"/>
      <c r="M41" s="553"/>
      <c r="N41" s="553"/>
      <c r="O41" s="553"/>
      <c r="P41" s="553"/>
      <c r="Q41" s="554"/>
      <c r="R41" s="555">
        <v>14742246</v>
      </c>
      <c r="S41" s="594"/>
      <c r="T41" s="594"/>
      <c r="U41" s="594"/>
      <c r="V41" s="594"/>
      <c r="W41" s="594"/>
      <c r="X41" s="594"/>
      <c r="Y41" s="597"/>
      <c r="Z41" s="598">
        <v>100</v>
      </c>
      <c r="AA41" s="598"/>
      <c r="AB41" s="598"/>
      <c r="AC41" s="598"/>
      <c r="AD41" s="599">
        <v>8490858</v>
      </c>
      <c r="AE41" s="599"/>
      <c r="AF41" s="599"/>
      <c r="AG41" s="599"/>
      <c r="AH41" s="599"/>
      <c r="AI41" s="599"/>
      <c r="AJ41" s="599"/>
      <c r="AK41" s="599"/>
      <c r="AL41" s="558">
        <v>100</v>
      </c>
      <c r="AM41" s="600"/>
      <c r="AN41" s="600"/>
      <c r="AO41" s="601"/>
      <c r="AQ41" s="602" t="s">
        <v>424</v>
      </c>
      <c r="AR41" s="438"/>
      <c r="AS41" s="438"/>
      <c r="AT41" s="438"/>
      <c r="AU41" s="438"/>
      <c r="AV41" s="438"/>
      <c r="AW41" s="438"/>
      <c r="AX41" s="438"/>
      <c r="AY41" s="603"/>
      <c r="AZ41" s="574">
        <v>228295</v>
      </c>
      <c r="BA41" s="333"/>
      <c r="BB41" s="333"/>
      <c r="BC41" s="333"/>
      <c r="BD41" s="575"/>
      <c r="BE41" s="575"/>
      <c r="BF41" s="604"/>
      <c r="BG41" s="568"/>
      <c r="BH41" s="429"/>
      <c r="BI41" s="429"/>
      <c r="BJ41" s="429"/>
      <c r="BK41" s="429"/>
      <c r="BL41" s="7"/>
      <c r="BM41" s="380" t="s">
        <v>343</v>
      </c>
      <c r="BN41" s="380"/>
      <c r="BO41" s="380"/>
      <c r="BP41" s="380"/>
      <c r="BQ41" s="380"/>
      <c r="BR41" s="380"/>
      <c r="BS41" s="380"/>
      <c r="BT41" s="380"/>
      <c r="BU41" s="573"/>
      <c r="BV41" s="574" t="s">
        <v>199</v>
      </c>
      <c r="BW41" s="333"/>
      <c r="BX41" s="333"/>
      <c r="BY41" s="333"/>
      <c r="BZ41" s="333"/>
      <c r="CA41" s="333"/>
      <c r="CB41" s="605"/>
      <c r="CD41" s="572" t="s">
        <v>285</v>
      </c>
      <c r="CE41" s="380"/>
      <c r="CF41" s="380"/>
      <c r="CG41" s="380"/>
      <c r="CH41" s="380"/>
      <c r="CI41" s="380"/>
      <c r="CJ41" s="380"/>
      <c r="CK41" s="380"/>
      <c r="CL41" s="380"/>
      <c r="CM41" s="380"/>
      <c r="CN41" s="380"/>
      <c r="CO41" s="380"/>
      <c r="CP41" s="380"/>
      <c r="CQ41" s="573"/>
      <c r="CR41" s="574" t="s">
        <v>199</v>
      </c>
      <c r="CS41" s="575"/>
      <c r="CT41" s="575"/>
      <c r="CU41" s="575"/>
      <c r="CV41" s="575"/>
      <c r="CW41" s="575"/>
      <c r="CX41" s="575"/>
      <c r="CY41" s="576"/>
      <c r="CZ41" s="577" t="s">
        <v>199</v>
      </c>
      <c r="DA41" s="578"/>
      <c r="DB41" s="578"/>
      <c r="DC41" s="579"/>
      <c r="DD41" s="580" t="s">
        <v>199</v>
      </c>
      <c r="DE41" s="575"/>
      <c r="DF41" s="575"/>
      <c r="DG41" s="575"/>
      <c r="DH41" s="575"/>
      <c r="DI41" s="575"/>
      <c r="DJ41" s="575"/>
      <c r="DK41" s="576"/>
      <c r="DL41" s="581"/>
      <c r="DM41" s="582"/>
      <c r="DN41" s="582"/>
      <c r="DO41" s="582"/>
      <c r="DP41" s="582"/>
      <c r="DQ41" s="582"/>
      <c r="DR41" s="582"/>
      <c r="DS41" s="582"/>
      <c r="DT41" s="582"/>
      <c r="DU41" s="582"/>
      <c r="DV41" s="583"/>
      <c r="DW41" s="584"/>
      <c r="DX41" s="585"/>
      <c r="DY41" s="585"/>
      <c r="DZ41" s="585"/>
      <c r="EA41" s="585"/>
      <c r="EB41" s="585"/>
      <c r="EC41" s="586"/>
    </row>
    <row r="42" spans="2:133" ht="11.25" customHeight="1" x14ac:dyDescent="0.2">
      <c r="AQ42" s="591" t="s">
        <v>425</v>
      </c>
      <c r="AR42" s="592"/>
      <c r="AS42" s="592"/>
      <c r="AT42" s="592"/>
      <c r="AU42" s="592"/>
      <c r="AV42" s="592"/>
      <c r="AW42" s="592"/>
      <c r="AX42" s="592"/>
      <c r="AY42" s="593"/>
      <c r="AZ42" s="555">
        <v>899348</v>
      </c>
      <c r="BA42" s="594"/>
      <c r="BB42" s="594"/>
      <c r="BC42" s="594"/>
      <c r="BD42" s="556"/>
      <c r="BE42" s="556"/>
      <c r="BF42" s="595"/>
      <c r="BG42" s="356"/>
      <c r="BH42" s="357"/>
      <c r="BI42" s="357"/>
      <c r="BJ42" s="357"/>
      <c r="BK42" s="357"/>
      <c r="BL42" s="20"/>
      <c r="BM42" s="553" t="s">
        <v>426</v>
      </c>
      <c r="BN42" s="553"/>
      <c r="BO42" s="553"/>
      <c r="BP42" s="553"/>
      <c r="BQ42" s="553"/>
      <c r="BR42" s="553"/>
      <c r="BS42" s="553"/>
      <c r="BT42" s="553"/>
      <c r="BU42" s="554"/>
      <c r="BV42" s="555">
        <v>405</v>
      </c>
      <c r="BW42" s="594"/>
      <c r="BX42" s="594"/>
      <c r="BY42" s="594"/>
      <c r="BZ42" s="594"/>
      <c r="CA42" s="594"/>
      <c r="CB42" s="596"/>
      <c r="CD42" s="572" t="s">
        <v>277</v>
      </c>
      <c r="CE42" s="380"/>
      <c r="CF42" s="380"/>
      <c r="CG42" s="380"/>
      <c r="CH42" s="380"/>
      <c r="CI42" s="380"/>
      <c r="CJ42" s="380"/>
      <c r="CK42" s="380"/>
      <c r="CL42" s="380"/>
      <c r="CM42" s="380"/>
      <c r="CN42" s="380"/>
      <c r="CO42" s="380"/>
      <c r="CP42" s="380"/>
      <c r="CQ42" s="573"/>
      <c r="CR42" s="574">
        <v>1465856</v>
      </c>
      <c r="CS42" s="575"/>
      <c r="CT42" s="575"/>
      <c r="CU42" s="575"/>
      <c r="CV42" s="575"/>
      <c r="CW42" s="575"/>
      <c r="CX42" s="575"/>
      <c r="CY42" s="576"/>
      <c r="CZ42" s="577">
        <v>10.5</v>
      </c>
      <c r="DA42" s="578"/>
      <c r="DB42" s="578"/>
      <c r="DC42" s="579"/>
      <c r="DD42" s="580">
        <v>423847</v>
      </c>
      <c r="DE42" s="575"/>
      <c r="DF42" s="575"/>
      <c r="DG42" s="575"/>
      <c r="DH42" s="575"/>
      <c r="DI42" s="575"/>
      <c r="DJ42" s="575"/>
      <c r="DK42" s="576"/>
      <c r="DL42" s="581"/>
      <c r="DM42" s="582"/>
      <c r="DN42" s="582"/>
      <c r="DO42" s="582"/>
      <c r="DP42" s="582"/>
      <c r="DQ42" s="582"/>
      <c r="DR42" s="582"/>
      <c r="DS42" s="582"/>
      <c r="DT42" s="582"/>
      <c r="DU42" s="582"/>
      <c r="DV42" s="583"/>
      <c r="DW42" s="584"/>
      <c r="DX42" s="585"/>
      <c r="DY42" s="585"/>
      <c r="DZ42" s="585"/>
      <c r="EA42" s="585"/>
      <c r="EB42" s="585"/>
      <c r="EC42" s="586"/>
    </row>
    <row r="43" spans="2:133" ht="11.25" customHeight="1" x14ac:dyDescent="0.2">
      <c r="B43" s="1" t="s">
        <v>49</v>
      </c>
      <c r="CD43" s="572" t="s">
        <v>57</v>
      </c>
      <c r="CE43" s="380"/>
      <c r="CF43" s="380"/>
      <c r="CG43" s="380"/>
      <c r="CH43" s="380"/>
      <c r="CI43" s="380"/>
      <c r="CJ43" s="380"/>
      <c r="CK43" s="380"/>
      <c r="CL43" s="380"/>
      <c r="CM43" s="380"/>
      <c r="CN43" s="380"/>
      <c r="CO43" s="380"/>
      <c r="CP43" s="380"/>
      <c r="CQ43" s="573"/>
      <c r="CR43" s="574">
        <v>32165</v>
      </c>
      <c r="CS43" s="575"/>
      <c r="CT43" s="575"/>
      <c r="CU43" s="575"/>
      <c r="CV43" s="575"/>
      <c r="CW43" s="575"/>
      <c r="CX43" s="575"/>
      <c r="CY43" s="576"/>
      <c r="CZ43" s="577">
        <v>0.2</v>
      </c>
      <c r="DA43" s="578"/>
      <c r="DB43" s="578"/>
      <c r="DC43" s="579"/>
      <c r="DD43" s="580">
        <v>32165</v>
      </c>
      <c r="DE43" s="575"/>
      <c r="DF43" s="575"/>
      <c r="DG43" s="575"/>
      <c r="DH43" s="575"/>
      <c r="DI43" s="575"/>
      <c r="DJ43" s="575"/>
      <c r="DK43" s="576"/>
      <c r="DL43" s="581"/>
      <c r="DM43" s="582"/>
      <c r="DN43" s="582"/>
      <c r="DO43" s="582"/>
      <c r="DP43" s="582"/>
      <c r="DQ43" s="582"/>
      <c r="DR43" s="582"/>
      <c r="DS43" s="582"/>
      <c r="DT43" s="582"/>
      <c r="DU43" s="582"/>
      <c r="DV43" s="583"/>
      <c r="DW43" s="584"/>
      <c r="DX43" s="585"/>
      <c r="DY43" s="585"/>
      <c r="DZ43" s="585"/>
      <c r="EA43" s="585"/>
      <c r="EB43" s="585"/>
      <c r="EC43" s="586"/>
    </row>
    <row r="44" spans="2:133" ht="11.25" customHeight="1" x14ac:dyDescent="0.2">
      <c r="B44" s="589" t="s">
        <v>402</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89"/>
      <c r="AL44" s="589"/>
      <c r="AM44" s="589"/>
      <c r="AN44" s="589"/>
      <c r="AO44" s="589"/>
      <c r="AP44" s="589"/>
      <c r="AQ44" s="589"/>
      <c r="AR44" s="589"/>
      <c r="AS44" s="589"/>
      <c r="AT44" s="589"/>
      <c r="AU44" s="589"/>
      <c r="AV44" s="589"/>
      <c r="AW44" s="589"/>
      <c r="AX44" s="589"/>
      <c r="AY44" s="589"/>
      <c r="AZ44" s="589"/>
      <c r="BA44" s="589"/>
      <c r="BB44" s="589"/>
      <c r="BC44" s="589"/>
      <c r="BD44" s="589"/>
      <c r="BE44" s="589"/>
      <c r="BF44" s="589"/>
      <c r="BG44" s="589"/>
      <c r="BH44" s="589"/>
      <c r="BI44" s="589"/>
      <c r="BJ44" s="589"/>
      <c r="BK44" s="589"/>
      <c r="BL44" s="589"/>
      <c r="BM44" s="589"/>
      <c r="BN44" s="589"/>
      <c r="BO44" s="589"/>
      <c r="BP44" s="589"/>
      <c r="BQ44" s="589"/>
      <c r="BR44" s="589"/>
      <c r="BS44" s="589"/>
      <c r="BT44" s="589"/>
      <c r="BU44" s="589"/>
      <c r="BV44" s="589"/>
      <c r="BW44" s="589"/>
      <c r="BX44" s="589"/>
      <c r="BY44" s="589"/>
      <c r="BZ44" s="589"/>
      <c r="CA44" s="589"/>
      <c r="CB44" s="589"/>
      <c r="CC44" s="590"/>
      <c r="CD44" s="361" t="s">
        <v>171</v>
      </c>
      <c r="CE44" s="363"/>
      <c r="CF44" s="572" t="s">
        <v>427</v>
      </c>
      <c r="CG44" s="380"/>
      <c r="CH44" s="380"/>
      <c r="CI44" s="380"/>
      <c r="CJ44" s="380"/>
      <c r="CK44" s="380"/>
      <c r="CL44" s="380"/>
      <c r="CM44" s="380"/>
      <c r="CN44" s="380"/>
      <c r="CO44" s="380"/>
      <c r="CP44" s="380"/>
      <c r="CQ44" s="573"/>
      <c r="CR44" s="574">
        <v>1461431</v>
      </c>
      <c r="CS44" s="333"/>
      <c r="CT44" s="333"/>
      <c r="CU44" s="333"/>
      <c r="CV44" s="333"/>
      <c r="CW44" s="333"/>
      <c r="CX44" s="333"/>
      <c r="CY44" s="587"/>
      <c r="CZ44" s="577">
        <v>10.5</v>
      </c>
      <c r="DA44" s="321"/>
      <c r="DB44" s="321"/>
      <c r="DC44" s="588"/>
      <c r="DD44" s="580">
        <v>423576</v>
      </c>
      <c r="DE44" s="333"/>
      <c r="DF44" s="333"/>
      <c r="DG44" s="333"/>
      <c r="DH44" s="333"/>
      <c r="DI44" s="333"/>
      <c r="DJ44" s="333"/>
      <c r="DK44" s="587"/>
      <c r="DL44" s="581"/>
      <c r="DM44" s="582"/>
      <c r="DN44" s="582"/>
      <c r="DO44" s="582"/>
      <c r="DP44" s="582"/>
      <c r="DQ44" s="582"/>
      <c r="DR44" s="582"/>
      <c r="DS44" s="582"/>
      <c r="DT44" s="582"/>
      <c r="DU44" s="582"/>
      <c r="DV44" s="583"/>
      <c r="DW44" s="584"/>
      <c r="DX44" s="585"/>
      <c r="DY44" s="585"/>
      <c r="DZ44" s="585"/>
      <c r="EA44" s="585"/>
      <c r="EB44" s="585"/>
      <c r="EC44" s="586"/>
    </row>
    <row r="45" spans="2:133" ht="11.25" customHeight="1" x14ac:dyDescent="0.2">
      <c r="B45" s="589" t="s">
        <v>263</v>
      </c>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89"/>
      <c r="AK45" s="589"/>
      <c r="AL45" s="589"/>
      <c r="AM45" s="589"/>
      <c r="AN45" s="589"/>
      <c r="AO45" s="589"/>
      <c r="AP45" s="589"/>
      <c r="AQ45" s="589"/>
      <c r="AR45" s="589"/>
      <c r="AS45" s="589"/>
      <c r="AT45" s="589"/>
      <c r="AU45" s="589"/>
      <c r="AV45" s="589"/>
      <c r="AW45" s="589"/>
      <c r="AX45" s="589"/>
      <c r="AY45" s="589"/>
      <c r="AZ45" s="589"/>
      <c r="BA45" s="589"/>
      <c r="BB45" s="589"/>
      <c r="BC45" s="589"/>
      <c r="BD45" s="589"/>
      <c r="BE45" s="589"/>
      <c r="BF45" s="589"/>
      <c r="BG45" s="589"/>
      <c r="BH45" s="589"/>
      <c r="BI45" s="589"/>
      <c r="BJ45" s="589"/>
      <c r="BK45" s="589"/>
      <c r="BL45" s="589"/>
      <c r="BM45" s="589"/>
      <c r="BN45" s="589"/>
      <c r="BO45" s="589"/>
      <c r="BP45" s="589"/>
      <c r="BQ45" s="589"/>
      <c r="BR45" s="589"/>
      <c r="BS45" s="589"/>
      <c r="BT45" s="589"/>
      <c r="BU45" s="589"/>
      <c r="BV45" s="589"/>
      <c r="BW45" s="589"/>
      <c r="BX45" s="589"/>
      <c r="BY45" s="589"/>
      <c r="BZ45" s="589"/>
      <c r="CA45" s="589"/>
      <c r="CB45" s="589"/>
      <c r="CC45" s="590"/>
      <c r="CD45" s="364"/>
      <c r="CE45" s="366"/>
      <c r="CF45" s="572" t="s">
        <v>428</v>
      </c>
      <c r="CG45" s="380"/>
      <c r="CH45" s="380"/>
      <c r="CI45" s="380"/>
      <c r="CJ45" s="380"/>
      <c r="CK45" s="380"/>
      <c r="CL45" s="380"/>
      <c r="CM45" s="380"/>
      <c r="CN45" s="380"/>
      <c r="CO45" s="380"/>
      <c r="CP45" s="380"/>
      <c r="CQ45" s="573"/>
      <c r="CR45" s="574">
        <v>371449</v>
      </c>
      <c r="CS45" s="575"/>
      <c r="CT45" s="575"/>
      <c r="CU45" s="575"/>
      <c r="CV45" s="575"/>
      <c r="CW45" s="575"/>
      <c r="CX45" s="575"/>
      <c r="CY45" s="576"/>
      <c r="CZ45" s="577">
        <v>2.7</v>
      </c>
      <c r="DA45" s="578"/>
      <c r="DB45" s="578"/>
      <c r="DC45" s="579"/>
      <c r="DD45" s="580">
        <v>33450</v>
      </c>
      <c r="DE45" s="575"/>
      <c r="DF45" s="575"/>
      <c r="DG45" s="575"/>
      <c r="DH45" s="575"/>
      <c r="DI45" s="575"/>
      <c r="DJ45" s="575"/>
      <c r="DK45" s="576"/>
      <c r="DL45" s="581"/>
      <c r="DM45" s="582"/>
      <c r="DN45" s="582"/>
      <c r="DO45" s="582"/>
      <c r="DP45" s="582"/>
      <c r="DQ45" s="582"/>
      <c r="DR45" s="582"/>
      <c r="DS45" s="582"/>
      <c r="DT45" s="582"/>
      <c r="DU45" s="582"/>
      <c r="DV45" s="583"/>
      <c r="DW45" s="584"/>
      <c r="DX45" s="585"/>
      <c r="DY45" s="585"/>
      <c r="DZ45" s="585"/>
      <c r="EA45" s="585"/>
      <c r="EB45" s="585"/>
      <c r="EC45" s="586"/>
    </row>
    <row r="46" spans="2:133" ht="11.25" customHeight="1" x14ac:dyDescent="0.2">
      <c r="B46" s="41"/>
      <c r="CD46" s="364"/>
      <c r="CE46" s="366"/>
      <c r="CF46" s="572" t="s">
        <v>429</v>
      </c>
      <c r="CG46" s="380"/>
      <c r="CH46" s="380"/>
      <c r="CI46" s="380"/>
      <c r="CJ46" s="380"/>
      <c r="CK46" s="380"/>
      <c r="CL46" s="380"/>
      <c r="CM46" s="380"/>
      <c r="CN46" s="380"/>
      <c r="CO46" s="380"/>
      <c r="CP46" s="380"/>
      <c r="CQ46" s="573"/>
      <c r="CR46" s="574">
        <v>1002157</v>
      </c>
      <c r="CS46" s="333"/>
      <c r="CT46" s="333"/>
      <c r="CU46" s="333"/>
      <c r="CV46" s="333"/>
      <c r="CW46" s="333"/>
      <c r="CX46" s="333"/>
      <c r="CY46" s="587"/>
      <c r="CZ46" s="577">
        <v>7.2</v>
      </c>
      <c r="DA46" s="321"/>
      <c r="DB46" s="321"/>
      <c r="DC46" s="588"/>
      <c r="DD46" s="580">
        <v>378228</v>
      </c>
      <c r="DE46" s="333"/>
      <c r="DF46" s="333"/>
      <c r="DG46" s="333"/>
      <c r="DH46" s="333"/>
      <c r="DI46" s="333"/>
      <c r="DJ46" s="333"/>
      <c r="DK46" s="587"/>
      <c r="DL46" s="581"/>
      <c r="DM46" s="582"/>
      <c r="DN46" s="582"/>
      <c r="DO46" s="582"/>
      <c r="DP46" s="582"/>
      <c r="DQ46" s="582"/>
      <c r="DR46" s="582"/>
      <c r="DS46" s="582"/>
      <c r="DT46" s="582"/>
      <c r="DU46" s="582"/>
      <c r="DV46" s="583"/>
      <c r="DW46" s="584"/>
      <c r="DX46" s="585"/>
      <c r="DY46" s="585"/>
      <c r="DZ46" s="585"/>
      <c r="EA46" s="585"/>
      <c r="EB46" s="585"/>
      <c r="EC46" s="586"/>
    </row>
    <row r="47" spans="2:133" ht="11.25" customHeight="1" x14ac:dyDescent="0.2">
      <c r="B47" s="41"/>
      <c r="CD47" s="364"/>
      <c r="CE47" s="366"/>
      <c r="CF47" s="572" t="s">
        <v>431</v>
      </c>
      <c r="CG47" s="380"/>
      <c r="CH47" s="380"/>
      <c r="CI47" s="380"/>
      <c r="CJ47" s="380"/>
      <c r="CK47" s="380"/>
      <c r="CL47" s="380"/>
      <c r="CM47" s="380"/>
      <c r="CN47" s="380"/>
      <c r="CO47" s="380"/>
      <c r="CP47" s="380"/>
      <c r="CQ47" s="573"/>
      <c r="CR47" s="574">
        <v>4425</v>
      </c>
      <c r="CS47" s="575"/>
      <c r="CT47" s="575"/>
      <c r="CU47" s="575"/>
      <c r="CV47" s="575"/>
      <c r="CW47" s="575"/>
      <c r="CX47" s="575"/>
      <c r="CY47" s="576"/>
      <c r="CZ47" s="577">
        <v>0</v>
      </c>
      <c r="DA47" s="578"/>
      <c r="DB47" s="578"/>
      <c r="DC47" s="579"/>
      <c r="DD47" s="580">
        <v>271</v>
      </c>
      <c r="DE47" s="575"/>
      <c r="DF47" s="575"/>
      <c r="DG47" s="575"/>
      <c r="DH47" s="575"/>
      <c r="DI47" s="575"/>
      <c r="DJ47" s="575"/>
      <c r="DK47" s="576"/>
      <c r="DL47" s="581"/>
      <c r="DM47" s="582"/>
      <c r="DN47" s="582"/>
      <c r="DO47" s="582"/>
      <c r="DP47" s="582"/>
      <c r="DQ47" s="582"/>
      <c r="DR47" s="582"/>
      <c r="DS47" s="582"/>
      <c r="DT47" s="582"/>
      <c r="DU47" s="582"/>
      <c r="DV47" s="583"/>
      <c r="DW47" s="584"/>
      <c r="DX47" s="585"/>
      <c r="DY47" s="585"/>
      <c r="DZ47" s="585"/>
      <c r="EA47" s="585"/>
      <c r="EB47" s="585"/>
      <c r="EC47" s="586"/>
    </row>
    <row r="48" spans="2:133" ht="10.8" x14ac:dyDescent="0.2">
      <c r="B48" s="41"/>
      <c r="CD48" s="367"/>
      <c r="CE48" s="369"/>
      <c r="CF48" s="572" t="s">
        <v>433</v>
      </c>
      <c r="CG48" s="380"/>
      <c r="CH48" s="380"/>
      <c r="CI48" s="380"/>
      <c r="CJ48" s="380"/>
      <c r="CK48" s="380"/>
      <c r="CL48" s="380"/>
      <c r="CM48" s="380"/>
      <c r="CN48" s="380"/>
      <c r="CO48" s="380"/>
      <c r="CP48" s="380"/>
      <c r="CQ48" s="573"/>
      <c r="CR48" s="574" t="s">
        <v>199</v>
      </c>
      <c r="CS48" s="333"/>
      <c r="CT48" s="333"/>
      <c r="CU48" s="333"/>
      <c r="CV48" s="333"/>
      <c r="CW48" s="333"/>
      <c r="CX48" s="333"/>
      <c r="CY48" s="587"/>
      <c r="CZ48" s="577" t="s">
        <v>199</v>
      </c>
      <c r="DA48" s="321"/>
      <c r="DB48" s="321"/>
      <c r="DC48" s="588"/>
      <c r="DD48" s="580" t="s">
        <v>199</v>
      </c>
      <c r="DE48" s="333"/>
      <c r="DF48" s="333"/>
      <c r="DG48" s="333"/>
      <c r="DH48" s="333"/>
      <c r="DI48" s="333"/>
      <c r="DJ48" s="333"/>
      <c r="DK48" s="587"/>
      <c r="DL48" s="581"/>
      <c r="DM48" s="582"/>
      <c r="DN48" s="582"/>
      <c r="DO48" s="582"/>
      <c r="DP48" s="582"/>
      <c r="DQ48" s="582"/>
      <c r="DR48" s="582"/>
      <c r="DS48" s="582"/>
      <c r="DT48" s="582"/>
      <c r="DU48" s="582"/>
      <c r="DV48" s="583"/>
      <c r="DW48" s="584"/>
      <c r="DX48" s="585"/>
      <c r="DY48" s="585"/>
      <c r="DZ48" s="585"/>
      <c r="EA48" s="585"/>
      <c r="EB48" s="585"/>
      <c r="EC48" s="586"/>
    </row>
    <row r="49" spans="2:133" ht="11.25" customHeight="1" x14ac:dyDescent="0.2">
      <c r="B49" s="41"/>
      <c r="CD49" s="552" t="s">
        <v>192</v>
      </c>
      <c r="CE49" s="553"/>
      <c r="CF49" s="553"/>
      <c r="CG49" s="553"/>
      <c r="CH49" s="553"/>
      <c r="CI49" s="553"/>
      <c r="CJ49" s="553"/>
      <c r="CK49" s="553"/>
      <c r="CL49" s="553"/>
      <c r="CM49" s="553"/>
      <c r="CN49" s="553"/>
      <c r="CO49" s="553"/>
      <c r="CP49" s="553"/>
      <c r="CQ49" s="554"/>
      <c r="CR49" s="555">
        <v>13978960</v>
      </c>
      <c r="CS49" s="556"/>
      <c r="CT49" s="556"/>
      <c r="CU49" s="556"/>
      <c r="CV49" s="556"/>
      <c r="CW49" s="556"/>
      <c r="CX49" s="556"/>
      <c r="CY49" s="557"/>
      <c r="CZ49" s="558">
        <v>100</v>
      </c>
      <c r="DA49" s="559"/>
      <c r="DB49" s="559"/>
      <c r="DC49" s="560"/>
      <c r="DD49" s="561">
        <v>9289198</v>
      </c>
      <c r="DE49" s="556"/>
      <c r="DF49" s="556"/>
      <c r="DG49" s="556"/>
      <c r="DH49" s="556"/>
      <c r="DI49" s="556"/>
      <c r="DJ49" s="556"/>
      <c r="DK49" s="557"/>
      <c r="DL49" s="562"/>
      <c r="DM49" s="563"/>
      <c r="DN49" s="563"/>
      <c r="DO49" s="563"/>
      <c r="DP49" s="563"/>
      <c r="DQ49" s="563"/>
      <c r="DR49" s="563"/>
      <c r="DS49" s="563"/>
      <c r="DT49" s="563"/>
      <c r="DU49" s="563"/>
      <c r="DV49" s="564"/>
      <c r="DW49" s="565"/>
      <c r="DX49" s="566"/>
      <c r="DY49" s="566"/>
      <c r="DZ49" s="566"/>
      <c r="EA49" s="566"/>
      <c r="EB49" s="566"/>
      <c r="EC49" s="567"/>
    </row>
  </sheetData>
  <sheetProtection algorithmName="SHA-512" hashValue="4OyTv/5X97KUeAv1RCdVrkt2m/ZIpV64IYrPqUOW8svbSWkz1R/O3GkvXTC/q0LySraclV0C8jbx2/uW/Ju9qw==" saltValue="5z8PHoodNfLLBQaLdduO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CH8" sqref="CH8:CL8"/>
    </sheetView>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2" t="s">
        <v>299</v>
      </c>
      <c r="B2" s="972"/>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972"/>
      <c r="AK2" s="972"/>
      <c r="AL2" s="972"/>
      <c r="AM2" s="972"/>
      <c r="AN2" s="972"/>
      <c r="AO2" s="972"/>
      <c r="AP2" s="972"/>
      <c r="AQ2" s="972"/>
      <c r="AR2" s="972"/>
      <c r="AS2" s="972"/>
      <c r="AT2" s="972"/>
      <c r="AU2" s="972"/>
      <c r="AV2" s="972"/>
      <c r="AW2" s="972"/>
      <c r="AX2" s="972"/>
      <c r="AY2" s="972"/>
      <c r="AZ2" s="972"/>
      <c r="BA2" s="972"/>
      <c r="BB2" s="972"/>
      <c r="BC2" s="972"/>
      <c r="BD2" s="972"/>
      <c r="BE2" s="972"/>
      <c r="BF2" s="972"/>
      <c r="BG2" s="972"/>
      <c r="BH2" s="972"/>
      <c r="BI2" s="972"/>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3" t="s">
        <v>129</v>
      </c>
      <c r="DK2" s="974"/>
      <c r="DL2" s="974"/>
      <c r="DM2" s="974"/>
      <c r="DN2" s="974"/>
      <c r="DO2" s="975"/>
      <c r="DP2" s="50"/>
      <c r="DQ2" s="973" t="s">
        <v>302</v>
      </c>
      <c r="DR2" s="974"/>
      <c r="DS2" s="974"/>
      <c r="DT2" s="974"/>
      <c r="DU2" s="974"/>
      <c r="DV2" s="974"/>
      <c r="DW2" s="974"/>
      <c r="DX2" s="974"/>
      <c r="DY2" s="974"/>
      <c r="DZ2" s="975"/>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3" t="s">
        <v>434</v>
      </c>
      <c r="B4" s="963"/>
      <c r="C4" s="963"/>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963"/>
      <c r="AM4" s="963"/>
      <c r="AN4" s="963"/>
      <c r="AO4" s="963"/>
      <c r="AP4" s="963"/>
      <c r="AQ4" s="963"/>
      <c r="AR4" s="963"/>
      <c r="AS4" s="963"/>
      <c r="AT4" s="963"/>
      <c r="AU4" s="963"/>
      <c r="AV4" s="963"/>
      <c r="AW4" s="963"/>
      <c r="AX4" s="963"/>
      <c r="AY4" s="963"/>
      <c r="AZ4" s="56"/>
      <c r="BA4" s="56"/>
      <c r="BB4" s="56"/>
      <c r="BC4" s="56"/>
      <c r="BD4" s="56"/>
      <c r="BE4" s="67"/>
      <c r="BF4" s="67"/>
      <c r="BG4" s="67"/>
      <c r="BH4" s="67"/>
      <c r="BI4" s="67"/>
      <c r="BJ4" s="67"/>
      <c r="BK4" s="67"/>
      <c r="BL4" s="67"/>
      <c r="BM4" s="67"/>
      <c r="BN4" s="67"/>
      <c r="BO4" s="67"/>
      <c r="BP4" s="67"/>
      <c r="BQ4" s="757" t="s">
        <v>435</v>
      </c>
      <c r="BR4" s="757"/>
      <c r="BS4" s="757"/>
      <c r="BT4" s="757"/>
      <c r="BU4" s="757"/>
      <c r="BV4" s="757"/>
      <c r="BW4" s="757"/>
      <c r="BX4" s="757"/>
      <c r="BY4" s="757"/>
      <c r="BZ4" s="757"/>
      <c r="CA4" s="757"/>
      <c r="CB4" s="757"/>
      <c r="CC4" s="757"/>
      <c r="CD4" s="757"/>
      <c r="CE4" s="757"/>
      <c r="CF4" s="757"/>
      <c r="CG4" s="757"/>
      <c r="CH4" s="757"/>
      <c r="CI4" s="757"/>
      <c r="CJ4" s="757"/>
      <c r="CK4" s="757"/>
      <c r="CL4" s="757"/>
      <c r="CM4" s="757"/>
      <c r="CN4" s="757"/>
      <c r="CO4" s="757"/>
      <c r="CP4" s="757"/>
      <c r="CQ4" s="757"/>
      <c r="CR4" s="757"/>
      <c r="CS4" s="757"/>
      <c r="CT4" s="757"/>
      <c r="CU4" s="757"/>
      <c r="CV4" s="757"/>
      <c r="CW4" s="757"/>
      <c r="CX4" s="757"/>
      <c r="CY4" s="757"/>
      <c r="CZ4" s="757"/>
      <c r="DA4" s="757"/>
      <c r="DB4" s="757"/>
      <c r="DC4" s="757"/>
      <c r="DD4" s="757"/>
      <c r="DE4" s="757"/>
      <c r="DF4" s="757"/>
      <c r="DG4" s="757"/>
      <c r="DH4" s="757"/>
      <c r="DI4" s="757"/>
      <c r="DJ4" s="757"/>
      <c r="DK4" s="757"/>
      <c r="DL4" s="757"/>
      <c r="DM4" s="757"/>
      <c r="DN4" s="757"/>
      <c r="DO4" s="757"/>
      <c r="DP4" s="757"/>
      <c r="DQ4" s="757"/>
      <c r="DR4" s="757"/>
      <c r="DS4" s="757"/>
      <c r="DT4" s="757"/>
      <c r="DU4" s="757"/>
      <c r="DV4" s="757"/>
      <c r="DW4" s="757"/>
      <c r="DX4" s="757"/>
      <c r="DY4" s="757"/>
      <c r="DZ4" s="757"/>
      <c r="EA4" s="67"/>
    </row>
    <row r="5" spans="1:131" s="47" customFormat="1" ht="26.25" customHeight="1" x14ac:dyDescent="0.2">
      <c r="A5" s="661" t="s">
        <v>436</v>
      </c>
      <c r="B5" s="662"/>
      <c r="C5" s="662"/>
      <c r="D5" s="662"/>
      <c r="E5" s="662"/>
      <c r="F5" s="662"/>
      <c r="G5" s="662"/>
      <c r="H5" s="662"/>
      <c r="I5" s="662"/>
      <c r="J5" s="662"/>
      <c r="K5" s="662"/>
      <c r="L5" s="662"/>
      <c r="M5" s="662"/>
      <c r="N5" s="662"/>
      <c r="O5" s="662"/>
      <c r="P5" s="663"/>
      <c r="Q5" s="653" t="s">
        <v>178</v>
      </c>
      <c r="R5" s="654"/>
      <c r="S5" s="654"/>
      <c r="T5" s="654"/>
      <c r="U5" s="655"/>
      <c r="V5" s="653" t="s">
        <v>303</v>
      </c>
      <c r="W5" s="654"/>
      <c r="X5" s="654"/>
      <c r="Y5" s="654"/>
      <c r="Z5" s="655"/>
      <c r="AA5" s="653" t="s">
        <v>437</v>
      </c>
      <c r="AB5" s="654"/>
      <c r="AC5" s="654"/>
      <c r="AD5" s="654"/>
      <c r="AE5" s="654"/>
      <c r="AF5" s="702" t="s">
        <v>174</v>
      </c>
      <c r="AG5" s="654"/>
      <c r="AH5" s="654"/>
      <c r="AI5" s="654"/>
      <c r="AJ5" s="659"/>
      <c r="AK5" s="654" t="s">
        <v>438</v>
      </c>
      <c r="AL5" s="654"/>
      <c r="AM5" s="654"/>
      <c r="AN5" s="654"/>
      <c r="AO5" s="655"/>
      <c r="AP5" s="653" t="s">
        <v>439</v>
      </c>
      <c r="AQ5" s="654"/>
      <c r="AR5" s="654"/>
      <c r="AS5" s="654"/>
      <c r="AT5" s="655"/>
      <c r="AU5" s="653" t="s">
        <v>441</v>
      </c>
      <c r="AV5" s="654"/>
      <c r="AW5" s="654"/>
      <c r="AX5" s="654"/>
      <c r="AY5" s="659"/>
      <c r="AZ5" s="56"/>
      <c r="BA5" s="56"/>
      <c r="BB5" s="56"/>
      <c r="BC5" s="56"/>
      <c r="BD5" s="56"/>
      <c r="BE5" s="67"/>
      <c r="BF5" s="67"/>
      <c r="BG5" s="67"/>
      <c r="BH5" s="67"/>
      <c r="BI5" s="67"/>
      <c r="BJ5" s="67"/>
      <c r="BK5" s="67"/>
      <c r="BL5" s="67"/>
      <c r="BM5" s="67"/>
      <c r="BN5" s="67"/>
      <c r="BO5" s="67"/>
      <c r="BP5" s="67"/>
      <c r="BQ5" s="661" t="s">
        <v>442</v>
      </c>
      <c r="BR5" s="662"/>
      <c r="BS5" s="662"/>
      <c r="BT5" s="662"/>
      <c r="BU5" s="662"/>
      <c r="BV5" s="662"/>
      <c r="BW5" s="662"/>
      <c r="BX5" s="662"/>
      <c r="BY5" s="662"/>
      <c r="BZ5" s="662"/>
      <c r="CA5" s="662"/>
      <c r="CB5" s="662"/>
      <c r="CC5" s="662"/>
      <c r="CD5" s="662"/>
      <c r="CE5" s="662"/>
      <c r="CF5" s="662"/>
      <c r="CG5" s="663"/>
      <c r="CH5" s="653" t="s">
        <v>367</v>
      </c>
      <c r="CI5" s="654"/>
      <c r="CJ5" s="654"/>
      <c r="CK5" s="654"/>
      <c r="CL5" s="655"/>
      <c r="CM5" s="653" t="s">
        <v>323</v>
      </c>
      <c r="CN5" s="654"/>
      <c r="CO5" s="654"/>
      <c r="CP5" s="654"/>
      <c r="CQ5" s="655"/>
      <c r="CR5" s="653" t="s">
        <v>244</v>
      </c>
      <c r="CS5" s="654"/>
      <c r="CT5" s="654"/>
      <c r="CU5" s="654"/>
      <c r="CV5" s="655"/>
      <c r="CW5" s="653" t="s">
        <v>51</v>
      </c>
      <c r="CX5" s="654"/>
      <c r="CY5" s="654"/>
      <c r="CZ5" s="654"/>
      <c r="DA5" s="655"/>
      <c r="DB5" s="653" t="s">
        <v>443</v>
      </c>
      <c r="DC5" s="654"/>
      <c r="DD5" s="654"/>
      <c r="DE5" s="654"/>
      <c r="DF5" s="655"/>
      <c r="DG5" s="985" t="s">
        <v>241</v>
      </c>
      <c r="DH5" s="986"/>
      <c r="DI5" s="986"/>
      <c r="DJ5" s="986"/>
      <c r="DK5" s="987"/>
      <c r="DL5" s="985" t="s">
        <v>446</v>
      </c>
      <c r="DM5" s="986"/>
      <c r="DN5" s="986"/>
      <c r="DO5" s="986"/>
      <c r="DP5" s="987"/>
      <c r="DQ5" s="653" t="s">
        <v>447</v>
      </c>
      <c r="DR5" s="654"/>
      <c r="DS5" s="654"/>
      <c r="DT5" s="654"/>
      <c r="DU5" s="655"/>
      <c r="DV5" s="653" t="s">
        <v>441</v>
      </c>
      <c r="DW5" s="654"/>
      <c r="DX5" s="654"/>
      <c r="DY5" s="654"/>
      <c r="DZ5" s="659"/>
      <c r="EA5" s="67"/>
    </row>
    <row r="6" spans="1:131" s="47" customFormat="1" ht="26.25" customHeight="1" x14ac:dyDescent="0.2">
      <c r="A6" s="664"/>
      <c r="B6" s="665"/>
      <c r="C6" s="665"/>
      <c r="D6" s="665"/>
      <c r="E6" s="665"/>
      <c r="F6" s="665"/>
      <c r="G6" s="665"/>
      <c r="H6" s="665"/>
      <c r="I6" s="665"/>
      <c r="J6" s="665"/>
      <c r="K6" s="665"/>
      <c r="L6" s="665"/>
      <c r="M6" s="665"/>
      <c r="N6" s="665"/>
      <c r="O6" s="665"/>
      <c r="P6" s="666"/>
      <c r="Q6" s="656"/>
      <c r="R6" s="657"/>
      <c r="S6" s="657"/>
      <c r="T6" s="657"/>
      <c r="U6" s="658"/>
      <c r="V6" s="656"/>
      <c r="W6" s="657"/>
      <c r="X6" s="657"/>
      <c r="Y6" s="657"/>
      <c r="Z6" s="658"/>
      <c r="AA6" s="656"/>
      <c r="AB6" s="657"/>
      <c r="AC6" s="657"/>
      <c r="AD6" s="657"/>
      <c r="AE6" s="657"/>
      <c r="AF6" s="703"/>
      <c r="AG6" s="657"/>
      <c r="AH6" s="657"/>
      <c r="AI6" s="657"/>
      <c r="AJ6" s="660"/>
      <c r="AK6" s="657"/>
      <c r="AL6" s="657"/>
      <c r="AM6" s="657"/>
      <c r="AN6" s="657"/>
      <c r="AO6" s="658"/>
      <c r="AP6" s="656"/>
      <c r="AQ6" s="657"/>
      <c r="AR6" s="657"/>
      <c r="AS6" s="657"/>
      <c r="AT6" s="658"/>
      <c r="AU6" s="656"/>
      <c r="AV6" s="657"/>
      <c r="AW6" s="657"/>
      <c r="AX6" s="657"/>
      <c r="AY6" s="660"/>
      <c r="AZ6" s="56"/>
      <c r="BA6" s="56"/>
      <c r="BB6" s="56"/>
      <c r="BC6" s="56"/>
      <c r="BD6" s="56"/>
      <c r="BE6" s="67"/>
      <c r="BF6" s="67"/>
      <c r="BG6" s="67"/>
      <c r="BH6" s="67"/>
      <c r="BI6" s="67"/>
      <c r="BJ6" s="67"/>
      <c r="BK6" s="67"/>
      <c r="BL6" s="67"/>
      <c r="BM6" s="67"/>
      <c r="BN6" s="67"/>
      <c r="BO6" s="67"/>
      <c r="BP6" s="67"/>
      <c r="BQ6" s="664"/>
      <c r="BR6" s="665"/>
      <c r="BS6" s="665"/>
      <c r="BT6" s="665"/>
      <c r="BU6" s="665"/>
      <c r="BV6" s="665"/>
      <c r="BW6" s="665"/>
      <c r="BX6" s="665"/>
      <c r="BY6" s="665"/>
      <c r="BZ6" s="665"/>
      <c r="CA6" s="665"/>
      <c r="CB6" s="665"/>
      <c r="CC6" s="665"/>
      <c r="CD6" s="665"/>
      <c r="CE6" s="665"/>
      <c r="CF6" s="665"/>
      <c r="CG6" s="666"/>
      <c r="CH6" s="656"/>
      <c r="CI6" s="657"/>
      <c r="CJ6" s="657"/>
      <c r="CK6" s="657"/>
      <c r="CL6" s="658"/>
      <c r="CM6" s="656"/>
      <c r="CN6" s="657"/>
      <c r="CO6" s="657"/>
      <c r="CP6" s="657"/>
      <c r="CQ6" s="658"/>
      <c r="CR6" s="656"/>
      <c r="CS6" s="657"/>
      <c r="CT6" s="657"/>
      <c r="CU6" s="657"/>
      <c r="CV6" s="658"/>
      <c r="CW6" s="656"/>
      <c r="CX6" s="657"/>
      <c r="CY6" s="657"/>
      <c r="CZ6" s="657"/>
      <c r="DA6" s="658"/>
      <c r="DB6" s="656"/>
      <c r="DC6" s="657"/>
      <c r="DD6" s="657"/>
      <c r="DE6" s="657"/>
      <c r="DF6" s="658"/>
      <c r="DG6" s="988"/>
      <c r="DH6" s="989"/>
      <c r="DI6" s="989"/>
      <c r="DJ6" s="989"/>
      <c r="DK6" s="990"/>
      <c r="DL6" s="988"/>
      <c r="DM6" s="989"/>
      <c r="DN6" s="989"/>
      <c r="DO6" s="989"/>
      <c r="DP6" s="990"/>
      <c r="DQ6" s="656"/>
      <c r="DR6" s="657"/>
      <c r="DS6" s="657"/>
      <c r="DT6" s="657"/>
      <c r="DU6" s="658"/>
      <c r="DV6" s="656"/>
      <c r="DW6" s="657"/>
      <c r="DX6" s="657"/>
      <c r="DY6" s="657"/>
      <c r="DZ6" s="660"/>
      <c r="EA6" s="67"/>
    </row>
    <row r="7" spans="1:131" s="47" customFormat="1" ht="26.25" customHeight="1" x14ac:dyDescent="0.2">
      <c r="A7" s="51">
        <v>1</v>
      </c>
      <c r="B7" s="928" t="s">
        <v>449</v>
      </c>
      <c r="C7" s="929"/>
      <c r="D7" s="929"/>
      <c r="E7" s="929"/>
      <c r="F7" s="929"/>
      <c r="G7" s="929"/>
      <c r="H7" s="929"/>
      <c r="I7" s="929"/>
      <c r="J7" s="929"/>
      <c r="K7" s="929"/>
      <c r="L7" s="929"/>
      <c r="M7" s="929"/>
      <c r="N7" s="929"/>
      <c r="O7" s="929"/>
      <c r="P7" s="930"/>
      <c r="Q7" s="931">
        <v>14747</v>
      </c>
      <c r="R7" s="932"/>
      <c r="S7" s="932"/>
      <c r="T7" s="932"/>
      <c r="U7" s="932"/>
      <c r="V7" s="932">
        <v>13984</v>
      </c>
      <c r="W7" s="932"/>
      <c r="X7" s="932"/>
      <c r="Y7" s="932"/>
      <c r="Z7" s="932"/>
      <c r="AA7" s="932">
        <v>763</v>
      </c>
      <c r="AB7" s="932"/>
      <c r="AC7" s="932"/>
      <c r="AD7" s="932"/>
      <c r="AE7" s="976"/>
      <c r="AF7" s="977">
        <v>664</v>
      </c>
      <c r="AG7" s="978"/>
      <c r="AH7" s="978"/>
      <c r="AI7" s="978"/>
      <c r="AJ7" s="979"/>
      <c r="AK7" s="980">
        <v>673</v>
      </c>
      <c r="AL7" s="932"/>
      <c r="AM7" s="932"/>
      <c r="AN7" s="932"/>
      <c r="AO7" s="932"/>
      <c r="AP7" s="932">
        <v>12452</v>
      </c>
      <c r="AQ7" s="932"/>
      <c r="AR7" s="932"/>
      <c r="AS7" s="932"/>
      <c r="AT7" s="932"/>
      <c r="AU7" s="933" t="s">
        <v>532</v>
      </c>
      <c r="AV7" s="933"/>
      <c r="AW7" s="933"/>
      <c r="AX7" s="933"/>
      <c r="AY7" s="934"/>
      <c r="AZ7" s="56"/>
      <c r="BA7" s="56"/>
      <c r="BB7" s="56"/>
      <c r="BC7" s="56"/>
      <c r="BD7" s="56"/>
      <c r="BE7" s="67"/>
      <c r="BF7" s="67"/>
      <c r="BG7" s="67"/>
      <c r="BH7" s="67"/>
      <c r="BI7" s="67"/>
      <c r="BJ7" s="67"/>
      <c r="BK7" s="67"/>
      <c r="BL7" s="67"/>
      <c r="BM7" s="67"/>
      <c r="BN7" s="67"/>
      <c r="BO7" s="67"/>
      <c r="BP7" s="67"/>
      <c r="BQ7" s="51">
        <v>1</v>
      </c>
      <c r="BR7" s="71" t="s">
        <v>543</v>
      </c>
      <c r="BS7" s="928" t="s">
        <v>537</v>
      </c>
      <c r="BT7" s="929"/>
      <c r="BU7" s="929"/>
      <c r="BV7" s="929"/>
      <c r="BW7" s="929"/>
      <c r="BX7" s="929"/>
      <c r="BY7" s="929"/>
      <c r="BZ7" s="929"/>
      <c r="CA7" s="929"/>
      <c r="CB7" s="929"/>
      <c r="CC7" s="929"/>
      <c r="CD7" s="929"/>
      <c r="CE7" s="929"/>
      <c r="CF7" s="929"/>
      <c r="CG7" s="930"/>
      <c r="CH7" s="981">
        <v>0</v>
      </c>
      <c r="CI7" s="982"/>
      <c r="CJ7" s="982"/>
      <c r="CK7" s="982"/>
      <c r="CL7" s="983"/>
      <c r="CM7" s="981">
        <v>67</v>
      </c>
      <c r="CN7" s="982"/>
      <c r="CO7" s="982"/>
      <c r="CP7" s="982"/>
      <c r="CQ7" s="983"/>
      <c r="CR7" s="981">
        <v>10</v>
      </c>
      <c r="CS7" s="982"/>
      <c r="CT7" s="982"/>
      <c r="CU7" s="982"/>
      <c r="CV7" s="983"/>
      <c r="CW7" s="981" t="s">
        <v>199</v>
      </c>
      <c r="CX7" s="982"/>
      <c r="CY7" s="982"/>
      <c r="CZ7" s="982"/>
      <c r="DA7" s="983"/>
      <c r="DB7" s="981">
        <v>73</v>
      </c>
      <c r="DC7" s="982"/>
      <c r="DD7" s="982"/>
      <c r="DE7" s="982"/>
      <c r="DF7" s="983"/>
      <c r="DG7" s="981" t="s">
        <v>199</v>
      </c>
      <c r="DH7" s="982"/>
      <c r="DI7" s="982"/>
      <c r="DJ7" s="982"/>
      <c r="DK7" s="983"/>
      <c r="DL7" s="981" t="s">
        <v>199</v>
      </c>
      <c r="DM7" s="982"/>
      <c r="DN7" s="982"/>
      <c r="DO7" s="982"/>
      <c r="DP7" s="983"/>
      <c r="DQ7" s="981" t="s">
        <v>199</v>
      </c>
      <c r="DR7" s="982"/>
      <c r="DS7" s="982"/>
      <c r="DT7" s="982"/>
      <c r="DU7" s="983"/>
      <c r="DV7" s="928"/>
      <c r="DW7" s="929"/>
      <c r="DX7" s="929"/>
      <c r="DY7" s="929"/>
      <c r="DZ7" s="984"/>
      <c r="EA7" s="67"/>
    </row>
    <row r="8" spans="1:131" s="47" customFormat="1" ht="26.25" customHeight="1" x14ac:dyDescent="0.2">
      <c r="A8" s="52">
        <v>2</v>
      </c>
      <c r="B8" s="678"/>
      <c r="C8" s="679"/>
      <c r="D8" s="679"/>
      <c r="E8" s="679"/>
      <c r="F8" s="679"/>
      <c r="G8" s="679"/>
      <c r="H8" s="679"/>
      <c r="I8" s="679"/>
      <c r="J8" s="679"/>
      <c r="K8" s="679"/>
      <c r="L8" s="679"/>
      <c r="M8" s="679"/>
      <c r="N8" s="679"/>
      <c r="O8" s="679"/>
      <c r="P8" s="680"/>
      <c r="Q8" s="922"/>
      <c r="R8" s="923"/>
      <c r="S8" s="923"/>
      <c r="T8" s="923"/>
      <c r="U8" s="923"/>
      <c r="V8" s="923"/>
      <c r="W8" s="923"/>
      <c r="X8" s="923"/>
      <c r="Y8" s="923"/>
      <c r="Z8" s="923"/>
      <c r="AA8" s="923"/>
      <c r="AB8" s="923"/>
      <c r="AC8" s="923"/>
      <c r="AD8" s="923"/>
      <c r="AE8" s="927"/>
      <c r="AF8" s="945"/>
      <c r="AG8" s="682"/>
      <c r="AH8" s="682"/>
      <c r="AI8" s="682"/>
      <c r="AJ8" s="946"/>
      <c r="AK8" s="926"/>
      <c r="AL8" s="923"/>
      <c r="AM8" s="923"/>
      <c r="AN8" s="923"/>
      <c r="AO8" s="923"/>
      <c r="AP8" s="923"/>
      <c r="AQ8" s="923"/>
      <c r="AR8" s="923"/>
      <c r="AS8" s="923"/>
      <c r="AT8" s="923"/>
      <c r="AU8" s="924"/>
      <c r="AV8" s="924"/>
      <c r="AW8" s="924"/>
      <c r="AX8" s="924"/>
      <c r="AY8" s="925"/>
      <c r="AZ8" s="56"/>
      <c r="BA8" s="56"/>
      <c r="BB8" s="56"/>
      <c r="BC8" s="56"/>
      <c r="BD8" s="56"/>
      <c r="BE8" s="67"/>
      <c r="BF8" s="67"/>
      <c r="BG8" s="67"/>
      <c r="BH8" s="67"/>
      <c r="BI8" s="67"/>
      <c r="BJ8" s="67"/>
      <c r="BK8" s="67"/>
      <c r="BL8" s="67"/>
      <c r="BM8" s="67"/>
      <c r="BN8" s="67"/>
      <c r="BO8" s="67"/>
      <c r="BP8" s="67"/>
      <c r="BQ8" s="52">
        <v>2</v>
      </c>
      <c r="BR8" s="72"/>
      <c r="BS8" s="678"/>
      <c r="BT8" s="679"/>
      <c r="BU8" s="679"/>
      <c r="BV8" s="679"/>
      <c r="BW8" s="679"/>
      <c r="BX8" s="679"/>
      <c r="BY8" s="679"/>
      <c r="BZ8" s="679"/>
      <c r="CA8" s="679"/>
      <c r="CB8" s="679"/>
      <c r="CC8" s="679"/>
      <c r="CD8" s="679"/>
      <c r="CE8" s="679"/>
      <c r="CF8" s="679"/>
      <c r="CG8" s="680"/>
      <c r="CH8" s="681"/>
      <c r="CI8" s="682"/>
      <c r="CJ8" s="682"/>
      <c r="CK8" s="682"/>
      <c r="CL8" s="683"/>
      <c r="CM8" s="681"/>
      <c r="CN8" s="682"/>
      <c r="CO8" s="682"/>
      <c r="CP8" s="682"/>
      <c r="CQ8" s="683"/>
      <c r="CR8" s="681"/>
      <c r="CS8" s="682"/>
      <c r="CT8" s="682"/>
      <c r="CU8" s="682"/>
      <c r="CV8" s="683"/>
      <c r="CW8" s="681"/>
      <c r="CX8" s="682"/>
      <c r="CY8" s="682"/>
      <c r="CZ8" s="682"/>
      <c r="DA8" s="683"/>
      <c r="DB8" s="681"/>
      <c r="DC8" s="682"/>
      <c r="DD8" s="682"/>
      <c r="DE8" s="682"/>
      <c r="DF8" s="683"/>
      <c r="DG8" s="681"/>
      <c r="DH8" s="682"/>
      <c r="DI8" s="682"/>
      <c r="DJ8" s="682"/>
      <c r="DK8" s="683"/>
      <c r="DL8" s="681"/>
      <c r="DM8" s="682"/>
      <c r="DN8" s="682"/>
      <c r="DO8" s="682"/>
      <c r="DP8" s="683"/>
      <c r="DQ8" s="681"/>
      <c r="DR8" s="682"/>
      <c r="DS8" s="682"/>
      <c r="DT8" s="682"/>
      <c r="DU8" s="683"/>
      <c r="DV8" s="678"/>
      <c r="DW8" s="679"/>
      <c r="DX8" s="679"/>
      <c r="DY8" s="679"/>
      <c r="DZ8" s="684"/>
      <c r="EA8" s="67"/>
    </row>
    <row r="9" spans="1:131" s="47" customFormat="1" ht="26.25" customHeight="1" x14ac:dyDescent="0.2">
      <c r="A9" s="52">
        <v>3</v>
      </c>
      <c r="B9" s="678"/>
      <c r="C9" s="679"/>
      <c r="D9" s="679"/>
      <c r="E9" s="679"/>
      <c r="F9" s="679"/>
      <c r="G9" s="679"/>
      <c r="H9" s="679"/>
      <c r="I9" s="679"/>
      <c r="J9" s="679"/>
      <c r="K9" s="679"/>
      <c r="L9" s="679"/>
      <c r="M9" s="679"/>
      <c r="N9" s="679"/>
      <c r="O9" s="679"/>
      <c r="P9" s="680"/>
      <c r="Q9" s="922"/>
      <c r="R9" s="923"/>
      <c r="S9" s="923"/>
      <c r="T9" s="923"/>
      <c r="U9" s="923"/>
      <c r="V9" s="923"/>
      <c r="W9" s="923"/>
      <c r="X9" s="923"/>
      <c r="Y9" s="923"/>
      <c r="Z9" s="923"/>
      <c r="AA9" s="923"/>
      <c r="AB9" s="923"/>
      <c r="AC9" s="923"/>
      <c r="AD9" s="923"/>
      <c r="AE9" s="927"/>
      <c r="AF9" s="945"/>
      <c r="AG9" s="682"/>
      <c r="AH9" s="682"/>
      <c r="AI9" s="682"/>
      <c r="AJ9" s="946"/>
      <c r="AK9" s="926"/>
      <c r="AL9" s="923"/>
      <c r="AM9" s="923"/>
      <c r="AN9" s="923"/>
      <c r="AO9" s="923"/>
      <c r="AP9" s="923"/>
      <c r="AQ9" s="923"/>
      <c r="AR9" s="923"/>
      <c r="AS9" s="923"/>
      <c r="AT9" s="923"/>
      <c r="AU9" s="924"/>
      <c r="AV9" s="924"/>
      <c r="AW9" s="924"/>
      <c r="AX9" s="924"/>
      <c r="AY9" s="925"/>
      <c r="AZ9" s="56"/>
      <c r="BA9" s="56"/>
      <c r="BB9" s="56"/>
      <c r="BC9" s="56"/>
      <c r="BD9" s="56"/>
      <c r="BE9" s="67"/>
      <c r="BF9" s="67"/>
      <c r="BG9" s="67"/>
      <c r="BH9" s="67"/>
      <c r="BI9" s="67"/>
      <c r="BJ9" s="67"/>
      <c r="BK9" s="67"/>
      <c r="BL9" s="67"/>
      <c r="BM9" s="67"/>
      <c r="BN9" s="67"/>
      <c r="BO9" s="67"/>
      <c r="BP9" s="67"/>
      <c r="BQ9" s="52">
        <v>3</v>
      </c>
      <c r="BR9" s="72"/>
      <c r="BS9" s="678"/>
      <c r="BT9" s="679"/>
      <c r="BU9" s="679"/>
      <c r="BV9" s="679"/>
      <c r="BW9" s="679"/>
      <c r="BX9" s="679"/>
      <c r="BY9" s="679"/>
      <c r="BZ9" s="679"/>
      <c r="CA9" s="679"/>
      <c r="CB9" s="679"/>
      <c r="CC9" s="679"/>
      <c r="CD9" s="679"/>
      <c r="CE9" s="679"/>
      <c r="CF9" s="679"/>
      <c r="CG9" s="680"/>
      <c r="CH9" s="681"/>
      <c r="CI9" s="682"/>
      <c r="CJ9" s="682"/>
      <c r="CK9" s="682"/>
      <c r="CL9" s="683"/>
      <c r="CM9" s="681"/>
      <c r="CN9" s="682"/>
      <c r="CO9" s="682"/>
      <c r="CP9" s="682"/>
      <c r="CQ9" s="683"/>
      <c r="CR9" s="681"/>
      <c r="CS9" s="682"/>
      <c r="CT9" s="682"/>
      <c r="CU9" s="682"/>
      <c r="CV9" s="683"/>
      <c r="CW9" s="681"/>
      <c r="CX9" s="682"/>
      <c r="CY9" s="682"/>
      <c r="CZ9" s="682"/>
      <c r="DA9" s="683"/>
      <c r="DB9" s="681"/>
      <c r="DC9" s="682"/>
      <c r="DD9" s="682"/>
      <c r="DE9" s="682"/>
      <c r="DF9" s="683"/>
      <c r="DG9" s="681"/>
      <c r="DH9" s="682"/>
      <c r="DI9" s="682"/>
      <c r="DJ9" s="682"/>
      <c r="DK9" s="683"/>
      <c r="DL9" s="681"/>
      <c r="DM9" s="682"/>
      <c r="DN9" s="682"/>
      <c r="DO9" s="682"/>
      <c r="DP9" s="683"/>
      <c r="DQ9" s="681"/>
      <c r="DR9" s="682"/>
      <c r="DS9" s="682"/>
      <c r="DT9" s="682"/>
      <c r="DU9" s="683"/>
      <c r="DV9" s="678"/>
      <c r="DW9" s="679"/>
      <c r="DX9" s="679"/>
      <c r="DY9" s="679"/>
      <c r="DZ9" s="684"/>
      <c r="EA9" s="67"/>
    </row>
    <row r="10" spans="1:131" s="47" customFormat="1" ht="26.25" customHeight="1" x14ac:dyDescent="0.2">
      <c r="A10" s="52">
        <v>4</v>
      </c>
      <c r="B10" s="678"/>
      <c r="C10" s="679"/>
      <c r="D10" s="679"/>
      <c r="E10" s="679"/>
      <c r="F10" s="679"/>
      <c r="G10" s="679"/>
      <c r="H10" s="679"/>
      <c r="I10" s="679"/>
      <c r="J10" s="679"/>
      <c r="K10" s="679"/>
      <c r="L10" s="679"/>
      <c r="M10" s="679"/>
      <c r="N10" s="679"/>
      <c r="O10" s="679"/>
      <c r="P10" s="680"/>
      <c r="Q10" s="922"/>
      <c r="R10" s="923"/>
      <c r="S10" s="923"/>
      <c r="T10" s="923"/>
      <c r="U10" s="923"/>
      <c r="V10" s="923"/>
      <c r="W10" s="923"/>
      <c r="X10" s="923"/>
      <c r="Y10" s="923"/>
      <c r="Z10" s="923"/>
      <c r="AA10" s="923"/>
      <c r="AB10" s="923"/>
      <c r="AC10" s="923"/>
      <c r="AD10" s="923"/>
      <c r="AE10" s="927"/>
      <c r="AF10" s="945"/>
      <c r="AG10" s="682"/>
      <c r="AH10" s="682"/>
      <c r="AI10" s="682"/>
      <c r="AJ10" s="946"/>
      <c r="AK10" s="926"/>
      <c r="AL10" s="923"/>
      <c r="AM10" s="923"/>
      <c r="AN10" s="923"/>
      <c r="AO10" s="923"/>
      <c r="AP10" s="923"/>
      <c r="AQ10" s="923"/>
      <c r="AR10" s="923"/>
      <c r="AS10" s="923"/>
      <c r="AT10" s="923"/>
      <c r="AU10" s="924"/>
      <c r="AV10" s="924"/>
      <c r="AW10" s="924"/>
      <c r="AX10" s="924"/>
      <c r="AY10" s="925"/>
      <c r="AZ10" s="56"/>
      <c r="BA10" s="56"/>
      <c r="BB10" s="56"/>
      <c r="BC10" s="56"/>
      <c r="BD10" s="56"/>
      <c r="BE10" s="67"/>
      <c r="BF10" s="67"/>
      <c r="BG10" s="67"/>
      <c r="BH10" s="67"/>
      <c r="BI10" s="67"/>
      <c r="BJ10" s="67"/>
      <c r="BK10" s="67"/>
      <c r="BL10" s="67"/>
      <c r="BM10" s="67"/>
      <c r="BN10" s="67"/>
      <c r="BO10" s="67"/>
      <c r="BP10" s="67"/>
      <c r="BQ10" s="52">
        <v>4</v>
      </c>
      <c r="BR10" s="72"/>
      <c r="BS10" s="678"/>
      <c r="BT10" s="679"/>
      <c r="BU10" s="679"/>
      <c r="BV10" s="679"/>
      <c r="BW10" s="679"/>
      <c r="BX10" s="679"/>
      <c r="BY10" s="679"/>
      <c r="BZ10" s="679"/>
      <c r="CA10" s="679"/>
      <c r="CB10" s="679"/>
      <c r="CC10" s="679"/>
      <c r="CD10" s="679"/>
      <c r="CE10" s="679"/>
      <c r="CF10" s="679"/>
      <c r="CG10" s="680"/>
      <c r="CH10" s="681"/>
      <c r="CI10" s="682"/>
      <c r="CJ10" s="682"/>
      <c r="CK10" s="682"/>
      <c r="CL10" s="683"/>
      <c r="CM10" s="681"/>
      <c r="CN10" s="682"/>
      <c r="CO10" s="682"/>
      <c r="CP10" s="682"/>
      <c r="CQ10" s="683"/>
      <c r="CR10" s="681"/>
      <c r="CS10" s="682"/>
      <c r="CT10" s="682"/>
      <c r="CU10" s="682"/>
      <c r="CV10" s="683"/>
      <c r="CW10" s="681"/>
      <c r="CX10" s="682"/>
      <c r="CY10" s="682"/>
      <c r="CZ10" s="682"/>
      <c r="DA10" s="683"/>
      <c r="DB10" s="681"/>
      <c r="DC10" s="682"/>
      <c r="DD10" s="682"/>
      <c r="DE10" s="682"/>
      <c r="DF10" s="683"/>
      <c r="DG10" s="681"/>
      <c r="DH10" s="682"/>
      <c r="DI10" s="682"/>
      <c r="DJ10" s="682"/>
      <c r="DK10" s="683"/>
      <c r="DL10" s="681"/>
      <c r="DM10" s="682"/>
      <c r="DN10" s="682"/>
      <c r="DO10" s="682"/>
      <c r="DP10" s="683"/>
      <c r="DQ10" s="681"/>
      <c r="DR10" s="682"/>
      <c r="DS10" s="682"/>
      <c r="DT10" s="682"/>
      <c r="DU10" s="683"/>
      <c r="DV10" s="678"/>
      <c r="DW10" s="679"/>
      <c r="DX10" s="679"/>
      <c r="DY10" s="679"/>
      <c r="DZ10" s="684"/>
      <c r="EA10" s="67"/>
    </row>
    <row r="11" spans="1:131" s="47" customFormat="1" ht="26.25" customHeight="1" x14ac:dyDescent="0.2">
      <c r="A11" s="52">
        <v>5</v>
      </c>
      <c r="B11" s="678"/>
      <c r="C11" s="679"/>
      <c r="D11" s="679"/>
      <c r="E11" s="679"/>
      <c r="F11" s="679"/>
      <c r="G11" s="679"/>
      <c r="H11" s="679"/>
      <c r="I11" s="679"/>
      <c r="J11" s="679"/>
      <c r="K11" s="679"/>
      <c r="L11" s="679"/>
      <c r="M11" s="679"/>
      <c r="N11" s="679"/>
      <c r="O11" s="679"/>
      <c r="P11" s="680"/>
      <c r="Q11" s="922"/>
      <c r="R11" s="923"/>
      <c r="S11" s="923"/>
      <c r="T11" s="923"/>
      <c r="U11" s="923"/>
      <c r="V11" s="923"/>
      <c r="W11" s="923"/>
      <c r="X11" s="923"/>
      <c r="Y11" s="923"/>
      <c r="Z11" s="923"/>
      <c r="AA11" s="923"/>
      <c r="AB11" s="923"/>
      <c r="AC11" s="923"/>
      <c r="AD11" s="923"/>
      <c r="AE11" s="927"/>
      <c r="AF11" s="945"/>
      <c r="AG11" s="682"/>
      <c r="AH11" s="682"/>
      <c r="AI11" s="682"/>
      <c r="AJ11" s="946"/>
      <c r="AK11" s="926"/>
      <c r="AL11" s="923"/>
      <c r="AM11" s="923"/>
      <c r="AN11" s="923"/>
      <c r="AO11" s="923"/>
      <c r="AP11" s="923"/>
      <c r="AQ11" s="923"/>
      <c r="AR11" s="923"/>
      <c r="AS11" s="923"/>
      <c r="AT11" s="923"/>
      <c r="AU11" s="924"/>
      <c r="AV11" s="924"/>
      <c r="AW11" s="924"/>
      <c r="AX11" s="924"/>
      <c r="AY11" s="925"/>
      <c r="AZ11" s="56"/>
      <c r="BA11" s="56"/>
      <c r="BB11" s="56"/>
      <c r="BC11" s="56"/>
      <c r="BD11" s="56"/>
      <c r="BE11" s="67"/>
      <c r="BF11" s="67"/>
      <c r="BG11" s="67"/>
      <c r="BH11" s="67"/>
      <c r="BI11" s="67"/>
      <c r="BJ11" s="67"/>
      <c r="BK11" s="67"/>
      <c r="BL11" s="67"/>
      <c r="BM11" s="67"/>
      <c r="BN11" s="67"/>
      <c r="BO11" s="67"/>
      <c r="BP11" s="67"/>
      <c r="BQ11" s="52">
        <v>5</v>
      </c>
      <c r="BR11" s="72"/>
      <c r="BS11" s="678"/>
      <c r="BT11" s="679"/>
      <c r="BU11" s="679"/>
      <c r="BV11" s="679"/>
      <c r="BW11" s="679"/>
      <c r="BX11" s="679"/>
      <c r="BY11" s="679"/>
      <c r="BZ11" s="679"/>
      <c r="CA11" s="679"/>
      <c r="CB11" s="679"/>
      <c r="CC11" s="679"/>
      <c r="CD11" s="679"/>
      <c r="CE11" s="679"/>
      <c r="CF11" s="679"/>
      <c r="CG11" s="680"/>
      <c r="CH11" s="681"/>
      <c r="CI11" s="682"/>
      <c r="CJ11" s="682"/>
      <c r="CK11" s="682"/>
      <c r="CL11" s="683"/>
      <c r="CM11" s="681"/>
      <c r="CN11" s="682"/>
      <c r="CO11" s="682"/>
      <c r="CP11" s="682"/>
      <c r="CQ11" s="683"/>
      <c r="CR11" s="681"/>
      <c r="CS11" s="682"/>
      <c r="CT11" s="682"/>
      <c r="CU11" s="682"/>
      <c r="CV11" s="683"/>
      <c r="CW11" s="681"/>
      <c r="CX11" s="682"/>
      <c r="CY11" s="682"/>
      <c r="CZ11" s="682"/>
      <c r="DA11" s="683"/>
      <c r="DB11" s="681"/>
      <c r="DC11" s="682"/>
      <c r="DD11" s="682"/>
      <c r="DE11" s="682"/>
      <c r="DF11" s="683"/>
      <c r="DG11" s="681"/>
      <c r="DH11" s="682"/>
      <c r="DI11" s="682"/>
      <c r="DJ11" s="682"/>
      <c r="DK11" s="683"/>
      <c r="DL11" s="681"/>
      <c r="DM11" s="682"/>
      <c r="DN11" s="682"/>
      <c r="DO11" s="682"/>
      <c r="DP11" s="683"/>
      <c r="DQ11" s="681"/>
      <c r="DR11" s="682"/>
      <c r="DS11" s="682"/>
      <c r="DT11" s="682"/>
      <c r="DU11" s="683"/>
      <c r="DV11" s="678"/>
      <c r="DW11" s="679"/>
      <c r="DX11" s="679"/>
      <c r="DY11" s="679"/>
      <c r="DZ11" s="684"/>
      <c r="EA11" s="67"/>
    </row>
    <row r="12" spans="1:131" s="47" customFormat="1" ht="26.25" customHeight="1" x14ac:dyDescent="0.2">
      <c r="A12" s="52">
        <v>6</v>
      </c>
      <c r="B12" s="678"/>
      <c r="C12" s="679"/>
      <c r="D12" s="679"/>
      <c r="E12" s="679"/>
      <c r="F12" s="679"/>
      <c r="G12" s="679"/>
      <c r="H12" s="679"/>
      <c r="I12" s="679"/>
      <c r="J12" s="679"/>
      <c r="K12" s="679"/>
      <c r="L12" s="679"/>
      <c r="M12" s="679"/>
      <c r="N12" s="679"/>
      <c r="O12" s="679"/>
      <c r="P12" s="680"/>
      <c r="Q12" s="922"/>
      <c r="R12" s="923"/>
      <c r="S12" s="923"/>
      <c r="T12" s="923"/>
      <c r="U12" s="923"/>
      <c r="V12" s="923"/>
      <c r="W12" s="923"/>
      <c r="X12" s="923"/>
      <c r="Y12" s="923"/>
      <c r="Z12" s="923"/>
      <c r="AA12" s="923"/>
      <c r="AB12" s="923"/>
      <c r="AC12" s="923"/>
      <c r="AD12" s="923"/>
      <c r="AE12" s="927"/>
      <c r="AF12" s="945"/>
      <c r="AG12" s="682"/>
      <c r="AH12" s="682"/>
      <c r="AI12" s="682"/>
      <c r="AJ12" s="946"/>
      <c r="AK12" s="926"/>
      <c r="AL12" s="923"/>
      <c r="AM12" s="923"/>
      <c r="AN12" s="923"/>
      <c r="AO12" s="923"/>
      <c r="AP12" s="923"/>
      <c r="AQ12" s="923"/>
      <c r="AR12" s="923"/>
      <c r="AS12" s="923"/>
      <c r="AT12" s="923"/>
      <c r="AU12" s="924"/>
      <c r="AV12" s="924"/>
      <c r="AW12" s="924"/>
      <c r="AX12" s="924"/>
      <c r="AY12" s="925"/>
      <c r="AZ12" s="56"/>
      <c r="BA12" s="56"/>
      <c r="BB12" s="56"/>
      <c r="BC12" s="56"/>
      <c r="BD12" s="56"/>
      <c r="BE12" s="67"/>
      <c r="BF12" s="67"/>
      <c r="BG12" s="67"/>
      <c r="BH12" s="67"/>
      <c r="BI12" s="67"/>
      <c r="BJ12" s="67"/>
      <c r="BK12" s="67"/>
      <c r="BL12" s="67"/>
      <c r="BM12" s="67"/>
      <c r="BN12" s="67"/>
      <c r="BO12" s="67"/>
      <c r="BP12" s="67"/>
      <c r="BQ12" s="52">
        <v>6</v>
      </c>
      <c r="BR12" s="72"/>
      <c r="BS12" s="678"/>
      <c r="BT12" s="679"/>
      <c r="BU12" s="679"/>
      <c r="BV12" s="679"/>
      <c r="BW12" s="679"/>
      <c r="BX12" s="679"/>
      <c r="BY12" s="679"/>
      <c r="BZ12" s="679"/>
      <c r="CA12" s="679"/>
      <c r="CB12" s="679"/>
      <c r="CC12" s="679"/>
      <c r="CD12" s="679"/>
      <c r="CE12" s="679"/>
      <c r="CF12" s="679"/>
      <c r="CG12" s="680"/>
      <c r="CH12" s="681"/>
      <c r="CI12" s="682"/>
      <c r="CJ12" s="682"/>
      <c r="CK12" s="682"/>
      <c r="CL12" s="683"/>
      <c r="CM12" s="681"/>
      <c r="CN12" s="682"/>
      <c r="CO12" s="682"/>
      <c r="CP12" s="682"/>
      <c r="CQ12" s="683"/>
      <c r="CR12" s="681"/>
      <c r="CS12" s="682"/>
      <c r="CT12" s="682"/>
      <c r="CU12" s="682"/>
      <c r="CV12" s="683"/>
      <c r="CW12" s="681"/>
      <c r="CX12" s="682"/>
      <c r="CY12" s="682"/>
      <c r="CZ12" s="682"/>
      <c r="DA12" s="683"/>
      <c r="DB12" s="681"/>
      <c r="DC12" s="682"/>
      <c r="DD12" s="682"/>
      <c r="DE12" s="682"/>
      <c r="DF12" s="683"/>
      <c r="DG12" s="681"/>
      <c r="DH12" s="682"/>
      <c r="DI12" s="682"/>
      <c r="DJ12" s="682"/>
      <c r="DK12" s="683"/>
      <c r="DL12" s="681"/>
      <c r="DM12" s="682"/>
      <c r="DN12" s="682"/>
      <c r="DO12" s="682"/>
      <c r="DP12" s="683"/>
      <c r="DQ12" s="681"/>
      <c r="DR12" s="682"/>
      <c r="DS12" s="682"/>
      <c r="DT12" s="682"/>
      <c r="DU12" s="683"/>
      <c r="DV12" s="678"/>
      <c r="DW12" s="679"/>
      <c r="DX12" s="679"/>
      <c r="DY12" s="679"/>
      <c r="DZ12" s="684"/>
      <c r="EA12" s="67"/>
    </row>
    <row r="13" spans="1:131" s="47" customFormat="1" ht="26.25" customHeight="1" x14ac:dyDescent="0.2">
      <c r="A13" s="52">
        <v>7</v>
      </c>
      <c r="B13" s="678"/>
      <c r="C13" s="679"/>
      <c r="D13" s="679"/>
      <c r="E13" s="679"/>
      <c r="F13" s="679"/>
      <c r="G13" s="679"/>
      <c r="H13" s="679"/>
      <c r="I13" s="679"/>
      <c r="J13" s="679"/>
      <c r="K13" s="679"/>
      <c r="L13" s="679"/>
      <c r="M13" s="679"/>
      <c r="N13" s="679"/>
      <c r="O13" s="679"/>
      <c r="P13" s="680"/>
      <c r="Q13" s="922"/>
      <c r="R13" s="923"/>
      <c r="S13" s="923"/>
      <c r="T13" s="923"/>
      <c r="U13" s="923"/>
      <c r="V13" s="923"/>
      <c r="W13" s="923"/>
      <c r="X13" s="923"/>
      <c r="Y13" s="923"/>
      <c r="Z13" s="923"/>
      <c r="AA13" s="923"/>
      <c r="AB13" s="923"/>
      <c r="AC13" s="923"/>
      <c r="AD13" s="923"/>
      <c r="AE13" s="927"/>
      <c r="AF13" s="945"/>
      <c r="AG13" s="682"/>
      <c r="AH13" s="682"/>
      <c r="AI13" s="682"/>
      <c r="AJ13" s="946"/>
      <c r="AK13" s="926"/>
      <c r="AL13" s="923"/>
      <c r="AM13" s="923"/>
      <c r="AN13" s="923"/>
      <c r="AO13" s="923"/>
      <c r="AP13" s="923"/>
      <c r="AQ13" s="923"/>
      <c r="AR13" s="923"/>
      <c r="AS13" s="923"/>
      <c r="AT13" s="923"/>
      <c r="AU13" s="924"/>
      <c r="AV13" s="924"/>
      <c r="AW13" s="924"/>
      <c r="AX13" s="924"/>
      <c r="AY13" s="925"/>
      <c r="AZ13" s="56"/>
      <c r="BA13" s="56"/>
      <c r="BB13" s="56"/>
      <c r="BC13" s="56"/>
      <c r="BD13" s="56"/>
      <c r="BE13" s="67"/>
      <c r="BF13" s="67"/>
      <c r="BG13" s="67"/>
      <c r="BH13" s="67"/>
      <c r="BI13" s="67"/>
      <c r="BJ13" s="67"/>
      <c r="BK13" s="67"/>
      <c r="BL13" s="67"/>
      <c r="BM13" s="67"/>
      <c r="BN13" s="67"/>
      <c r="BO13" s="67"/>
      <c r="BP13" s="67"/>
      <c r="BQ13" s="52">
        <v>7</v>
      </c>
      <c r="BR13" s="72"/>
      <c r="BS13" s="678"/>
      <c r="BT13" s="679"/>
      <c r="BU13" s="679"/>
      <c r="BV13" s="679"/>
      <c r="BW13" s="679"/>
      <c r="BX13" s="679"/>
      <c r="BY13" s="679"/>
      <c r="BZ13" s="679"/>
      <c r="CA13" s="679"/>
      <c r="CB13" s="679"/>
      <c r="CC13" s="679"/>
      <c r="CD13" s="679"/>
      <c r="CE13" s="679"/>
      <c r="CF13" s="679"/>
      <c r="CG13" s="680"/>
      <c r="CH13" s="681"/>
      <c r="CI13" s="682"/>
      <c r="CJ13" s="682"/>
      <c r="CK13" s="682"/>
      <c r="CL13" s="683"/>
      <c r="CM13" s="681"/>
      <c r="CN13" s="682"/>
      <c r="CO13" s="682"/>
      <c r="CP13" s="682"/>
      <c r="CQ13" s="683"/>
      <c r="CR13" s="681"/>
      <c r="CS13" s="682"/>
      <c r="CT13" s="682"/>
      <c r="CU13" s="682"/>
      <c r="CV13" s="683"/>
      <c r="CW13" s="681"/>
      <c r="CX13" s="682"/>
      <c r="CY13" s="682"/>
      <c r="CZ13" s="682"/>
      <c r="DA13" s="683"/>
      <c r="DB13" s="681"/>
      <c r="DC13" s="682"/>
      <c r="DD13" s="682"/>
      <c r="DE13" s="682"/>
      <c r="DF13" s="683"/>
      <c r="DG13" s="681"/>
      <c r="DH13" s="682"/>
      <c r="DI13" s="682"/>
      <c r="DJ13" s="682"/>
      <c r="DK13" s="683"/>
      <c r="DL13" s="681"/>
      <c r="DM13" s="682"/>
      <c r="DN13" s="682"/>
      <c r="DO13" s="682"/>
      <c r="DP13" s="683"/>
      <c r="DQ13" s="681"/>
      <c r="DR13" s="682"/>
      <c r="DS13" s="682"/>
      <c r="DT13" s="682"/>
      <c r="DU13" s="683"/>
      <c r="DV13" s="678"/>
      <c r="DW13" s="679"/>
      <c r="DX13" s="679"/>
      <c r="DY13" s="679"/>
      <c r="DZ13" s="684"/>
      <c r="EA13" s="67"/>
    </row>
    <row r="14" spans="1:131" s="47" customFormat="1" ht="26.25" customHeight="1" x14ac:dyDescent="0.2">
      <c r="A14" s="52">
        <v>8</v>
      </c>
      <c r="B14" s="678"/>
      <c r="C14" s="679"/>
      <c r="D14" s="679"/>
      <c r="E14" s="679"/>
      <c r="F14" s="679"/>
      <c r="G14" s="679"/>
      <c r="H14" s="679"/>
      <c r="I14" s="679"/>
      <c r="J14" s="679"/>
      <c r="K14" s="679"/>
      <c r="L14" s="679"/>
      <c r="M14" s="679"/>
      <c r="N14" s="679"/>
      <c r="O14" s="679"/>
      <c r="P14" s="680"/>
      <c r="Q14" s="922"/>
      <c r="R14" s="923"/>
      <c r="S14" s="923"/>
      <c r="T14" s="923"/>
      <c r="U14" s="923"/>
      <c r="V14" s="923"/>
      <c r="W14" s="923"/>
      <c r="X14" s="923"/>
      <c r="Y14" s="923"/>
      <c r="Z14" s="923"/>
      <c r="AA14" s="923"/>
      <c r="AB14" s="923"/>
      <c r="AC14" s="923"/>
      <c r="AD14" s="923"/>
      <c r="AE14" s="927"/>
      <c r="AF14" s="945"/>
      <c r="AG14" s="682"/>
      <c r="AH14" s="682"/>
      <c r="AI14" s="682"/>
      <c r="AJ14" s="946"/>
      <c r="AK14" s="926"/>
      <c r="AL14" s="923"/>
      <c r="AM14" s="923"/>
      <c r="AN14" s="923"/>
      <c r="AO14" s="923"/>
      <c r="AP14" s="923"/>
      <c r="AQ14" s="923"/>
      <c r="AR14" s="923"/>
      <c r="AS14" s="923"/>
      <c r="AT14" s="923"/>
      <c r="AU14" s="924"/>
      <c r="AV14" s="924"/>
      <c r="AW14" s="924"/>
      <c r="AX14" s="924"/>
      <c r="AY14" s="925"/>
      <c r="AZ14" s="56"/>
      <c r="BA14" s="56"/>
      <c r="BB14" s="56"/>
      <c r="BC14" s="56"/>
      <c r="BD14" s="56"/>
      <c r="BE14" s="67"/>
      <c r="BF14" s="67"/>
      <c r="BG14" s="67"/>
      <c r="BH14" s="67"/>
      <c r="BI14" s="67"/>
      <c r="BJ14" s="67"/>
      <c r="BK14" s="67"/>
      <c r="BL14" s="67"/>
      <c r="BM14" s="67"/>
      <c r="BN14" s="67"/>
      <c r="BO14" s="67"/>
      <c r="BP14" s="67"/>
      <c r="BQ14" s="52">
        <v>8</v>
      </c>
      <c r="BR14" s="72"/>
      <c r="BS14" s="678"/>
      <c r="BT14" s="679"/>
      <c r="BU14" s="679"/>
      <c r="BV14" s="679"/>
      <c r="BW14" s="679"/>
      <c r="BX14" s="679"/>
      <c r="BY14" s="679"/>
      <c r="BZ14" s="679"/>
      <c r="CA14" s="679"/>
      <c r="CB14" s="679"/>
      <c r="CC14" s="679"/>
      <c r="CD14" s="679"/>
      <c r="CE14" s="679"/>
      <c r="CF14" s="679"/>
      <c r="CG14" s="680"/>
      <c r="CH14" s="681"/>
      <c r="CI14" s="682"/>
      <c r="CJ14" s="682"/>
      <c r="CK14" s="682"/>
      <c r="CL14" s="683"/>
      <c r="CM14" s="681"/>
      <c r="CN14" s="682"/>
      <c r="CO14" s="682"/>
      <c r="CP14" s="682"/>
      <c r="CQ14" s="683"/>
      <c r="CR14" s="681"/>
      <c r="CS14" s="682"/>
      <c r="CT14" s="682"/>
      <c r="CU14" s="682"/>
      <c r="CV14" s="683"/>
      <c r="CW14" s="681"/>
      <c r="CX14" s="682"/>
      <c r="CY14" s="682"/>
      <c r="CZ14" s="682"/>
      <c r="DA14" s="683"/>
      <c r="DB14" s="681"/>
      <c r="DC14" s="682"/>
      <c r="DD14" s="682"/>
      <c r="DE14" s="682"/>
      <c r="DF14" s="683"/>
      <c r="DG14" s="681"/>
      <c r="DH14" s="682"/>
      <c r="DI14" s="682"/>
      <c r="DJ14" s="682"/>
      <c r="DK14" s="683"/>
      <c r="DL14" s="681"/>
      <c r="DM14" s="682"/>
      <c r="DN14" s="682"/>
      <c r="DO14" s="682"/>
      <c r="DP14" s="683"/>
      <c r="DQ14" s="681"/>
      <c r="DR14" s="682"/>
      <c r="DS14" s="682"/>
      <c r="DT14" s="682"/>
      <c r="DU14" s="683"/>
      <c r="DV14" s="678"/>
      <c r="DW14" s="679"/>
      <c r="DX14" s="679"/>
      <c r="DY14" s="679"/>
      <c r="DZ14" s="684"/>
      <c r="EA14" s="67"/>
    </row>
    <row r="15" spans="1:131" s="47" customFormat="1" ht="26.25" customHeight="1" x14ac:dyDescent="0.2">
      <c r="A15" s="52">
        <v>9</v>
      </c>
      <c r="B15" s="678"/>
      <c r="C15" s="679"/>
      <c r="D15" s="679"/>
      <c r="E15" s="679"/>
      <c r="F15" s="679"/>
      <c r="G15" s="679"/>
      <c r="H15" s="679"/>
      <c r="I15" s="679"/>
      <c r="J15" s="679"/>
      <c r="K15" s="679"/>
      <c r="L15" s="679"/>
      <c r="M15" s="679"/>
      <c r="N15" s="679"/>
      <c r="O15" s="679"/>
      <c r="P15" s="680"/>
      <c r="Q15" s="922"/>
      <c r="R15" s="923"/>
      <c r="S15" s="923"/>
      <c r="T15" s="923"/>
      <c r="U15" s="923"/>
      <c r="V15" s="923"/>
      <c r="W15" s="923"/>
      <c r="X15" s="923"/>
      <c r="Y15" s="923"/>
      <c r="Z15" s="923"/>
      <c r="AA15" s="923"/>
      <c r="AB15" s="923"/>
      <c r="AC15" s="923"/>
      <c r="AD15" s="923"/>
      <c r="AE15" s="927"/>
      <c r="AF15" s="945"/>
      <c r="AG15" s="682"/>
      <c r="AH15" s="682"/>
      <c r="AI15" s="682"/>
      <c r="AJ15" s="946"/>
      <c r="AK15" s="926"/>
      <c r="AL15" s="923"/>
      <c r="AM15" s="923"/>
      <c r="AN15" s="923"/>
      <c r="AO15" s="923"/>
      <c r="AP15" s="923"/>
      <c r="AQ15" s="923"/>
      <c r="AR15" s="923"/>
      <c r="AS15" s="923"/>
      <c r="AT15" s="923"/>
      <c r="AU15" s="924"/>
      <c r="AV15" s="924"/>
      <c r="AW15" s="924"/>
      <c r="AX15" s="924"/>
      <c r="AY15" s="925"/>
      <c r="AZ15" s="56"/>
      <c r="BA15" s="56"/>
      <c r="BB15" s="56"/>
      <c r="BC15" s="56"/>
      <c r="BD15" s="56"/>
      <c r="BE15" s="67"/>
      <c r="BF15" s="67"/>
      <c r="BG15" s="67"/>
      <c r="BH15" s="67"/>
      <c r="BI15" s="67"/>
      <c r="BJ15" s="67"/>
      <c r="BK15" s="67"/>
      <c r="BL15" s="67"/>
      <c r="BM15" s="67"/>
      <c r="BN15" s="67"/>
      <c r="BO15" s="67"/>
      <c r="BP15" s="67"/>
      <c r="BQ15" s="52">
        <v>9</v>
      </c>
      <c r="BR15" s="72"/>
      <c r="BS15" s="678"/>
      <c r="BT15" s="679"/>
      <c r="BU15" s="679"/>
      <c r="BV15" s="679"/>
      <c r="BW15" s="679"/>
      <c r="BX15" s="679"/>
      <c r="BY15" s="679"/>
      <c r="BZ15" s="679"/>
      <c r="CA15" s="679"/>
      <c r="CB15" s="679"/>
      <c r="CC15" s="679"/>
      <c r="CD15" s="679"/>
      <c r="CE15" s="679"/>
      <c r="CF15" s="679"/>
      <c r="CG15" s="680"/>
      <c r="CH15" s="681"/>
      <c r="CI15" s="682"/>
      <c r="CJ15" s="682"/>
      <c r="CK15" s="682"/>
      <c r="CL15" s="683"/>
      <c r="CM15" s="681"/>
      <c r="CN15" s="682"/>
      <c r="CO15" s="682"/>
      <c r="CP15" s="682"/>
      <c r="CQ15" s="683"/>
      <c r="CR15" s="681"/>
      <c r="CS15" s="682"/>
      <c r="CT15" s="682"/>
      <c r="CU15" s="682"/>
      <c r="CV15" s="683"/>
      <c r="CW15" s="681"/>
      <c r="CX15" s="682"/>
      <c r="CY15" s="682"/>
      <c r="CZ15" s="682"/>
      <c r="DA15" s="683"/>
      <c r="DB15" s="681"/>
      <c r="DC15" s="682"/>
      <c r="DD15" s="682"/>
      <c r="DE15" s="682"/>
      <c r="DF15" s="683"/>
      <c r="DG15" s="681"/>
      <c r="DH15" s="682"/>
      <c r="DI15" s="682"/>
      <c r="DJ15" s="682"/>
      <c r="DK15" s="683"/>
      <c r="DL15" s="681"/>
      <c r="DM15" s="682"/>
      <c r="DN15" s="682"/>
      <c r="DO15" s="682"/>
      <c r="DP15" s="683"/>
      <c r="DQ15" s="681"/>
      <c r="DR15" s="682"/>
      <c r="DS15" s="682"/>
      <c r="DT15" s="682"/>
      <c r="DU15" s="683"/>
      <c r="DV15" s="678"/>
      <c r="DW15" s="679"/>
      <c r="DX15" s="679"/>
      <c r="DY15" s="679"/>
      <c r="DZ15" s="684"/>
      <c r="EA15" s="67"/>
    </row>
    <row r="16" spans="1:131" s="47" customFormat="1" ht="26.25" customHeight="1" x14ac:dyDescent="0.2">
      <c r="A16" s="52">
        <v>10</v>
      </c>
      <c r="B16" s="678"/>
      <c r="C16" s="679"/>
      <c r="D16" s="679"/>
      <c r="E16" s="679"/>
      <c r="F16" s="679"/>
      <c r="G16" s="679"/>
      <c r="H16" s="679"/>
      <c r="I16" s="679"/>
      <c r="J16" s="679"/>
      <c r="K16" s="679"/>
      <c r="L16" s="679"/>
      <c r="M16" s="679"/>
      <c r="N16" s="679"/>
      <c r="O16" s="679"/>
      <c r="P16" s="680"/>
      <c r="Q16" s="922"/>
      <c r="R16" s="923"/>
      <c r="S16" s="923"/>
      <c r="T16" s="923"/>
      <c r="U16" s="923"/>
      <c r="V16" s="923"/>
      <c r="W16" s="923"/>
      <c r="X16" s="923"/>
      <c r="Y16" s="923"/>
      <c r="Z16" s="923"/>
      <c r="AA16" s="923"/>
      <c r="AB16" s="923"/>
      <c r="AC16" s="923"/>
      <c r="AD16" s="923"/>
      <c r="AE16" s="927"/>
      <c r="AF16" s="945"/>
      <c r="AG16" s="682"/>
      <c r="AH16" s="682"/>
      <c r="AI16" s="682"/>
      <c r="AJ16" s="946"/>
      <c r="AK16" s="926"/>
      <c r="AL16" s="923"/>
      <c r="AM16" s="923"/>
      <c r="AN16" s="923"/>
      <c r="AO16" s="923"/>
      <c r="AP16" s="923"/>
      <c r="AQ16" s="923"/>
      <c r="AR16" s="923"/>
      <c r="AS16" s="923"/>
      <c r="AT16" s="923"/>
      <c r="AU16" s="924"/>
      <c r="AV16" s="924"/>
      <c r="AW16" s="924"/>
      <c r="AX16" s="924"/>
      <c r="AY16" s="925"/>
      <c r="AZ16" s="56"/>
      <c r="BA16" s="56"/>
      <c r="BB16" s="56"/>
      <c r="BC16" s="56"/>
      <c r="BD16" s="56"/>
      <c r="BE16" s="67"/>
      <c r="BF16" s="67"/>
      <c r="BG16" s="67"/>
      <c r="BH16" s="67"/>
      <c r="BI16" s="67"/>
      <c r="BJ16" s="67"/>
      <c r="BK16" s="67"/>
      <c r="BL16" s="67"/>
      <c r="BM16" s="67"/>
      <c r="BN16" s="67"/>
      <c r="BO16" s="67"/>
      <c r="BP16" s="67"/>
      <c r="BQ16" s="52">
        <v>10</v>
      </c>
      <c r="BR16" s="72"/>
      <c r="BS16" s="678"/>
      <c r="BT16" s="679"/>
      <c r="BU16" s="679"/>
      <c r="BV16" s="679"/>
      <c r="BW16" s="679"/>
      <c r="BX16" s="679"/>
      <c r="BY16" s="679"/>
      <c r="BZ16" s="679"/>
      <c r="CA16" s="679"/>
      <c r="CB16" s="679"/>
      <c r="CC16" s="679"/>
      <c r="CD16" s="679"/>
      <c r="CE16" s="679"/>
      <c r="CF16" s="679"/>
      <c r="CG16" s="680"/>
      <c r="CH16" s="681"/>
      <c r="CI16" s="682"/>
      <c r="CJ16" s="682"/>
      <c r="CK16" s="682"/>
      <c r="CL16" s="683"/>
      <c r="CM16" s="681"/>
      <c r="CN16" s="682"/>
      <c r="CO16" s="682"/>
      <c r="CP16" s="682"/>
      <c r="CQ16" s="683"/>
      <c r="CR16" s="681"/>
      <c r="CS16" s="682"/>
      <c r="CT16" s="682"/>
      <c r="CU16" s="682"/>
      <c r="CV16" s="683"/>
      <c r="CW16" s="681"/>
      <c r="CX16" s="682"/>
      <c r="CY16" s="682"/>
      <c r="CZ16" s="682"/>
      <c r="DA16" s="683"/>
      <c r="DB16" s="681"/>
      <c r="DC16" s="682"/>
      <c r="DD16" s="682"/>
      <c r="DE16" s="682"/>
      <c r="DF16" s="683"/>
      <c r="DG16" s="681"/>
      <c r="DH16" s="682"/>
      <c r="DI16" s="682"/>
      <c r="DJ16" s="682"/>
      <c r="DK16" s="683"/>
      <c r="DL16" s="681"/>
      <c r="DM16" s="682"/>
      <c r="DN16" s="682"/>
      <c r="DO16" s="682"/>
      <c r="DP16" s="683"/>
      <c r="DQ16" s="681"/>
      <c r="DR16" s="682"/>
      <c r="DS16" s="682"/>
      <c r="DT16" s="682"/>
      <c r="DU16" s="683"/>
      <c r="DV16" s="678"/>
      <c r="DW16" s="679"/>
      <c r="DX16" s="679"/>
      <c r="DY16" s="679"/>
      <c r="DZ16" s="684"/>
      <c r="EA16" s="67"/>
    </row>
    <row r="17" spans="1:131" s="47" customFormat="1" ht="26.25" customHeight="1" x14ac:dyDescent="0.2">
      <c r="A17" s="52">
        <v>11</v>
      </c>
      <c r="B17" s="678"/>
      <c r="C17" s="679"/>
      <c r="D17" s="679"/>
      <c r="E17" s="679"/>
      <c r="F17" s="679"/>
      <c r="G17" s="679"/>
      <c r="H17" s="679"/>
      <c r="I17" s="679"/>
      <c r="J17" s="679"/>
      <c r="K17" s="679"/>
      <c r="L17" s="679"/>
      <c r="M17" s="679"/>
      <c r="N17" s="679"/>
      <c r="O17" s="679"/>
      <c r="P17" s="680"/>
      <c r="Q17" s="922"/>
      <c r="R17" s="923"/>
      <c r="S17" s="923"/>
      <c r="T17" s="923"/>
      <c r="U17" s="923"/>
      <c r="V17" s="923"/>
      <c r="W17" s="923"/>
      <c r="X17" s="923"/>
      <c r="Y17" s="923"/>
      <c r="Z17" s="923"/>
      <c r="AA17" s="923"/>
      <c r="AB17" s="923"/>
      <c r="AC17" s="923"/>
      <c r="AD17" s="923"/>
      <c r="AE17" s="927"/>
      <c r="AF17" s="945"/>
      <c r="AG17" s="682"/>
      <c r="AH17" s="682"/>
      <c r="AI17" s="682"/>
      <c r="AJ17" s="946"/>
      <c r="AK17" s="926"/>
      <c r="AL17" s="923"/>
      <c r="AM17" s="923"/>
      <c r="AN17" s="923"/>
      <c r="AO17" s="923"/>
      <c r="AP17" s="923"/>
      <c r="AQ17" s="923"/>
      <c r="AR17" s="923"/>
      <c r="AS17" s="923"/>
      <c r="AT17" s="923"/>
      <c r="AU17" s="924"/>
      <c r="AV17" s="924"/>
      <c r="AW17" s="924"/>
      <c r="AX17" s="924"/>
      <c r="AY17" s="925"/>
      <c r="AZ17" s="56"/>
      <c r="BA17" s="56"/>
      <c r="BB17" s="56"/>
      <c r="BC17" s="56"/>
      <c r="BD17" s="56"/>
      <c r="BE17" s="67"/>
      <c r="BF17" s="67"/>
      <c r="BG17" s="67"/>
      <c r="BH17" s="67"/>
      <c r="BI17" s="67"/>
      <c r="BJ17" s="67"/>
      <c r="BK17" s="67"/>
      <c r="BL17" s="67"/>
      <c r="BM17" s="67"/>
      <c r="BN17" s="67"/>
      <c r="BO17" s="67"/>
      <c r="BP17" s="67"/>
      <c r="BQ17" s="52">
        <v>11</v>
      </c>
      <c r="BR17" s="72"/>
      <c r="BS17" s="678"/>
      <c r="BT17" s="679"/>
      <c r="BU17" s="679"/>
      <c r="BV17" s="679"/>
      <c r="BW17" s="679"/>
      <c r="BX17" s="679"/>
      <c r="BY17" s="679"/>
      <c r="BZ17" s="679"/>
      <c r="CA17" s="679"/>
      <c r="CB17" s="679"/>
      <c r="CC17" s="679"/>
      <c r="CD17" s="679"/>
      <c r="CE17" s="679"/>
      <c r="CF17" s="679"/>
      <c r="CG17" s="680"/>
      <c r="CH17" s="681"/>
      <c r="CI17" s="682"/>
      <c r="CJ17" s="682"/>
      <c r="CK17" s="682"/>
      <c r="CL17" s="683"/>
      <c r="CM17" s="681"/>
      <c r="CN17" s="682"/>
      <c r="CO17" s="682"/>
      <c r="CP17" s="682"/>
      <c r="CQ17" s="683"/>
      <c r="CR17" s="681"/>
      <c r="CS17" s="682"/>
      <c r="CT17" s="682"/>
      <c r="CU17" s="682"/>
      <c r="CV17" s="683"/>
      <c r="CW17" s="681"/>
      <c r="CX17" s="682"/>
      <c r="CY17" s="682"/>
      <c r="CZ17" s="682"/>
      <c r="DA17" s="683"/>
      <c r="DB17" s="681"/>
      <c r="DC17" s="682"/>
      <c r="DD17" s="682"/>
      <c r="DE17" s="682"/>
      <c r="DF17" s="683"/>
      <c r="DG17" s="681"/>
      <c r="DH17" s="682"/>
      <c r="DI17" s="682"/>
      <c r="DJ17" s="682"/>
      <c r="DK17" s="683"/>
      <c r="DL17" s="681"/>
      <c r="DM17" s="682"/>
      <c r="DN17" s="682"/>
      <c r="DO17" s="682"/>
      <c r="DP17" s="683"/>
      <c r="DQ17" s="681"/>
      <c r="DR17" s="682"/>
      <c r="DS17" s="682"/>
      <c r="DT17" s="682"/>
      <c r="DU17" s="683"/>
      <c r="DV17" s="678"/>
      <c r="DW17" s="679"/>
      <c r="DX17" s="679"/>
      <c r="DY17" s="679"/>
      <c r="DZ17" s="684"/>
      <c r="EA17" s="67"/>
    </row>
    <row r="18" spans="1:131" s="47" customFormat="1" ht="26.25" customHeight="1" x14ac:dyDescent="0.2">
      <c r="A18" s="52">
        <v>12</v>
      </c>
      <c r="B18" s="678"/>
      <c r="C18" s="679"/>
      <c r="D18" s="679"/>
      <c r="E18" s="679"/>
      <c r="F18" s="679"/>
      <c r="G18" s="679"/>
      <c r="H18" s="679"/>
      <c r="I18" s="679"/>
      <c r="J18" s="679"/>
      <c r="K18" s="679"/>
      <c r="L18" s="679"/>
      <c r="M18" s="679"/>
      <c r="N18" s="679"/>
      <c r="O18" s="679"/>
      <c r="P18" s="680"/>
      <c r="Q18" s="922"/>
      <c r="R18" s="923"/>
      <c r="S18" s="923"/>
      <c r="T18" s="923"/>
      <c r="U18" s="923"/>
      <c r="V18" s="923"/>
      <c r="W18" s="923"/>
      <c r="X18" s="923"/>
      <c r="Y18" s="923"/>
      <c r="Z18" s="923"/>
      <c r="AA18" s="923"/>
      <c r="AB18" s="923"/>
      <c r="AC18" s="923"/>
      <c r="AD18" s="923"/>
      <c r="AE18" s="927"/>
      <c r="AF18" s="945"/>
      <c r="AG18" s="682"/>
      <c r="AH18" s="682"/>
      <c r="AI18" s="682"/>
      <c r="AJ18" s="946"/>
      <c r="AK18" s="926"/>
      <c r="AL18" s="923"/>
      <c r="AM18" s="923"/>
      <c r="AN18" s="923"/>
      <c r="AO18" s="923"/>
      <c r="AP18" s="923"/>
      <c r="AQ18" s="923"/>
      <c r="AR18" s="923"/>
      <c r="AS18" s="923"/>
      <c r="AT18" s="923"/>
      <c r="AU18" s="924"/>
      <c r="AV18" s="924"/>
      <c r="AW18" s="924"/>
      <c r="AX18" s="924"/>
      <c r="AY18" s="925"/>
      <c r="AZ18" s="56"/>
      <c r="BA18" s="56"/>
      <c r="BB18" s="56"/>
      <c r="BC18" s="56"/>
      <c r="BD18" s="56"/>
      <c r="BE18" s="67"/>
      <c r="BF18" s="67"/>
      <c r="BG18" s="67"/>
      <c r="BH18" s="67"/>
      <c r="BI18" s="67"/>
      <c r="BJ18" s="67"/>
      <c r="BK18" s="67"/>
      <c r="BL18" s="67"/>
      <c r="BM18" s="67"/>
      <c r="BN18" s="67"/>
      <c r="BO18" s="67"/>
      <c r="BP18" s="67"/>
      <c r="BQ18" s="52">
        <v>12</v>
      </c>
      <c r="BR18" s="72"/>
      <c r="BS18" s="678"/>
      <c r="BT18" s="679"/>
      <c r="BU18" s="679"/>
      <c r="BV18" s="679"/>
      <c r="BW18" s="679"/>
      <c r="BX18" s="679"/>
      <c r="BY18" s="679"/>
      <c r="BZ18" s="679"/>
      <c r="CA18" s="679"/>
      <c r="CB18" s="679"/>
      <c r="CC18" s="679"/>
      <c r="CD18" s="679"/>
      <c r="CE18" s="679"/>
      <c r="CF18" s="679"/>
      <c r="CG18" s="680"/>
      <c r="CH18" s="681"/>
      <c r="CI18" s="682"/>
      <c r="CJ18" s="682"/>
      <c r="CK18" s="682"/>
      <c r="CL18" s="683"/>
      <c r="CM18" s="681"/>
      <c r="CN18" s="682"/>
      <c r="CO18" s="682"/>
      <c r="CP18" s="682"/>
      <c r="CQ18" s="683"/>
      <c r="CR18" s="681"/>
      <c r="CS18" s="682"/>
      <c r="CT18" s="682"/>
      <c r="CU18" s="682"/>
      <c r="CV18" s="683"/>
      <c r="CW18" s="681"/>
      <c r="CX18" s="682"/>
      <c r="CY18" s="682"/>
      <c r="CZ18" s="682"/>
      <c r="DA18" s="683"/>
      <c r="DB18" s="681"/>
      <c r="DC18" s="682"/>
      <c r="DD18" s="682"/>
      <c r="DE18" s="682"/>
      <c r="DF18" s="683"/>
      <c r="DG18" s="681"/>
      <c r="DH18" s="682"/>
      <c r="DI18" s="682"/>
      <c r="DJ18" s="682"/>
      <c r="DK18" s="683"/>
      <c r="DL18" s="681"/>
      <c r="DM18" s="682"/>
      <c r="DN18" s="682"/>
      <c r="DO18" s="682"/>
      <c r="DP18" s="683"/>
      <c r="DQ18" s="681"/>
      <c r="DR18" s="682"/>
      <c r="DS18" s="682"/>
      <c r="DT18" s="682"/>
      <c r="DU18" s="683"/>
      <c r="DV18" s="678"/>
      <c r="DW18" s="679"/>
      <c r="DX18" s="679"/>
      <c r="DY18" s="679"/>
      <c r="DZ18" s="684"/>
      <c r="EA18" s="67"/>
    </row>
    <row r="19" spans="1:131" s="47" customFormat="1" ht="26.25" customHeight="1" x14ac:dyDescent="0.2">
      <c r="A19" s="52">
        <v>13</v>
      </c>
      <c r="B19" s="678"/>
      <c r="C19" s="679"/>
      <c r="D19" s="679"/>
      <c r="E19" s="679"/>
      <c r="F19" s="679"/>
      <c r="G19" s="679"/>
      <c r="H19" s="679"/>
      <c r="I19" s="679"/>
      <c r="J19" s="679"/>
      <c r="K19" s="679"/>
      <c r="L19" s="679"/>
      <c r="M19" s="679"/>
      <c r="N19" s="679"/>
      <c r="O19" s="679"/>
      <c r="P19" s="680"/>
      <c r="Q19" s="922"/>
      <c r="R19" s="923"/>
      <c r="S19" s="923"/>
      <c r="T19" s="923"/>
      <c r="U19" s="923"/>
      <c r="V19" s="923"/>
      <c r="W19" s="923"/>
      <c r="X19" s="923"/>
      <c r="Y19" s="923"/>
      <c r="Z19" s="923"/>
      <c r="AA19" s="923"/>
      <c r="AB19" s="923"/>
      <c r="AC19" s="923"/>
      <c r="AD19" s="923"/>
      <c r="AE19" s="927"/>
      <c r="AF19" s="945"/>
      <c r="AG19" s="682"/>
      <c r="AH19" s="682"/>
      <c r="AI19" s="682"/>
      <c r="AJ19" s="946"/>
      <c r="AK19" s="926"/>
      <c r="AL19" s="923"/>
      <c r="AM19" s="923"/>
      <c r="AN19" s="923"/>
      <c r="AO19" s="923"/>
      <c r="AP19" s="923"/>
      <c r="AQ19" s="923"/>
      <c r="AR19" s="923"/>
      <c r="AS19" s="923"/>
      <c r="AT19" s="923"/>
      <c r="AU19" s="924"/>
      <c r="AV19" s="924"/>
      <c r="AW19" s="924"/>
      <c r="AX19" s="924"/>
      <c r="AY19" s="925"/>
      <c r="AZ19" s="56"/>
      <c r="BA19" s="56"/>
      <c r="BB19" s="56"/>
      <c r="BC19" s="56"/>
      <c r="BD19" s="56"/>
      <c r="BE19" s="67"/>
      <c r="BF19" s="67"/>
      <c r="BG19" s="67"/>
      <c r="BH19" s="67"/>
      <c r="BI19" s="67"/>
      <c r="BJ19" s="67"/>
      <c r="BK19" s="67"/>
      <c r="BL19" s="67"/>
      <c r="BM19" s="67"/>
      <c r="BN19" s="67"/>
      <c r="BO19" s="67"/>
      <c r="BP19" s="67"/>
      <c r="BQ19" s="52">
        <v>13</v>
      </c>
      <c r="BR19" s="72"/>
      <c r="BS19" s="678"/>
      <c r="BT19" s="679"/>
      <c r="BU19" s="679"/>
      <c r="BV19" s="679"/>
      <c r="BW19" s="679"/>
      <c r="BX19" s="679"/>
      <c r="BY19" s="679"/>
      <c r="BZ19" s="679"/>
      <c r="CA19" s="679"/>
      <c r="CB19" s="679"/>
      <c r="CC19" s="679"/>
      <c r="CD19" s="679"/>
      <c r="CE19" s="679"/>
      <c r="CF19" s="679"/>
      <c r="CG19" s="680"/>
      <c r="CH19" s="681"/>
      <c r="CI19" s="682"/>
      <c r="CJ19" s="682"/>
      <c r="CK19" s="682"/>
      <c r="CL19" s="683"/>
      <c r="CM19" s="681"/>
      <c r="CN19" s="682"/>
      <c r="CO19" s="682"/>
      <c r="CP19" s="682"/>
      <c r="CQ19" s="683"/>
      <c r="CR19" s="681"/>
      <c r="CS19" s="682"/>
      <c r="CT19" s="682"/>
      <c r="CU19" s="682"/>
      <c r="CV19" s="683"/>
      <c r="CW19" s="681"/>
      <c r="CX19" s="682"/>
      <c r="CY19" s="682"/>
      <c r="CZ19" s="682"/>
      <c r="DA19" s="683"/>
      <c r="DB19" s="681"/>
      <c r="DC19" s="682"/>
      <c r="DD19" s="682"/>
      <c r="DE19" s="682"/>
      <c r="DF19" s="683"/>
      <c r="DG19" s="681"/>
      <c r="DH19" s="682"/>
      <c r="DI19" s="682"/>
      <c r="DJ19" s="682"/>
      <c r="DK19" s="683"/>
      <c r="DL19" s="681"/>
      <c r="DM19" s="682"/>
      <c r="DN19" s="682"/>
      <c r="DO19" s="682"/>
      <c r="DP19" s="683"/>
      <c r="DQ19" s="681"/>
      <c r="DR19" s="682"/>
      <c r="DS19" s="682"/>
      <c r="DT19" s="682"/>
      <c r="DU19" s="683"/>
      <c r="DV19" s="678"/>
      <c r="DW19" s="679"/>
      <c r="DX19" s="679"/>
      <c r="DY19" s="679"/>
      <c r="DZ19" s="684"/>
      <c r="EA19" s="67"/>
    </row>
    <row r="20" spans="1:131" s="47" customFormat="1" ht="26.25" customHeight="1" x14ac:dyDescent="0.2">
      <c r="A20" s="52">
        <v>14</v>
      </c>
      <c r="B20" s="678"/>
      <c r="C20" s="679"/>
      <c r="D20" s="679"/>
      <c r="E20" s="679"/>
      <c r="F20" s="679"/>
      <c r="G20" s="679"/>
      <c r="H20" s="679"/>
      <c r="I20" s="679"/>
      <c r="J20" s="679"/>
      <c r="K20" s="679"/>
      <c r="L20" s="679"/>
      <c r="M20" s="679"/>
      <c r="N20" s="679"/>
      <c r="O20" s="679"/>
      <c r="P20" s="680"/>
      <c r="Q20" s="922"/>
      <c r="R20" s="923"/>
      <c r="S20" s="923"/>
      <c r="T20" s="923"/>
      <c r="U20" s="923"/>
      <c r="V20" s="923"/>
      <c r="W20" s="923"/>
      <c r="X20" s="923"/>
      <c r="Y20" s="923"/>
      <c r="Z20" s="923"/>
      <c r="AA20" s="923"/>
      <c r="AB20" s="923"/>
      <c r="AC20" s="923"/>
      <c r="AD20" s="923"/>
      <c r="AE20" s="927"/>
      <c r="AF20" s="945"/>
      <c r="AG20" s="682"/>
      <c r="AH20" s="682"/>
      <c r="AI20" s="682"/>
      <c r="AJ20" s="946"/>
      <c r="AK20" s="926"/>
      <c r="AL20" s="923"/>
      <c r="AM20" s="923"/>
      <c r="AN20" s="923"/>
      <c r="AO20" s="923"/>
      <c r="AP20" s="923"/>
      <c r="AQ20" s="923"/>
      <c r="AR20" s="923"/>
      <c r="AS20" s="923"/>
      <c r="AT20" s="923"/>
      <c r="AU20" s="924"/>
      <c r="AV20" s="924"/>
      <c r="AW20" s="924"/>
      <c r="AX20" s="924"/>
      <c r="AY20" s="925"/>
      <c r="AZ20" s="56"/>
      <c r="BA20" s="56"/>
      <c r="BB20" s="56"/>
      <c r="BC20" s="56"/>
      <c r="BD20" s="56"/>
      <c r="BE20" s="67"/>
      <c r="BF20" s="67"/>
      <c r="BG20" s="67"/>
      <c r="BH20" s="67"/>
      <c r="BI20" s="67"/>
      <c r="BJ20" s="67"/>
      <c r="BK20" s="67"/>
      <c r="BL20" s="67"/>
      <c r="BM20" s="67"/>
      <c r="BN20" s="67"/>
      <c r="BO20" s="67"/>
      <c r="BP20" s="67"/>
      <c r="BQ20" s="52">
        <v>14</v>
      </c>
      <c r="BR20" s="72"/>
      <c r="BS20" s="678"/>
      <c r="BT20" s="679"/>
      <c r="BU20" s="679"/>
      <c r="BV20" s="679"/>
      <c r="BW20" s="679"/>
      <c r="BX20" s="679"/>
      <c r="BY20" s="679"/>
      <c r="BZ20" s="679"/>
      <c r="CA20" s="679"/>
      <c r="CB20" s="679"/>
      <c r="CC20" s="679"/>
      <c r="CD20" s="679"/>
      <c r="CE20" s="679"/>
      <c r="CF20" s="679"/>
      <c r="CG20" s="680"/>
      <c r="CH20" s="681"/>
      <c r="CI20" s="682"/>
      <c r="CJ20" s="682"/>
      <c r="CK20" s="682"/>
      <c r="CL20" s="683"/>
      <c r="CM20" s="681"/>
      <c r="CN20" s="682"/>
      <c r="CO20" s="682"/>
      <c r="CP20" s="682"/>
      <c r="CQ20" s="683"/>
      <c r="CR20" s="681"/>
      <c r="CS20" s="682"/>
      <c r="CT20" s="682"/>
      <c r="CU20" s="682"/>
      <c r="CV20" s="683"/>
      <c r="CW20" s="681"/>
      <c r="CX20" s="682"/>
      <c r="CY20" s="682"/>
      <c r="CZ20" s="682"/>
      <c r="DA20" s="683"/>
      <c r="DB20" s="681"/>
      <c r="DC20" s="682"/>
      <c r="DD20" s="682"/>
      <c r="DE20" s="682"/>
      <c r="DF20" s="683"/>
      <c r="DG20" s="681"/>
      <c r="DH20" s="682"/>
      <c r="DI20" s="682"/>
      <c r="DJ20" s="682"/>
      <c r="DK20" s="683"/>
      <c r="DL20" s="681"/>
      <c r="DM20" s="682"/>
      <c r="DN20" s="682"/>
      <c r="DO20" s="682"/>
      <c r="DP20" s="683"/>
      <c r="DQ20" s="681"/>
      <c r="DR20" s="682"/>
      <c r="DS20" s="682"/>
      <c r="DT20" s="682"/>
      <c r="DU20" s="683"/>
      <c r="DV20" s="678"/>
      <c r="DW20" s="679"/>
      <c r="DX20" s="679"/>
      <c r="DY20" s="679"/>
      <c r="DZ20" s="684"/>
      <c r="EA20" s="67"/>
    </row>
    <row r="21" spans="1:131" s="47" customFormat="1" ht="26.25" customHeight="1" x14ac:dyDescent="0.2">
      <c r="A21" s="52">
        <v>15</v>
      </c>
      <c r="B21" s="678"/>
      <c r="C21" s="679"/>
      <c r="D21" s="679"/>
      <c r="E21" s="679"/>
      <c r="F21" s="679"/>
      <c r="G21" s="679"/>
      <c r="H21" s="679"/>
      <c r="I21" s="679"/>
      <c r="J21" s="679"/>
      <c r="K21" s="679"/>
      <c r="L21" s="679"/>
      <c r="M21" s="679"/>
      <c r="N21" s="679"/>
      <c r="O21" s="679"/>
      <c r="P21" s="680"/>
      <c r="Q21" s="922"/>
      <c r="R21" s="923"/>
      <c r="S21" s="923"/>
      <c r="T21" s="923"/>
      <c r="U21" s="923"/>
      <c r="V21" s="923"/>
      <c r="W21" s="923"/>
      <c r="X21" s="923"/>
      <c r="Y21" s="923"/>
      <c r="Z21" s="923"/>
      <c r="AA21" s="923"/>
      <c r="AB21" s="923"/>
      <c r="AC21" s="923"/>
      <c r="AD21" s="923"/>
      <c r="AE21" s="927"/>
      <c r="AF21" s="945"/>
      <c r="AG21" s="682"/>
      <c r="AH21" s="682"/>
      <c r="AI21" s="682"/>
      <c r="AJ21" s="946"/>
      <c r="AK21" s="926"/>
      <c r="AL21" s="923"/>
      <c r="AM21" s="923"/>
      <c r="AN21" s="923"/>
      <c r="AO21" s="923"/>
      <c r="AP21" s="923"/>
      <c r="AQ21" s="923"/>
      <c r="AR21" s="923"/>
      <c r="AS21" s="923"/>
      <c r="AT21" s="923"/>
      <c r="AU21" s="924"/>
      <c r="AV21" s="924"/>
      <c r="AW21" s="924"/>
      <c r="AX21" s="924"/>
      <c r="AY21" s="925"/>
      <c r="AZ21" s="56"/>
      <c r="BA21" s="56"/>
      <c r="BB21" s="56"/>
      <c r="BC21" s="56"/>
      <c r="BD21" s="56"/>
      <c r="BE21" s="67"/>
      <c r="BF21" s="67"/>
      <c r="BG21" s="67"/>
      <c r="BH21" s="67"/>
      <c r="BI21" s="67"/>
      <c r="BJ21" s="67"/>
      <c r="BK21" s="67"/>
      <c r="BL21" s="67"/>
      <c r="BM21" s="67"/>
      <c r="BN21" s="67"/>
      <c r="BO21" s="67"/>
      <c r="BP21" s="67"/>
      <c r="BQ21" s="52">
        <v>15</v>
      </c>
      <c r="BR21" s="72"/>
      <c r="BS21" s="678"/>
      <c r="BT21" s="679"/>
      <c r="BU21" s="679"/>
      <c r="BV21" s="679"/>
      <c r="BW21" s="679"/>
      <c r="BX21" s="679"/>
      <c r="BY21" s="679"/>
      <c r="BZ21" s="679"/>
      <c r="CA21" s="679"/>
      <c r="CB21" s="679"/>
      <c r="CC21" s="679"/>
      <c r="CD21" s="679"/>
      <c r="CE21" s="679"/>
      <c r="CF21" s="679"/>
      <c r="CG21" s="680"/>
      <c r="CH21" s="681"/>
      <c r="CI21" s="682"/>
      <c r="CJ21" s="682"/>
      <c r="CK21" s="682"/>
      <c r="CL21" s="683"/>
      <c r="CM21" s="681"/>
      <c r="CN21" s="682"/>
      <c r="CO21" s="682"/>
      <c r="CP21" s="682"/>
      <c r="CQ21" s="683"/>
      <c r="CR21" s="681"/>
      <c r="CS21" s="682"/>
      <c r="CT21" s="682"/>
      <c r="CU21" s="682"/>
      <c r="CV21" s="683"/>
      <c r="CW21" s="681"/>
      <c r="CX21" s="682"/>
      <c r="CY21" s="682"/>
      <c r="CZ21" s="682"/>
      <c r="DA21" s="683"/>
      <c r="DB21" s="681"/>
      <c r="DC21" s="682"/>
      <c r="DD21" s="682"/>
      <c r="DE21" s="682"/>
      <c r="DF21" s="683"/>
      <c r="DG21" s="681"/>
      <c r="DH21" s="682"/>
      <c r="DI21" s="682"/>
      <c r="DJ21" s="682"/>
      <c r="DK21" s="683"/>
      <c r="DL21" s="681"/>
      <c r="DM21" s="682"/>
      <c r="DN21" s="682"/>
      <c r="DO21" s="682"/>
      <c r="DP21" s="683"/>
      <c r="DQ21" s="681"/>
      <c r="DR21" s="682"/>
      <c r="DS21" s="682"/>
      <c r="DT21" s="682"/>
      <c r="DU21" s="683"/>
      <c r="DV21" s="678"/>
      <c r="DW21" s="679"/>
      <c r="DX21" s="679"/>
      <c r="DY21" s="679"/>
      <c r="DZ21" s="684"/>
      <c r="EA21" s="67"/>
    </row>
    <row r="22" spans="1:131" s="47" customFormat="1" ht="26.25" customHeight="1" x14ac:dyDescent="0.2">
      <c r="A22" s="52">
        <v>16</v>
      </c>
      <c r="B22" s="678"/>
      <c r="C22" s="679"/>
      <c r="D22" s="679"/>
      <c r="E22" s="679"/>
      <c r="F22" s="679"/>
      <c r="G22" s="679"/>
      <c r="H22" s="679"/>
      <c r="I22" s="679"/>
      <c r="J22" s="679"/>
      <c r="K22" s="679"/>
      <c r="L22" s="679"/>
      <c r="M22" s="679"/>
      <c r="N22" s="679"/>
      <c r="O22" s="679"/>
      <c r="P22" s="680"/>
      <c r="Q22" s="966"/>
      <c r="R22" s="967"/>
      <c r="S22" s="967"/>
      <c r="T22" s="967"/>
      <c r="U22" s="967"/>
      <c r="V22" s="967"/>
      <c r="W22" s="967"/>
      <c r="X22" s="967"/>
      <c r="Y22" s="967"/>
      <c r="Z22" s="967"/>
      <c r="AA22" s="967"/>
      <c r="AB22" s="967"/>
      <c r="AC22" s="967"/>
      <c r="AD22" s="967"/>
      <c r="AE22" s="968"/>
      <c r="AF22" s="945"/>
      <c r="AG22" s="682"/>
      <c r="AH22" s="682"/>
      <c r="AI22" s="682"/>
      <c r="AJ22" s="946"/>
      <c r="AK22" s="969"/>
      <c r="AL22" s="967"/>
      <c r="AM22" s="967"/>
      <c r="AN22" s="967"/>
      <c r="AO22" s="967"/>
      <c r="AP22" s="967"/>
      <c r="AQ22" s="967"/>
      <c r="AR22" s="967"/>
      <c r="AS22" s="967"/>
      <c r="AT22" s="967"/>
      <c r="AU22" s="970"/>
      <c r="AV22" s="970"/>
      <c r="AW22" s="970"/>
      <c r="AX22" s="970"/>
      <c r="AY22" s="971"/>
      <c r="AZ22" s="950" t="s">
        <v>451</v>
      </c>
      <c r="BA22" s="950"/>
      <c r="BB22" s="950"/>
      <c r="BC22" s="950"/>
      <c r="BD22" s="951"/>
      <c r="BE22" s="67"/>
      <c r="BF22" s="67"/>
      <c r="BG22" s="67"/>
      <c r="BH22" s="67"/>
      <c r="BI22" s="67"/>
      <c r="BJ22" s="67"/>
      <c r="BK22" s="67"/>
      <c r="BL22" s="67"/>
      <c r="BM22" s="67"/>
      <c r="BN22" s="67"/>
      <c r="BO22" s="67"/>
      <c r="BP22" s="67"/>
      <c r="BQ22" s="52">
        <v>16</v>
      </c>
      <c r="BR22" s="72"/>
      <c r="BS22" s="678"/>
      <c r="BT22" s="679"/>
      <c r="BU22" s="679"/>
      <c r="BV22" s="679"/>
      <c r="BW22" s="679"/>
      <c r="BX22" s="679"/>
      <c r="BY22" s="679"/>
      <c r="BZ22" s="679"/>
      <c r="CA22" s="679"/>
      <c r="CB22" s="679"/>
      <c r="CC22" s="679"/>
      <c r="CD22" s="679"/>
      <c r="CE22" s="679"/>
      <c r="CF22" s="679"/>
      <c r="CG22" s="680"/>
      <c r="CH22" s="681"/>
      <c r="CI22" s="682"/>
      <c r="CJ22" s="682"/>
      <c r="CK22" s="682"/>
      <c r="CL22" s="683"/>
      <c r="CM22" s="681"/>
      <c r="CN22" s="682"/>
      <c r="CO22" s="682"/>
      <c r="CP22" s="682"/>
      <c r="CQ22" s="683"/>
      <c r="CR22" s="681"/>
      <c r="CS22" s="682"/>
      <c r="CT22" s="682"/>
      <c r="CU22" s="682"/>
      <c r="CV22" s="683"/>
      <c r="CW22" s="681"/>
      <c r="CX22" s="682"/>
      <c r="CY22" s="682"/>
      <c r="CZ22" s="682"/>
      <c r="DA22" s="683"/>
      <c r="DB22" s="681"/>
      <c r="DC22" s="682"/>
      <c r="DD22" s="682"/>
      <c r="DE22" s="682"/>
      <c r="DF22" s="683"/>
      <c r="DG22" s="681"/>
      <c r="DH22" s="682"/>
      <c r="DI22" s="682"/>
      <c r="DJ22" s="682"/>
      <c r="DK22" s="683"/>
      <c r="DL22" s="681"/>
      <c r="DM22" s="682"/>
      <c r="DN22" s="682"/>
      <c r="DO22" s="682"/>
      <c r="DP22" s="683"/>
      <c r="DQ22" s="681"/>
      <c r="DR22" s="682"/>
      <c r="DS22" s="682"/>
      <c r="DT22" s="682"/>
      <c r="DU22" s="683"/>
      <c r="DV22" s="678"/>
      <c r="DW22" s="679"/>
      <c r="DX22" s="679"/>
      <c r="DY22" s="679"/>
      <c r="DZ22" s="684"/>
      <c r="EA22" s="67"/>
    </row>
    <row r="23" spans="1:131" s="47" customFormat="1" ht="26.25" customHeight="1" x14ac:dyDescent="0.2">
      <c r="A23" s="53" t="s">
        <v>253</v>
      </c>
      <c r="B23" s="900" t="s">
        <v>305</v>
      </c>
      <c r="C23" s="901"/>
      <c r="D23" s="901"/>
      <c r="E23" s="901"/>
      <c r="F23" s="901"/>
      <c r="G23" s="901"/>
      <c r="H23" s="901"/>
      <c r="I23" s="901"/>
      <c r="J23" s="901"/>
      <c r="K23" s="901"/>
      <c r="L23" s="901"/>
      <c r="M23" s="901"/>
      <c r="N23" s="901"/>
      <c r="O23" s="901"/>
      <c r="P23" s="902"/>
      <c r="Q23" s="964">
        <v>14747</v>
      </c>
      <c r="R23" s="912"/>
      <c r="S23" s="912"/>
      <c r="T23" s="912"/>
      <c r="U23" s="912"/>
      <c r="V23" s="912">
        <v>13984</v>
      </c>
      <c r="W23" s="912"/>
      <c r="X23" s="912"/>
      <c r="Y23" s="912"/>
      <c r="Z23" s="912"/>
      <c r="AA23" s="912">
        <v>763</v>
      </c>
      <c r="AB23" s="912"/>
      <c r="AC23" s="912"/>
      <c r="AD23" s="912"/>
      <c r="AE23" s="965"/>
      <c r="AF23" s="936">
        <v>664</v>
      </c>
      <c r="AG23" s="912"/>
      <c r="AH23" s="912"/>
      <c r="AI23" s="912"/>
      <c r="AJ23" s="937"/>
      <c r="AK23" s="938"/>
      <c r="AL23" s="911"/>
      <c r="AM23" s="911"/>
      <c r="AN23" s="911"/>
      <c r="AO23" s="911"/>
      <c r="AP23" s="912">
        <v>12452</v>
      </c>
      <c r="AQ23" s="912"/>
      <c r="AR23" s="912"/>
      <c r="AS23" s="912"/>
      <c r="AT23" s="912"/>
      <c r="AU23" s="913"/>
      <c r="AV23" s="913"/>
      <c r="AW23" s="913"/>
      <c r="AX23" s="913"/>
      <c r="AY23" s="914"/>
      <c r="AZ23" s="940" t="s">
        <v>199</v>
      </c>
      <c r="BA23" s="907"/>
      <c r="BB23" s="907"/>
      <c r="BC23" s="907"/>
      <c r="BD23" s="941"/>
      <c r="BE23" s="67"/>
      <c r="BF23" s="67"/>
      <c r="BG23" s="67"/>
      <c r="BH23" s="67"/>
      <c r="BI23" s="67"/>
      <c r="BJ23" s="67"/>
      <c r="BK23" s="67"/>
      <c r="BL23" s="67"/>
      <c r="BM23" s="67"/>
      <c r="BN23" s="67"/>
      <c r="BO23" s="67"/>
      <c r="BP23" s="67"/>
      <c r="BQ23" s="52">
        <v>17</v>
      </c>
      <c r="BR23" s="72"/>
      <c r="BS23" s="678"/>
      <c r="BT23" s="679"/>
      <c r="BU23" s="679"/>
      <c r="BV23" s="679"/>
      <c r="BW23" s="679"/>
      <c r="BX23" s="679"/>
      <c r="BY23" s="679"/>
      <c r="BZ23" s="679"/>
      <c r="CA23" s="679"/>
      <c r="CB23" s="679"/>
      <c r="CC23" s="679"/>
      <c r="CD23" s="679"/>
      <c r="CE23" s="679"/>
      <c r="CF23" s="679"/>
      <c r="CG23" s="680"/>
      <c r="CH23" s="681"/>
      <c r="CI23" s="682"/>
      <c r="CJ23" s="682"/>
      <c r="CK23" s="682"/>
      <c r="CL23" s="683"/>
      <c r="CM23" s="681"/>
      <c r="CN23" s="682"/>
      <c r="CO23" s="682"/>
      <c r="CP23" s="682"/>
      <c r="CQ23" s="683"/>
      <c r="CR23" s="681"/>
      <c r="CS23" s="682"/>
      <c r="CT23" s="682"/>
      <c r="CU23" s="682"/>
      <c r="CV23" s="683"/>
      <c r="CW23" s="681"/>
      <c r="CX23" s="682"/>
      <c r="CY23" s="682"/>
      <c r="CZ23" s="682"/>
      <c r="DA23" s="683"/>
      <c r="DB23" s="681"/>
      <c r="DC23" s="682"/>
      <c r="DD23" s="682"/>
      <c r="DE23" s="682"/>
      <c r="DF23" s="683"/>
      <c r="DG23" s="681"/>
      <c r="DH23" s="682"/>
      <c r="DI23" s="682"/>
      <c r="DJ23" s="682"/>
      <c r="DK23" s="683"/>
      <c r="DL23" s="681"/>
      <c r="DM23" s="682"/>
      <c r="DN23" s="682"/>
      <c r="DO23" s="682"/>
      <c r="DP23" s="683"/>
      <c r="DQ23" s="681"/>
      <c r="DR23" s="682"/>
      <c r="DS23" s="682"/>
      <c r="DT23" s="682"/>
      <c r="DU23" s="683"/>
      <c r="DV23" s="678"/>
      <c r="DW23" s="679"/>
      <c r="DX23" s="679"/>
      <c r="DY23" s="679"/>
      <c r="DZ23" s="684"/>
      <c r="EA23" s="67"/>
    </row>
    <row r="24" spans="1:131" s="47" customFormat="1" ht="26.25" customHeight="1" x14ac:dyDescent="0.2">
      <c r="A24" s="962" t="s">
        <v>382</v>
      </c>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62"/>
      <c r="AQ24" s="962"/>
      <c r="AR24" s="962"/>
      <c r="AS24" s="962"/>
      <c r="AT24" s="962"/>
      <c r="AU24" s="962"/>
      <c r="AV24" s="962"/>
      <c r="AW24" s="962"/>
      <c r="AX24" s="962"/>
      <c r="AY24" s="962"/>
      <c r="AZ24" s="56"/>
      <c r="BA24" s="56"/>
      <c r="BB24" s="56"/>
      <c r="BC24" s="56"/>
      <c r="BD24" s="56"/>
      <c r="BE24" s="67"/>
      <c r="BF24" s="67"/>
      <c r="BG24" s="67"/>
      <c r="BH24" s="67"/>
      <c r="BI24" s="67"/>
      <c r="BJ24" s="67"/>
      <c r="BK24" s="67"/>
      <c r="BL24" s="67"/>
      <c r="BM24" s="67"/>
      <c r="BN24" s="67"/>
      <c r="BO24" s="67"/>
      <c r="BP24" s="67"/>
      <c r="BQ24" s="52">
        <v>18</v>
      </c>
      <c r="BR24" s="72"/>
      <c r="BS24" s="678"/>
      <c r="BT24" s="679"/>
      <c r="BU24" s="679"/>
      <c r="BV24" s="679"/>
      <c r="BW24" s="679"/>
      <c r="BX24" s="679"/>
      <c r="BY24" s="679"/>
      <c r="BZ24" s="679"/>
      <c r="CA24" s="679"/>
      <c r="CB24" s="679"/>
      <c r="CC24" s="679"/>
      <c r="CD24" s="679"/>
      <c r="CE24" s="679"/>
      <c r="CF24" s="679"/>
      <c r="CG24" s="680"/>
      <c r="CH24" s="681"/>
      <c r="CI24" s="682"/>
      <c r="CJ24" s="682"/>
      <c r="CK24" s="682"/>
      <c r="CL24" s="683"/>
      <c r="CM24" s="681"/>
      <c r="CN24" s="682"/>
      <c r="CO24" s="682"/>
      <c r="CP24" s="682"/>
      <c r="CQ24" s="683"/>
      <c r="CR24" s="681"/>
      <c r="CS24" s="682"/>
      <c r="CT24" s="682"/>
      <c r="CU24" s="682"/>
      <c r="CV24" s="683"/>
      <c r="CW24" s="681"/>
      <c r="CX24" s="682"/>
      <c r="CY24" s="682"/>
      <c r="CZ24" s="682"/>
      <c r="DA24" s="683"/>
      <c r="DB24" s="681"/>
      <c r="DC24" s="682"/>
      <c r="DD24" s="682"/>
      <c r="DE24" s="682"/>
      <c r="DF24" s="683"/>
      <c r="DG24" s="681"/>
      <c r="DH24" s="682"/>
      <c r="DI24" s="682"/>
      <c r="DJ24" s="682"/>
      <c r="DK24" s="683"/>
      <c r="DL24" s="681"/>
      <c r="DM24" s="682"/>
      <c r="DN24" s="682"/>
      <c r="DO24" s="682"/>
      <c r="DP24" s="683"/>
      <c r="DQ24" s="681"/>
      <c r="DR24" s="682"/>
      <c r="DS24" s="682"/>
      <c r="DT24" s="682"/>
      <c r="DU24" s="683"/>
      <c r="DV24" s="678"/>
      <c r="DW24" s="679"/>
      <c r="DX24" s="679"/>
      <c r="DY24" s="679"/>
      <c r="DZ24" s="684"/>
      <c r="EA24" s="67"/>
    </row>
    <row r="25" spans="1:131" ht="26.25" customHeight="1" x14ac:dyDescent="0.2">
      <c r="A25" s="963" t="s">
        <v>416</v>
      </c>
      <c r="B25" s="963"/>
      <c r="C25" s="963"/>
      <c r="D25" s="963"/>
      <c r="E25" s="963"/>
      <c r="F25" s="963"/>
      <c r="G25" s="963"/>
      <c r="H25" s="963"/>
      <c r="I25" s="963"/>
      <c r="J25" s="963"/>
      <c r="K25" s="963"/>
      <c r="L25" s="963"/>
      <c r="M25" s="963"/>
      <c r="N25" s="963"/>
      <c r="O25" s="963"/>
      <c r="P25" s="963"/>
      <c r="Q25" s="963"/>
      <c r="R25" s="963"/>
      <c r="S25" s="963"/>
      <c r="T25" s="963"/>
      <c r="U25" s="963"/>
      <c r="V25" s="963"/>
      <c r="W25" s="963"/>
      <c r="X25" s="963"/>
      <c r="Y25" s="963"/>
      <c r="Z25" s="963"/>
      <c r="AA25" s="963"/>
      <c r="AB25" s="963"/>
      <c r="AC25" s="963"/>
      <c r="AD25" s="963"/>
      <c r="AE25" s="963"/>
      <c r="AF25" s="963"/>
      <c r="AG25" s="963"/>
      <c r="AH25" s="963"/>
      <c r="AI25" s="963"/>
      <c r="AJ25" s="963"/>
      <c r="AK25" s="963"/>
      <c r="AL25" s="963"/>
      <c r="AM25" s="963"/>
      <c r="AN25" s="963"/>
      <c r="AO25" s="963"/>
      <c r="AP25" s="963"/>
      <c r="AQ25" s="963"/>
      <c r="AR25" s="963"/>
      <c r="AS25" s="963"/>
      <c r="AT25" s="963"/>
      <c r="AU25" s="963"/>
      <c r="AV25" s="963"/>
      <c r="AW25" s="963"/>
      <c r="AX25" s="963"/>
      <c r="AY25" s="963"/>
      <c r="AZ25" s="963"/>
      <c r="BA25" s="963"/>
      <c r="BB25" s="963"/>
      <c r="BC25" s="963"/>
      <c r="BD25" s="963"/>
      <c r="BE25" s="963"/>
      <c r="BF25" s="963"/>
      <c r="BG25" s="963"/>
      <c r="BH25" s="963"/>
      <c r="BI25" s="963"/>
      <c r="BJ25" s="56"/>
      <c r="BK25" s="56"/>
      <c r="BL25" s="56"/>
      <c r="BM25" s="56"/>
      <c r="BN25" s="56"/>
      <c r="BO25" s="55"/>
      <c r="BP25" s="55"/>
      <c r="BQ25" s="52">
        <v>19</v>
      </c>
      <c r="BR25" s="72"/>
      <c r="BS25" s="678"/>
      <c r="BT25" s="679"/>
      <c r="BU25" s="679"/>
      <c r="BV25" s="679"/>
      <c r="BW25" s="679"/>
      <c r="BX25" s="679"/>
      <c r="BY25" s="679"/>
      <c r="BZ25" s="679"/>
      <c r="CA25" s="679"/>
      <c r="CB25" s="679"/>
      <c r="CC25" s="679"/>
      <c r="CD25" s="679"/>
      <c r="CE25" s="679"/>
      <c r="CF25" s="679"/>
      <c r="CG25" s="680"/>
      <c r="CH25" s="681"/>
      <c r="CI25" s="682"/>
      <c r="CJ25" s="682"/>
      <c r="CK25" s="682"/>
      <c r="CL25" s="683"/>
      <c r="CM25" s="681"/>
      <c r="CN25" s="682"/>
      <c r="CO25" s="682"/>
      <c r="CP25" s="682"/>
      <c r="CQ25" s="683"/>
      <c r="CR25" s="681"/>
      <c r="CS25" s="682"/>
      <c r="CT25" s="682"/>
      <c r="CU25" s="682"/>
      <c r="CV25" s="683"/>
      <c r="CW25" s="681"/>
      <c r="CX25" s="682"/>
      <c r="CY25" s="682"/>
      <c r="CZ25" s="682"/>
      <c r="DA25" s="683"/>
      <c r="DB25" s="681"/>
      <c r="DC25" s="682"/>
      <c r="DD25" s="682"/>
      <c r="DE25" s="682"/>
      <c r="DF25" s="683"/>
      <c r="DG25" s="681"/>
      <c r="DH25" s="682"/>
      <c r="DI25" s="682"/>
      <c r="DJ25" s="682"/>
      <c r="DK25" s="683"/>
      <c r="DL25" s="681"/>
      <c r="DM25" s="682"/>
      <c r="DN25" s="682"/>
      <c r="DO25" s="682"/>
      <c r="DP25" s="683"/>
      <c r="DQ25" s="681"/>
      <c r="DR25" s="682"/>
      <c r="DS25" s="682"/>
      <c r="DT25" s="682"/>
      <c r="DU25" s="683"/>
      <c r="DV25" s="678"/>
      <c r="DW25" s="679"/>
      <c r="DX25" s="679"/>
      <c r="DY25" s="679"/>
      <c r="DZ25" s="684"/>
      <c r="EA25" s="48"/>
    </row>
    <row r="26" spans="1:131" ht="26.25" customHeight="1" x14ac:dyDescent="0.2">
      <c r="A26" s="661" t="s">
        <v>436</v>
      </c>
      <c r="B26" s="662"/>
      <c r="C26" s="662"/>
      <c r="D26" s="662"/>
      <c r="E26" s="662"/>
      <c r="F26" s="662"/>
      <c r="G26" s="662"/>
      <c r="H26" s="662"/>
      <c r="I26" s="662"/>
      <c r="J26" s="662"/>
      <c r="K26" s="662"/>
      <c r="L26" s="662"/>
      <c r="M26" s="662"/>
      <c r="N26" s="662"/>
      <c r="O26" s="662"/>
      <c r="P26" s="663"/>
      <c r="Q26" s="653" t="s">
        <v>453</v>
      </c>
      <c r="R26" s="654"/>
      <c r="S26" s="654"/>
      <c r="T26" s="654"/>
      <c r="U26" s="655"/>
      <c r="V26" s="653" t="s">
        <v>454</v>
      </c>
      <c r="W26" s="654"/>
      <c r="X26" s="654"/>
      <c r="Y26" s="654"/>
      <c r="Z26" s="655"/>
      <c r="AA26" s="653" t="s">
        <v>455</v>
      </c>
      <c r="AB26" s="654"/>
      <c r="AC26" s="654"/>
      <c r="AD26" s="654"/>
      <c r="AE26" s="654"/>
      <c r="AF26" s="667" t="s">
        <v>249</v>
      </c>
      <c r="AG26" s="668"/>
      <c r="AH26" s="668"/>
      <c r="AI26" s="668"/>
      <c r="AJ26" s="669"/>
      <c r="AK26" s="654" t="s">
        <v>387</v>
      </c>
      <c r="AL26" s="654"/>
      <c r="AM26" s="654"/>
      <c r="AN26" s="654"/>
      <c r="AO26" s="655"/>
      <c r="AP26" s="653" t="s">
        <v>359</v>
      </c>
      <c r="AQ26" s="654"/>
      <c r="AR26" s="654"/>
      <c r="AS26" s="654"/>
      <c r="AT26" s="655"/>
      <c r="AU26" s="653" t="s">
        <v>456</v>
      </c>
      <c r="AV26" s="654"/>
      <c r="AW26" s="654"/>
      <c r="AX26" s="654"/>
      <c r="AY26" s="655"/>
      <c r="AZ26" s="653" t="s">
        <v>457</v>
      </c>
      <c r="BA26" s="654"/>
      <c r="BB26" s="654"/>
      <c r="BC26" s="654"/>
      <c r="BD26" s="655"/>
      <c r="BE26" s="653" t="s">
        <v>441</v>
      </c>
      <c r="BF26" s="654"/>
      <c r="BG26" s="654"/>
      <c r="BH26" s="654"/>
      <c r="BI26" s="659"/>
      <c r="BJ26" s="56"/>
      <c r="BK26" s="56"/>
      <c r="BL26" s="56"/>
      <c r="BM26" s="56"/>
      <c r="BN26" s="56"/>
      <c r="BO26" s="55"/>
      <c r="BP26" s="55"/>
      <c r="BQ26" s="52">
        <v>20</v>
      </c>
      <c r="BR26" s="72"/>
      <c r="BS26" s="678"/>
      <c r="BT26" s="679"/>
      <c r="BU26" s="679"/>
      <c r="BV26" s="679"/>
      <c r="BW26" s="679"/>
      <c r="BX26" s="679"/>
      <c r="BY26" s="679"/>
      <c r="BZ26" s="679"/>
      <c r="CA26" s="679"/>
      <c r="CB26" s="679"/>
      <c r="CC26" s="679"/>
      <c r="CD26" s="679"/>
      <c r="CE26" s="679"/>
      <c r="CF26" s="679"/>
      <c r="CG26" s="680"/>
      <c r="CH26" s="681"/>
      <c r="CI26" s="682"/>
      <c r="CJ26" s="682"/>
      <c r="CK26" s="682"/>
      <c r="CL26" s="683"/>
      <c r="CM26" s="681"/>
      <c r="CN26" s="682"/>
      <c r="CO26" s="682"/>
      <c r="CP26" s="682"/>
      <c r="CQ26" s="683"/>
      <c r="CR26" s="681"/>
      <c r="CS26" s="682"/>
      <c r="CT26" s="682"/>
      <c r="CU26" s="682"/>
      <c r="CV26" s="683"/>
      <c r="CW26" s="681"/>
      <c r="CX26" s="682"/>
      <c r="CY26" s="682"/>
      <c r="CZ26" s="682"/>
      <c r="DA26" s="683"/>
      <c r="DB26" s="681"/>
      <c r="DC26" s="682"/>
      <c r="DD26" s="682"/>
      <c r="DE26" s="682"/>
      <c r="DF26" s="683"/>
      <c r="DG26" s="681"/>
      <c r="DH26" s="682"/>
      <c r="DI26" s="682"/>
      <c r="DJ26" s="682"/>
      <c r="DK26" s="683"/>
      <c r="DL26" s="681"/>
      <c r="DM26" s="682"/>
      <c r="DN26" s="682"/>
      <c r="DO26" s="682"/>
      <c r="DP26" s="683"/>
      <c r="DQ26" s="681"/>
      <c r="DR26" s="682"/>
      <c r="DS26" s="682"/>
      <c r="DT26" s="682"/>
      <c r="DU26" s="683"/>
      <c r="DV26" s="678"/>
      <c r="DW26" s="679"/>
      <c r="DX26" s="679"/>
      <c r="DY26" s="679"/>
      <c r="DZ26" s="684"/>
      <c r="EA26" s="48"/>
    </row>
    <row r="27" spans="1:131" ht="26.25" customHeight="1" x14ac:dyDescent="0.2">
      <c r="A27" s="664"/>
      <c r="B27" s="665"/>
      <c r="C27" s="665"/>
      <c r="D27" s="665"/>
      <c r="E27" s="665"/>
      <c r="F27" s="665"/>
      <c r="G27" s="665"/>
      <c r="H27" s="665"/>
      <c r="I27" s="665"/>
      <c r="J27" s="665"/>
      <c r="K27" s="665"/>
      <c r="L27" s="665"/>
      <c r="M27" s="665"/>
      <c r="N27" s="665"/>
      <c r="O27" s="665"/>
      <c r="P27" s="666"/>
      <c r="Q27" s="656"/>
      <c r="R27" s="657"/>
      <c r="S27" s="657"/>
      <c r="T27" s="657"/>
      <c r="U27" s="658"/>
      <c r="V27" s="656"/>
      <c r="W27" s="657"/>
      <c r="X27" s="657"/>
      <c r="Y27" s="657"/>
      <c r="Z27" s="658"/>
      <c r="AA27" s="656"/>
      <c r="AB27" s="657"/>
      <c r="AC27" s="657"/>
      <c r="AD27" s="657"/>
      <c r="AE27" s="657"/>
      <c r="AF27" s="670"/>
      <c r="AG27" s="671"/>
      <c r="AH27" s="671"/>
      <c r="AI27" s="671"/>
      <c r="AJ27" s="672"/>
      <c r="AK27" s="657"/>
      <c r="AL27" s="657"/>
      <c r="AM27" s="657"/>
      <c r="AN27" s="657"/>
      <c r="AO27" s="658"/>
      <c r="AP27" s="656"/>
      <c r="AQ27" s="657"/>
      <c r="AR27" s="657"/>
      <c r="AS27" s="657"/>
      <c r="AT27" s="658"/>
      <c r="AU27" s="656"/>
      <c r="AV27" s="657"/>
      <c r="AW27" s="657"/>
      <c r="AX27" s="657"/>
      <c r="AY27" s="658"/>
      <c r="AZ27" s="656"/>
      <c r="BA27" s="657"/>
      <c r="BB27" s="657"/>
      <c r="BC27" s="657"/>
      <c r="BD27" s="658"/>
      <c r="BE27" s="656"/>
      <c r="BF27" s="657"/>
      <c r="BG27" s="657"/>
      <c r="BH27" s="657"/>
      <c r="BI27" s="660"/>
      <c r="BJ27" s="56"/>
      <c r="BK27" s="56"/>
      <c r="BL27" s="56"/>
      <c r="BM27" s="56"/>
      <c r="BN27" s="56"/>
      <c r="BO27" s="55"/>
      <c r="BP27" s="55"/>
      <c r="BQ27" s="52">
        <v>21</v>
      </c>
      <c r="BR27" s="72"/>
      <c r="BS27" s="678"/>
      <c r="BT27" s="679"/>
      <c r="BU27" s="679"/>
      <c r="BV27" s="679"/>
      <c r="BW27" s="679"/>
      <c r="BX27" s="679"/>
      <c r="BY27" s="679"/>
      <c r="BZ27" s="679"/>
      <c r="CA27" s="679"/>
      <c r="CB27" s="679"/>
      <c r="CC27" s="679"/>
      <c r="CD27" s="679"/>
      <c r="CE27" s="679"/>
      <c r="CF27" s="679"/>
      <c r="CG27" s="680"/>
      <c r="CH27" s="681"/>
      <c r="CI27" s="682"/>
      <c r="CJ27" s="682"/>
      <c r="CK27" s="682"/>
      <c r="CL27" s="683"/>
      <c r="CM27" s="681"/>
      <c r="CN27" s="682"/>
      <c r="CO27" s="682"/>
      <c r="CP27" s="682"/>
      <c r="CQ27" s="683"/>
      <c r="CR27" s="681"/>
      <c r="CS27" s="682"/>
      <c r="CT27" s="682"/>
      <c r="CU27" s="682"/>
      <c r="CV27" s="683"/>
      <c r="CW27" s="681"/>
      <c r="CX27" s="682"/>
      <c r="CY27" s="682"/>
      <c r="CZ27" s="682"/>
      <c r="DA27" s="683"/>
      <c r="DB27" s="681"/>
      <c r="DC27" s="682"/>
      <c r="DD27" s="682"/>
      <c r="DE27" s="682"/>
      <c r="DF27" s="683"/>
      <c r="DG27" s="681"/>
      <c r="DH27" s="682"/>
      <c r="DI27" s="682"/>
      <c r="DJ27" s="682"/>
      <c r="DK27" s="683"/>
      <c r="DL27" s="681"/>
      <c r="DM27" s="682"/>
      <c r="DN27" s="682"/>
      <c r="DO27" s="682"/>
      <c r="DP27" s="683"/>
      <c r="DQ27" s="681"/>
      <c r="DR27" s="682"/>
      <c r="DS27" s="682"/>
      <c r="DT27" s="682"/>
      <c r="DU27" s="683"/>
      <c r="DV27" s="678"/>
      <c r="DW27" s="679"/>
      <c r="DX27" s="679"/>
      <c r="DY27" s="679"/>
      <c r="DZ27" s="684"/>
      <c r="EA27" s="48"/>
    </row>
    <row r="28" spans="1:131" ht="26.25" customHeight="1" x14ac:dyDescent="0.2">
      <c r="A28" s="54">
        <v>1</v>
      </c>
      <c r="B28" s="928" t="s">
        <v>458</v>
      </c>
      <c r="C28" s="929"/>
      <c r="D28" s="929"/>
      <c r="E28" s="929"/>
      <c r="F28" s="929"/>
      <c r="G28" s="929"/>
      <c r="H28" s="929"/>
      <c r="I28" s="929"/>
      <c r="J28" s="929"/>
      <c r="K28" s="929"/>
      <c r="L28" s="929"/>
      <c r="M28" s="929"/>
      <c r="N28" s="929"/>
      <c r="O28" s="929"/>
      <c r="P28" s="930"/>
      <c r="Q28" s="953">
        <v>3344</v>
      </c>
      <c r="R28" s="954"/>
      <c r="S28" s="954"/>
      <c r="T28" s="954"/>
      <c r="U28" s="954"/>
      <c r="V28" s="954">
        <v>3342</v>
      </c>
      <c r="W28" s="954"/>
      <c r="X28" s="954"/>
      <c r="Y28" s="954"/>
      <c r="Z28" s="954"/>
      <c r="AA28" s="954">
        <v>1</v>
      </c>
      <c r="AB28" s="954"/>
      <c r="AC28" s="954"/>
      <c r="AD28" s="954"/>
      <c r="AE28" s="955"/>
      <c r="AF28" s="956">
        <v>1</v>
      </c>
      <c r="AG28" s="954"/>
      <c r="AH28" s="954"/>
      <c r="AI28" s="954"/>
      <c r="AJ28" s="957"/>
      <c r="AK28" s="958">
        <v>365</v>
      </c>
      <c r="AL28" s="954"/>
      <c r="AM28" s="954"/>
      <c r="AN28" s="954"/>
      <c r="AO28" s="954"/>
      <c r="AP28" s="954" t="s">
        <v>199</v>
      </c>
      <c r="AQ28" s="954"/>
      <c r="AR28" s="954"/>
      <c r="AS28" s="954"/>
      <c r="AT28" s="954"/>
      <c r="AU28" s="954" t="s">
        <v>199</v>
      </c>
      <c r="AV28" s="954"/>
      <c r="AW28" s="954"/>
      <c r="AX28" s="954"/>
      <c r="AY28" s="954"/>
      <c r="AZ28" s="959" t="s">
        <v>199</v>
      </c>
      <c r="BA28" s="959"/>
      <c r="BB28" s="959"/>
      <c r="BC28" s="959"/>
      <c r="BD28" s="959"/>
      <c r="BE28" s="960"/>
      <c r="BF28" s="960"/>
      <c r="BG28" s="960"/>
      <c r="BH28" s="960"/>
      <c r="BI28" s="961"/>
      <c r="BJ28" s="56"/>
      <c r="BK28" s="56"/>
      <c r="BL28" s="56"/>
      <c r="BM28" s="56"/>
      <c r="BN28" s="56"/>
      <c r="BO28" s="55"/>
      <c r="BP28" s="55"/>
      <c r="BQ28" s="52">
        <v>22</v>
      </c>
      <c r="BR28" s="72"/>
      <c r="BS28" s="678"/>
      <c r="BT28" s="679"/>
      <c r="BU28" s="679"/>
      <c r="BV28" s="679"/>
      <c r="BW28" s="679"/>
      <c r="BX28" s="679"/>
      <c r="BY28" s="679"/>
      <c r="BZ28" s="679"/>
      <c r="CA28" s="679"/>
      <c r="CB28" s="679"/>
      <c r="CC28" s="679"/>
      <c r="CD28" s="679"/>
      <c r="CE28" s="679"/>
      <c r="CF28" s="679"/>
      <c r="CG28" s="680"/>
      <c r="CH28" s="681"/>
      <c r="CI28" s="682"/>
      <c r="CJ28" s="682"/>
      <c r="CK28" s="682"/>
      <c r="CL28" s="683"/>
      <c r="CM28" s="681"/>
      <c r="CN28" s="682"/>
      <c r="CO28" s="682"/>
      <c r="CP28" s="682"/>
      <c r="CQ28" s="683"/>
      <c r="CR28" s="681"/>
      <c r="CS28" s="682"/>
      <c r="CT28" s="682"/>
      <c r="CU28" s="682"/>
      <c r="CV28" s="683"/>
      <c r="CW28" s="681"/>
      <c r="CX28" s="682"/>
      <c r="CY28" s="682"/>
      <c r="CZ28" s="682"/>
      <c r="DA28" s="683"/>
      <c r="DB28" s="681"/>
      <c r="DC28" s="682"/>
      <c r="DD28" s="682"/>
      <c r="DE28" s="682"/>
      <c r="DF28" s="683"/>
      <c r="DG28" s="681"/>
      <c r="DH28" s="682"/>
      <c r="DI28" s="682"/>
      <c r="DJ28" s="682"/>
      <c r="DK28" s="683"/>
      <c r="DL28" s="681"/>
      <c r="DM28" s="682"/>
      <c r="DN28" s="682"/>
      <c r="DO28" s="682"/>
      <c r="DP28" s="683"/>
      <c r="DQ28" s="681"/>
      <c r="DR28" s="682"/>
      <c r="DS28" s="682"/>
      <c r="DT28" s="682"/>
      <c r="DU28" s="683"/>
      <c r="DV28" s="678"/>
      <c r="DW28" s="679"/>
      <c r="DX28" s="679"/>
      <c r="DY28" s="679"/>
      <c r="DZ28" s="684"/>
      <c r="EA28" s="48"/>
    </row>
    <row r="29" spans="1:131" ht="26.25" customHeight="1" x14ac:dyDescent="0.2">
      <c r="A29" s="54">
        <v>2</v>
      </c>
      <c r="B29" s="678" t="s">
        <v>27</v>
      </c>
      <c r="C29" s="679"/>
      <c r="D29" s="679"/>
      <c r="E29" s="679"/>
      <c r="F29" s="679"/>
      <c r="G29" s="679"/>
      <c r="H29" s="679"/>
      <c r="I29" s="679"/>
      <c r="J29" s="679"/>
      <c r="K29" s="679"/>
      <c r="L29" s="679"/>
      <c r="M29" s="679"/>
      <c r="N29" s="679"/>
      <c r="O29" s="679"/>
      <c r="P29" s="680"/>
      <c r="Q29" s="922">
        <v>2929</v>
      </c>
      <c r="R29" s="923"/>
      <c r="S29" s="923"/>
      <c r="T29" s="923"/>
      <c r="U29" s="923"/>
      <c r="V29" s="923">
        <v>2921</v>
      </c>
      <c r="W29" s="923"/>
      <c r="X29" s="923"/>
      <c r="Y29" s="923"/>
      <c r="Z29" s="923"/>
      <c r="AA29" s="923">
        <v>9</v>
      </c>
      <c r="AB29" s="923"/>
      <c r="AC29" s="923"/>
      <c r="AD29" s="923"/>
      <c r="AE29" s="927"/>
      <c r="AF29" s="945">
        <v>9</v>
      </c>
      <c r="AG29" s="682"/>
      <c r="AH29" s="682"/>
      <c r="AI29" s="682"/>
      <c r="AJ29" s="946"/>
      <c r="AK29" s="926">
        <v>415</v>
      </c>
      <c r="AL29" s="923"/>
      <c r="AM29" s="923"/>
      <c r="AN29" s="923"/>
      <c r="AO29" s="923"/>
      <c r="AP29" s="923" t="s">
        <v>199</v>
      </c>
      <c r="AQ29" s="923"/>
      <c r="AR29" s="923"/>
      <c r="AS29" s="923"/>
      <c r="AT29" s="923"/>
      <c r="AU29" s="923" t="s">
        <v>199</v>
      </c>
      <c r="AV29" s="923"/>
      <c r="AW29" s="923"/>
      <c r="AX29" s="923"/>
      <c r="AY29" s="923"/>
      <c r="AZ29" s="952" t="s">
        <v>199</v>
      </c>
      <c r="BA29" s="952"/>
      <c r="BB29" s="952"/>
      <c r="BC29" s="952"/>
      <c r="BD29" s="952"/>
      <c r="BE29" s="924"/>
      <c r="BF29" s="924"/>
      <c r="BG29" s="924"/>
      <c r="BH29" s="924"/>
      <c r="BI29" s="925"/>
      <c r="BJ29" s="56"/>
      <c r="BK29" s="56"/>
      <c r="BL29" s="56"/>
      <c r="BM29" s="56"/>
      <c r="BN29" s="56"/>
      <c r="BO29" s="55"/>
      <c r="BP29" s="55"/>
      <c r="BQ29" s="52">
        <v>23</v>
      </c>
      <c r="BR29" s="72"/>
      <c r="BS29" s="678"/>
      <c r="BT29" s="679"/>
      <c r="BU29" s="679"/>
      <c r="BV29" s="679"/>
      <c r="BW29" s="679"/>
      <c r="BX29" s="679"/>
      <c r="BY29" s="679"/>
      <c r="BZ29" s="679"/>
      <c r="CA29" s="679"/>
      <c r="CB29" s="679"/>
      <c r="CC29" s="679"/>
      <c r="CD29" s="679"/>
      <c r="CE29" s="679"/>
      <c r="CF29" s="679"/>
      <c r="CG29" s="680"/>
      <c r="CH29" s="681"/>
      <c r="CI29" s="682"/>
      <c r="CJ29" s="682"/>
      <c r="CK29" s="682"/>
      <c r="CL29" s="683"/>
      <c r="CM29" s="681"/>
      <c r="CN29" s="682"/>
      <c r="CO29" s="682"/>
      <c r="CP29" s="682"/>
      <c r="CQ29" s="683"/>
      <c r="CR29" s="681"/>
      <c r="CS29" s="682"/>
      <c r="CT29" s="682"/>
      <c r="CU29" s="682"/>
      <c r="CV29" s="683"/>
      <c r="CW29" s="681"/>
      <c r="CX29" s="682"/>
      <c r="CY29" s="682"/>
      <c r="CZ29" s="682"/>
      <c r="DA29" s="683"/>
      <c r="DB29" s="681"/>
      <c r="DC29" s="682"/>
      <c r="DD29" s="682"/>
      <c r="DE29" s="682"/>
      <c r="DF29" s="683"/>
      <c r="DG29" s="681"/>
      <c r="DH29" s="682"/>
      <c r="DI29" s="682"/>
      <c r="DJ29" s="682"/>
      <c r="DK29" s="683"/>
      <c r="DL29" s="681"/>
      <c r="DM29" s="682"/>
      <c r="DN29" s="682"/>
      <c r="DO29" s="682"/>
      <c r="DP29" s="683"/>
      <c r="DQ29" s="681"/>
      <c r="DR29" s="682"/>
      <c r="DS29" s="682"/>
      <c r="DT29" s="682"/>
      <c r="DU29" s="683"/>
      <c r="DV29" s="678"/>
      <c r="DW29" s="679"/>
      <c r="DX29" s="679"/>
      <c r="DY29" s="679"/>
      <c r="DZ29" s="684"/>
      <c r="EA29" s="48"/>
    </row>
    <row r="30" spans="1:131" ht="26.25" customHeight="1" x14ac:dyDescent="0.2">
      <c r="A30" s="54">
        <v>3</v>
      </c>
      <c r="B30" s="678" t="s">
        <v>223</v>
      </c>
      <c r="C30" s="679"/>
      <c r="D30" s="679"/>
      <c r="E30" s="679"/>
      <c r="F30" s="679"/>
      <c r="G30" s="679"/>
      <c r="H30" s="679"/>
      <c r="I30" s="679"/>
      <c r="J30" s="679"/>
      <c r="K30" s="679"/>
      <c r="L30" s="679"/>
      <c r="M30" s="679"/>
      <c r="N30" s="679"/>
      <c r="O30" s="679"/>
      <c r="P30" s="680"/>
      <c r="Q30" s="922">
        <v>394</v>
      </c>
      <c r="R30" s="923"/>
      <c r="S30" s="923"/>
      <c r="T30" s="923"/>
      <c r="U30" s="923"/>
      <c r="V30" s="923">
        <v>393</v>
      </c>
      <c r="W30" s="923"/>
      <c r="X30" s="923"/>
      <c r="Y30" s="923"/>
      <c r="Z30" s="923"/>
      <c r="AA30" s="923">
        <v>2</v>
      </c>
      <c r="AB30" s="923"/>
      <c r="AC30" s="923"/>
      <c r="AD30" s="923"/>
      <c r="AE30" s="927"/>
      <c r="AF30" s="945">
        <v>2</v>
      </c>
      <c r="AG30" s="682"/>
      <c r="AH30" s="682"/>
      <c r="AI30" s="682"/>
      <c r="AJ30" s="946"/>
      <c r="AK30" s="926">
        <v>106</v>
      </c>
      <c r="AL30" s="923"/>
      <c r="AM30" s="923"/>
      <c r="AN30" s="923"/>
      <c r="AO30" s="923"/>
      <c r="AP30" s="923" t="s">
        <v>199</v>
      </c>
      <c r="AQ30" s="923"/>
      <c r="AR30" s="923"/>
      <c r="AS30" s="923"/>
      <c r="AT30" s="923"/>
      <c r="AU30" s="923" t="s">
        <v>199</v>
      </c>
      <c r="AV30" s="923"/>
      <c r="AW30" s="923"/>
      <c r="AX30" s="923"/>
      <c r="AY30" s="923"/>
      <c r="AZ30" s="952" t="s">
        <v>199</v>
      </c>
      <c r="BA30" s="952"/>
      <c r="BB30" s="952"/>
      <c r="BC30" s="952"/>
      <c r="BD30" s="952"/>
      <c r="BE30" s="924"/>
      <c r="BF30" s="924"/>
      <c r="BG30" s="924"/>
      <c r="BH30" s="924"/>
      <c r="BI30" s="925"/>
      <c r="BJ30" s="56"/>
      <c r="BK30" s="56"/>
      <c r="BL30" s="56"/>
      <c r="BM30" s="56"/>
      <c r="BN30" s="56"/>
      <c r="BO30" s="55"/>
      <c r="BP30" s="55"/>
      <c r="BQ30" s="52">
        <v>24</v>
      </c>
      <c r="BR30" s="72"/>
      <c r="BS30" s="678"/>
      <c r="BT30" s="679"/>
      <c r="BU30" s="679"/>
      <c r="BV30" s="679"/>
      <c r="BW30" s="679"/>
      <c r="BX30" s="679"/>
      <c r="BY30" s="679"/>
      <c r="BZ30" s="679"/>
      <c r="CA30" s="679"/>
      <c r="CB30" s="679"/>
      <c r="CC30" s="679"/>
      <c r="CD30" s="679"/>
      <c r="CE30" s="679"/>
      <c r="CF30" s="679"/>
      <c r="CG30" s="680"/>
      <c r="CH30" s="681"/>
      <c r="CI30" s="682"/>
      <c r="CJ30" s="682"/>
      <c r="CK30" s="682"/>
      <c r="CL30" s="683"/>
      <c r="CM30" s="681"/>
      <c r="CN30" s="682"/>
      <c r="CO30" s="682"/>
      <c r="CP30" s="682"/>
      <c r="CQ30" s="683"/>
      <c r="CR30" s="681"/>
      <c r="CS30" s="682"/>
      <c r="CT30" s="682"/>
      <c r="CU30" s="682"/>
      <c r="CV30" s="683"/>
      <c r="CW30" s="681"/>
      <c r="CX30" s="682"/>
      <c r="CY30" s="682"/>
      <c r="CZ30" s="682"/>
      <c r="DA30" s="683"/>
      <c r="DB30" s="681"/>
      <c r="DC30" s="682"/>
      <c r="DD30" s="682"/>
      <c r="DE30" s="682"/>
      <c r="DF30" s="683"/>
      <c r="DG30" s="681"/>
      <c r="DH30" s="682"/>
      <c r="DI30" s="682"/>
      <c r="DJ30" s="682"/>
      <c r="DK30" s="683"/>
      <c r="DL30" s="681"/>
      <c r="DM30" s="682"/>
      <c r="DN30" s="682"/>
      <c r="DO30" s="682"/>
      <c r="DP30" s="683"/>
      <c r="DQ30" s="681"/>
      <c r="DR30" s="682"/>
      <c r="DS30" s="682"/>
      <c r="DT30" s="682"/>
      <c r="DU30" s="683"/>
      <c r="DV30" s="678"/>
      <c r="DW30" s="679"/>
      <c r="DX30" s="679"/>
      <c r="DY30" s="679"/>
      <c r="DZ30" s="684"/>
      <c r="EA30" s="48"/>
    </row>
    <row r="31" spans="1:131" ht="26.25" customHeight="1" x14ac:dyDescent="0.2">
      <c r="A31" s="54">
        <v>4</v>
      </c>
      <c r="B31" s="678" t="s">
        <v>459</v>
      </c>
      <c r="C31" s="679"/>
      <c r="D31" s="679"/>
      <c r="E31" s="679"/>
      <c r="F31" s="679"/>
      <c r="G31" s="679"/>
      <c r="H31" s="679"/>
      <c r="I31" s="679"/>
      <c r="J31" s="679"/>
      <c r="K31" s="679"/>
      <c r="L31" s="679"/>
      <c r="M31" s="679"/>
      <c r="N31" s="679"/>
      <c r="O31" s="679"/>
      <c r="P31" s="680"/>
      <c r="Q31" s="922">
        <v>432</v>
      </c>
      <c r="R31" s="923"/>
      <c r="S31" s="923"/>
      <c r="T31" s="923"/>
      <c r="U31" s="923"/>
      <c r="V31" s="923">
        <v>508</v>
      </c>
      <c r="W31" s="923"/>
      <c r="X31" s="923"/>
      <c r="Y31" s="923"/>
      <c r="Z31" s="923"/>
      <c r="AA31" s="923">
        <v>-77</v>
      </c>
      <c r="AB31" s="923"/>
      <c r="AC31" s="923"/>
      <c r="AD31" s="923"/>
      <c r="AE31" s="927"/>
      <c r="AF31" s="945">
        <v>480</v>
      </c>
      <c r="AG31" s="682"/>
      <c r="AH31" s="682"/>
      <c r="AI31" s="682"/>
      <c r="AJ31" s="946"/>
      <c r="AK31" s="926">
        <v>85</v>
      </c>
      <c r="AL31" s="923"/>
      <c r="AM31" s="923"/>
      <c r="AN31" s="923"/>
      <c r="AO31" s="923"/>
      <c r="AP31" s="923">
        <v>1403</v>
      </c>
      <c r="AQ31" s="923"/>
      <c r="AR31" s="923"/>
      <c r="AS31" s="923"/>
      <c r="AT31" s="923"/>
      <c r="AU31" s="923">
        <v>701</v>
      </c>
      <c r="AV31" s="923"/>
      <c r="AW31" s="923"/>
      <c r="AX31" s="923"/>
      <c r="AY31" s="923"/>
      <c r="AZ31" s="952" t="s">
        <v>199</v>
      </c>
      <c r="BA31" s="952"/>
      <c r="BB31" s="952"/>
      <c r="BC31" s="952"/>
      <c r="BD31" s="952"/>
      <c r="BE31" s="924" t="s">
        <v>460</v>
      </c>
      <c r="BF31" s="924"/>
      <c r="BG31" s="924"/>
      <c r="BH31" s="924"/>
      <c r="BI31" s="925"/>
      <c r="BJ31" s="56"/>
      <c r="BK31" s="56"/>
      <c r="BL31" s="56"/>
      <c r="BM31" s="56"/>
      <c r="BN31" s="56"/>
      <c r="BO31" s="55"/>
      <c r="BP31" s="55"/>
      <c r="BQ31" s="52">
        <v>25</v>
      </c>
      <c r="BR31" s="72"/>
      <c r="BS31" s="678"/>
      <c r="BT31" s="679"/>
      <c r="BU31" s="679"/>
      <c r="BV31" s="679"/>
      <c r="BW31" s="679"/>
      <c r="BX31" s="679"/>
      <c r="BY31" s="679"/>
      <c r="BZ31" s="679"/>
      <c r="CA31" s="679"/>
      <c r="CB31" s="679"/>
      <c r="CC31" s="679"/>
      <c r="CD31" s="679"/>
      <c r="CE31" s="679"/>
      <c r="CF31" s="679"/>
      <c r="CG31" s="680"/>
      <c r="CH31" s="681"/>
      <c r="CI31" s="682"/>
      <c r="CJ31" s="682"/>
      <c r="CK31" s="682"/>
      <c r="CL31" s="683"/>
      <c r="CM31" s="681"/>
      <c r="CN31" s="682"/>
      <c r="CO31" s="682"/>
      <c r="CP31" s="682"/>
      <c r="CQ31" s="683"/>
      <c r="CR31" s="681"/>
      <c r="CS31" s="682"/>
      <c r="CT31" s="682"/>
      <c r="CU31" s="682"/>
      <c r="CV31" s="683"/>
      <c r="CW31" s="681"/>
      <c r="CX31" s="682"/>
      <c r="CY31" s="682"/>
      <c r="CZ31" s="682"/>
      <c r="DA31" s="683"/>
      <c r="DB31" s="681"/>
      <c r="DC31" s="682"/>
      <c r="DD31" s="682"/>
      <c r="DE31" s="682"/>
      <c r="DF31" s="683"/>
      <c r="DG31" s="681"/>
      <c r="DH31" s="682"/>
      <c r="DI31" s="682"/>
      <c r="DJ31" s="682"/>
      <c r="DK31" s="683"/>
      <c r="DL31" s="681"/>
      <c r="DM31" s="682"/>
      <c r="DN31" s="682"/>
      <c r="DO31" s="682"/>
      <c r="DP31" s="683"/>
      <c r="DQ31" s="681"/>
      <c r="DR31" s="682"/>
      <c r="DS31" s="682"/>
      <c r="DT31" s="682"/>
      <c r="DU31" s="683"/>
      <c r="DV31" s="678"/>
      <c r="DW31" s="679"/>
      <c r="DX31" s="679"/>
      <c r="DY31" s="679"/>
      <c r="DZ31" s="684"/>
      <c r="EA31" s="48"/>
    </row>
    <row r="32" spans="1:131" ht="26.25" customHeight="1" x14ac:dyDescent="0.2">
      <c r="A32" s="54">
        <v>5</v>
      </c>
      <c r="B32" s="678" t="s">
        <v>47</v>
      </c>
      <c r="C32" s="679"/>
      <c r="D32" s="679"/>
      <c r="E32" s="679"/>
      <c r="F32" s="679"/>
      <c r="G32" s="679"/>
      <c r="H32" s="679"/>
      <c r="I32" s="679"/>
      <c r="J32" s="679"/>
      <c r="K32" s="679"/>
      <c r="L32" s="679"/>
      <c r="M32" s="679"/>
      <c r="N32" s="679"/>
      <c r="O32" s="679"/>
      <c r="P32" s="680"/>
      <c r="Q32" s="922">
        <v>121</v>
      </c>
      <c r="R32" s="923"/>
      <c r="S32" s="923"/>
      <c r="T32" s="923"/>
      <c r="U32" s="923"/>
      <c r="V32" s="923">
        <v>121</v>
      </c>
      <c r="W32" s="923"/>
      <c r="X32" s="923"/>
      <c r="Y32" s="923"/>
      <c r="Z32" s="923"/>
      <c r="AA32" s="923">
        <v>0</v>
      </c>
      <c r="AB32" s="923"/>
      <c r="AC32" s="923"/>
      <c r="AD32" s="923"/>
      <c r="AE32" s="927"/>
      <c r="AF32" s="945">
        <v>0</v>
      </c>
      <c r="AG32" s="682"/>
      <c r="AH32" s="682"/>
      <c r="AI32" s="682"/>
      <c r="AJ32" s="946"/>
      <c r="AK32" s="926">
        <v>51</v>
      </c>
      <c r="AL32" s="923"/>
      <c r="AM32" s="923"/>
      <c r="AN32" s="923"/>
      <c r="AO32" s="923"/>
      <c r="AP32" s="923">
        <v>578</v>
      </c>
      <c r="AQ32" s="923"/>
      <c r="AR32" s="923"/>
      <c r="AS32" s="923"/>
      <c r="AT32" s="923"/>
      <c r="AU32" s="923">
        <v>363</v>
      </c>
      <c r="AV32" s="923"/>
      <c r="AW32" s="923"/>
      <c r="AX32" s="923"/>
      <c r="AY32" s="923"/>
      <c r="AZ32" s="952" t="s">
        <v>199</v>
      </c>
      <c r="BA32" s="952"/>
      <c r="BB32" s="952"/>
      <c r="BC32" s="952"/>
      <c r="BD32" s="952"/>
      <c r="BE32" s="924" t="s">
        <v>24</v>
      </c>
      <c r="BF32" s="924"/>
      <c r="BG32" s="924"/>
      <c r="BH32" s="924"/>
      <c r="BI32" s="925"/>
      <c r="BJ32" s="56"/>
      <c r="BK32" s="56"/>
      <c r="BL32" s="56"/>
      <c r="BM32" s="56"/>
      <c r="BN32" s="56"/>
      <c r="BO32" s="55"/>
      <c r="BP32" s="55"/>
      <c r="BQ32" s="52">
        <v>26</v>
      </c>
      <c r="BR32" s="72"/>
      <c r="BS32" s="678"/>
      <c r="BT32" s="679"/>
      <c r="BU32" s="679"/>
      <c r="BV32" s="679"/>
      <c r="BW32" s="679"/>
      <c r="BX32" s="679"/>
      <c r="BY32" s="679"/>
      <c r="BZ32" s="679"/>
      <c r="CA32" s="679"/>
      <c r="CB32" s="679"/>
      <c r="CC32" s="679"/>
      <c r="CD32" s="679"/>
      <c r="CE32" s="679"/>
      <c r="CF32" s="679"/>
      <c r="CG32" s="680"/>
      <c r="CH32" s="681"/>
      <c r="CI32" s="682"/>
      <c r="CJ32" s="682"/>
      <c r="CK32" s="682"/>
      <c r="CL32" s="683"/>
      <c r="CM32" s="681"/>
      <c r="CN32" s="682"/>
      <c r="CO32" s="682"/>
      <c r="CP32" s="682"/>
      <c r="CQ32" s="683"/>
      <c r="CR32" s="681"/>
      <c r="CS32" s="682"/>
      <c r="CT32" s="682"/>
      <c r="CU32" s="682"/>
      <c r="CV32" s="683"/>
      <c r="CW32" s="681"/>
      <c r="CX32" s="682"/>
      <c r="CY32" s="682"/>
      <c r="CZ32" s="682"/>
      <c r="DA32" s="683"/>
      <c r="DB32" s="681"/>
      <c r="DC32" s="682"/>
      <c r="DD32" s="682"/>
      <c r="DE32" s="682"/>
      <c r="DF32" s="683"/>
      <c r="DG32" s="681"/>
      <c r="DH32" s="682"/>
      <c r="DI32" s="682"/>
      <c r="DJ32" s="682"/>
      <c r="DK32" s="683"/>
      <c r="DL32" s="681"/>
      <c r="DM32" s="682"/>
      <c r="DN32" s="682"/>
      <c r="DO32" s="682"/>
      <c r="DP32" s="683"/>
      <c r="DQ32" s="681"/>
      <c r="DR32" s="682"/>
      <c r="DS32" s="682"/>
      <c r="DT32" s="682"/>
      <c r="DU32" s="683"/>
      <c r="DV32" s="678"/>
      <c r="DW32" s="679"/>
      <c r="DX32" s="679"/>
      <c r="DY32" s="679"/>
      <c r="DZ32" s="684"/>
      <c r="EA32" s="48"/>
    </row>
    <row r="33" spans="1:131" ht="26.25" customHeight="1" x14ac:dyDescent="0.2">
      <c r="A33" s="54">
        <v>6</v>
      </c>
      <c r="B33" s="678" t="s">
        <v>461</v>
      </c>
      <c r="C33" s="679"/>
      <c r="D33" s="679"/>
      <c r="E33" s="679"/>
      <c r="F33" s="679"/>
      <c r="G33" s="679"/>
      <c r="H33" s="679"/>
      <c r="I33" s="679"/>
      <c r="J33" s="679"/>
      <c r="K33" s="679"/>
      <c r="L33" s="679"/>
      <c r="M33" s="679"/>
      <c r="N33" s="679"/>
      <c r="O33" s="679"/>
      <c r="P33" s="680"/>
      <c r="Q33" s="922">
        <v>507</v>
      </c>
      <c r="R33" s="923"/>
      <c r="S33" s="923"/>
      <c r="T33" s="923"/>
      <c r="U33" s="923"/>
      <c r="V33" s="923">
        <v>415</v>
      </c>
      <c r="W33" s="923"/>
      <c r="X33" s="923"/>
      <c r="Y33" s="923"/>
      <c r="Z33" s="923"/>
      <c r="AA33" s="923">
        <v>92</v>
      </c>
      <c r="AB33" s="923"/>
      <c r="AC33" s="923"/>
      <c r="AD33" s="923"/>
      <c r="AE33" s="927"/>
      <c r="AF33" s="945">
        <v>92</v>
      </c>
      <c r="AG33" s="682"/>
      <c r="AH33" s="682"/>
      <c r="AI33" s="682"/>
      <c r="AJ33" s="946"/>
      <c r="AK33" s="926">
        <v>374</v>
      </c>
      <c r="AL33" s="923"/>
      <c r="AM33" s="923"/>
      <c r="AN33" s="923"/>
      <c r="AO33" s="923"/>
      <c r="AP33" s="923">
        <v>1370</v>
      </c>
      <c r="AQ33" s="923"/>
      <c r="AR33" s="923"/>
      <c r="AS33" s="923"/>
      <c r="AT33" s="923"/>
      <c r="AU33" s="923">
        <v>1370</v>
      </c>
      <c r="AV33" s="923"/>
      <c r="AW33" s="923"/>
      <c r="AX33" s="923"/>
      <c r="AY33" s="923"/>
      <c r="AZ33" s="952" t="s">
        <v>199</v>
      </c>
      <c r="BA33" s="952"/>
      <c r="BB33" s="952"/>
      <c r="BC33" s="952"/>
      <c r="BD33" s="952"/>
      <c r="BE33" s="924" t="s">
        <v>24</v>
      </c>
      <c r="BF33" s="924"/>
      <c r="BG33" s="924"/>
      <c r="BH33" s="924"/>
      <c r="BI33" s="925"/>
      <c r="BJ33" s="56"/>
      <c r="BK33" s="56"/>
      <c r="BL33" s="56"/>
      <c r="BM33" s="56"/>
      <c r="BN33" s="56"/>
      <c r="BO33" s="55"/>
      <c r="BP33" s="55"/>
      <c r="BQ33" s="52">
        <v>27</v>
      </c>
      <c r="BR33" s="72"/>
      <c r="BS33" s="678"/>
      <c r="BT33" s="679"/>
      <c r="BU33" s="679"/>
      <c r="BV33" s="679"/>
      <c r="BW33" s="679"/>
      <c r="BX33" s="679"/>
      <c r="BY33" s="679"/>
      <c r="BZ33" s="679"/>
      <c r="CA33" s="679"/>
      <c r="CB33" s="679"/>
      <c r="CC33" s="679"/>
      <c r="CD33" s="679"/>
      <c r="CE33" s="679"/>
      <c r="CF33" s="679"/>
      <c r="CG33" s="680"/>
      <c r="CH33" s="681"/>
      <c r="CI33" s="682"/>
      <c r="CJ33" s="682"/>
      <c r="CK33" s="682"/>
      <c r="CL33" s="683"/>
      <c r="CM33" s="681"/>
      <c r="CN33" s="682"/>
      <c r="CO33" s="682"/>
      <c r="CP33" s="682"/>
      <c r="CQ33" s="683"/>
      <c r="CR33" s="681"/>
      <c r="CS33" s="682"/>
      <c r="CT33" s="682"/>
      <c r="CU33" s="682"/>
      <c r="CV33" s="683"/>
      <c r="CW33" s="681"/>
      <c r="CX33" s="682"/>
      <c r="CY33" s="682"/>
      <c r="CZ33" s="682"/>
      <c r="DA33" s="683"/>
      <c r="DB33" s="681"/>
      <c r="DC33" s="682"/>
      <c r="DD33" s="682"/>
      <c r="DE33" s="682"/>
      <c r="DF33" s="683"/>
      <c r="DG33" s="681"/>
      <c r="DH33" s="682"/>
      <c r="DI33" s="682"/>
      <c r="DJ33" s="682"/>
      <c r="DK33" s="683"/>
      <c r="DL33" s="681"/>
      <c r="DM33" s="682"/>
      <c r="DN33" s="682"/>
      <c r="DO33" s="682"/>
      <c r="DP33" s="683"/>
      <c r="DQ33" s="681"/>
      <c r="DR33" s="682"/>
      <c r="DS33" s="682"/>
      <c r="DT33" s="682"/>
      <c r="DU33" s="683"/>
      <c r="DV33" s="678"/>
      <c r="DW33" s="679"/>
      <c r="DX33" s="679"/>
      <c r="DY33" s="679"/>
      <c r="DZ33" s="684"/>
      <c r="EA33" s="48"/>
    </row>
    <row r="34" spans="1:131" ht="26.25" customHeight="1" x14ac:dyDescent="0.2">
      <c r="A34" s="54">
        <v>7</v>
      </c>
      <c r="B34" s="678" t="s">
        <v>227</v>
      </c>
      <c r="C34" s="679"/>
      <c r="D34" s="679"/>
      <c r="E34" s="679"/>
      <c r="F34" s="679"/>
      <c r="G34" s="679"/>
      <c r="H34" s="679"/>
      <c r="I34" s="679"/>
      <c r="J34" s="679"/>
      <c r="K34" s="679"/>
      <c r="L34" s="679"/>
      <c r="M34" s="679"/>
      <c r="N34" s="679"/>
      <c r="O34" s="679"/>
      <c r="P34" s="680"/>
      <c r="Q34" s="922">
        <v>477</v>
      </c>
      <c r="R34" s="923"/>
      <c r="S34" s="923"/>
      <c r="T34" s="923"/>
      <c r="U34" s="923"/>
      <c r="V34" s="923">
        <v>415</v>
      </c>
      <c r="W34" s="923"/>
      <c r="X34" s="923"/>
      <c r="Y34" s="923"/>
      <c r="Z34" s="923"/>
      <c r="AA34" s="923">
        <v>63</v>
      </c>
      <c r="AB34" s="923"/>
      <c r="AC34" s="923"/>
      <c r="AD34" s="923"/>
      <c r="AE34" s="927"/>
      <c r="AF34" s="945">
        <v>63</v>
      </c>
      <c r="AG34" s="682"/>
      <c r="AH34" s="682"/>
      <c r="AI34" s="682"/>
      <c r="AJ34" s="946"/>
      <c r="AK34" s="926">
        <v>326</v>
      </c>
      <c r="AL34" s="923"/>
      <c r="AM34" s="923"/>
      <c r="AN34" s="923"/>
      <c r="AO34" s="923"/>
      <c r="AP34" s="923">
        <v>4538</v>
      </c>
      <c r="AQ34" s="923"/>
      <c r="AR34" s="923"/>
      <c r="AS34" s="923"/>
      <c r="AT34" s="923"/>
      <c r="AU34" s="923">
        <v>4239</v>
      </c>
      <c r="AV34" s="923"/>
      <c r="AW34" s="923"/>
      <c r="AX34" s="923"/>
      <c r="AY34" s="923"/>
      <c r="AZ34" s="952" t="s">
        <v>199</v>
      </c>
      <c r="BA34" s="952"/>
      <c r="BB34" s="952"/>
      <c r="BC34" s="952"/>
      <c r="BD34" s="952"/>
      <c r="BE34" s="924" t="s">
        <v>24</v>
      </c>
      <c r="BF34" s="924"/>
      <c r="BG34" s="924"/>
      <c r="BH34" s="924"/>
      <c r="BI34" s="925"/>
      <c r="BJ34" s="56"/>
      <c r="BK34" s="56"/>
      <c r="BL34" s="56"/>
      <c r="BM34" s="56"/>
      <c r="BN34" s="56"/>
      <c r="BO34" s="55"/>
      <c r="BP34" s="55"/>
      <c r="BQ34" s="52">
        <v>28</v>
      </c>
      <c r="BR34" s="72"/>
      <c r="BS34" s="678"/>
      <c r="BT34" s="679"/>
      <c r="BU34" s="679"/>
      <c r="BV34" s="679"/>
      <c r="BW34" s="679"/>
      <c r="BX34" s="679"/>
      <c r="BY34" s="679"/>
      <c r="BZ34" s="679"/>
      <c r="CA34" s="679"/>
      <c r="CB34" s="679"/>
      <c r="CC34" s="679"/>
      <c r="CD34" s="679"/>
      <c r="CE34" s="679"/>
      <c r="CF34" s="679"/>
      <c r="CG34" s="680"/>
      <c r="CH34" s="681"/>
      <c r="CI34" s="682"/>
      <c r="CJ34" s="682"/>
      <c r="CK34" s="682"/>
      <c r="CL34" s="683"/>
      <c r="CM34" s="681"/>
      <c r="CN34" s="682"/>
      <c r="CO34" s="682"/>
      <c r="CP34" s="682"/>
      <c r="CQ34" s="683"/>
      <c r="CR34" s="681"/>
      <c r="CS34" s="682"/>
      <c r="CT34" s="682"/>
      <c r="CU34" s="682"/>
      <c r="CV34" s="683"/>
      <c r="CW34" s="681"/>
      <c r="CX34" s="682"/>
      <c r="CY34" s="682"/>
      <c r="CZ34" s="682"/>
      <c r="DA34" s="683"/>
      <c r="DB34" s="681"/>
      <c r="DC34" s="682"/>
      <c r="DD34" s="682"/>
      <c r="DE34" s="682"/>
      <c r="DF34" s="683"/>
      <c r="DG34" s="681"/>
      <c r="DH34" s="682"/>
      <c r="DI34" s="682"/>
      <c r="DJ34" s="682"/>
      <c r="DK34" s="683"/>
      <c r="DL34" s="681"/>
      <c r="DM34" s="682"/>
      <c r="DN34" s="682"/>
      <c r="DO34" s="682"/>
      <c r="DP34" s="683"/>
      <c r="DQ34" s="681"/>
      <c r="DR34" s="682"/>
      <c r="DS34" s="682"/>
      <c r="DT34" s="682"/>
      <c r="DU34" s="683"/>
      <c r="DV34" s="678"/>
      <c r="DW34" s="679"/>
      <c r="DX34" s="679"/>
      <c r="DY34" s="679"/>
      <c r="DZ34" s="684"/>
      <c r="EA34" s="48"/>
    </row>
    <row r="35" spans="1:131" ht="26.25" customHeight="1" x14ac:dyDescent="0.2">
      <c r="A35" s="54">
        <v>8</v>
      </c>
      <c r="B35" s="678"/>
      <c r="C35" s="679"/>
      <c r="D35" s="679"/>
      <c r="E35" s="679"/>
      <c r="F35" s="679"/>
      <c r="G35" s="679"/>
      <c r="H35" s="679"/>
      <c r="I35" s="679"/>
      <c r="J35" s="679"/>
      <c r="K35" s="679"/>
      <c r="L35" s="679"/>
      <c r="M35" s="679"/>
      <c r="N35" s="679"/>
      <c r="O35" s="679"/>
      <c r="P35" s="680"/>
      <c r="Q35" s="922"/>
      <c r="R35" s="923"/>
      <c r="S35" s="923"/>
      <c r="T35" s="923"/>
      <c r="U35" s="923"/>
      <c r="V35" s="923"/>
      <c r="W35" s="923"/>
      <c r="X35" s="923"/>
      <c r="Y35" s="923"/>
      <c r="Z35" s="923"/>
      <c r="AA35" s="923"/>
      <c r="AB35" s="923"/>
      <c r="AC35" s="923"/>
      <c r="AD35" s="923"/>
      <c r="AE35" s="927"/>
      <c r="AF35" s="945"/>
      <c r="AG35" s="682"/>
      <c r="AH35" s="682"/>
      <c r="AI35" s="682"/>
      <c r="AJ35" s="946"/>
      <c r="AK35" s="926"/>
      <c r="AL35" s="923"/>
      <c r="AM35" s="923"/>
      <c r="AN35" s="923"/>
      <c r="AO35" s="923"/>
      <c r="AP35" s="923"/>
      <c r="AQ35" s="923"/>
      <c r="AR35" s="923"/>
      <c r="AS35" s="923"/>
      <c r="AT35" s="923"/>
      <c r="AU35" s="923"/>
      <c r="AV35" s="923"/>
      <c r="AW35" s="923"/>
      <c r="AX35" s="923"/>
      <c r="AY35" s="923"/>
      <c r="AZ35" s="952"/>
      <c r="BA35" s="952"/>
      <c r="BB35" s="952"/>
      <c r="BC35" s="952"/>
      <c r="BD35" s="952"/>
      <c r="BE35" s="924"/>
      <c r="BF35" s="924"/>
      <c r="BG35" s="924"/>
      <c r="BH35" s="924"/>
      <c r="BI35" s="925"/>
      <c r="BJ35" s="56"/>
      <c r="BK35" s="56"/>
      <c r="BL35" s="56"/>
      <c r="BM35" s="56"/>
      <c r="BN35" s="56"/>
      <c r="BO35" s="55"/>
      <c r="BP35" s="55"/>
      <c r="BQ35" s="52">
        <v>29</v>
      </c>
      <c r="BR35" s="72"/>
      <c r="BS35" s="678"/>
      <c r="BT35" s="679"/>
      <c r="BU35" s="679"/>
      <c r="BV35" s="679"/>
      <c r="BW35" s="679"/>
      <c r="BX35" s="679"/>
      <c r="BY35" s="679"/>
      <c r="BZ35" s="679"/>
      <c r="CA35" s="679"/>
      <c r="CB35" s="679"/>
      <c r="CC35" s="679"/>
      <c r="CD35" s="679"/>
      <c r="CE35" s="679"/>
      <c r="CF35" s="679"/>
      <c r="CG35" s="680"/>
      <c r="CH35" s="681"/>
      <c r="CI35" s="682"/>
      <c r="CJ35" s="682"/>
      <c r="CK35" s="682"/>
      <c r="CL35" s="683"/>
      <c r="CM35" s="681"/>
      <c r="CN35" s="682"/>
      <c r="CO35" s="682"/>
      <c r="CP35" s="682"/>
      <c r="CQ35" s="683"/>
      <c r="CR35" s="681"/>
      <c r="CS35" s="682"/>
      <c r="CT35" s="682"/>
      <c r="CU35" s="682"/>
      <c r="CV35" s="683"/>
      <c r="CW35" s="681"/>
      <c r="CX35" s="682"/>
      <c r="CY35" s="682"/>
      <c r="CZ35" s="682"/>
      <c r="DA35" s="683"/>
      <c r="DB35" s="681"/>
      <c r="DC35" s="682"/>
      <c r="DD35" s="682"/>
      <c r="DE35" s="682"/>
      <c r="DF35" s="683"/>
      <c r="DG35" s="681"/>
      <c r="DH35" s="682"/>
      <c r="DI35" s="682"/>
      <c r="DJ35" s="682"/>
      <c r="DK35" s="683"/>
      <c r="DL35" s="681"/>
      <c r="DM35" s="682"/>
      <c r="DN35" s="682"/>
      <c r="DO35" s="682"/>
      <c r="DP35" s="683"/>
      <c r="DQ35" s="681"/>
      <c r="DR35" s="682"/>
      <c r="DS35" s="682"/>
      <c r="DT35" s="682"/>
      <c r="DU35" s="683"/>
      <c r="DV35" s="678"/>
      <c r="DW35" s="679"/>
      <c r="DX35" s="679"/>
      <c r="DY35" s="679"/>
      <c r="DZ35" s="684"/>
      <c r="EA35" s="48"/>
    </row>
    <row r="36" spans="1:131" ht="26.25" customHeight="1" x14ac:dyDescent="0.2">
      <c r="A36" s="54">
        <v>9</v>
      </c>
      <c r="B36" s="678"/>
      <c r="C36" s="679"/>
      <c r="D36" s="679"/>
      <c r="E36" s="679"/>
      <c r="F36" s="679"/>
      <c r="G36" s="679"/>
      <c r="H36" s="679"/>
      <c r="I36" s="679"/>
      <c r="J36" s="679"/>
      <c r="K36" s="679"/>
      <c r="L36" s="679"/>
      <c r="M36" s="679"/>
      <c r="N36" s="679"/>
      <c r="O36" s="679"/>
      <c r="P36" s="680"/>
      <c r="Q36" s="922"/>
      <c r="R36" s="923"/>
      <c r="S36" s="923"/>
      <c r="T36" s="923"/>
      <c r="U36" s="923"/>
      <c r="V36" s="923"/>
      <c r="W36" s="923"/>
      <c r="X36" s="923"/>
      <c r="Y36" s="923"/>
      <c r="Z36" s="923"/>
      <c r="AA36" s="923"/>
      <c r="AB36" s="923"/>
      <c r="AC36" s="923"/>
      <c r="AD36" s="923"/>
      <c r="AE36" s="927"/>
      <c r="AF36" s="945"/>
      <c r="AG36" s="682"/>
      <c r="AH36" s="682"/>
      <c r="AI36" s="682"/>
      <c r="AJ36" s="946"/>
      <c r="AK36" s="926"/>
      <c r="AL36" s="923"/>
      <c r="AM36" s="923"/>
      <c r="AN36" s="923"/>
      <c r="AO36" s="923"/>
      <c r="AP36" s="923"/>
      <c r="AQ36" s="923"/>
      <c r="AR36" s="923"/>
      <c r="AS36" s="923"/>
      <c r="AT36" s="923"/>
      <c r="AU36" s="923"/>
      <c r="AV36" s="923"/>
      <c r="AW36" s="923"/>
      <c r="AX36" s="923"/>
      <c r="AY36" s="923"/>
      <c r="AZ36" s="952"/>
      <c r="BA36" s="952"/>
      <c r="BB36" s="952"/>
      <c r="BC36" s="952"/>
      <c r="BD36" s="952"/>
      <c r="BE36" s="924"/>
      <c r="BF36" s="924"/>
      <c r="BG36" s="924"/>
      <c r="BH36" s="924"/>
      <c r="BI36" s="925"/>
      <c r="BJ36" s="56"/>
      <c r="BK36" s="56"/>
      <c r="BL36" s="56"/>
      <c r="BM36" s="56"/>
      <c r="BN36" s="56"/>
      <c r="BO36" s="55"/>
      <c r="BP36" s="55"/>
      <c r="BQ36" s="52">
        <v>30</v>
      </c>
      <c r="BR36" s="72"/>
      <c r="BS36" s="678"/>
      <c r="BT36" s="679"/>
      <c r="BU36" s="679"/>
      <c r="BV36" s="679"/>
      <c r="BW36" s="679"/>
      <c r="BX36" s="679"/>
      <c r="BY36" s="679"/>
      <c r="BZ36" s="679"/>
      <c r="CA36" s="679"/>
      <c r="CB36" s="679"/>
      <c r="CC36" s="679"/>
      <c r="CD36" s="679"/>
      <c r="CE36" s="679"/>
      <c r="CF36" s="679"/>
      <c r="CG36" s="680"/>
      <c r="CH36" s="681"/>
      <c r="CI36" s="682"/>
      <c r="CJ36" s="682"/>
      <c r="CK36" s="682"/>
      <c r="CL36" s="683"/>
      <c r="CM36" s="681"/>
      <c r="CN36" s="682"/>
      <c r="CO36" s="682"/>
      <c r="CP36" s="682"/>
      <c r="CQ36" s="683"/>
      <c r="CR36" s="681"/>
      <c r="CS36" s="682"/>
      <c r="CT36" s="682"/>
      <c r="CU36" s="682"/>
      <c r="CV36" s="683"/>
      <c r="CW36" s="681"/>
      <c r="CX36" s="682"/>
      <c r="CY36" s="682"/>
      <c r="CZ36" s="682"/>
      <c r="DA36" s="683"/>
      <c r="DB36" s="681"/>
      <c r="DC36" s="682"/>
      <c r="DD36" s="682"/>
      <c r="DE36" s="682"/>
      <c r="DF36" s="683"/>
      <c r="DG36" s="681"/>
      <c r="DH36" s="682"/>
      <c r="DI36" s="682"/>
      <c r="DJ36" s="682"/>
      <c r="DK36" s="683"/>
      <c r="DL36" s="681"/>
      <c r="DM36" s="682"/>
      <c r="DN36" s="682"/>
      <c r="DO36" s="682"/>
      <c r="DP36" s="683"/>
      <c r="DQ36" s="681"/>
      <c r="DR36" s="682"/>
      <c r="DS36" s="682"/>
      <c r="DT36" s="682"/>
      <c r="DU36" s="683"/>
      <c r="DV36" s="678"/>
      <c r="DW36" s="679"/>
      <c r="DX36" s="679"/>
      <c r="DY36" s="679"/>
      <c r="DZ36" s="684"/>
      <c r="EA36" s="48"/>
    </row>
    <row r="37" spans="1:131" ht="26.25" customHeight="1" x14ac:dyDescent="0.2">
      <c r="A37" s="54">
        <v>10</v>
      </c>
      <c r="B37" s="678"/>
      <c r="C37" s="679"/>
      <c r="D37" s="679"/>
      <c r="E37" s="679"/>
      <c r="F37" s="679"/>
      <c r="G37" s="679"/>
      <c r="H37" s="679"/>
      <c r="I37" s="679"/>
      <c r="J37" s="679"/>
      <c r="K37" s="679"/>
      <c r="L37" s="679"/>
      <c r="M37" s="679"/>
      <c r="N37" s="679"/>
      <c r="O37" s="679"/>
      <c r="P37" s="680"/>
      <c r="Q37" s="922"/>
      <c r="R37" s="923"/>
      <c r="S37" s="923"/>
      <c r="T37" s="923"/>
      <c r="U37" s="923"/>
      <c r="V37" s="923"/>
      <c r="W37" s="923"/>
      <c r="X37" s="923"/>
      <c r="Y37" s="923"/>
      <c r="Z37" s="923"/>
      <c r="AA37" s="923"/>
      <c r="AB37" s="923"/>
      <c r="AC37" s="923"/>
      <c r="AD37" s="923"/>
      <c r="AE37" s="927"/>
      <c r="AF37" s="945"/>
      <c r="AG37" s="682"/>
      <c r="AH37" s="682"/>
      <c r="AI37" s="682"/>
      <c r="AJ37" s="946"/>
      <c r="AK37" s="926"/>
      <c r="AL37" s="923"/>
      <c r="AM37" s="923"/>
      <c r="AN37" s="923"/>
      <c r="AO37" s="923"/>
      <c r="AP37" s="923"/>
      <c r="AQ37" s="923"/>
      <c r="AR37" s="923"/>
      <c r="AS37" s="923"/>
      <c r="AT37" s="923"/>
      <c r="AU37" s="923"/>
      <c r="AV37" s="923"/>
      <c r="AW37" s="923"/>
      <c r="AX37" s="923"/>
      <c r="AY37" s="923"/>
      <c r="AZ37" s="952"/>
      <c r="BA37" s="952"/>
      <c r="BB37" s="952"/>
      <c r="BC37" s="952"/>
      <c r="BD37" s="952"/>
      <c r="BE37" s="924"/>
      <c r="BF37" s="924"/>
      <c r="BG37" s="924"/>
      <c r="BH37" s="924"/>
      <c r="BI37" s="925"/>
      <c r="BJ37" s="56"/>
      <c r="BK37" s="56"/>
      <c r="BL37" s="56"/>
      <c r="BM37" s="56"/>
      <c r="BN37" s="56"/>
      <c r="BO37" s="55"/>
      <c r="BP37" s="55"/>
      <c r="BQ37" s="52">
        <v>31</v>
      </c>
      <c r="BR37" s="72"/>
      <c r="BS37" s="678"/>
      <c r="BT37" s="679"/>
      <c r="BU37" s="679"/>
      <c r="BV37" s="679"/>
      <c r="BW37" s="679"/>
      <c r="BX37" s="679"/>
      <c r="BY37" s="679"/>
      <c r="BZ37" s="679"/>
      <c r="CA37" s="679"/>
      <c r="CB37" s="679"/>
      <c r="CC37" s="679"/>
      <c r="CD37" s="679"/>
      <c r="CE37" s="679"/>
      <c r="CF37" s="679"/>
      <c r="CG37" s="680"/>
      <c r="CH37" s="681"/>
      <c r="CI37" s="682"/>
      <c r="CJ37" s="682"/>
      <c r="CK37" s="682"/>
      <c r="CL37" s="683"/>
      <c r="CM37" s="681"/>
      <c r="CN37" s="682"/>
      <c r="CO37" s="682"/>
      <c r="CP37" s="682"/>
      <c r="CQ37" s="683"/>
      <c r="CR37" s="681"/>
      <c r="CS37" s="682"/>
      <c r="CT37" s="682"/>
      <c r="CU37" s="682"/>
      <c r="CV37" s="683"/>
      <c r="CW37" s="681"/>
      <c r="CX37" s="682"/>
      <c r="CY37" s="682"/>
      <c r="CZ37" s="682"/>
      <c r="DA37" s="683"/>
      <c r="DB37" s="681"/>
      <c r="DC37" s="682"/>
      <c r="DD37" s="682"/>
      <c r="DE37" s="682"/>
      <c r="DF37" s="683"/>
      <c r="DG37" s="681"/>
      <c r="DH37" s="682"/>
      <c r="DI37" s="682"/>
      <c r="DJ37" s="682"/>
      <c r="DK37" s="683"/>
      <c r="DL37" s="681"/>
      <c r="DM37" s="682"/>
      <c r="DN37" s="682"/>
      <c r="DO37" s="682"/>
      <c r="DP37" s="683"/>
      <c r="DQ37" s="681"/>
      <c r="DR37" s="682"/>
      <c r="DS37" s="682"/>
      <c r="DT37" s="682"/>
      <c r="DU37" s="683"/>
      <c r="DV37" s="678"/>
      <c r="DW37" s="679"/>
      <c r="DX37" s="679"/>
      <c r="DY37" s="679"/>
      <c r="DZ37" s="684"/>
      <c r="EA37" s="48"/>
    </row>
    <row r="38" spans="1:131" ht="26.25" customHeight="1" x14ac:dyDescent="0.2">
      <c r="A38" s="54">
        <v>11</v>
      </c>
      <c r="B38" s="678"/>
      <c r="C38" s="679"/>
      <c r="D38" s="679"/>
      <c r="E38" s="679"/>
      <c r="F38" s="679"/>
      <c r="G38" s="679"/>
      <c r="H38" s="679"/>
      <c r="I38" s="679"/>
      <c r="J38" s="679"/>
      <c r="K38" s="679"/>
      <c r="L38" s="679"/>
      <c r="M38" s="679"/>
      <c r="N38" s="679"/>
      <c r="O38" s="679"/>
      <c r="P38" s="680"/>
      <c r="Q38" s="922"/>
      <c r="R38" s="923"/>
      <c r="S38" s="923"/>
      <c r="T38" s="923"/>
      <c r="U38" s="923"/>
      <c r="V38" s="923"/>
      <c r="W38" s="923"/>
      <c r="X38" s="923"/>
      <c r="Y38" s="923"/>
      <c r="Z38" s="923"/>
      <c r="AA38" s="923"/>
      <c r="AB38" s="923"/>
      <c r="AC38" s="923"/>
      <c r="AD38" s="923"/>
      <c r="AE38" s="927"/>
      <c r="AF38" s="945"/>
      <c r="AG38" s="682"/>
      <c r="AH38" s="682"/>
      <c r="AI38" s="682"/>
      <c r="AJ38" s="946"/>
      <c r="AK38" s="926"/>
      <c r="AL38" s="923"/>
      <c r="AM38" s="923"/>
      <c r="AN38" s="923"/>
      <c r="AO38" s="923"/>
      <c r="AP38" s="923"/>
      <c r="AQ38" s="923"/>
      <c r="AR38" s="923"/>
      <c r="AS38" s="923"/>
      <c r="AT38" s="923"/>
      <c r="AU38" s="923"/>
      <c r="AV38" s="923"/>
      <c r="AW38" s="923"/>
      <c r="AX38" s="923"/>
      <c r="AY38" s="923"/>
      <c r="AZ38" s="952"/>
      <c r="BA38" s="952"/>
      <c r="BB38" s="952"/>
      <c r="BC38" s="952"/>
      <c r="BD38" s="952"/>
      <c r="BE38" s="924"/>
      <c r="BF38" s="924"/>
      <c r="BG38" s="924"/>
      <c r="BH38" s="924"/>
      <c r="BI38" s="925"/>
      <c r="BJ38" s="56"/>
      <c r="BK38" s="56"/>
      <c r="BL38" s="56"/>
      <c r="BM38" s="56"/>
      <c r="BN38" s="56"/>
      <c r="BO38" s="55"/>
      <c r="BP38" s="55"/>
      <c r="BQ38" s="52">
        <v>32</v>
      </c>
      <c r="BR38" s="72"/>
      <c r="BS38" s="678"/>
      <c r="BT38" s="679"/>
      <c r="BU38" s="679"/>
      <c r="BV38" s="679"/>
      <c r="BW38" s="679"/>
      <c r="BX38" s="679"/>
      <c r="BY38" s="679"/>
      <c r="BZ38" s="679"/>
      <c r="CA38" s="679"/>
      <c r="CB38" s="679"/>
      <c r="CC38" s="679"/>
      <c r="CD38" s="679"/>
      <c r="CE38" s="679"/>
      <c r="CF38" s="679"/>
      <c r="CG38" s="680"/>
      <c r="CH38" s="681"/>
      <c r="CI38" s="682"/>
      <c r="CJ38" s="682"/>
      <c r="CK38" s="682"/>
      <c r="CL38" s="683"/>
      <c r="CM38" s="681"/>
      <c r="CN38" s="682"/>
      <c r="CO38" s="682"/>
      <c r="CP38" s="682"/>
      <c r="CQ38" s="683"/>
      <c r="CR38" s="681"/>
      <c r="CS38" s="682"/>
      <c r="CT38" s="682"/>
      <c r="CU38" s="682"/>
      <c r="CV38" s="683"/>
      <c r="CW38" s="681"/>
      <c r="CX38" s="682"/>
      <c r="CY38" s="682"/>
      <c r="CZ38" s="682"/>
      <c r="DA38" s="683"/>
      <c r="DB38" s="681"/>
      <c r="DC38" s="682"/>
      <c r="DD38" s="682"/>
      <c r="DE38" s="682"/>
      <c r="DF38" s="683"/>
      <c r="DG38" s="681"/>
      <c r="DH38" s="682"/>
      <c r="DI38" s="682"/>
      <c r="DJ38" s="682"/>
      <c r="DK38" s="683"/>
      <c r="DL38" s="681"/>
      <c r="DM38" s="682"/>
      <c r="DN38" s="682"/>
      <c r="DO38" s="682"/>
      <c r="DP38" s="683"/>
      <c r="DQ38" s="681"/>
      <c r="DR38" s="682"/>
      <c r="DS38" s="682"/>
      <c r="DT38" s="682"/>
      <c r="DU38" s="683"/>
      <c r="DV38" s="678"/>
      <c r="DW38" s="679"/>
      <c r="DX38" s="679"/>
      <c r="DY38" s="679"/>
      <c r="DZ38" s="684"/>
      <c r="EA38" s="48"/>
    </row>
    <row r="39" spans="1:131" ht="26.25" customHeight="1" x14ac:dyDescent="0.2">
      <c r="A39" s="54">
        <v>12</v>
      </c>
      <c r="B39" s="678"/>
      <c r="C39" s="679"/>
      <c r="D39" s="679"/>
      <c r="E39" s="679"/>
      <c r="F39" s="679"/>
      <c r="G39" s="679"/>
      <c r="H39" s="679"/>
      <c r="I39" s="679"/>
      <c r="J39" s="679"/>
      <c r="K39" s="679"/>
      <c r="L39" s="679"/>
      <c r="M39" s="679"/>
      <c r="N39" s="679"/>
      <c r="O39" s="679"/>
      <c r="P39" s="680"/>
      <c r="Q39" s="922"/>
      <c r="R39" s="923"/>
      <c r="S39" s="923"/>
      <c r="T39" s="923"/>
      <c r="U39" s="923"/>
      <c r="V39" s="923"/>
      <c r="W39" s="923"/>
      <c r="X39" s="923"/>
      <c r="Y39" s="923"/>
      <c r="Z39" s="923"/>
      <c r="AA39" s="923"/>
      <c r="AB39" s="923"/>
      <c r="AC39" s="923"/>
      <c r="AD39" s="923"/>
      <c r="AE39" s="927"/>
      <c r="AF39" s="945"/>
      <c r="AG39" s="682"/>
      <c r="AH39" s="682"/>
      <c r="AI39" s="682"/>
      <c r="AJ39" s="946"/>
      <c r="AK39" s="926"/>
      <c r="AL39" s="923"/>
      <c r="AM39" s="923"/>
      <c r="AN39" s="923"/>
      <c r="AO39" s="923"/>
      <c r="AP39" s="923"/>
      <c r="AQ39" s="923"/>
      <c r="AR39" s="923"/>
      <c r="AS39" s="923"/>
      <c r="AT39" s="923"/>
      <c r="AU39" s="923"/>
      <c r="AV39" s="923"/>
      <c r="AW39" s="923"/>
      <c r="AX39" s="923"/>
      <c r="AY39" s="923"/>
      <c r="AZ39" s="952"/>
      <c r="BA39" s="952"/>
      <c r="BB39" s="952"/>
      <c r="BC39" s="952"/>
      <c r="BD39" s="952"/>
      <c r="BE39" s="924"/>
      <c r="BF39" s="924"/>
      <c r="BG39" s="924"/>
      <c r="BH39" s="924"/>
      <c r="BI39" s="925"/>
      <c r="BJ39" s="56"/>
      <c r="BK39" s="56"/>
      <c r="BL39" s="56"/>
      <c r="BM39" s="56"/>
      <c r="BN39" s="56"/>
      <c r="BO39" s="55"/>
      <c r="BP39" s="55"/>
      <c r="BQ39" s="52">
        <v>33</v>
      </c>
      <c r="BR39" s="72"/>
      <c r="BS39" s="678"/>
      <c r="BT39" s="679"/>
      <c r="BU39" s="679"/>
      <c r="BV39" s="679"/>
      <c r="BW39" s="679"/>
      <c r="BX39" s="679"/>
      <c r="BY39" s="679"/>
      <c r="BZ39" s="679"/>
      <c r="CA39" s="679"/>
      <c r="CB39" s="679"/>
      <c r="CC39" s="679"/>
      <c r="CD39" s="679"/>
      <c r="CE39" s="679"/>
      <c r="CF39" s="679"/>
      <c r="CG39" s="680"/>
      <c r="CH39" s="681"/>
      <c r="CI39" s="682"/>
      <c r="CJ39" s="682"/>
      <c r="CK39" s="682"/>
      <c r="CL39" s="683"/>
      <c r="CM39" s="681"/>
      <c r="CN39" s="682"/>
      <c r="CO39" s="682"/>
      <c r="CP39" s="682"/>
      <c r="CQ39" s="683"/>
      <c r="CR39" s="681"/>
      <c r="CS39" s="682"/>
      <c r="CT39" s="682"/>
      <c r="CU39" s="682"/>
      <c r="CV39" s="683"/>
      <c r="CW39" s="681"/>
      <c r="CX39" s="682"/>
      <c r="CY39" s="682"/>
      <c r="CZ39" s="682"/>
      <c r="DA39" s="683"/>
      <c r="DB39" s="681"/>
      <c r="DC39" s="682"/>
      <c r="DD39" s="682"/>
      <c r="DE39" s="682"/>
      <c r="DF39" s="683"/>
      <c r="DG39" s="681"/>
      <c r="DH39" s="682"/>
      <c r="DI39" s="682"/>
      <c r="DJ39" s="682"/>
      <c r="DK39" s="683"/>
      <c r="DL39" s="681"/>
      <c r="DM39" s="682"/>
      <c r="DN39" s="682"/>
      <c r="DO39" s="682"/>
      <c r="DP39" s="683"/>
      <c r="DQ39" s="681"/>
      <c r="DR39" s="682"/>
      <c r="DS39" s="682"/>
      <c r="DT39" s="682"/>
      <c r="DU39" s="683"/>
      <c r="DV39" s="678"/>
      <c r="DW39" s="679"/>
      <c r="DX39" s="679"/>
      <c r="DY39" s="679"/>
      <c r="DZ39" s="684"/>
      <c r="EA39" s="48"/>
    </row>
    <row r="40" spans="1:131" ht="26.25" customHeight="1" x14ac:dyDescent="0.2">
      <c r="A40" s="52">
        <v>13</v>
      </c>
      <c r="B40" s="678"/>
      <c r="C40" s="679"/>
      <c r="D40" s="679"/>
      <c r="E40" s="679"/>
      <c r="F40" s="679"/>
      <c r="G40" s="679"/>
      <c r="H40" s="679"/>
      <c r="I40" s="679"/>
      <c r="J40" s="679"/>
      <c r="K40" s="679"/>
      <c r="L40" s="679"/>
      <c r="M40" s="679"/>
      <c r="N40" s="679"/>
      <c r="O40" s="679"/>
      <c r="P40" s="680"/>
      <c r="Q40" s="922"/>
      <c r="R40" s="923"/>
      <c r="S40" s="923"/>
      <c r="T40" s="923"/>
      <c r="U40" s="923"/>
      <c r="V40" s="923"/>
      <c r="W40" s="923"/>
      <c r="X40" s="923"/>
      <c r="Y40" s="923"/>
      <c r="Z40" s="923"/>
      <c r="AA40" s="923"/>
      <c r="AB40" s="923"/>
      <c r="AC40" s="923"/>
      <c r="AD40" s="923"/>
      <c r="AE40" s="927"/>
      <c r="AF40" s="945"/>
      <c r="AG40" s="682"/>
      <c r="AH40" s="682"/>
      <c r="AI40" s="682"/>
      <c r="AJ40" s="946"/>
      <c r="AK40" s="926"/>
      <c r="AL40" s="923"/>
      <c r="AM40" s="923"/>
      <c r="AN40" s="923"/>
      <c r="AO40" s="923"/>
      <c r="AP40" s="923"/>
      <c r="AQ40" s="923"/>
      <c r="AR40" s="923"/>
      <c r="AS40" s="923"/>
      <c r="AT40" s="923"/>
      <c r="AU40" s="923"/>
      <c r="AV40" s="923"/>
      <c r="AW40" s="923"/>
      <c r="AX40" s="923"/>
      <c r="AY40" s="923"/>
      <c r="AZ40" s="952"/>
      <c r="BA40" s="952"/>
      <c r="BB40" s="952"/>
      <c r="BC40" s="952"/>
      <c r="BD40" s="952"/>
      <c r="BE40" s="924"/>
      <c r="BF40" s="924"/>
      <c r="BG40" s="924"/>
      <c r="BH40" s="924"/>
      <c r="BI40" s="925"/>
      <c r="BJ40" s="56"/>
      <c r="BK40" s="56"/>
      <c r="BL40" s="56"/>
      <c r="BM40" s="56"/>
      <c r="BN40" s="56"/>
      <c r="BO40" s="55"/>
      <c r="BP40" s="55"/>
      <c r="BQ40" s="52">
        <v>34</v>
      </c>
      <c r="BR40" s="72"/>
      <c r="BS40" s="678"/>
      <c r="BT40" s="679"/>
      <c r="BU40" s="679"/>
      <c r="BV40" s="679"/>
      <c r="BW40" s="679"/>
      <c r="BX40" s="679"/>
      <c r="BY40" s="679"/>
      <c r="BZ40" s="679"/>
      <c r="CA40" s="679"/>
      <c r="CB40" s="679"/>
      <c r="CC40" s="679"/>
      <c r="CD40" s="679"/>
      <c r="CE40" s="679"/>
      <c r="CF40" s="679"/>
      <c r="CG40" s="680"/>
      <c r="CH40" s="681"/>
      <c r="CI40" s="682"/>
      <c r="CJ40" s="682"/>
      <c r="CK40" s="682"/>
      <c r="CL40" s="683"/>
      <c r="CM40" s="681"/>
      <c r="CN40" s="682"/>
      <c r="CO40" s="682"/>
      <c r="CP40" s="682"/>
      <c r="CQ40" s="683"/>
      <c r="CR40" s="681"/>
      <c r="CS40" s="682"/>
      <c r="CT40" s="682"/>
      <c r="CU40" s="682"/>
      <c r="CV40" s="683"/>
      <c r="CW40" s="681"/>
      <c r="CX40" s="682"/>
      <c r="CY40" s="682"/>
      <c r="CZ40" s="682"/>
      <c r="DA40" s="683"/>
      <c r="DB40" s="681"/>
      <c r="DC40" s="682"/>
      <c r="DD40" s="682"/>
      <c r="DE40" s="682"/>
      <c r="DF40" s="683"/>
      <c r="DG40" s="681"/>
      <c r="DH40" s="682"/>
      <c r="DI40" s="682"/>
      <c r="DJ40" s="682"/>
      <c r="DK40" s="683"/>
      <c r="DL40" s="681"/>
      <c r="DM40" s="682"/>
      <c r="DN40" s="682"/>
      <c r="DO40" s="682"/>
      <c r="DP40" s="683"/>
      <c r="DQ40" s="681"/>
      <c r="DR40" s="682"/>
      <c r="DS40" s="682"/>
      <c r="DT40" s="682"/>
      <c r="DU40" s="683"/>
      <c r="DV40" s="678"/>
      <c r="DW40" s="679"/>
      <c r="DX40" s="679"/>
      <c r="DY40" s="679"/>
      <c r="DZ40" s="684"/>
      <c r="EA40" s="48"/>
    </row>
    <row r="41" spans="1:131" ht="26.25" customHeight="1" x14ac:dyDescent="0.2">
      <c r="A41" s="52">
        <v>14</v>
      </c>
      <c r="B41" s="678"/>
      <c r="C41" s="679"/>
      <c r="D41" s="679"/>
      <c r="E41" s="679"/>
      <c r="F41" s="679"/>
      <c r="G41" s="679"/>
      <c r="H41" s="679"/>
      <c r="I41" s="679"/>
      <c r="J41" s="679"/>
      <c r="K41" s="679"/>
      <c r="L41" s="679"/>
      <c r="M41" s="679"/>
      <c r="N41" s="679"/>
      <c r="O41" s="679"/>
      <c r="P41" s="680"/>
      <c r="Q41" s="922"/>
      <c r="R41" s="923"/>
      <c r="S41" s="923"/>
      <c r="T41" s="923"/>
      <c r="U41" s="923"/>
      <c r="V41" s="923"/>
      <c r="W41" s="923"/>
      <c r="X41" s="923"/>
      <c r="Y41" s="923"/>
      <c r="Z41" s="923"/>
      <c r="AA41" s="923"/>
      <c r="AB41" s="923"/>
      <c r="AC41" s="923"/>
      <c r="AD41" s="923"/>
      <c r="AE41" s="927"/>
      <c r="AF41" s="945"/>
      <c r="AG41" s="682"/>
      <c r="AH41" s="682"/>
      <c r="AI41" s="682"/>
      <c r="AJ41" s="946"/>
      <c r="AK41" s="926"/>
      <c r="AL41" s="923"/>
      <c r="AM41" s="923"/>
      <c r="AN41" s="923"/>
      <c r="AO41" s="923"/>
      <c r="AP41" s="923"/>
      <c r="AQ41" s="923"/>
      <c r="AR41" s="923"/>
      <c r="AS41" s="923"/>
      <c r="AT41" s="923"/>
      <c r="AU41" s="923"/>
      <c r="AV41" s="923"/>
      <c r="AW41" s="923"/>
      <c r="AX41" s="923"/>
      <c r="AY41" s="923"/>
      <c r="AZ41" s="952"/>
      <c r="BA41" s="952"/>
      <c r="BB41" s="952"/>
      <c r="BC41" s="952"/>
      <c r="BD41" s="952"/>
      <c r="BE41" s="924"/>
      <c r="BF41" s="924"/>
      <c r="BG41" s="924"/>
      <c r="BH41" s="924"/>
      <c r="BI41" s="925"/>
      <c r="BJ41" s="56"/>
      <c r="BK41" s="56"/>
      <c r="BL41" s="56"/>
      <c r="BM41" s="56"/>
      <c r="BN41" s="56"/>
      <c r="BO41" s="55"/>
      <c r="BP41" s="55"/>
      <c r="BQ41" s="52">
        <v>35</v>
      </c>
      <c r="BR41" s="72"/>
      <c r="BS41" s="678"/>
      <c r="BT41" s="679"/>
      <c r="BU41" s="679"/>
      <c r="BV41" s="679"/>
      <c r="BW41" s="679"/>
      <c r="BX41" s="679"/>
      <c r="BY41" s="679"/>
      <c r="BZ41" s="679"/>
      <c r="CA41" s="679"/>
      <c r="CB41" s="679"/>
      <c r="CC41" s="679"/>
      <c r="CD41" s="679"/>
      <c r="CE41" s="679"/>
      <c r="CF41" s="679"/>
      <c r="CG41" s="680"/>
      <c r="CH41" s="681"/>
      <c r="CI41" s="682"/>
      <c r="CJ41" s="682"/>
      <c r="CK41" s="682"/>
      <c r="CL41" s="683"/>
      <c r="CM41" s="681"/>
      <c r="CN41" s="682"/>
      <c r="CO41" s="682"/>
      <c r="CP41" s="682"/>
      <c r="CQ41" s="683"/>
      <c r="CR41" s="681"/>
      <c r="CS41" s="682"/>
      <c r="CT41" s="682"/>
      <c r="CU41" s="682"/>
      <c r="CV41" s="683"/>
      <c r="CW41" s="681"/>
      <c r="CX41" s="682"/>
      <c r="CY41" s="682"/>
      <c r="CZ41" s="682"/>
      <c r="DA41" s="683"/>
      <c r="DB41" s="681"/>
      <c r="DC41" s="682"/>
      <c r="DD41" s="682"/>
      <c r="DE41" s="682"/>
      <c r="DF41" s="683"/>
      <c r="DG41" s="681"/>
      <c r="DH41" s="682"/>
      <c r="DI41" s="682"/>
      <c r="DJ41" s="682"/>
      <c r="DK41" s="683"/>
      <c r="DL41" s="681"/>
      <c r="DM41" s="682"/>
      <c r="DN41" s="682"/>
      <c r="DO41" s="682"/>
      <c r="DP41" s="683"/>
      <c r="DQ41" s="681"/>
      <c r="DR41" s="682"/>
      <c r="DS41" s="682"/>
      <c r="DT41" s="682"/>
      <c r="DU41" s="683"/>
      <c r="DV41" s="678"/>
      <c r="DW41" s="679"/>
      <c r="DX41" s="679"/>
      <c r="DY41" s="679"/>
      <c r="DZ41" s="684"/>
      <c r="EA41" s="48"/>
    </row>
    <row r="42" spans="1:131" ht="26.25" customHeight="1" x14ac:dyDescent="0.2">
      <c r="A42" s="52">
        <v>15</v>
      </c>
      <c r="B42" s="678"/>
      <c r="C42" s="679"/>
      <c r="D42" s="679"/>
      <c r="E42" s="679"/>
      <c r="F42" s="679"/>
      <c r="G42" s="679"/>
      <c r="H42" s="679"/>
      <c r="I42" s="679"/>
      <c r="J42" s="679"/>
      <c r="K42" s="679"/>
      <c r="L42" s="679"/>
      <c r="M42" s="679"/>
      <c r="N42" s="679"/>
      <c r="O42" s="679"/>
      <c r="P42" s="680"/>
      <c r="Q42" s="922"/>
      <c r="R42" s="923"/>
      <c r="S42" s="923"/>
      <c r="T42" s="923"/>
      <c r="U42" s="923"/>
      <c r="V42" s="923"/>
      <c r="W42" s="923"/>
      <c r="X42" s="923"/>
      <c r="Y42" s="923"/>
      <c r="Z42" s="923"/>
      <c r="AA42" s="923"/>
      <c r="AB42" s="923"/>
      <c r="AC42" s="923"/>
      <c r="AD42" s="923"/>
      <c r="AE42" s="927"/>
      <c r="AF42" s="945"/>
      <c r="AG42" s="682"/>
      <c r="AH42" s="682"/>
      <c r="AI42" s="682"/>
      <c r="AJ42" s="946"/>
      <c r="AK42" s="926"/>
      <c r="AL42" s="923"/>
      <c r="AM42" s="923"/>
      <c r="AN42" s="923"/>
      <c r="AO42" s="923"/>
      <c r="AP42" s="923"/>
      <c r="AQ42" s="923"/>
      <c r="AR42" s="923"/>
      <c r="AS42" s="923"/>
      <c r="AT42" s="923"/>
      <c r="AU42" s="923"/>
      <c r="AV42" s="923"/>
      <c r="AW42" s="923"/>
      <c r="AX42" s="923"/>
      <c r="AY42" s="923"/>
      <c r="AZ42" s="952"/>
      <c r="BA42" s="952"/>
      <c r="BB42" s="952"/>
      <c r="BC42" s="952"/>
      <c r="BD42" s="952"/>
      <c r="BE42" s="924"/>
      <c r="BF42" s="924"/>
      <c r="BG42" s="924"/>
      <c r="BH42" s="924"/>
      <c r="BI42" s="925"/>
      <c r="BJ42" s="56"/>
      <c r="BK42" s="56"/>
      <c r="BL42" s="56"/>
      <c r="BM42" s="56"/>
      <c r="BN42" s="56"/>
      <c r="BO42" s="55"/>
      <c r="BP42" s="55"/>
      <c r="BQ42" s="52">
        <v>36</v>
      </c>
      <c r="BR42" s="72"/>
      <c r="BS42" s="678"/>
      <c r="BT42" s="679"/>
      <c r="BU42" s="679"/>
      <c r="BV42" s="679"/>
      <c r="BW42" s="679"/>
      <c r="BX42" s="679"/>
      <c r="BY42" s="679"/>
      <c r="BZ42" s="679"/>
      <c r="CA42" s="679"/>
      <c r="CB42" s="679"/>
      <c r="CC42" s="679"/>
      <c r="CD42" s="679"/>
      <c r="CE42" s="679"/>
      <c r="CF42" s="679"/>
      <c r="CG42" s="680"/>
      <c r="CH42" s="681"/>
      <c r="CI42" s="682"/>
      <c r="CJ42" s="682"/>
      <c r="CK42" s="682"/>
      <c r="CL42" s="683"/>
      <c r="CM42" s="681"/>
      <c r="CN42" s="682"/>
      <c r="CO42" s="682"/>
      <c r="CP42" s="682"/>
      <c r="CQ42" s="683"/>
      <c r="CR42" s="681"/>
      <c r="CS42" s="682"/>
      <c r="CT42" s="682"/>
      <c r="CU42" s="682"/>
      <c r="CV42" s="683"/>
      <c r="CW42" s="681"/>
      <c r="CX42" s="682"/>
      <c r="CY42" s="682"/>
      <c r="CZ42" s="682"/>
      <c r="DA42" s="683"/>
      <c r="DB42" s="681"/>
      <c r="DC42" s="682"/>
      <c r="DD42" s="682"/>
      <c r="DE42" s="682"/>
      <c r="DF42" s="683"/>
      <c r="DG42" s="681"/>
      <c r="DH42" s="682"/>
      <c r="DI42" s="682"/>
      <c r="DJ42" s="682"/>
      <c r="DK42" s="683"/>
      <c r="DL42" s="681"/>
      <c r="DM42" s="682"/>
      <c r="DN42" s="682"/>
      <c r="DO42" s="682"/>
      <c r="DP42" s="683"/>
      <c r="DQ42" s="681"/>
      <c r="DR42" s="682"/>
      <c r="DS42" s="682"/>
      <c r="DT42" s="682"/>
      <c r="DU42" s="683"/>
      <c r="DV42" s="678"/>
      <c r="DW42" s="679"/>
      <c r="DX42" s="679"/>
      <c r="DY42" s="679"/>
      <c r="DZ42" s="684"/>
      <c r="EA42" s="48"/>
    </row>
    <row r="43" spans="1:131" ht="26.25" customHeight="1" x14ac:dyDescent="0.2">
      <c r="A43" s="52">
        <v>16</v>
      </c>
      <c r="B43" s="678"/>
      <c r="C43" s="679"/>
      <c r="D43" s="679"/>
      <c r="E43" s="679"/>
      <c r="F43" s="679"/>
      <c r="G43" s="679"/>
      <c r="H43" s="679"/>
      <c r="I43" s="679"/>
      <c r="J43" s="679"/>
      <c r="K43" s="679"/>
      <c r="L43" s="679"/>
      <c r="M43" s="679"/>
      <c r="N43" s="679"/>
      <c r="O43" s="679"/>
      <c r="P43" s="680"/>
      <c r="Q43" s="922"/>
      <c r="R43" s="923"/>
      <c r="S43" s="923"/>
      <c r="T43" s="923"/>
      <c r="U43" s="923"/>
      <c r="V43" s="923"/>
      <c r="W43" s="923"/>
      <c r="X43" s="923"/>
      <c r="Y43" s="923"/>
      <c r="Z43" s="923"/>
      <c r="AA43" s="923"/>
      <c r="AB43" s="923"/>
      <c r="AC43" s="923"/>
      <c r="AD43" s="923"/>
      <c r="AE43" s="927"/>
      <c r="AF43" s="945"/>
      <c r="AG43" s="682"/>
      <c r="AH43" s="682"/>
      <c r="AI43" s="682"/>
      <c r="AJ43" s="946"/>
      <c r="AK43" s="926"/>
      <c r="AL43" s="923"/>
      <c r="AM43" s="923"/>
      <c r="AN43" s="923"/>
      <c r="AO43" s="923"/>
      <c r="AP43" s="923"/>
      <c r="AQ43" s="923"/>
      <c r="AR43" s="923"/>
      <c r="AS43" s="923"/>
      <c r="AT43" s="923"/>
      <c r="AU43" s="923"/>
      <c r="AV43" s="923"/>
      <c r="AW43" s="923"/>
      <c r="AX43" s="923"/>
      <c r="AY43" s="923"/>
      <c r="AZ43" s="952"/>
      <c r="BA43" s="952"/>
      <c r="BB43" s="952"/>
      <c r="BC43" s="952"/>
      <c r="BD43" s="952"/>
      <c r="BE43" s="924"/>
      <c r="BF43" s="924"/>
      <c r="BG43" s="924"/>
      <c r="BH43" s="924"/>
      <c r="BI43" s="925"/>
      <c r="BJ43" s="56"/>
      <c r="BK43" s="56"/>
      <c r="BL43" s="56"/>
      <c r="BM43" s="56"/>
      <c r="BN43" s="56"/>
      <c r="BO43" s="55"/>
      <c r="BP43" s="55"/>
      <c r="BQ43" s="52">
        <v>37</v>
      </c>
      <c r="BR43" s="72"/>
      <c r="BS43" s="678"/>
      <c r="BT43" s="679"/>
      <c r="BU43" s="679"/>
      <c r="BV43" s="679"/>
      <c r="BW43" s="679"/>
      <c r="BX43" s="679"/>
      <c r="BY43" s="679"/>
      <c r="BZ43" s="679"/>
      <c r="CA43" s="679"/>
      <c r="CB43" s="679"/>
      <c r="CC43" s="679"/>
      <c r="CD43" s="679"/>
      <c r="CE43" s="679"/>
      <c r="CF43" s="679"/>
      <c r="CG43" s="680"/>
      <c r="CH43" s="681"/>
      <c r="CI43" s="682"/>
      <c r="CJ43" s="682"/>
      <c r="CK43" s="682"/>
      <c r="CL43" s="683"/>
      <c r="CM43" s="681"/>
      <c r="CN43" s="682"/>
      <c r="CO43" s="682"/>
      <c r="CP43" s="682"/>
      <c r="CQ43" s="683"/>
      <c r="CR43" s="681"/>
      <c r="CS43" s="682"/>
      <c r="CT43" s="682"/>
      <c r="CU43" s="682"/>
      <c r="CV43" s="683"/>
      <c r="CW43" s="681"/>
      <c r="CX43" s="682"/>
      <c r="CY43" s="682"/>
      <c r="CZ43" s="682"/>
      <c r="DA43" s="683"/>
      <c r="DB43" s="681"/>
      <c r="DC43" s="682"/>
      <c r="DD43" s="682"/>
      <c r="DE43" s="682"/>
      <c r="DF43" s="683"/>
      <c r="DG43" s="681"/>
      <c r="DH43" s="682"/>
      <c r="DI43" s="682"/>
      <c r="DJ43" s="682"/>
      <c r="DK43" s="683"/>
      <c r="DL43" s="681"/>
      <c r="DM43" s="682"/>
      <c r="DN43" s="682"/>
      <c r="DO43" s="682"/>
      <c r="DP43" s="683"/>
      <c r="DQ43" s="681"/>
      <c r="DR43" s="682"/>
      <c r="DS43" s="682"/>
      <c r="DT43" s="682"/>
      <c r="DU43" s="683"/>
      <c r="DV43" s="678"/>
      <c r="DW43" s="679"/>
      <c r="DX43" s="679"/>
      <c r="DY43" s="679"/>
      <c r="DZ43" s="684"/>
      <c r="EA43" s="48"/>
    </row>
    <row r="44" spans="1:131" ht="26.25" customHeight="1" x14ac:dyDescent="0.2">
      <c r="A44" s="52">
        <v>17</v>
      </c>
      <c r="B44" s="678"/>
      <c r="C44" s="679"/>
      <c r="D44" s="679"/>
      <c r="E44" s="679"/>
      <c r="F44" s="679"/>
      <c r="G44" s="679"/>
      <c r="H44" s="679"/>
      <c r="I44" s="679"/>
      <c r="J44" s="679"/>
      <c r="K44" s="679"/>
      <c r="L44" s="679"/>
      <c r="M44" s="679"/>
      <c r="N44" s="679"/>
      <c r="O44" s="679"/>
      <c r="P44" s="680"/>
      <c r="Q44" s="922"/>
      <c r="R44" s="923"/>
      <c r="S44" s="923"/>
      <c r="T44" s="923"/>
      <c r="U44" s="923"/>
      <c r="V44" s="923"/>
      <c r="W44" s="923"/>
      <c r="X44" s="923"/>
      <c r="Y44" s="923"/>
      <c r="Z44" s="923"/>
      <c r="AA44" s="923"/>
      <c r="AB44" s="923"/>
      <c r="AC44" s="923"/>
      <c r="AD44" s="923"/>
      <c r="AE44" s="927"/>
      <c r="AF44" s="945"/>
      <c r="AG44" s="682"/>
      <c r="AH44" s="682"/>
      <c r="AI44" s="682"/>
      <c r="AJ44" s="946"/>
      <c r="AK44" s="926"/>
      <c r="AL44" s="923"/>
      <c r="AM44" s="923"/>
      <c r="AN44" s="923"/>
      <c r="AO44" s="923"/>
      <c r="AP44" s="923"/>
      <c r="AQ44" s="923"/>
      <c r="AR44" s="923"/>
      <c r="AS44" s="923"/>
      <c r="AT44" s="923"/>
      <c r="AU44" s="923"/>
      <c r="AV44" s="923"/>
      <c r="AW44" s="923"/>
      <c r="AX44" s="923"/>
      <c r="AY44" s="923"/>
      <c r="AZ44" s="952"/>
      <c r="BA44" s="952"/>
      <c r="BB44" s="952"/>
      <c r="BC44" s="952"/>
      <c r="BD44" s="952"/>
      <c r="BE44" s="924"/>
      <c r="BF44" s="924"/>
      <c r="BG44" s="924"/>
      <c r="BH44" s="924"/>
      <c r="BI44" s="925"/>
      <c r="BJ44" s="56"/>
      <c r="BK44" s="56"/>
      <c r="BL44" s="56"/>
      <c r="BM44" s="56"/>
      <c r="BN44" s="56"/>
      <c r="BO44" s="55"/>
      <c r="BP44" s="55"/>
      <c r="BQ44" s="52">
        <v>38</v>
      </c>
      <c r="BR44" s="72"/>
      <c r="BS44" s="678"/>
      <c r="BT44" s="679"/>
      <c r="BU44" s="679"/>
      <c r="BV44" s="679"/>
      <c r="BW44" s="679"/>
      <c r="BX44" s="679"/>
      <c r="BY44" s="679"/>
      <c r="BZ44" s="679"/>
      <c r="CA44" s="679"/>
      <c r="CB44" s="679"/>
      <c r="CC44" s="679"/>
      <c r="CD44" s="679"/>
      <c r="CE44" s="679"/>
      <c r="CF44" s="679"/>
      <c r="CG44" s="680"/>
      <c r="CH44" s="681"/>
      <c r="CI44" s="682"/>
      <c r="CJ44" s="682"/>
      <c r="CK44" s="682"/>
      <c r="CL44" s="683"/>
      <c r="CM44" s="681"/>
      <c r="CN44" s="682"/>
      <c r="CO44" s="682"/>
      <c r="CP44" s="682"/>
      <c r="CQ44" s="683"/>
      <c r="CR44" s="681"/>
      <c r="CS44" s="682"/>
      <c r="CT44" s="682"/>
      <c r="CU44" s="682"/>
      <c r="CV44" s="683"/>
      <c r="CW44" s="681"/>
      <c r="CX44" s="682"/>
      <c r="CY44" s="682"/>
      <c r="CZ44" s="682"/>
      <c r="DA44" s="683"/>
      <c r="DB44" s="681"/>
      <c r="DC44" s="682"/>
      <c r="DD44" s="682"/>
      <c r="DE44" s="682"/>
      <c r="DF44" s="683"/>
      <c r="DG44" s="681"/>
      <c r="DH44" s="682"/>
      <c r="DI44" s="682"/>
      <c r="DJ44" s="682"/>
      <c r="DK44" s="683"/>
      <c r="DL44" s="681"/>
      <c r="DM44" s="682"/>
      <c r="DN44" s="682"/>
      <c r="DO44" s="682"/>
      <c r="DP44" s="683"/>
      <c r="DQ44" s="681"/>
      <c r="DR44" s="682"/>
      <c r="DS44" s="682"/>
      <c r="DT44" s="682"/>
      <c r="DU44" s="683"/>
      <c r="DV44" s="678"/>
      <c r="DW44" s="679"/>
      <c r="DX44" s="679"/>
      <c r="DY44" s="679"/>
      <c r="DZ44" s="684"/>
      <c r="EA44" s="48"/>
    </row>
    <row r="45" spans="1:131" ht="26.25" customHeight="1" x14ac:dyDescent="0.2">
      <c r="A45" s="52">
        <v>18</v>
      </c>
      <c r="B45" s="678"/>
      <c r="C45" s="679"/>
      <c r="D45" s="679"/>
      <c r="E45" s="679"/>
      <c r="F45" s="679"/>
      <c r="G45" s="679"/>
      <c r="H45" s="679"/>
      <c r="I45" s="679"/>
      <c r="J45" s="679"/>
      <c r="K45" s="679"/>
      <c r="L45" s="679"/>
      <c r="M45" s="679"/>
      <c r="N45" s="679"/>
      <c r="O45" s="679"/>
      <c r="P45" s="680"/>
      <c r="Q45" s="922"/>
      <c r="R45" s="923"/>
      <c r="S45" s="923"/>
      <c r="T45" s="923"/>
      <c r="U45" s="923"/>
      <c r="V45" s="923"/>
      <c r="W45" s="923"/>
      <c r="X45" s="923"/>
      <c r="Y45" s="923"/>
      <c r="Z45" s="923"/>
      <c r="AA45" s="923"/>
      <c r="AB45" s="923"/>
      <c r="AC45" s="923"/>
      <c r="AD45" s="923"/>
      <c r="AE45" s="927"/>
      <c r="AF45" s="945"/>
      <c r="AG45" s="682"/>
      <c r="AH45" s="682"/>
      <c r="AI45" s="682"/>
      <c r="AJ45" s="946"/>
      <c r="AK45" s="926"/>
      <c r="AL45" s="923"/>
      <c r="AM45" s="923"/>
      <c r="AN45" s="923"/>
      <c r="AO45" s="923"/>
      <c r="AP45" s="923"/>
      <c r="AQ45" s="923"/>
      <c r="AR45" s="923"/>
      <c r="AS45" s="923"/>
      <c r="AT45" s="923"/>
      <c r="AU45" s="923"/>
      <c r="AV45" s="923"/>
      <c r="AW45" s="923"/>
      <c r="AX45" s="923"/>
      <c r="AY45" s="923"/>
      <c r="AZ45" s="952"/>
      <c r="BA45" s="952"/>
      <c r="BB45" s="952"/>
      <c r="BC45" s="952"/>
      <c r="BD45" s="952"/>
      <c r="BE45" s="924"/>
      <c r="BF45" s="924"/>
      <c r="BG45" s="924"/>
      <c r="BH45" s="924"/>
      <c r="BI45" s="925"/>
      <c r="BJ45" s="56"/>
      <c r="BK45" s="56"/>
      <c r="BL45" s="56"/>
      <c r="BM45" s="56"/>
      <c r="BN45" s="56"/>
      <c r="BO45" s="55"/>
      <c r="BP45" s="55"/>
      <c r="BQ45" s="52">
        <v>39</v>
      </c>
      <c r="BR45" s="72"/>
      <c r="BS45" s="678"/>
      <c r="BT45" s="679"/>
      <c r="BU45" s="679"/>
      <c r="BV45" s="679"/>
      <c r="BW45" s="679"/>
      <c r="BX45" s="679"/>
      <c r="BY45" s="679"/>
      <c r="BZ45" s="679"/>
      <c r="CA45" s="679"/>
      <c r="CB45" s="679"/>
      <c r="CC45" s="679"/>
      <c r="CD45" s="679"/>
      <c r="CE45" s="679"/>
      <c r="CF45" s="679"/>
      <c r="CG45" s="680"/>
      <c r="CH45" s="681"/>
      <c r="CI45" s="682"/>
      <c r="CJ45" s="682"/>
      <c r="CK45" s="682"/>
      <c r="CL45" s="683"/>
      <c r="CM45" s="681"/>
      <c r="CN45" s="682"/>
      <c r="CO45" s="682"/>
      <c r="CP45" s="682"/>
      <c r="CQ45" s="683"/>
      <c r="CR45" s="681"/>
      <c r="CS45" s="682"/>
      <c r="CT45" s="682"/>
      <c r="CU45" s="682"/>
      <c r="CV45" s="683"/>
      <c r="CW45" s="681"/>
      <c r="CX45" s="682"/>
      <c r="CY45" s="682"/>
      <c r="CZ45" s="682"/>
      <c r="DA45" s="683"/>
      <c r="DB45" s="681"/>
      <c r="DC45" s="682"/>
      <c r="DD45" s="682"/>
      <c r="DE45" s="682"/>
      <c r="DF45" s="683"/>
      <c r="DG45" s="681"/>
      <c r="DH45" s="682"/>
      <c r="DI45" s="682"/>
      <c r="DJ45" s="682"/>
      <c r="DK45" s="683"/>
      <c r="DL45" s="681"/>
      <c r="DM45" s="682"/>
      <c r="DN45" s="682"/>
      <c r="DO45" s="682"/>
      <c r="DP45" s="683"/>
      <c r="DQ45" s="681"/>
      <c r="DR45" s="682"/>
      <c r="DS45" s="682"/>
      <c r="DT45" s="682"/>
      <c r="DU45" s="683"/>
      <c r="DV45" s="678"/>
      <c r="DW45" s="679"/>
      <c r="DX45" s="679"/>
      <c r="DY45" s="679"/>
      <c r="DZ45" s="684"/>
      <c r="EA45" s="48"/>
    </row>
    <row r="46" spans="1:131" ht="26.25" customHeight="1" x14ac:dyDescent="0.2">
      <c r="A46" s="52">
        <v>19</v>
      </c>
      <c r="B46" s="678"/>
      <c r="C46" s="679"/>
      <c r="D46" s="679"/>
      <c r="E46" s="679"/>
      <c r="F46" s="679"/>
      <c r="G46" s="679"/>
      <c r="H46" s="679"/>
      <c r="I46" s="679"/>
      <c r="J46" s="679"/>
      <c r="K46" s="679"/>
      <c r="L46" s="679"/>
      <c r="M46" s="679"/>
      <c r="N46" s="679"/>
      <c r="O46" s="679"/>
      <c r="P46" s="680"/>
      <c r="Q46" s="922"/>
      <c r="R46" s="923"/>
      <c r="S46" s="923"/>
      <c r="T46" s="923"/>
      <c r="U46" s="923"/>
      <c r="V46" s="923"/>
      <c r="W46" s="923"/>
      <c r="X46" s="923"/>
      <c r="Y46" s="923"/>
      <c r="Z46" s="923"/>
      <c r="AA46" s="923"/>
      <c r="AB46" s="923"/>
      <c r="AC46" s="923"/>
      <c r="AD46" s="923"/>
      <c r="AE46" s="927"/>
      <c r="AF46" s="945"/>
      <c r="AG46" s="682"/>
      <c r="AH46" s="682"/>
      <c r="AI46" s="682"/>
      <c r="AJ46" s="946"/>
      <c r="AK46" s="926"/>
      <c r="AL46" s="923"/>
      <c r="AM46" s="923"/>
      <c r="AN46" s="923"/>
      <c r="AO46" s="923"/>
      <c r="AP46" s="923"/>
      <c r="AQ46" s="923"/>
      <c r="AR46" s="923"/>
      <c r="AS46" s="923"/>
      <c r="AT46" s="923"/>
      <c r="AU46" s="923"/>
      <c r="AV46" s="923"/>
      <c r="AW46" s="923"/>
      <c r="AX46" s="923"/>
      <c r="AY46" s="923"/>
      <c r="AZ46" s="952"/>
      <c r="BA46" s="952"/>
      <c r="BB46" s="952"/>
      <c r="BC46" s="952"/>
      <c r="BD46" s="952"/>
      <c r="BE46" s="924"/>
      <c r="BF46" s="924"/>
      <c r="BG46" s="924"/>
      <c r="BH46" s="924"/>
      <c r="BI46" s="925"/>
      <c r="BJ46" s="56"/>
      <c r="BK46" s="56"/>
      <c r="BL46" s="56"/>
      <c r="BM46" s="56"/>
      <c r="BN46" s="56"/>
      <c r="BO46" s="55"/>
      <c r="BP46" s="55"/>
      <c r="BQ46" s="52">
        <v>40</v>
      </c>
      <c r="BR46" s="72"/>
      <c r="BS46" s="678"/>
      <c r="BT46" s="679"/>
      <c r="BU46" s="679"/>
      <c r="BV46" s="679"/>
      <c r="BW46" s="679"/>
      <c r="BX46" s="679"/>
      <c r="BY46" s="679"/>
      <c r="BZ46" s="679"/>
      <c r="CA46" s="679"/>
      <c r="CB46" s="679"/>
      <c r="CC46" s="679"/>
      <c r="CD46" s="679"/>
      <c r="CE46" s="679"/>
      <c r="CF46" s="679"/>
      <c r="CG46" s="680"/>
      <c r="CH46" s="681"/>
      <c r="CI46" s="682"/>
      <c r="CJ46" s="682"/>
      <c r="CK46" s="682"/>
      <c r="CL46" s="683"/>
      <c r="CM46" s="681"/>
      <c r="CN46" s="682"/>
      <c r="CO46" s="682"/>
      <c r="CP46" s="682"/>
      <c r="CQ46" s="683"/>
      <c r="CR46" s="681"/>
      <c r="CS46" s="682"/>
      <c r="CT46" s="682"/>
      <c r="CU46" s="682"/>
      <c r="CV46" s="683"/>
      <c r="CW46" s="681"/>
      <c r="CX46" s="682"/>
      <c r="CY46" s="682"/>
      <c r="CZ46" s="682"/>
      <c r="DA46" s="683"/>
      <c r="DB46" s="681"/>
      <c r="DC46" s="682"/>
      <c r="DD46" s="682"/>
      <c r="DE46" s="682"/>
      <c r="DF46" s="683"/>
      <c r="DG46" s="681"/>
      <c r="DH46" s="682"/>
      <c r="DI46" s="682"/>
      <c r="DJ46" s="682"/>
      <c r="DK46" s="683"/>
      <c r="DL46" s="681"/>
      <c r="DM46" s="682"/>
      <c r="DN46" s="682"/>
      <c r="DO46" s="682"/>
      <c r="DP46" s="683"/>
      <c r="DQ46" s="681"/>
      <c r="DR46" s="682"/>
      <c r="DS46" s="682"/>
      <c r="DT46" s="682"/>
      <c r="DU46" s="683"/>
      <c r="DV46" s="678"/>
      <c r="DW46" s="679"/>
      <c r="DX46" s="679"/>
      <c r="DY46" s="679"/>
      <c r="DZ46" s="684"/>
      <c r="EA46" s="48"/>
    </row>
    <row r="47" spans="1:131" ht="26.25" customHeight="1" x14ac:dyDescent="0.2">
      <c r="A47" s="52">
        <v>20</v>
      </c>
      <c r="B47" s="678"/>
      <c r="C47" s="679"/>
      <c r="D47" s="679"/>
      <c r="E47" s="679"/>
      <c r="F47" s="679"/>
      <c r="G47" s="679"/>
      <c r="H47" s="679"/>
      <c r="I47" s="679"/>
      <c r="J47" s="679"/>
      <c r="K47" s="679"/>
      <c r="L47" s="679"/>
      <c r="M47" s="679"/>
      <c r="N47" s="679"/>
      <c r="O47" s="679"/>
      <c r="P47" s="680"/>
      <c r="Q47" s="922"/>
      <c r="R47" s="923"/>
      <c r="S47" s="923"/>
      <c r="T47" s="923"/>
      <c r="U47" s="923"/>
      <c r="V47" s="923"/>
      <c r="W47" s="923"/>
      <c r="X47" s="923"/>
      <c r="Y47" s="923"/>
      <c r="Z47" s="923"/>
      <c r="AA47" s="923"/>
      <c r="AB47" s="923"/>
      <c r="AC47" s="923"/>
      <c r="AD47" s="923"/>
      <c r="AE47" s="927"/>
      <c r="AF47" s="945"/>
      <c r="AG47" s="682"/>
      <c r="AH47" s="682"/>
      <c r="AI47" s="682"/>
      <c r="AJ47" s="946"/>
      <c r="AK47" s="926"/>
      <c r="AL47" s="923"/>
      <c r="AM47" s="923"/>
      <c r="AN47" s="923"/>
      <c r="AO47" s="923"/>
      <c r="AP47" s="923"/>
      <c r="AQ47" s="923"/>
      <c r="AR47" s="923"/>
      <c r="AS47" s="923"/>
      <c r="AT47" s="923"/>
      <c r="AU47" s="923"/>
      <c r="AV47" s="923"/>
      <c r="AW47" s="923"/>
      <c r="AX47" s="923"/>
      <c r="AY47" s="923"/>
      <c r="AZ47" s="952"/>
      <c r="BA47" s="952"/>
      <c r="BB47" s="952"/>
      <c r="BC47" s="952"/>
      <c r="BD47" s="952"/>
      <c r="BE47" s="924"/>
      <c r="BF47" s="924"/>
      <c r="BG47" s="924"/>
      <c r="BH47" s="924"/>
      <c r="BI47" s="925"/>
      <c r="BJ47" s="56"/>
      <c r="BK47" s="56"/>
      <c r="BL47" s="56"/>
      <c r="BM47" s="56"/>
      <c r="BN47" s="56"/>
      <c r="BO47" s="55"/>
      <c r="BP47" s="55"/>
      <c r="BQ47" s="52">
        <v>41</v>
      </c>
      <c r="BR47" s="72"/>
      <c r="BS47" s="678"/>
      <c r="BT47" s="679"/>
      <c r="BU47" s="679"/>
      <c r="BV47" s="679"/>
      <c r="BW47" s="679"/>
      <c r="BX47" s="679"/>
      <c r="BY47" s="679"/>
      <c r="BZ47" s="679"/>
      <c r="CA47" s="679"/>
      <c r="CB47" s="679"/>
      <c r="CC47" s="679"/>
      <c r="CD47" s="679"/>
      <c r="CE47" s="679"/>
      <c r="CF47" s="679"/>
      <c r="CG47" s="680"/>
      <c r="CH47" s="681"/>
      <c r="CI47" s="682"/>
      <c r="CJ47" s="682"/>
      <c r="CK47" s="682"/>
      <c r="CL47" s="683"/>
      <c r="CM47" s="681"/>
      <c r="CN47" s="682"/>
      <c r="CO47" s="682"/>
      <c r="CP47" s="682"/>
      <c r="CQ47" s="683"/>
      <c r="CR47" s="681"/>
      <c r="CS47" s="682"/>
      <c r="CT47" s="682"/>
      <c r="CU47" s="682"/>
      <c r="CV47" s="683"/>
      <c r="CW47" s="681"/>
      <c r="CX47" s="682"/>
      <c r="CY47" s="682"/>
      <c r="CZ47" s="682"/>
      <c r="DA47" s="683"/>
      <c r="DB47" s="681"/>
      <c r="DC47" s="682"/>
      <c r="DD47" s="682"/>
      <c r="DE47" s="682"/>
      <c r="DF47" s="683"/>
      <c r="DG47" s="681"/>
      <c r="DH47" s="682"/>
      <c r="DI47" s="682"/>
      <c r="DJ47" s="682"/>
      <c r="DK47" s="683"/>
      <c r="DL47" s="681"/>
      <c r="DM47" s="682"/>
      <c r="DN47" s="682"/>
      <c r="DO47" s="682"/>
      <c r="DP47" s="683"/>
      <c r="DQ47" s="681"/>
      <c r="DR47" s="682"/>
      <c r="DS47" s="682"/>
      <c r="DT47" s="682"/>
      <c r="DU47" s="683"/>
      <c r="DV47" s="678"/>
      <c r="DW47" s="679"/>
      <c r="DX47" s="679"/>
      <c r="DY47" s="679"/>
      <c r="DZ47" s="684"/>
      <c r="EA47" s="48"/>
    </row>
    <row r="48" spans="1:131" ht="26.25" customHeight="1" x14ac:dyDescent="0.2">
      <c r="A48" s="52">
        <v>21</v>
      </c>
      <c r="B48" s="678"/>
      <c r="C48" s="679"/>
      <c r="D48" s="679"/>
      <c r="E48" s="679"/>
      <c r="F48" s="679"/>
      <c r="G48" s="679"/>
      <c r="H48" s="679"/>
      <c r="I48" s="679"/>
      <c r="J48" s="679"/>
      <c r="K48" s="679"/>
      <c r="L48" s="679"/>
      <c r="M48" s="679"/>
      <c r="N48" s="679"/>
      <c r="O48" s="679"/>
      <c r="P48" s="680"/>
      <c r="Q48" s="922"/>
      <c r="R48" s="923"/>
      <c r="S48" s="923"/>
      <c r="T48" s="923"/>
      <c r="U48" s="923"/>
      <c r="V48" s="923"/>
      <c r="W48" s="923"/>
      <c r="X48" s="923"/>
      <c r="Y48" s="923"/>
      <c r="Z48" s="923"/>
      <c r="AA48" s="923"/>
      <c r="AB48" s="923"/>
      <c r="AC48" s="923"/>
      <c r="AD48" s="923"/>
      <c r="AE48" s="927"/>
      <c r="AF48" s="945"/>
      <c r="AG48" s="682"/>
      <c r="AH48" s="682"/>
      <c r="AI48" s="682"/>
      <c r="AJ48" s="946"/>
      <c r="AK48" s="926"/>
      <c r="AL48" s="923"/>
      <c r="AM48" s="923"/>
      <c r="AN48" s="923"/>
      <c r="AO48" s="923"/>
      <c r="AP48" s="923"/>
      <c r="AQ48" s="923"/>
      <c r="AR48" s="923"/>
      <c r="AS48" s="923"/>
      <c r="AT48" s="923"/>
      <c r="AU48" s="923"/>
      <c r="AV48" s="923"/>
      <c r="AW48" s="923"/>
      <c r="AX48" s="923"/>
      <c r="AY48" s="923"/>
      <c r="AZ48" s="952"/>
      <c r="BA48" s="952"/>
      <c r="BB48" s="952"/>
      <c r="BC48" s="952"/>
      <c r="BD48" s="952"/>
      <c r="BE48" s="924"/>
      <c r="BF48" s="924"/>
      <c r="BG48" s="924"/>
      <c r="BH48" s="924"/>
      <c r="BI48" s="925"/>
      <c r="BJ48" s="56"/>
      <c r="BK48" s="56"/>
      <c r="BL48" s="56"/>
      <c r="BM48" s="56"/>
      <c r="BN48" s="56"/>
      <c r="BO48" s="55"/>
      <c r="BP48" s="55"/>
      <c r="BQ48" s="52">
        <v>42</v>
      </c>
      <c r="BR48" s="72"/>
      <c r="BS48" s="678"/>
      <c r="BT48" s="679"/>
      <c r="BU48" s="679"/>
      <c r="BV48" s="679"/>
      <c r="BW48" s="679"/>
      <c r="BX48" s="679"/>
      <c r="BY48" s="679"/>
      <c r="BZ48" s="679"/>
      <c r="CA48" s="679"/>
      <c r="CB48" s="679"/>
      <c r="CC48" s="679"/>
      <c r="CD48" s="679"/>
      <c r="CE48" s="679"/>
      <c r="CF48" s="679"/>
      <c r="CG48" s="680"/>
      <c r="CH48" s="681"/>
      <c r="CI48" s="682"/>
      <c r="CJ48" s="682"/>
      <c r="CK48" s="682"/>
      <c r="CL48" s="683"/>
      <c r="CM48" s="681"/>
      <c r="CN48" s="682"/>
      <c r="CO48" s="682"/>
      <c r="CP48" s="682"/>
      <c r="CQ48" s="683"/>
      <c r="CR48" s="681"/>
      <c r="CS48" s="682"/>
      <c r="CT48" s="682"/>
      <c r="CU48" s="682"/>
      <c r="CV48" s="683"/>
      <c r="CW48" s="681"/>
      <c r="CX48" s="682"/>
      <c r="CY48" s="682"/>
      <c r="CZ48" s="682"/>
      <c r="DA48" s="683"/>
      <c r="DB48" s="681"/>
      <c r="DC48" s="682"/>
      <c r="DD48" s="682"/>
      <c r="DE48" s="682"/>
      <c r="DF48" s="683"/>
      <c r="DG48" s="681"/>
      <c r="DH48" s="682"/>
      <c r="DI48" s="682"/>
      <c r="DJ48" s="682"/>
      <c r="DK48" s="683"/>
      <c r="DL48" s="681"/>
      <c r="DM48" s="682"/>
      <c r="DN48" s="682"/>
      <c r="DO48" s="682"/>
      <c r="DP48" s="683"/>
      <c r="DQ48" s="681"/>
      <c r="DR48" s="682"/>
      <c r="DS48" s="682"/>
      <c r="DT48" s="682"/>
      <c r="DU48" s="683"/>
      <c r="DV48" s="678"/>
      <c r="DW48" s="679"/>
      <c r="DX48" s="679"/>
      <c r="DY48" s="679"/>
      <c r="DZ48" s="684"/>
      <c r="EA48" s="48"/>
    </row>
    <row r="49" spans="1:131" ht="26.25" customHeight="1" x14ac:dyDescent="0.2">
      <c r="A49" s="52">
        <v>22</v>
      </c>
      <c r="B49" s="678"/>
      <c r="C49" s="679"/>
      <c r="D49" s="679"/>
      <c r="E49" s="679"/>
      <c r="F49" s="679"/>
      <c r="G49" s="679"/>
      <c r="H49" s="679"/>
      <c r="I49" s="679"/>
      <c r="J49" s="679"/>
      <c r="K49" s="679"/>
      <c r="L49" s="679"/>
      <c r="M49" s="679"/>
      <c r="N49" s="679"/>
      <c r="O49" s="679"/>
      <c r="P49" s="680"/>
      <c r="Q49" s="922"/>
      <c r="R49" s="923"/>
      <c r="S49" s="923"/>
      <c r="T49" s="923"/>
      <c r="U49" s="923"/>
      <c r="V49" s="923"/>
      <c r="W49" s="923"/>
      <c r="X49" s="923"/>
      <c r="Y49" s="923"/>
      <c r="Z49" s="923"/>
      <c r="AA49" s="923"/>
      <c r="AB49" s="923"/>
      <c r="AC49" s="923"/>
      <c r="AD49" s="923"/>
      <c r="AE49" s="927"/>
      <c r="AF49" s="945"/>
      <c r="AG49" s="682"/>
      <c r="AH49" s="682"/>
      <c r="AI49" s="682"/>
      <c r="AJ49" s="946"/>
      <c r="AK49" s="926"/>
      <c r="AL49" s="923"/>
      <c r="AM49" s="923"/>
      <c r="AN49" s="923"/>
      <c r="AO49" s="923"/>
      <c r="AP49" s="923"/>
      <c r="AQ49" s="923"/>
      <c r="AR49" s="923"/>
      <c r="AS49" s="923"/>
      <c r="AT49" s="923"/>
      <c r="AU49" s="923"/>
      <c r="AV49" s="923"/>
      <c r="AW49" s="923"/>
      <c r="AX49" s="923"/>
      <c r="AY49" s="923"/>
      <c r="AZ49" s="952"/>
      <c r="BA49" s="952"/>
      <c r="BB49" s="952"/>
      <c r="BC49" s="952"/>
      <c r="BD49" s="952"/>
      <c r="BE49" s="924"/>
      <c r="BF49" s="924"/>
      <c r="BG49" s="924"/>
      <c r="BH49" s="924"/>
      <c r="BI49" s="925"/>
      <c r="BJ49" s="56"/>
      <c r="BK49" s="56"/>
      <c r="BL49" s="56"/>
      <c r="BM49" s="56"/>
      <c r="BN49" s="56"/>
      <c r="BO49" s="55"/>
      <c r="BP49" s="55"/>
      <c r="BQ49" s="52">
        <v>43</v>
      </c>
      <c r="BR49" s="72"/>
      <c r="BS49" s="678"/>
      <c r="BT49" s="679"/>
      <c r="BU49" s="679"/>
      <c r="BV49" s="679"/>
      <c r="BW49" s="679"/>
      <c r="BX49" s="679"/>
      <c r="BY49" s="679"/>
      <c r="BZ49" s="679"/>
      <c r="CA49" s="679"/>
      <c r="CB49" s="679"/>
      <c r="CC49" s="679"/>
      <c r="CD49" s="679"/>
      <c r="CE49" s="679"/>
      <c r="CF49" s="679"/>
      <c r="CG49" s="680"/>
      <c r="CH49" s="681"/>
      <c r="CI49" s="682"/>
      <c r="CJ49" s="682"/>
      <c r="CK49" s="682"/>
      <c r="CL49" s="683"/>
      <c r="CM49" s="681"/>
      <c r="CN49" s="682"/>
      <c r="CO49" s="682"/>
      <c r="CP49" s="682"/>
      <c r="CQ49" s="683"/>
      <c r="CR49" s="681"/>
      <c r="CS49" s="682"/>
      <c r="CT49" s="682"/>
      <c r="CU49" s="682"/>
      <c r="CV49" s="683"/>
      <c r="CW49" s="681"/>
      <c r="CX49" s="682"/>
      <c r="CY49" s="682"/>
      <c r="CZ49" s="682"/>
      <c r="DA49" s="683"/>
      <c r="DB49" s="681"/>
      <c r="DC49" s="682"/>
      <c r="DD49" s="682"/>
      <c r="DE49" s="682"/>
      <c r="DF49" s="683"/>
      <c r="DG49" s="681"/>
      <c r="DH49" s="682"/>
      <c r="DI49" s="682"/>
      <c r="DJ49" s="682"/>
      <c r="DK49" s="683"/>
      <c r="DL49" s="681"/>
      <c r="DM49" s="682"/>
      <c r="DN49" s="682"/>
      <c r="DO49" s="682"/>
      <c r="DP49" s="683"/>
      <c r="DQ49" s="681"/>
      <c r="DR49" s="682"/>
      <c r="DS49" s="682"/>
      <c r="DT49" s="682"/>
      <c r="DU49" s="683"/>
      <c r="DV49" s="678"/>
      <c r="DW49" s="679"/>
      <c r="DX49" s="679"/>
      <c r="DY49" s="679"/>
      <c r="DZ49" s="684"/>
      <c r="EA49" s="48"/>
    </row>
    <row r="50" spans="1:131" ht="26.25" customHeight="1" x14ac:dyDescent="0.2">
      <c r="A50" s="52">
        <v>23</v>
      </c>
      <c r="B50" s="678"/>
      <c r="C50" s="679"/>
      <c r="D50" s="679"/>
      <c r="E50" s="679"/>
      <c r="F50" s="679"/>
      <c r="G50" s="679"/>
      <c r="H50" s="679"/>
      <c r="I50" s="679"/>
      <c r="J50" s="679"/>
      <c r="K50" s="679"/>
      <c r="L50" s="679"/>
      <c r="M50" s="679"/>
      <c r="N50" s="679"/>
      <c r="O50" s="679"/>
      <c r="P50" s="680"/>
      <c r="Q50" s="942"/>
      <c r="R50" s="943"/>
      <c r="S50" s="943"/>
      <c r="T50" s="943"/>
      <c r="U50" s="943"/>
      <c r="V50" s="943"/>
      <c r="W50" s="943"/>
      <c r="X50" s="943"/>
      <c r="Y50" s="943"/>
      <c r="Z50" s="943"/>
      <c r="AA50" s="943"/>
      <c r="AB50" s="943"/>
      <c r="AC50" s="943"/>
      <c r="AD50" s="943"/>
      <c r="AE50" s="944"/>
      <c r="AF50" s="945"/>
      <c r="AG50" s="682"/>
      <c r="AH50" s="682"/>
      <c r="AI50" s="682"/>
      <c r="AJ50" s="946"/>
      <c r="AK50" s="947"/>
      <c r="AL50" s="943"/>
      <c r="AM50" s="943"/>
      <c r="AN50" s="943"/>
      <c r="AO50" s="943"/>
      <c r="AP50" s="943"/>
      <c r="AQ50" s="943"/>
      <c r="AR50" s="943"/>
      <c r="AS50" s="943"/>
      <c r="AT50" s="943"/>
      <c r="AU50" s="943"/>
      <c r="AV50" s="943"/>
      <c r="AW50" s="943"/>
      <c r="AX50" s="943"/>
      <c r="AY50" s="943"/>
      <c r="AZ50" s="948"/>
      <c r="BA50" s="948"/>
      <c r="BB50" s="948"/>
      <c r="BC50" s="948"/>
      <c r="BD50" s="948"/>
      <c r="BE50" s="924"/>
      <c r="BF50" s="924"/>
      <c r="BG50" s="924"/>
      <c r="BH50" s="924"/>
      <c r="BI50" s="925"/>
      <c r="BJ50" s="56"/>
      <c r="BK50" s="56"/>
      <c r="BL50" s="56"/>
      <c r="BM50" s="56"/>
      <c r="BN50" s="56"/>
      <c r="BO50" s="55"/>
      <c r="BP50" s="55"/>
      <c r="BQ50" s="52">
        <v>44</v>
      </c>
      <c r="BR50" s="72"/>
      <c r="BS50" s="678"/>
      <c r="BT50" s="679"/>
      <c r="BU50" s="679"/>
      <c r="BV50" s="679"/>
      <c r="BW50" s="679"/>
      <c r="BX50" s="679"/>
      <c r="BY50" s="679"/>
      <c r="BZ50" s="679"/>
      <c r="CA50" s="679"/>
      <c r="CB50" s="679"/>
      <c r="CC50" s="679"/>
      <c r="CD50" s="679"/>
      <c r="CE50" s="679"/>
      <c r="CF50" s="679"/>
      <c r="CG50" s="680"/>
      <c r="CH50" s="681"/>
      <c r="CI50" s="682"/>
      <c r="CJ50" s="682"/>
      <c r="CK50" s="682"/>
      <c r="CL50" s="683"/>
      <c r="CM50" s="681"/>
      <c r="CN50" s="682"/>
      <c r="CO50" s="682"/>
      <c r="CP50" s="682"/>
      <c r="CQ50" s="683"/>
      <c r="CR50" s="681"/>
      <c r="CS50" s="682"/>
      <c r="CT50" s="682"/>
      <c r="CU50" s="682"/>
      <c r="CV50" s="683"/>
      <c r="CW50" s="681"/>
      <c r="CX50" s="682"/>
      <c r="CY50" s="682"/>
      <c r="CZ50" s="682"/>
      <c r="DA50" s="683"/>
      <c r="DB50" s="681"/>
      <c r="DC50" s="682"/>
      <c r="DD50" s="682"/>
      <c r="DE50" s="682"/>
      <c r="DF50" s="683"/>
      <c r="DG50" s="681"/>
      <c r="DH50" s="682"/>
      <c r="DI50" s="682"/>
      <c r="DJ50" s="682"/>
      <c r="DK50" s="683"/>
      <c r="DL50" s="681"/>
      <c r="DM50" s="682"/>
      <c r="DN50" s="682"/>
      <c r="DO50" s="682"/>
      <c r="DP50" s="683"/>
      <c r="DQ50" s="681"/>
      <c r="DR50" s="682"/>
      <c r="DS50" s="682"/>
      <c r="DT50" s="682"/>
      <c r="DU50" s="683"/>
      <c r="DV50" s="678"/>
      <c r="DW50" s="679"/>
      <c r="DX50" s="679"/>
      <c r="DY50" s="679"/>
      <c r="DZ50" s="684"/>
      <c r="EA50" s="48"/>
    </row>
    <row r="51" spans="1:131" ht="26.25" customHeight="1" x14ac:dyDescent="0.2">
      <c r="A51" s="52">
        <v>24</v>
      </c>
      <c r="B51" s="678"/>
      <c r="C51" s="679"/>
      <c r="D51" s="679"/>
      <c r="E51" s="679"/>
      <c r="F51" s="679"/>
      <c r="G51" s="679"/>
      <c r="H51" s="679"/>
      <c r="I51" s="679"/>
      <c r="J51" s="679"/>
      <c r="K51" s="679"/>
      <c r="L51" s="679"/>
      <c r="M51" s="679"/>
      <c r="N51" s="679"/>
      <c r="O51" s="679"/>
      <c r="P51" s="680"/>
      <c r="Q51" s="942"/>
      <c r="R51" s="943"/>
      <c r="S51" s="943"/>
      <c r="T51" s="943"/>
      <c r="U51" s="943"/>
      <c r="V51" s="943"/>
      <c r="W51" s="943"/>
      <c r="X51" s="943"/>
      <c r="Y51" s="943"/>
      <c r="Z51" s="943"/>
      <c r="AA51" s="943"/>
      <c r="AB51" s="943"/>
      <c r="AC51" s="943"/>
      <c r="AD51" s="943"/>
      <c r="AE51" s="944"/>
      <c r="AF51" s="945"/>
      <c r="AG51" s="682"/>
      <c r="AH51" s="682"/>
      <c r="AI51" s="682"/>
      <c r="AJ51" s="946"/>
      <c r="AK51" s="947"/>
      <c r="AL51" s="943"/>
      <c r="AM51" s="943"/>
      <c r="AN51" s="943"/>
      <c r="AO51" s="943"/>
      <c r="AP51" s="943"/>
      <c r="AQ51" s="943"/>
      <c r="AR51" s="943"/>
      <c r="AS51" s="943"/>
      <c r="AT51" s="943"/>
      <c r="AU51" s="943"/>
      <c r="AV51" s="943"/>
      <c r="AW51" s="943"/>
      <c r="AX51" s="943"/>
      <c r="AY51" s="943"/>
      <c r="AZ51" s="948"/>
      <c r="BA51" s="948"/>
      <c r="BB51" s="948"/>
      <c r="BC51" s="948"/>
      <c r="BD51" s="948"/>
      <c r="BE51" s="924"/>
      <c r="BF51" s="924"/>
      <c r="BG51" s="924"/>
      <c r="BH51" s="924"/>
      <c r="BI51" s="925"/>
      <c r="BJ51" s="56"/>
      <c r="BK51" s="56"/>
      <c r="BL51" s="56"/>
      <c r="BM51" s="56"/>
      <c r="BN51" s="56"/>
      <c r="BO51" s="55"/>
      <c r="BP51" s="55"/>
      <c r="BQ51" s="52">
        <v>45</v>
      </c>
      <c r="BR51" s="72"/>
      <c r="BS51" s="678"/>
      <c r="BT51" s="679"/>
      <c r="BU51" s="679"/>
      <c r="BV51" s="679"/>
      <c r="BW51" s="679"/>
      <c r="BX51" s="679"/>
      <c r="BY51" s="679"/>
      <c r="BZ51" s="679"/>
      <c r="CA51" s="679"/>
      <c r="CB51" s="679"/>
      <c r="CC51" s="679"/>
      <c r="CD51" s="679"/>
      <c r="CE51" s="679"/>
      <c r="CF51" s="679"/>
      <c r="CG51" s="680"/>
      <c r="CH51" s="681"/>
      <c r="CI51" s="682"/>
      <c r="CJ51" s="682"/>
      <c r="CK51" s="682"/>
      <c r="CL51" s="683"/>
      <c r="CM51" s="681"/>
      <c r="CN51" s="682"/>
      <c r="CO51" s="682"/>
      <c r="CP51" s="682"/>
      <c r="CQ51" s="683"/>
      <c r="CR51" s="681"/>
      <c r="CS51" s="682"/>
      <c r="CT51" s="682"/>
      <c r="CU51" s="682"/>
      <c r="CV51" s="683"/>
      <c r="CW51" s="681"/>
      <c r="CX51" s="682"/>
      <c r="CY51" s="682"/>
      <c r="CZ51" s="682"/>
      <c r="DA51" s="683"/>
      <c r="DB51" s="681"/>
      <c r="DC51" s="682"/>
      <c r="DD51" s="682"/>
      <c r="DE51" s="682"/>
      <c r="DF51" s="683"/>
      <c r="DG51" s="681"/>
      <c r="DH51" s="682"/>
      <c r="DI51" s="682"/>
      <c r="DJ51" s="682"/>
      <c r="DK51" s="683"/>
      <c r="DL51" s="681"/>
      <c r="DM51" s="682"/>
      <c r="DN51" s="682"/>
      <c r="DO51" s="682"/>
      <c r="DP51" s="683"/>
      <c r="DQ51" s="681"/>
      <c r="DR51" s="682"/>
      <c r="DS51" s="682"/>
      <c r="DT51" s="682"/>
      <c r="DU51" s="683"/>
      <c r="DV51" s="678"/>
      <c r="DW51" s="679"/>
      <c r="DX51" s="679"/>
      <c r="DY51" s="679"/>
      <c r="DZ51" s="684"/>
      <c r="EA51" s="48"/>
    </row>
    <row r="52" spans="1:131" ht="26.25" customHeight="1" x14ac:dyDescent="0.2">
      <c r="A52" s="52">
        <v>25</v>
      </c>
      <c r="B52" s="678"/>
      <c r="C52" s="679"/>
      <c r="D52" s="679"/>
      <c r="E52" s="679"/>
      <c r="F52" s="679"/>
      <c r="G52" s="679"/>
      <c r="H52" s="679"/>
      <c r="I52" s="679"/>
      <c r="J52" s="679"/>
      <c r="K52" s="679"/>
      <c r="L52" s="679"/>
      <c r="M52" s="679"/>
      <c r="N52" s="679"/>
      <c r="O52" s="679"/>
      <c r="P52" s="680"/>
      <c r="Q52" s="942"/>
      <c r="R52" s="943"/>
      <c r="S52" s="943"/>
      <c r="T52" s="943"/>
      <c r="U52" s="943"/>
      <c r="V52" s="943"/>
      <c r="W52" s="943"/>
      <c r="X52" s="943"/>
      <c r="Y52" s="943"/>
      <c r="Z52" s="943"/>
      <c r="AA52" s="943"/>
      <c r="AB52" s="943"/>
      <c r="AC52" s="943"/>
      <c r="AD52" s="943"/>
      <c r="AE52" s="944"/>
      <c r="AF52" s="945"/>
      <c r="AG52" s="682"/>
      <c r="AH52" s="682"/>
      <c r="AI52" s="682"/>
      <c r="AJ52" s="946"/>
      <c r="AK52" s="947"/>
      <c r="AL52" s="943"/>
      <c r="AM52" s="943"/>
      <c r="AN52" s="943"/>
      <c r="AO52" s="943"/>
      <c r="AP52" s="943"/>
      <c r="AQ52" s="943"/>
      <c r="AR52" s="943"/>
      <c r="AS52" s="943"/>
      <c r="AT52" s="943"/>
      <c r="AU52" s="943"/>
      <c r="AV52" s="943"/>
      <c r="AW52" s="943"/>
      <c r="AX52" s="943"/>
      <c r="AY52" s="943"/>
      <c r="AZ52" s="948"/>
      <c r="BA52" s="948"/>
      <c r="BB52" s="948"/>
      <c r="BC52" s="948"/>
      <c r="BD52" s="948"/>
      <c r="BE52" s="924"/>
      <c r="BF52" s="924"/>
      <c r="BG52" s="924"/>
      <c r="BH52" s="924"/>
      <c r="BI52" s="925"/>
      <c r="BJ52" s="56"/>
      <c r="BK52" s="56"/>
      <c r="BL52" s="56"/>
      <c r="BM52" s="56"/>
      <c r="BN52" s="56"/>
      <c r="BO52" s="55"/>
      <c r="BP52" s="55"/>
      <c r="BQ52" s="52">
        <v>46</v>
      </c>
      <c r="BR52" s="72"/>
      <c r="BS52" s="678"/>
      <c r="BT52" s="679"/>
      <c r="BU52" s="679"/>
      <c r="BV52" s="679"/>
      <c r="BW52" s="679"/>
      <c r="BX52" s="679"/>
      <c r="BY52" s="679"/>
      <c r="BZ52" s="679"/>
      <c r="CA52" s="679"/>
      <c r="CB52" s="679"/>
      <c r="CC52" s="679"/>
      <c r="CD52" s="679"/>
      <c r="CE52" s="679"/>
      <c r="CF52" s="679"/>
      <c r="CG52" s="680"/>
      <c r="CH52" s="681"/>
      <c r="CI52" s="682"/>
      <c r="CJ52" s="682"/>
      <c r="CK52" s="682"/>
      <c r="CL52" s="683"/>
      <c r="CM52" s="681"/>
      <c r="CN52" s="682"/>
      <c r="CO52" s="682"/>
      <c r="CP52" s="682"/>
      <c r="CQ52" s="683"/>
      <c r="CR52" s="681"/>
      <c r="CS52" s="682"/>
      <c r="CT52" s="682"/>
      <c r="CU52" s="682"/>
      <c r="CV52" s="683"/>
      <c r="CW52" s="681"/>
      <c r="CX52" s="682"/>
      <c r="CY52" s="682"/>
      <c r="CZ52" s="682"/>
      <c r="DA52" s="683"/>
      <c r="DB52" s="681"/>
      <c r="DC52" s="682"/>
      <c r="DD52" s="682"/>
      <c r="DE52" s="682"/>
      <c r="DF52" s="683"/>
      <c r="DG52" s="681"/>
      <c r="DH52" s="682"/>
      <c r="DI52" s="682"/>
      <c r="DJ52" s="682"/>
      <c r="DK52" s="683"/>
      <c r="DL52" s="681"/>
      <c r="DM52" s="682"/>
      <c r="DN52" s="682"/>
      <c r="DO52" s="682"/>
      <c r="DP52" s="683"/>
      <c r="DQ52" s="681"/>
      <c r="DR52" s="682"/>
      <c r="DS52" s="682"/>
      <c r="DT52" s="682"/>
      <c r="DU52" s="683"/>
      <c r="DV52" s="678"/>
      <c r="DW52" s="679"/>
      <c r="DX52" s="679"/>
      <c r="DY52" s="679"/>
      <c r="DZ52" s="684"/>
      <c r="EA52" s="48"/>
    </row>
    <row r="53" spans="1:131" ht="26.25" customHeight="1" x14ac:dyDescent="0.2">
      <c r="A53" s="52">
        <v>26</v>
      </c>
      <c r="B53" s="678"/>
      <c r="C53" s="679"/>
      <c r="D53" s="679"/>
      <c r="E53" s="679"/>
      <c r="F53" s="679"/>
      <c r="G53" s="679"/>
      <c r="H53" s="679"/>
      <c r="I53" s="679"/>
      <c r="J53" s="679"/>
      <c r="K53" s="679"/>
      <c r="L53" s="679"/>
      <c r="M53" s="679"/>
      <c r="N53" s="679"/>
      <c r="O53" s="679"/>
      <c r="P53" s="680"/>
      <c r="Q53" s="942"/>
      <c r="R53" s="943"/>
      <c r="S53" s="943"/>
      <c r="T53" s="943"/>
      <c r="U53" s="943"/>
      <c r="V53" s="943"/>
      <c r="W53" s="943"/>
      <c r="X53" s="943"/>
      <c r="Y53" s="943"/>
      <c r="Z53" s="943"/>
      <c r="AA53" s="943"/>
      <c r="AB53" s="943"/>
      <c r="AC53" s="943"/>
      <c r="AD53" s="943"/>
      <c r="AE53" s="944"/>
      <c r="AF53" s="945"/>
      <c r="AG53" s="682"/>
      <c r="AH53" s="682"/>
      <c r="AI53" s="682"/>
      <c r="AJ53" s="946"/>
      <c r="AK53" s="947"/>
      <c r="AL53" s="943"/>
      <c r="AM53" s="943"/>
      <c r="AN53" s="943"/>
      <c r="AO53" s="943"/>
      <c r="AP53" s="943"/>
      <c r="AQ53" s="943"/>
      <c r="AR53" s="943"/>
      <c r="AS53" s="943"/>
      <c r="AT53" s="943"/>
      <c r="AU53" s="943"/>
      <c r="AV53" s="943"/>
      <c r="AW53" s="943"/>
      <c r="AX53" s="943"/>
      <c r="AY53" s="943"/>
      <c r="AZ53" s="948"/>
      <c r="BA53" s="948"/>
      <c r="BB53" s="948"/>
      <c r="BC53" s="948"/>
      <c r="BD53" s="948"/>
      <c r="BE53" s="924"/>
      <c r="BF53" s="924"/>
      <c r="BG53" s="924"/>
      <c r="BH53" s="924"/>
      <c r="BI53" s="925"/>
      <c r="BJ53" s="56"/>
      <c r="BK53" s="56"/>
      <c r="BL53" s="56"/>
      <c r="BM53" s="56"/>
      <c r="BN53" s="56"/>
      <c r="BO53" s="55"/>
      <c r="BP53" s="55"/>
      <c r="BQ53" s="52">
        <v>47</v>
      </c>
      <c r="BR53" s="72"/>
      <c r="BS53" s="678"/>
      <c r="BT53" s="679"/>
      <c r="BU53" s="679"/>
      <c r="BV53" s="679"/>
      <c r="BW53" s="679"/>
      <c r="BX53" s="679"/>
      <c r="BY53" s="679"/>
      <c r="BZ53" s="679"/>
      <c r="CA53" s="679"/>
      <c r="CB53" s="679"/>
      <c r="CC53" s="679"/>
      <c r="CD53" s="679"/>
      <c r="CE53" s="679"/>
      <c r="CF53" s="679"/>
      <c r="CG53" s="680"/>
      <c r="CH53" s="681"/>
      <c r="CI53" s="682"/>
      <c r="CJ53" s="682"/>
      <c r="CK53" s="682"/>
      <c r="CL53" s="683"/>
      <c r="CM53" s="681"/>
      <c r="CN53" s="682"/>
      <c r="CO53" s="682"/>
      <c r="CP53" s="682"/>
      <c r="CQ53" s="683"/>
      <c r="CR53" s="681"/>
      <c r="CS53" s="682"/>
      <c r="CT53" s="682"/>
      <c r="CU53" s="682"/>
      <c r="CV53" s="683"/>
      <c r="CW53" s="681"/>
      <c r="CX53" s="682"/>
      <c r="CY53" s="682"/>
      <c r="CZ53" s="682"/>
      <c r="DA53" s="683"/>
      <c r="DB53" s="681"/>
      <c r="DC53" s="682"/>
      <c r="DD53" s="682"/>
      <c r="DE53" s="682"/>
      <c r="DF53" s="683"/>
      <c r="DG53" s="681"/>
      <c r="DH53" s="682"/>
      <c r="DI53" s="682"/>
      <c r="DJ53" s="682"/>
      <c r="DK53" s="683"/>
      <c r="DL53" s="681"/>
      <c r="DM53" s="682"/>
      <c r="DN53" s="682"/>
      <c r="DO53" s="682"/>
      <c r="DP53" s="683"/>
      <c r="DQ53" s="681"/>
      <c r="DR53" s="682"/>
      <c r="DS53" s="682"/>
      <c r="DT53" s="682"/>
      <c r="DU53" s="683"/>
      <c r="DV53" s="678"/>
      <c r="DW53" s="679"/>
      <c r="DX53" s="679"/>
      <c r="DY53" s="679"/>
      <c r="DZ53" s="684"/>
      <c r="EA53" s="48"/>
    </row>
    <row r="54" spans="1:131" ht="26.25" customHeight="1" x14ac:dyDescent="0.2">
      <c r="A54" s="52">
        <v>27</v>
      </c>
      <c r="B54" s="678"/>
      <c r="C54" s="679"/>
      <c r="D54" s="679"/>
      <c r="E54" s="679"/>
      <c r="F54" s="679"/>
      <c r="G54" s="679"/>
      <c r="H54" s="679"/>
      <c r="I54" s="679"/>
      <c r="J54" s="679"/>
      <c r="K54" s="679"/>
      <c r="L54" s="679"/>
      <c r="M54" s="679"/>
      <c r="N54" s="679"/>
      <c r="O54" s="679"/>
      <c r="P54" s="680"/>
      <c r="Q54" s="942"/>
      <c r="R54" s="943"/>
      <c r="S54" s="943"/>
      <c r="T54" s="943"/>
      <c r="U54" s="943"/>
      <c r="V54" s="943"/>
      <c r="W54" s="943"/>
      <c r="X54" s="943"/>
      <c r="Y54" s="943"/>
      <c r="Z54" s="943"/>
      <c r="AA54" s="943"/>
      <c r="AB54" s="943"/>
      <c r="AC54" s="943"/>
      <c r="AD54" s="943"/>
      <c r="AE54" s="944"/>
      <c r="AF54" s="945"/>
      <c r="AG54" s="682"/>
      <c r="AH54" s="682"/>
      <c r="AI54" s="682"/>
      <c r="AJ54" s="946"/>
      <c r="AK54" s="947"/>
      <c r="AL54" s="943"/>
      <c r="AM54" s="943"/>
      <c r="AN54" s="943"/>
      <c r="AO54" s="943"/>
      <c r="AP54" s="943"/>
      <c r="AQ54" s="943"/>
      <c r="AR54" s="943"/>
      <c r="AS54" s="943"/>
      <c r="AT54" s="943"/>
      <c r="AU54" s="943"/>
      <c r="AV54" s="943"/>
      <c r="AW54" s="943"/>
      <c r="AX54" s="943"/>
      <c r="AY54" s="943"/>
      <c r="AZ54" s="948"/>
      <c r="BA54" s="948"/>
      <c r="BB54" s="948"/>
      <c r="BC54" s="948"/>
      <c r="BD54" s="948"/>
      <c r="BE54" s="924"/>
      <c r="BF54" s="924"/>
      <c r="BG54" s="924"/>
      <c r="BH54" s="924"/>
      <c r="BI54" s="925"/>
      <c r="BJ54" s="56"/>
      <c r="BK54" s="56"/>
      <c r="BL54" s="56"/>
      <c r="BM54" s="56"/>
      <c r="BN54" s="56"/>
      <c r="BO54" s="55"/>
      <c r="BP54" s="55"/>
      <c r="BQ54" s="52">
        <v>48</v>
      </c>
      <c r="BR54" s="72"/>
      <c r="BS54" s="678"/>
      <c r="BT54" s="679"/>
      <c r="BU54" s="679"/>
      <c r="BV54" s="679"/>
      <c r="BW54" s="679"/>
      <c r="BX54" s="679"/>
      <c r="BY54" s="679"/>
      <c r="BZ54" s="679"/>
      <c r="CA54" s="679"/>
      <c r="CB54" s="679"/>
      <c r="CC54" s="679"/>
      <c r="CD54" s="679"/>
      <c r="CE54" s="679"/>
      <c r="CF54" s="679"/>
      <c r="CG54" s="680"/>
      <c r="CH54" s="681"/>
      <c r="CI54" s="682"/>
      <c r="CJ54" s="682"/>
      <c r="CK54" s="682"/>
      <c r="CL54" s="683"/>
      <c r="CM54" s="681"/>
      <c r="CN54" s="682"/>
      <c r="CO54" s="682"/>
      <c r="CP54" s="682"/>
      <c r="CQ54" s="683"/>
      <c r="CR54" s="681"/>
      <c r="CS54" s="682"/>
      <c r="CT54" s="682"/>
      <c r="CU54" s="682"/>
      <c r="CV54" s="683"/>
      <c r="CW54" s="681"/>
      <c r="CX54" s="682"/>
      <c r="CY54" s="682"/>
      <c r="CZ54" s="682"/>
      <c r="DA54" s="683"/>
      <c r="DB54" s="681"/>
      <c r="DC54" s="682"/>
      <c r="DD54" s="682"/>
      <c r="DE54" s="682"/>
      <c r="DF54" s="683"/>
      <c r="DG54" s="681"/>
      <c r="DH54" s="682"/>
      <c r="DI54" s="682"/>
      <c r="DJ54" s="682"/>
      <c r="DK54" s="683"/>
      <c r="DL54" s="681"/>
      <c r="DM54" s="682"/>
      <c r="DN54" s="682"/>
      <c r="DO54" s="682"/>
      <c r="DP54" s="683"/>
      <c r="DQ54" s="681"/>
      <c r="DR54" s="682"/>
      <c r="DS54" s="682"/>
      <c r="DT54" s="682"/>
      <c r="DU54" s="683"/>
      <c r="DV54" s="678"/>
      <c r="DW54" s="679"/>
      <c r="DX54" s="679"/>
      <c r="DY54" s="679"/>
      <c r="DZ54" s="684"/>
      <c r="EA54" s="48"/>
    </row>
    <row r="55" spans="1:131" ht="26.25" customHeight="1" x14ac:dyDescent="0.2">
      <c r="A55" s="52">
        <v>28</v>
      </c>
      <c r="B55" s="678"/>
      <c r="C55" s="679"/>
      <c r="D55" s="679"/>
      <c r="E55" s="679"/>
      <c r="F55" s="679"/>
      <c r="G55" s="679"/>
      <c r="H55" s="679"/>
      <c r="I55" s="679"/>
      <c r="J55" s="679"/>
      <c r="K55" s="679"/>
      <c r="L55" s="679"/>
      <c r="M55" s="679"/>
      <c r="N55" s="679"/>
      <c r="O55" s="679"/>
      <c r="P55" s="680"/>
      <c r="Q55" s="942"/>
      <c r="R55" s="943"/>
      <c r="S55" s="943"/>
      <c r="T55" s="943"/>
      <c r="U55" s="943"/>
      <c r="V55" s="943"/>
      <c r="W55" s="943"/>
      <c r="X55" s="943"/>
      <c r="Y55" s="943"/>
      <c r="Z55" s="943"/>
      <c r="AA55" s="943"/>
      <c r="AB55" s="943"/>
      <c r="AC55" s="943"/>
      <c r="AD55" s="943"/>
      <c r="AE55" s="944"/>
      <c r="AF55" s="945"/>
      <c r="AG55" s="682"/>
      <c r="AH55" s="682"/>
      <c r="AI55" s="682"/>
      <c r="AJ55" s="946"/>
      <c r="AK55" s="947"/>
      <c r="AL55" s="943"/>
      <c r="AM55" s="943"/>
      <c r="AN55" s="943"/>
      <c r="AO55" s="943"/>
      <c r="AP55" s="943"/>
      <c r="AQ55" s="943"/>
      <c r="AR55" s="943"/>
      <c r="AS55" s="943"/>
      <c r="AT55" s="943"/>
      <c r="AU55" s="943"/>
      <c r="AV55" s="943"/>
      <c r="AW55" s="943"/>
      <c r="AX55" s="943"/>
      <c r="AY55" s="943"/>
      <c r="AZ55" s="948"/>
      <c r="BA55" s="948"/>
      <c r="BB55" s="948"/>
      <c r="BC55" s="948"/>
      <c r="BD55" s="948"/>
      <c r="BE55" s="924"/>
      <c r="BF55" s="924"/>
      <c r="BG55" s="924"/>
      <c r="BH55" s="924"/>
      <c r="BI55" s="925"/>
      <c r="BJ55" s="56"/>
      <c r="BK55" s="56"/>
      <c r="BL55" s="56"/>
      <c r="BM55" s="56"/>
      <c r="BN55" s="56"/>
      <c r="BO55" s="55"/>
      <c r="BP55" s="55"/>
      <c r="BQ55" s="52">
        <v>49</v>
      </c>
      <c r="BR55" s="72"/>
      <c r="BS55" s="678"/>
      <c r="BT55" s="679"/>
      <c r="BU55" s="679"/>
      <c r="BV55" s="679"/>
      <c r="BW55" s="679"/>
      <c r="BX55" s="679"/>
      <c r="BY55" s="679"/>
      <c r="BZ55" s="679"/>
      <c r="CA55" s="679"/>
      <c r="CB55" s="679"/>
      <c r="CC55" s="679"/>
      <c r="CD55" s="679"/>
      <c r="CE55" s="679"/>
      <c r="CF55" s="679"/>
      <c r="CG55" s="680"/>
      <c r="CH55" s="681"/>
      <c r="CI55" s="682"/>
      <c r="CJ55" s="682"/>
      <c r="CK55" s="682"/>
      <c r="CL55" s="683"/>
      <c r="CM55" s="681"/>
      <c r="CN55" s="682"/>
      <c r="CO55" s="682"/>
      <c r="CP55" s="682"/>
      <c r="CQ55" s="683"/>
      <c r="CR55" s="681"/>
      <c r="CS55" s="682"/>
      <c r="CT55" s="682"/>
      <c r="CU55" s="682"/>
      <c r="CV55" s="683"/>
      <c r="CW55" s="681"/>
      <c r="CX55" s="682"/>
      <c r="CY55" s="682"/>
      <c r="CZ55" s="682"/>
      <c r="DA55" s="683"/>
      <c r="DB55" s="681"/>
      <c r="DC55" s="682"/>
      <c r="DD55" s="682"/>
      <c r="DE55" s="682"/>
      <c r="DF55" s="683"/>
      <c r="DG55" s="681"/>
      <c r="DH55" s="682"/>
      <c r="DI55" s="682"/>
      <c r="DJ55" s="682"/>
      <c r="DK55" s="683"/>
      <c r="DL55" s="681"/>
      <c r="DM55" s="682"/>
      <c r="DN55" s="682"/>
      <c r="DO55" s="682"/>
      <c r="DP55" s="683"/>
      <c r="DQ55" s="681"/>
      <c r="DR55" s="682"/>
      <c r="DS55" s="682"/>
      <c r="DT55" s="682"/>
      <c r="DU55" s="683"/>
      <c r="DV55" s="678"/>
      <c r="DW55" s="679"/>
      <c r="DX55" s="679"/>
      <c r="DY55" s="679"/>
      <c r="DZ55" s="684"/>
      <c r="EA55" s="48"/>
    </row>
    <row r="56" spans="1:131" ht="26.25" customHeight="1" x14ac:dyDescent="0.2">
      <c r="A56" s="52">
        <v>29</v>
      </c>
      <c r="B56" s="678"/>
      <c r="C56" s="679"/>
      <c r="D56" s="679"/>
      <c r="E56" s="679"/>
      <c r="F56" s="679"/>
      <c r="G56" s="679"/>
      <c r="H56" s="679"/>
      <c r="I56" s="679"/>
      <c r="J56" s="679"/>
      <c r="K56" s="679"/>
      <c r="L56" s="679"/>
      <c r="M56" s="679"/>
      <c r="N56" s="679"/>
      <c r="O56" s="679"/>
      <c r="P56" s="680"/>
      <c r="Q56" s="942"/>
      <c r="R56" s="943"/>
      <c r="S56" s="943"/>
      <c r="T56" s="943"/>
      <c r="U56" s="943"/>
      <c r="V56" s="943"/>
      <c r="W56" s="943"/>
      <c r="X56" s="943"/>
      <c r="Y56" s="943"/>
      <c r="Z56" s="943"/>
      <c r="AA56" s="943"/>
      <c r="AB56" s="943"/>
      <c r="AC56" s="943"/>
      <c r="AD56" s="943"/>
      <c r="AE56" s="944"/>
      <c r="AF56" s="945"/>
      <c r="AG56" s="682"/>
      <c r="AH56" s="682"/>
      <c r="AI56" s="682"/>
      <c r="AJ56" s="946"/>
      <c r="AK56" s="947"/>
      <c r="AL56" s="943"/>
      <c r="AM56" s="943"/>
      <c r="AN56" s="943"/>
      <c r="AO56" s="943"/>
      <c r="AP56" s="943"/>
      <c r="AQ56" s="943"/>
      <c r="AR56" s="943"/>
      <c r="AS56" s="943"/>
      <c r="AT56" s="943"/>
      <c r="AU56" s="943"/>
      <c r="AV56" s="943"/>
      <c r="AW56" s="943"/>
      <c r="AX56" s="943"/>
      <c r="AY56" s="943"/>
      <c r="AZ56" s="948"/>
      <c r="BA56" s="948"/>
      <c r="BB56" s="948"/>
      <c r="BC56" s="948"/>
      <c r="BD56" s="948"/>
      <c r="BE56" s="924"/>
      <c r="BF56" s="924"/>
      <c r="BG56" s="924"/>
      <c r="BH56" s="924"/>
      <c r="BI56" s="925"/>
      <c r="BJ56" s="56"/>
      <c r="BK56" s="56"/>
      <c r="BL56" s="56"/>
      <c r="BM56" s="56"/>
      <c r="BN56" s="56"/>
      <c r="BO56" s="55"/>
      <c r="BP56" s="55"/>
      <c r="BQ56" s="52">
        <v>50</v>
      </c>
      <c r="BR56" s="72"/>
      <c r="BS56" s="678"/>
      <c r="BT56" s="679"/>
      <c r="BU56" s="679"/>
      <c r="BV56" s="679"/>
      <c r="BW56" s="679"/>
      <c r="BX56" s="679"/>
      <c r="BY56" s="679"/>
      <c r="BZ56" s="679"/>
      <c r="CA56" s="679"/>
      <c r="CB56" s="679"/>
      <c r="CC56" s="679"/>
      <c r="CD56" s="679"/>
      <c r="CE56" s="679"/>
      <c r="CF56" s="679"/>
      <c r="CG56" s="680"/>
      <c r="CH56" s="681"/>
      <c r="CI56" s="682"/>
      <c r="CJ56" s="682"/>
      <c r="CK56" s="682"/>
      <c r="CL56" s="683"/>
      <c r="CM56" s="681"/>
      <c r="CN56" s="682"/>
      <c r="CO56" s="682"/>
      <c r="CP56" s="682"/>
      <c r="CQ56" s="683"/>
      <c r="CR56" s="681"/>
      <c r="CS56" s="682"/>
      <c r="CT56" s="682"/>
      <c r="CU56" s="682"/>
      <c r="CV56" s="683"/>
      <c r="CW56" s="681"/>
      <c r="CX56" s="682"/>
      <c r="CY56" s="682"/>
      <c r="CZ56" s="682"/>
      <c r="DA56" s="683"/>
      <c r="DB56" s="681"/>
      <c r="DC56" s="682"/>
      <c r="DD56" s="682"/>
      <c r="DE56" s="682"/>
      <c r="DF56" s="683"/>
      <c r="DG56" s="681"/>
      <c r="DH56" s="682"/>
      <c r="DI56" s="682"/>
      <c r="DJ56" s="682"/>
      <c r="DK56" s="683"/>
      <c r="DL56" s="681"/>
      <c r="DM56" s="682"/>
      <c r="DN56" s="682"/>
      <c r="DO56" s="682"/>
      <c r="DP56" s="683"/>
      <c r="DQ56" s="681"/>
      <c r="DR56" s="682"/>
      <c r="DS56" s="682"/>
      <c r="DT56" s="682"/>
      <c r="DU56" s="683"/>
      <c r="DV56" s="678"/>
      <c r="DW56" s="679"/>
      <c r="DX56" s="679"/>
      <c r="DY56" s="679"/>
      <c r="DZ56" s="684"/>
      <c r="EA56" s="48"/>
    </row>
    <row r="57" spans="1:131" ht="26.25" customHeight="1" x14ac:dyDescent="0.2">
      <c r="A57" s="52">
        <v>30</v>
      </c>
      <c r="B57" s="678"/>
      <c r="C57" s="679"/>
      <c r="D57" s="679"/>
      <c r="E57" s="679"/>
      <c r="F57" s="679"/>
      <c r="G57" s="679"/>
      <c r="H57" s="679"/>
      <c r="I57" s="679"/>
      <c r="J57" s="679"/>
      <c r="K57" s="679"/>
      <c r="L57" s="679"/>
      <c r="M57" s="679"/>
      <c r="N57" s="679"/>
      <c r="O57" s="679"/>
      <c r="P57" s="680"/>
      <c r="Q57" s="942"/>
      <c r="R57" s="943"/>
      <c r="S57" s="943"/>
      <c r="T57" s="943"/>
      <c r="U57" s="943"/>
      <c r="V57" s="943"/>
      <c r="W57" s="943"/>
      <c r="X57" s="943"/>
      <c r="Y57" s="943"/>
      <c r="Z57" s="943"/>
      <c r="AA57" s="943"/>
      <c r="AB57" s="943"/>
      <c r="AC57" s="943"/>
      <c r="AD57" s="943"/>
      <c r="AE57" s="944"/>
      <c r="AF57" s="945"/>
      <c r="AG57" s="682"/>
      <c r="AH57" s="682"/>
      <c r="AI57" s="682"/>
      <c r="AJ57" s="946"/>
      <c r="AK57" s="947"/>
      <c r="AL57" s="943"/>
      <c r="AM57" s="943"/>
      <c r="AN57" s="943"/>
      <c r="AO57" s="943"/>
      <c r="AP57" s="943"/>
      <c r="AQ57" s="943"/>
      <c r="AR57" s="943"/>
      <c r="AS57" s="943"/>
      <c r="AT57" s="943"/>
      <c r="AU57" s="943"/>
      <c r="AV57" s="943"/>
      <c r="AW57" s="943"/>
      <c r="AX57" s="943"/>
      <c r="AY57" s="943"/>
      <c r="AZ57" s="948"/>
      <c r="BA57" s="948"/>
      <c r="BB57" s="948"/>
      <c r="BC57" s="948"/>
      <c r="BD57" s="948"/>
      <c r="BE57" s="924"/>
      <c r="BF57" s="924"/>
      <c r="BG57" s="924"/>
      <c r="BH57" s="924"/>
      <c r="BI57" s="925"/>
      <c r="BJ57" s="56"/>
      <c r="BK57" s="56"/>
      <c r="BL57" s="56"/>
      <c r="BM57" s="56"/>
      <c r="BN57" s="56"/>
      <c r="BO57" s="55"/>
      <c r="BP57" s="55"/>
      <c r="BQ57" s="52">
        <v>51</v>
      </c>
      <c r="BR57" s="72"/>
      <c r="BS57" s="678"/>
      <c r="BT57" s="679"/>
      <c r="BU57" s="679"/>
      <c r="BV57" s="679"/>
      <c r="BW57" s="679"/>
      <c r="BX57" s="679"/>
      <c r="BY57" s="679"/>
      <c r="BZ57" s="679"/>
      <c r="CA57" s="679"/>
      <c r="CB57" s="679"/>
      <c r="CC57" s="679"/>
      <c r="CD57" s="679"/>
      <c r="CE57" s="679"/>
      <c r="CF57" s="679"/>
      <c r="CG57" s="680"/>
      <c r="CH57" s="681"/>
      <c r="CI57" s="682"/>
      <c r="CJ57" s="682"/>
      <c r="CK57" s="682"/>
      <c r="CL57" s="683"/>
      <c r="CM57" s="681"/>
      <c r="CN57" s="682"/>
      <c r="CO57" s="682"/>
      <c r="CP57" s="682"/>
      <c r="CQ57" s="683"/>
      <c r="CR57" s="681"/>
      <c r="CS57" s="682"/>
      <c r="CT57" s="682"/>
      <c r="CU57" s="682"/>
      <c r="CV57" s="683"/>
      <c r="CW57" s="681"/>
      <c r="CX57" s="682"/>
      <c r="CY57" s="682"/>
      <c r="CZ57" s="682"/>
      <c r="DA57" s="683"/>
      <c r="DB57" s="681"/>
      <c r="DC57" s="682"/>
      <c r="DD57" s="682"/>
      <c r="DE57" s="682"/>
      <c r="DF57" s="683"/>
      <c r="DG57" s="681"/>
      <c r="DH57" s="682"/>
      <c r="DI57" s="682"/>
      <c r="DJ57" s="682"/>
      <c r="DK57" s="683"/>
      <c r="DL57" s="681"/>
      <c r="DM57" s="682"/>
      <c r="DN57" s="682"/>
      <c r="DO57" s="682"/>
      <c r="DP57" s="683"/>
      <c r="DQ57" s="681"/>
      <c r="DR57" s="682"/>
      <c r="DS57" s="682"/>
      <c r="DT57" s="682"/>
      <c r="DU57" s="683"/>
      <c r="DV57" s="678"/>
      <c r="DW57" s="679"/>
      <c r="DX57" s="679"/>
      <c r="DY57" s="679"/>
      <c r="DZ57" s="684"/>
      <c r="EA57" s="48"/>
    </row>
    <row r="58" spans="1:131" ht="26.25" customHeight="1" x14ac:dyDescent="0.2">
      <c r="A58" s="52">
        <v>31</v>
      </c>
      <c r="B58" s="678"/>
      <c r="C58" s="679"/>
      <c r="D58" s="679"/>
      <c r="E58" s="679"/>
      <c r="F58" s="679"/>
      <c r="G58" s="679"/>
      <c r="H58" s="679"/>
      <c r="I58" s="679"/>
      <c r="J58" s="679"/>
      <c r="K58" s="679"/>
      <c r="L58" s="679"/>
      <c r="M58" s="679"/>
      <c r="N58" s="679"/>
      <c r="O58" s="679"/>
      <c r="P58" s="680"/>
      <c r="Q58" s="942"/>
      <c r="R58" s="943"/>
      <c r="S58" s="943"/>
      <c r="T58" s="943"/>
      <c r="U58" s="943"/>
      <c r="V58" s="943"/>
      <c r="W58" s="943"/>
      <c r="X58" s="943"/>
      <c r="Y58" s="943"/>
      <c r="Z58" s="943"/>
      <c r="AA58" s="943"/>
      <c r="AB58" s="943"/>
      <c r="AC58" s="943"/>
      <c r="AD58" s="943"/>
      <c r="AE58" s="944"/>
      <c r="AF58" s="945"/>
      <c r="AG58" s="682"/>
      <c r="AH58" s="682"/>
      <c r="AI58" s="682"/>
      <c r="AJ58" s="946"/>
      <c r="AK58" s="947"/>
      <c r="AL58" s="943"/>
      <c r="AM58" s="943"/>
      <c r="AN58" s="943"/>
      <c r="AO58" s="943"/>
      <c r="AP58" s="943"/>
      <c r="AQ58" s="943"/>
      <c r="AR58" s="943"/>
      <c r="AS58" s="943"/>
      <c r="AT58" s="943"/>
      <c r="AU58" s="943"/>
      <c r="AV58" s="943"/>
      <c r="AW58" s="943"/>
      <c r="AX58" s="943"/>
      <c r="AY58" s="943"/>
      <c r="AZ58" s="948"/>
      <c r="BA58" s="948"/>
      <c r="BB58" s="948"/>
      <c r="BC58" s="948"/>
      <c r="BD58" s="948"/>
      <c r="BE58" s="924"/>
      <c r="BF58" s="924"/>
      <c r="BG58" s="924"/>
      <c r="BH58" s="924"/>
      <c r="BI58" s="925"/>
      <c r="BJ58" s="56"/>
      <c r="BK58" s="56"/>
      <c r="BL58" s="56"/>
      <c r="BM58" s="56"/>
      <c r="BN58" s="56"/>
      <c r="BO58" s="55"/>
      <c r="BP58" s="55"/>
      <c r="BQ58" s="52">
        <v>52</v>
      </c>
      <c r="BR58" s="72"/>
      <c r="BS58" s="678"/>
      <c r="BT58" s="679"/>
      <c r="BU58" s="679"/>
      <c r="BV58" s="679"/>
      <c r="BW58" s="679"/>
      <c r="BX58" s="679"/>
      <c r="BY58" s="679"/>
      <c r="BZ58" s="679"/>
      <c r="CA58" s="679"/>
      <c r="CB58" s="679"/>
      <c r="CC58" s="679"/>
      <c r="CD58" s="679"/>
      <c r="CE58" s="679"/>
      <c r="CF58" s="679"/>
      <c r="CG58" s="680"/>
      <c r="CH58" s="681"/>
      <c r="CI58" s="682"/>
      <c r="CJ58" s="682"/>
      <c r="CK58" s="682"/>
      <c r="CL58" s="683"/>
      <c r="CM58" s="681"/>
      <c r="CN58" s="682"/>
      <c r="CO58" s="682"/>
      <c r="CP58" s="682"/>
      <c r="CQ58" s="683"/>
      <c r="CR58" s="681"/>
      <c r="CS58" s="682"/>
      <c r="CT58" s="682"/>
      <c r="CU58" s="682"/>
      <c r="CV58" s="683"/>
      <c r="CW58" s="681"/>
      <c r="CX58" s="682"/>
      <c r="CY58" s="682"/>
      <c r="CZ58" s="682"/>
      <c r="DA58" s="683"/>
      <c r="DB58" s="681"/>
      <c r="DC58" s="682"/>
      <c r="DD58" s="682"/>
      <c r="DE58" s="682"/>
      <c r="DF58" s="683"/>
      <c r="DG58" s="681"/>
      <c r="DH58" s="682"/>
      <c r="DI58" s="682"/>
      <c r="DJ58" s="682"/>
      <c r="DK58" s="683"/>
      <c r="DL58" s="681"/>
      <c r="DM58" s="682"/>
      <c r="DN58" s="682"/>
      <c r="DO58" s="682"/>
      <c r="DP58" s="683"/>
      <c r="DQ58" s="681"/>
      <c r="DR58" s="682"/>
      <c r="DS58" s="682"/>
      <c r="DT58" s="682"/>
      <c r="DU58" s="683"/>
      <c r="DV58" s="678"/>
      <c r="DW58" s="679"/>
      <c r="DX58" s="679"/>
      <c r="DY58" s="679"/>
      <c r="DZ58" s="684"/>
      <c r="EA58" s="48"/>
    </row>
    <row r="59" spans="1:131" ht="26.25" customHeight="1" x14ac:dyDescent="0.2">
      <c r="A59" s="52">
        <v>32</v>
      </c>
      <c r="B59" s="678"/>
      <c r="C59" s="679"/>
      <c r="D59" s="679"/>
      <c r="E59" s="679"/>
      <c r="F59" s="679"/>
      <c r="G59" s="679"/>
      <c r="H59" s="679"/>
      <c r="I59" s="679"/>
      <c r="J59" s="679"/>
      <c r="K59" s="679"/>
      <c r="L59" s="679"/>
      <c r="M59" s="679"/>
      <c r="N59" s="679"/>
      <c r="O59" s="679"/>
      <c r="P59" s="680"/>
      <c r="Q59" s="942"/>
      <c r="R59" s="943"/>
      <c r="S59" s="943"/>
      <c r="T59" s="943"/>
      <c r="U59" s="943"/>
      <c r="V59" s="943"/>
      <c r="W59" s="943"/>
      <c r="X59" s="943"/>
      <c r="Y59" s="943"/>
      <c r="Z59" s="943"/>
      <c r="AA59" s="943"/>
      <c r="AB59" s="943"/>
      <c r="AC59" s="943"/>
      <c r="AD59" s="943"/>
      <c r="AE59" s="944"/>
      <c r="AF59" s="945"/>
      <c r="AG59" s="682"/>
      <c r="AH59" s="682"/>
      <c r="AI59" s="682"/>
      <c r="AJ59" s="946"/>
      <c r="AK59" s="947"/>
      <c r="AL59" s="943"/>
      <c r="AM59" s="943"/>
      <c r="AN59" s="943"/>
      <c r="AO59" s="943"/>
      <c r="AP59" s="943"/>
      <c r="AQ59" s="943"/>
      <c r="AR59" s="943"/>
      <c r="AS59" s="943"/>
      <c r="AT59" s="943"/>
      <c r="AU59" s="943"/>
      <c r="AV59" s="943"/>
      <c r="AW59" s="943"/>
      <c r="AX59" s="943"/>
      <c r="AY59" s="943"/>
      <c r="AZ59" s="948"/>
      <c r="BA59" s="948"/>
      <c r="BB59" s="948"/>
      <c r="BC59" s="948"/>
      <c r="BD59" s="948"/>
      <c r="BE59" s="924"/>
      <c r="BF59" s="924"/>
      <c r="BG59" s="924"/>
      <c r="BH59" s="924"/>
      <c r="BI59" s="925"/>
      <c r="BJ59" s="56"/>
      <c r="BK59" s="56"/>
      <c r="BL59" s="56"/>
      <c r="BM59" s="56"/>
      <c r="BN59" s="56"/>
      <c r="BO59" s="55"/>
      <c r="BP59" s="55"/>
      <c r="BQ59" s="52">
        <v>53</v>
      </c>
      <c r="BR59" s="72"/>
      <c r="BS59" s="678"/>
      <c r="BT59" s="679"/>
      <c r="BU59" s="679"/>
      <c r="BV59" s="679"/>
      <c r="BW59" s="679"/>
      <c r="BX59" s="679"/>
      <c r="BY59" s="679"/>
      <c r="BZ59" s="679"/>
      <c r="CA59" s="679"/>
      <c r="CB59" s="679"/>
      <c r="CC59" s="679"/>
      <c r="CD59" s="679"/>
      <c r="CE59" s="679"/>
      <c r="CF59" s="679"/>
      <c r="CG59" s="680"/>
      <c r="CH59" s="681"/>
      <c r="CI59" s="682"/>
      <c r="CJ59" s="682"/>
      <c r="CK59" s="682"/>
      <c r="CL59" s="683"/>
      <c r="CM59" s="681"/>
      <c r="CN59" s="682"/>
      <c r="CO59" s="682"/>
      <c r="CP59" s="682"/>
      <c r="CQ59" s="683"/>
      <c r="CR59" s="681"/>
      <c r="CS59" s="682"/>
      <c r="CT59" s="682"/>
      <c r="CU59" s="682"/>
      <c r="CV59" s="683"/>
      <c r="CW59" s="681"/>
      <c r="CX59" s="682"/>
      <c r="CY59" s="682"/>
      <c r="CZ59" s="682"/>
      <c r="DA59" s="683"/>
      <c r="DB59" s="681"/>
      <c r="DC59" s="682"/>
      <c r="DD59" s="682"/>
      <c r="DE59" s="682"/>
      <c r="DF59" s="683"/>
      <c r="DG59" s="681"/>
      <c r="DH59" s="682"/>
      <c r="DI59" s="682"/>
      <c r="DJ59" s="682"/>
      <c r="DK59" s="683"/>
      <c r="DL59" s="681"/>
      <c r="DM59" s="682"/>
      <c r="DN59" s="682"/>
      <c r="DO59" s="682"/>
      <c r="DP59" s="683"/>
      <c r="DQ59" s="681"/>
      <c r="DR59" s="682"/>
      <c r="DS59" s="682"/>
      <c r="DT59" s="682"/>
      <c r="DU59" s="683"/>
      <c r="DV59" s="678"/>
      <c r="DW59" s="679"/>
      <c r="DX59" s="679"/>
      <c r="DY59" s="679"/>
      <c r="DZ59" s="684"/>
      <c r="EA59" s="48"/>
    </row>
    <row r="60" spans="1:131" ht="26.25" customHeight="1" x14ac:dyDescent="0.2">
      <c r="A60" s="52">
        <v>33</v>
      </c>
      <c r="B60" s="678"/>
      <c r="C60" s="679"/>
      <c r="D60" s="679"/>
      <c r="E60" s="679"/>
      <c r="F60" s="679"/>
      <c r="G60" s="679"/>
      <c r="H60" s="679"/>
      <c r="I60" s="679"/>
      <c r="J60" s="679"/>
      <c r="K60" s="679"/>
      <c r="L60" s="679"/>
      <c r="M60" s="679"/>
      <c r="N60" s="679"/>
      <c r="O60" s="679"/>
      <c r="P60" s="680"/>
      <c r="Q60" s="942"/>
      <c r="R60" s="943"/>
      <c r="S60" s="943"/>
      <c r="T60" s="943"/>
      <c r="U60" s="943"/>
      <c r="V60" s="943"/>
      <c r="W60" s="943"/>
      <c r="X60" s="943"/>
      <c r="Y60" s="943"/>
      <c r="Z60" s="943"/>
      <c r="AA60" s="943"/>
      <c r="AB60" s="943"/>
      <c r="AC60" s="943"/>
      <c r="AD60" s="943"/>
      <c r="AE60" s="944"/>
      <c r="AF60" s="945"/>
      <c r="AG60" s="682"/>
      <c r="AH60" s="682"/>
      <c r="AI60" s="682"/>
      <c r="AJ60" s="946"/>
      <c r="AK60" s="947"/>
      <c r="AL60" s="943"/>
      <c r="AM60" s="943"/>
      <c r="AN60" s="943"/>
      <c r="AO60" s="943"/>
      <c r="AP60" s="943"/>
      <c r="AQ60" s="943"/>
      <c r="AR60" s="943"/>
      <c r="AS60" s="943"/>
      <c r="AT60" s="943"/>
      <c r="AU60" s="943"/>
      <c r="AV60" s="943"/>
      <c r="AW60" s="943"/>
      <c r="AX60" s="943"/>
      <c r="AY60" s="943"/>
      <c r="AZ60" s="948"/>
      <c r="BA60" s="948"/>
      <c r="BB60" s="948"/>
      <c r="BC60" s="948"/>
      <c r="BD60" s="948"/>
      <c r="BE60" s="924"/>
      <c r="BF60" s="924"/>
      <c r="BG60" s="924"/>
      <c r="BH60" s="924"/>
      <c r="BI60" s="925"/>
      <c r="BJ60" s="56"/>
      <c r="BK60" s="56"/>
      <c r="BL60" s="56"/>
      <c r="BM60" s="56"/>
      <c r="BN60" s="56"/>
      <c r="BO60" s="55"/>
      <c r="BP60" s="55"/>
      <c r="BQ60" s="52">
        <v>54</v>
      </c>
      <c r="BR60" s="72"/>
      <c r="BS60" s="678"/>
      <c r="BT60" s="679"/>
      <c r="BU60" s="679"/>
      <c r="BV60" s="679"/>
      <c r="BW60" s="679"/>
      <c r="BX60" s="679"/>
      <c r="BY60" s="679"/>
      <c r="BZ60" s="679"/>
      <c r="CA60" s="679"/>
      <c r="CB60" s="679"/>
      <c r="CC60" s="679"/>
      <c r="CD60" s="679"/>
      <c r="CE60" s="679"/>
      <c r="CF60" s="679"/>
      <c r="CG60" s="680"/>
      <c r="CH60" s="681"/>
      <c r="CI60" s="682"/>
      <c r="CJ60" s="682"/>
      <c r="CK60" s="682"/>
      <c r="CL60" s="683"/>
      <c r="CM60" s="681"/>
      <c r="CN60" s="682"/>
      <c r="CO60" s="682"/>
      <c r="CP60" s="682"/>
      <c r="CQ60" s="683"/>
      <c r="CR60" s="681"/>
      <c r="CS60" s="682"/>
      <c r="CT60" s="682"/>
      <c r="CU60" s="682"/>
      <c r="CV60" s="683"/>
      <c r="CW60" s="681"/>
      <c r="CX60" s="682"/>
      <c r="CY60" s="682"/>
      <c r="CZ60" s="682"/>
      <c r="DA60" s="683"/>
      <c r="DB60" s="681"/>
      <c r="DC60" s="682"/>
      <c r="DD60" s="682"/>
      <c r="DE60" s="682"/>
      <c r="DF60" s="683"/>
      <c r="DG60" s="681"/>
      <c r="DH60" s="682"/>
      <c r="DI60" s="682"/>
      <c r="DJ60" s="682"/>
      <c r="DK60" s="683"/>
      <c r="DL60" s="681"/>
      <c r="DM60" s="682"/>
      <c r="DN60" s="682"/>
      <c r="DO60" s="682"/>
      <c r="DP60" s="683"/>
      <c r="DQ60" s="681"/>
      <c r="DR60" s="682"/>
      <c r="DS60" s="682"/>
      <c r="DT60" s="682"/>
      <c r="DU60" s="683"/>
      <c r="DV60" s="678"/>
      <c r="DW60" s="679"/>
      <c r="DX60" s="679"/>
      <c r="DY60" s="679"/>
      <c r="DZ60" s="684"/>
      <c r="EA60" s="48"/>
    </row>
    <row r="61" spans="1:131" ht="26.25" customHeight="1" x14ac:dyDescent="0.2">
      <c r="A61" s="52">
        <v>34</v>
      </c>
      <c r="B61" s="678"/>
      <c r="C61" s="679"/>
      <c r="D61" s="679"/>
      <c r="E61" s="679"/>
      <c r="F61" s="679"/>
      <c r="G61" s="679"/>
      <c r="H61" s="679"/>
      <c r="I61" s="679"/>
      <c r="J61" s="679"/>
      <c r="K61" s="679"/>
      <c r="L61" s="679"/>
      <c r="M61" s="679"/>
      <c r="N61" s="679"/>
      <c r="O61" s="679"/>
      <c r="P61" s="680"/>
      <c r="Q61" s="942"/>
      <c r="R61" s="943"/>
      <c r="S61" s="943"/>
      <c r="T61" s="943"/>
      <c r="U61" s="943"/>
      <c r="V61" s="943"/>
      <c r="W61" s="943"/>
      <c r="X61" s="943"/>
      <c r="Y61" s="943"/>
      <c r="Z61" s="943"/>
      <c r="AA61" s="943"/>
      <c r="AB61" s="943"/>
      <c r="AC61" s="943"/>
      <c r="AD61" s="943"/>
      <c r="AE61" s="944"/>
      <c r="AF61" s="945"/>
      <c r="AG61" s="682"/>
      <c r="AH61" s="682"/>
      <c r="AI61" s="682"/>
      <c r="AJ61" s="946"/>
      <c r="AK61" s="947"/>
      <c r="AL61" s="943"/>
      <c r="AM61" s="943"/>
      <c r="AN61" s="943"/>
      <c r="AO61" s="943"/>
      <c r="AP61" s="943"/>
      <c r="AQ61" s="943"/>
      <c r="AR61" s="943"/>
      <c r="AS61" s="943"/>
      <c r="AT61" s="943"/>
      <c r="AU61" s="943"/>
      <c r="AV61" s="943"/>
      <c r="AW61" s="943"/>
      <c r="AX61" s="943"/>
      <c r="AY61" s="943"/>
      <c r="AZ61" s="948"/>
      <c r="BA61" s="948"/>
      <c r="BB61" s="948"/>
      <c r="BC61" s="948"/>
      <c r="BD61" s="948"/>
      <c r="BE61" s="924"/>
      <c r="BF61" s="924"/>
      <c r="BG61" s="924"/>
      <c r="BH61" s="924"/>
      <c r="BI61" s="925"/>
      <c r="BJ61" s="56"/>
      <c r="BK61" s="56"/>
      <c r="BL61" s="56"/>
      <c r="BM61" s="56"/>
      <c r="BN61" s="56"/>
      <c r="BO61" s="55"/>
      <c r="BP61" s="55"/>
      <c r="BQ61" s="52">
        <v>55</v>
      </c>
      <c r="BR61" s="72"/>
      <c r="BS61" s="678"/>
      <c r="BT61" s="679"/>
      <c r="BU61" s="679"/>
      <c r="BV61" s="679"/>
      <c r="BW61" s="679"/>
      <c r="BX61" s="679"/>
      <c r="BY61" s="679"/>
      <c r="BZ61" s="679"/>
      <c r="CA61" s="679"/>
      <c r="CB61" s="679"/>
      <c r="CC61" s="679"/>
      <c r="CD61" s="679"/>
      <c r="CE61" s="679"/>
      <c r="CF61" s="679"/>
      <c r="CG61" s="680"/>
      <c r="CH61" s="681"/>
      <c r="CI61" s="682"/>
      <c r="CJ61" s="682"/>
      <c r="CK61" s="682"/>
      <c r="CL61" s="683"/>
      <c r="CM61" s="681"/>
      <c r="CN61" s="682"/>
      <c r="CO61" s="682"/>
      <c r="CP61" s="682"/>
      <c r="CQ61" s="683"/>
      <c r="CR61" s="681"/>
      <c r="CS61" s="682"/>
      <c r="CT61" s="682"/>
      <c r="CU61" s="682"/>
      <c r="CV61" s="683"/>
      <c r="CW61" s="681"/>
      <c r="CX61" s="682"/>
      <c r="CY61" s="682"/>
      <c r="CZ61" s="682"/>
      <c r="DA61" s="683"/>
      <c r="DB61" s="681"/>
      <c r="DC61" s="682"/>
      <c r="DD61" s="682"/>
      <c r="DE61" s="682"/>
      <c r="DF61" s="683"/>
      <c r="DG61" s="681"/>
      <c r="DH61" s="682"/>
      <c r="DI61" s="682"/>
      <c r="DJ61" s="682"/>
      <c r="DK61" s="683"/>
      <c r="DL61" s="681"/>
      <c r="DM61" s="682"/>
      <c r="DN61" s="682"/>
      <c r="DO61" s="682"/>
      <c r="DP61" s="683"/>
      <c r="DQ61" s="681"/>
      <c r="DR61" s="682"/>
      <c r="DS61" s="682"/>
      <c r="DT61" s="682"/>
      <c r="DU61" s="683"/>
      <c r="DV61" s="678"/>
      <c r="DW61" s="679"/>
      <c r="DX61" s="679"/>
      <c r="DY61" s="679"/>
      <c r="DZ61" s="684"/>
      <c r="EA61" s="48"/>
    </row>
    <row r="62" spans="1:131" ht="26.25" customHeight="1" x14ac:dyDescent="0.2">
      <c r="A62" s="52">
        <v>35</v>
      </c>
      <c r="B62" s="678"/>
      <c r="C62" s="679"/>
      <c r="D62" s="679"/>
      <c r="E62" s="679"/>
      <c r="F62" s="679"/>
      <c r="G62" s="679"/>
      <c r="H62" s="679"/>
      <c r="I62" s="679"/>
      <c r="J62" s="679"/>
      <c r="K62" s="679"/>
      <c r="L62" s="679"/>
      <c r="M62" s="679"/>
      <c r="N62" s="679"/>
      <c r="O62" s="679"/>
      <c r="P62" s="680"/>
      <c r="Q62" s="942"/>
      <c r="R62" s="943"/>
      <c r="S62" s="943"/>
      <c r="T62" s="943"/>
      <c r="U62" s="943"/>
      <c r="V62" s="943"/>
      <c r="W62" s="943"/>
      <c r="X62" s="943"/>
      <c r="Y62" s="943"/>
      <c r="Z62" s="943"/>
      <c r="AA62" s="943"/>
      <c r="AB62" s="943"/>
      <c r="AC62" s="943"/>
      <c r="AD62" s="943"/>
      <c r="AE62" s="944"/>
      <c r="AF62" s="945"/>
      <c r="AG62" s="682"/>
      <c r="AH62" s="682"/>
      <c r="AI62" s="682"/>
      <c r="AJ62" s="946"/>
      <c r="AK62" s="947"/>
      <c r="AL62" s="943"/>
      <c r="AM62" s="943"/>
      <c r="AN62" s="943"/>
      <c r="AO62" s="943"/>
      <c r="AP62" s="943"/>
      <c r="AQ62" s="943"/>
      <c r="AR62" s="943"/>
      <c r="AS62" s="943"/>
      <c r="AT62" s="943"/>
      <c r="AU62" s="943"/>
      <c r="AV62" s="943"/>
      <c r="AW62" s="943"/>
      <c r="AX62" s="943"/>
      <c r="AY62" s="943"/>
      <c r="AZ62" s="948"/>
      <c r="BA62" s="948"/>
      <c r="BB62" s="948"/>
      <c r="BC62" s="948"/>
      <c r="BD62" s="948"/>
      <c r="BE62" s="924"/>
      <c r="BF62" s="924"/>
      <c r="BG62" s="924"/>
      <c r="BH62" s="924"/>
      <c r="BI62" s="925"/>
      <c r="BJ62" s="949" t="s">
        <v>463</v>
      </c>
      <c r="BK62" s="950"/>
      <c r="BL62" s="950"/>
      <c r="BM62" s="950"/>
      <c r="BN62" s="951"/>
      <c r="BO62" s="55"/>
      <c r="BP62" s="55"/>
      <c r="BQ62" s="52">
        <v>56</v>
      </c>
      <c r="BR62" s="72"/>
      <c r="BS62" s="678"/>
      <c r="BT62" s="679"/>
      <c r="BU62" s="679"/>
      <c r="BV62" s="679"/>
      <c r="BW62" s="679"/>
      <c r="BX62" s="679"/>
      <c r="BY62" s="679"/>
      <c r="BZ62" s="679"/>
      <c r="CA62" s="679"/>
      <c r="CB62" s="679"/>
      <c r="CC62" s="679"/>
      <c r="CD62" s="679"/>
      <c r="CE62" s="679"/>
      <c r="CF62" s="679"/>
      <c r="CG62" s="680"/>
      <c r="CH62" s="681"/>
      <c r="CI62" s="682"/>
      <c r="CJ62" s="682"/>
      <c r="CK62" s="682"/>
      <c r="CL62" s="683"/>
      <c r="CM62" s="681"/>
      <c r="CN62" s="682"/>
      <c r="CO62" s="682"/>
      <c r="CP62" s="682"/>
      <c r="CQ62" s="683"/>
      <c r="CR62" s="681"/>
      <c r="CS62" s="682"/>
      <c r="CT62" s="682"/>
      <c r="CU62" s="682"/>
      <c r="CV62" s="683"/>
      <c r="CW62" s="681"/>
      <c r="CX62" s="682"/>
      <c r="CY62" s="682"/>
      <c r="CZ62" s="682"/>
      <c r="DA62" s="683"/>
      <c r="DB62" s="681"/>
      <c r="DC62" s="682"/>
      <c r="DD62" s="682"/>
      <c r="DE62" s="682"/>
      <c r="DF62" s="683"/>
      <c r="DG62" s="681"/>
      <c r="DH62" s="682"/>
      <c r="DI62" s="682"/>
      <c r="DJ62" s="682"/>
      <c r="DK62" s="683"/>
      <c r="DL62" s="681"/>
      <c r="DM62" s="682"/>
      <c r="DN62" s="682"/>
      <c r="DO62" s="682"/>
      <c r="DP62" s="683"/>
      <c r="DQ62" s="681"/>
      <c r="DR62" s="682"/>
      <c r="DS62" s="682"/>
      <c r="DT62" s="682"/>
      <c r="DU62" s="683"/>
      <c r="DV62" s="678"/>
      <c r="DW62" s="679"/>
      <c r="DX62" s="679"/>
      <c r="DY62" s="679"/>
      <c r="DZ62" s="684"/>
      <c r="EA62" s="48"/>
    </row>
    <row r="63" spans="1:131" ht="26.25" customHeight="1" x14ac:dyDescent="0.2">
      <c r="A63" s="53" t="s">
        <v>253</v>
      </c>
      <c r="B63" s="900" t="s">
        <v>373</v>
      </c>
      <c r="C63" s="901"/>
      <c r="D63" s="901"/>
      <c r="E63" s="901"/>
      <c r="F63" s="901"/>
      <c r="G63" s="901"/>
      <c r="H63" s="901"/>
      <c r="I63" s="901"/>
      <c r="J63" s="901"/>
      <c r="K63" s="901"/>
      <c r="L63" s="901"/>
      <c r="M63" s="901"/>
      <c r="N63" s="901"/>
      <c r="O63" s="901"/>
      <c r="P63" s="902"/>
      <c r="Q63" s="910"/>
      <c r="R63" s="911"/>
      <c r="S63" s="911"/>
      <c r="T63" s="911"/>
      <c r="U63" s="911"/>
      <c r="V63" s="911"/>
      <c r="W63" s="911"/>
      <c r="X63" s="911"/>
      <c r="Y63" s="911"/>
      <c r="Z63" s="911"/>
      <c r="AA63" s="911"/>
      <c r="AB63" s="911"/>
      <c r="AC63" s="911"/>
      <c r="AD63" s="911"/>
      <c r="AE63" s="935"/>
      <c r="AF63" s="936">
        <v>646</v>
      </c>
      <c r="AG63" s="912"/>
      <c r="AH63" s="912"/>
      <c r="AI63" s="912"/>
      <c r="AJ63" s="937"/>
      <c r="AK63" s="938"/>
      <c r="AL63" s="911"/>
      <c r="AM63" s="911"/>
      <c r="AN63" s="911"/>
      <c r="AO63" s="911"/>
      <c r="AP63" s="912">
        <v>7889</v>
      </c>
      <c r="AQ63" s="912"/>
      <c r="AR63" s="912"/>
      <c r="AS63" s="912"/>
      <c r="AT63" s="912"/>
      <c r="AU63" s="912">
        <v>6673</v>
      </c>
      <c r="AV63" s="912"/>
      <c r="AW63" s="912"/>
      <c r="AX63" s="912"/>
      <c r="AY63" s="912"/>
      <c r="AZ63" s="939"/>
      <c r="BA63" s="939"/>
      <c r="BB63" s="939"/>
      <c r="BC63" s="939"/>
      <c r="BD63" s="939"/>
      <c r="BE63" s="913"/>
      <c r="BF63" s="913"/>
      <c r="BG63" s="913"/>
      <c r="BH63" s="913"/>
      <c r="BI63" s="914"/>
      <c r="BJ63" s="940" t="s">
        <v>199</v>
      </c>
      <c r="BK63" s="907"/>
      <c r="BL63" s="907"/>
      <c r="BM63" s="907"/>
      <c r="BN63" s="941"/>
      <c r="BO63" s="55"/>
      <c r="BP63" s="55"/>
      <c r="BQ63" s="52">
        <v>57</v>
      </c>
      <c r="BR63" s="72"/>
      <c r="BS63" s="678"/>
      <c r="BT63" s="679"/>
      <c r="BU63" s="679"/>
      <c r="BV63" s="679"/>
      <c r="BW63" s="679"/>
      <c r="BX63" s="679"/>
      <c r="BY63" s="679"/>
      <c r="BZ63" s="679"/>
      <c r="CA63" s="679"/>
      <c r="CB63" s="679"/>
      <c r="CC63" s="679"/>
      <c r="CD63" s="679"/>
      <c r="CE63" s="679"/>
      <c r="CF63" s="679"/>
      <c r="CG63" s="680"/>
      <c r="CH63" s="681"/>
      <c r="CI63" s="682"/>
      <c r="CJ63" s="682"/>
      <c r="CK63" s="682"/>
      <c r="CL63" s="683"/>
      <c r="CM63" s="681"/>
      <c r="CN63" s="682"/>
      <c r="CO63" s="682"/>
      <c r="CP63" s="682"/>
      <c r="CQ63" s="683"/>
      <c r="CR63" s="681"/>
      <c r="CS63" s="682"/>
      <c r="CT63" s="682"/>
      <c r="CU63" s="682"/>
      <c r="CV63" s="683"/>
      <c r="CW63" s="681"/>
      <c r="CX63" s="682"/>
      <c r="CY63" s="682"/>
      <c r="CZ63" s="682"/>
      <c r="DA63" s="683"/>
      <c r="DB63" s="681"/>
      <c r="DC63" s="682"/>
      <c r="DD63" s="682"/>
      <c r="DE63" s="682"/>
      <c r="DF63" s="683"/>
      <c r="DG63" s="681"/>
      <c r="DH63" s="682"/>
      <c r="DI63" s="682"/>
      <c r="DJ63" s="682"/>
      <c r="DK63" s="683"/>
      <c r="DL63" s="681"/>
      <c r="DM63" s="682"/>
      <c r="DN63" s="682"/>
      <c r="DO63" s="682"/>
      <c r="DP63" s="683"/>
      <c r="DQ63" s="681"/>
      <c r="DR63" s="682"/>
      <c r="DS63" s="682"/>
      <c r="DT63" s="682"/>
      <c r="DU63" s="683"/>
      <c r="DV63" s="678"/>
      <c r="DW63" s="679"/>
      <c r="DX63" s="679"/>
      <c r="DY63" s="679"/>
      <c r="DZ63" s="684"/>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8"/>
      <c r="BT64" s="679"/>
      <c r="BU64" s="679"/>
      <c r="BV64" s="679"/>
      <c r="BW64" s="679"/>
      <c r="BX64" s="679"/>
      <c r="BY64" s="679"/>
      <c r="BZ64" s="679"/>
      <c r="CA64" s="679"/>
      <c r="CB64" s="679"/>
      <c r="CC64" s="679"/>
      <c r="CD64" s="679"/>
      <c r="CE64" s="679"/>
      <c r="CF64" s="679"/>
      <c r="CG64" s="680"/>
      <c r="CH64" s="681"/>
      <c r="CI64" s="682"/>
      <c r="CJ64" s="682"/>
      <c r="CK64" s="682"/>
      <c r="CL64" s="683"/>
      <c r="CM64" s="681"/>
      <c r="CN64" s="682"/>
      <c r="CO64" s="682"/>
      <c r="CP64" s="682"/>
      <c r="CQ64" s="683"/>
      <c r="CR64" s="681"/>
      <c r="CS64" s="682"/>
      <c r="CT64" s="682"/>
      <c r="CU64" s="682"/>
      <c r="CV64" s="683"/>
      <c r="CW64" s="681"/>
      <c r="CX64" s="682"/>
      <c r="CY64" s="682"/>
      <c r="CZ64" s="682"/>
      <c r="DA64" s="683"/>
      <c r="DB64" s="681"/>
      <c r="DC64" s="682"/>
      <c r="DD64" s="682"/>
      <c r="DE64" s="682"/>
      <c r="DF64" s="683"/>
      <c r="DG64" s="681"/>
      <c r="DH64" s="682"/>
      <c r="DI64" s="682"/>
      <c r="DJ64" s="682"/>
      <c r="DK64" s="683"/>
      <c r="DL64" s="681"/>
      <c r="DM64" s="682"/>
      <c r="DN64" s="682"/>
      <c r="DO64" s="682"/>
      <c r="DP64" s="683"/>
      <c r="DQ64" s="681"/>
      <c r="DR64" s="682"/>
      <c r="DS64" s="682"/>
      <c r="DT64" s="682"/>
      <c r="DU64" s="683"/>
      <c r="DV64" s="678"/>
      <c r="DW64" s="679"/>
      <c r="DX64" s="679"/>
      <c r="DY64" s="679"/>
      <c r="DZ64" s="684"/>
      <c r="EA64" s="48"/>
    </row>
    <row r="65" spans="1:131" ht="26.25" customHeight="1" x14ac:dyDescent="0.2">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8"/>
      <c r="BT65" s="679"/>
      <c r="BU65" s="679"/>
      <c r="BV65" s="679"/>
      <c r="BW65" s="679"/>
      <c r="BX65" s="679"/>
      <c r="BY65" s="679"/>
      <c r="BZ65" s="679"/>
      <c r="CA65" s="679"/>
      <c r="CB65" s="679"/>
      <c r="CC65" s="679"/>
      <c r="CD65" s="679"/>
      <c r="CE65" s="679"/>
      <c r="CF65" s="679"/>
      <c r="CG65" s="680"/>
      <c r="CH65" s="681"/>
      <c r="CI65" s="682"/>
      <c r="CJ65" s="682"/>
      <c r="CK65" s="682"/>
      <c r="CL65" s="683"/>
      <c r="CM65" s="681"/>
      <c r="CN65" s="682"/>
      <c r="CO65" s="682"/>
      <c r="CP65" s="682"/>
      <c r="CQ65" s="683"/>
      <c r="CR65" s="681"/>
      <c r="CS65" s="682"/>
      <c r="CT65" s="682"/>
      <c r="CU65" s="682"/>
      <c r="CV65" s="683"/>
      <c r="CW65" s="681"/>
      <c r="CX65" s="682"/>
      <c r="CY65" s="682"/>
      <c r="CZ65" s="682"/>
      <c r="DA65" s="683"/>
      <c r="DB65" s="681"/>
      <c r="DC65" s="682"/>
      <c r="DD65" s="682"/>
      <c r="DE65" s="682"/>
      <c r="DF65" s="683"/>
      <c r="DG65" s="681"/>
      <c r="DH65" s="682"/>
      <c r="DI65" s="682"/>
      <c r="DJ65" s="682"/>
      <c r="DK65" s="683"/>
      <c r="DL65" s="681"/>
      <c r="DM65" s="682"/>
      <c r="DN65" s="682"/>
      <c r="DO65" s="682"/>
      <c r="DP65" s="683"/>
      <c r="DQ65" s="681"/>
      <c r="DR65" s="682"/>
      <c r="DS65" s="682"/>
      <c r="DT65" s="682"/>
      <c r="DU65" s="683"/>
      <c r="DV65" s="678"/>
      <c r="DW65" s="679"/>
      <c r="DX65" s="679"/>
      <c r="DY65" s="679"/>
      <c r="DZ65" s="684"/>
      <c r="EA65" s="48"/>
    </row>
    <row r="66" spans="1:131" ht="26.25" customHeight="1" x14ac:dyDescent="0.2">
      <c r="A66" s="661" t="s">
        <v>444</v>
      </c>
      <c r="B66" s="662"/>
      <c r="C66" s="662"/>
      <c r="D66" s="662"/>
      <c r="E66" s="662"/>
      <c r="F66" s="662"/>
      <c r="G66" s="662"/>
      <c r="H66" s="662"/>
      <c r="I66" s="662"/>
      <c r="J66" s="662"/>
      <c r="K66" s="662"/>
      <c r="L66" s="662"/>
      <c r="M66" s="662"/>
      <c r="N66" s="662"/>
      <c r="O66" s="662"/>
      <c r="P66" s="663"/>
      <c r="Q66" s="653" t="s">
        <v>453</v>
      </c>
      <c r="R66" s="654"/>
      <c r="S66" s="654"/>
      <c r="T66" s="654"/>
      <c r="U66" s="655"/>
      <c r="V66" s="653" t="s">
        <v>454</v>
      </c>
      <c r="W66" s="654"/>
      <c r="X66" s="654"/>
      <c r="Y66" s="654"/>
      <c r="Z66" s="655"/>
      <c r="AA66" s="653" t="s">
        <v>455</v>
      </c>
      <c r="AB66" s="654"/>
      <c r="AC66" s="654"/>
      <c r="AD66" s="654"/>
      <c r="AE66" s="655"/>
      <c r="AF66" s="673" t="s">
        <v>249</v>
      </c>
      <c r="AG66" s="668"/>
      <c r="AH66" s="668"/>
      <c r="AI66" s="668"/>
      <c r="AJ66" s="674"/>
      <c r="AK66" s="653" t="s">
        <v>387</v>
      </c>
      <c r="AL66" s="662"/>
      <c r="AM66" s="662"/>
      <c r="AN66" s="662"/>
      <c r="AO66" s="663"/>
      <c r="AP66" s="653" t="s">
        <v>359</v>
      </c>
      <c r="AQ66" s="654"/>
      <c r="AR66" s="654"/>
      <c r="AS66" s="654"/>
      <c r="AT66" s="655"/>
      <c r="AU66" s="653" t="s">
        <v>464</v>
      </c>
      <c r="AV66" s="654"/>
      <c r="AW66" s="654"/>
      <c r="AX66" s="654"/>
      <c r="AY66" s="655"/>
      <c r="AZ66" s="653" t="s">
        <v>441</v>
      </c>
      <c r="BA66" s="654"/>
      <c r="BB66" s="654"/>
      <c r="BC66" s="654"/>
      <c r="BD66" s="659"/>
      <c r="BE66" s="55"/>
      <c r="BF66" s="55"/>
      <c r="BG66" s="55"/>
      <c r="BH66" s="55"/>
      <c r="BI66" s="55"/>
      <c r="BJ66" s="55"/>
      <c r="BK66" s="55"/>
      <c r="BL66" s="55"/>
      <c r="BM66" s="55"/>
      <c r="BN66" s="55"/>
      <c r="BO66" s="55"/>
      <c r="BP66" s="55"/>
      <c r="BQ66" s="52">
        <v>60</v>
      </c>
      <c r="BR66" s="73"/>
      <c r="BS66" s="893"/>
      <c r="BT66" s="894"/>
      <c r="BU66" s="894"/>
      <c r="BV66" s="894"/>
      <c r="BW66" s="894"/>
      <c r="BX66" s="894"/>
      <c r="BY66" s="894"/>
      <c r="BZ66" s="894"/>
      <c r="CA66" s="894"/>
      <c r="CB66" s="894"/>
      <c r="CC66" s="894"/>
      <c r="CD66" s="894"/>
      <c r="CE66" s="894"/>
      <c r="CF66" s="894"/>
      <c r="CG66" s="895"/>
      <c r="CH66" s="896"/>
      <c r="CI66" s="897"/>
      <c r="CJ66" s="897"/>
      <c r="CK66" s="897"/>
      <c r="CL66" s="898"/>
      <c r="CM66" s="896"/>
      <c r="CN66" s="897"/>
      <c r="CO66" s="897"/>
      <c r="CP66" s="897"/>
      <c r="CQ66" s="898"/>
      <c r="CR66" s="896"/>
      <c r="CS66" s="897"/>
      <c r="CT66" s="897"/>
      <c r="CU66" s="897"/>
      <c r="CV66" s="898"/>
      <c r="CW66" s="896"/>
      <c r="CX66" s="897"/>
      <c r="CY66" s="897"/>
      <c r="CZ66" s="897"/>
      <c r="DA66" s="898"/>
      <c r="DB66" s="896"/>
      <c r="DC66" s="897"/>
      <c r="DD66" s="897"/>
      <c r="DE66" s="897"/>
      <c r="DF66" s="898"/>
      <c r="DG66" s="896"/>
      <c r="DH66" s="897"/>
      <c r="DI66" s="897"/>
      <c r="DJ66" s="897"/>
      <c r="DK66" s="898"/>
      <c r="DL66" s="896"/>
      <c r="DM66" s="897"/>
      <c r="DN66" s="897"/>
      <c r="DO66" s="897"/>
      <c r="DP66" s="898"/>
      <c r="DQ66" s="896"/>
      <c r="DR66" s="897"/>
      <c r="DS66" s="897"/>
      <c r="DT66" s="897"/>
      <c r="DU66" s="898"/>
      <c r="DV66" s="893"/>
      <c r="DW66" s="894"/>
      <c r="DX66" s="894"/>
      <c r="DY66" s="894"/>
      <c r="DZ66" s="899"/>
      <c r="EA66" s="48"/>
    </row>
    <row r="67" spans="1:131" ht="26.25" customHeight="1" x14ac:dyDescent="0.2">
      <c r="A67" s="664"/>
      <c r="B67" s="665"/>
      <c r="C67" s="665"/>
      <c r="D67" s="665"/>
      <c r="E67" s="665"/>
      <c r="F67" s="665"/>
      <c r="G67" s="665"/>
      <c r="H67" s="665"/>
      <c r="I67" s="665"/>
      <c r="J67" s="665"/>
      <c r="K67" s="665"/>
      <c r="L67" s="665"/>
      <c r="M67" s="665"/>
      <c r="N67" s="665"/>
      <c r="O67" s="665"/>
      <c r="P67" s="666"/>
      <c r="Q67" s="656"/>
      <c r="R67" s="657"/>
      <c r="S67" s="657"/>
      <c r="T67" s="657"/>
      <c r="U67" s="658"/>
      <c r="V67" s="656"/>
      <c r="W67" s="657"/>
      <c r="X67" s="657"/>
      <c r="Y67" s="657"/>
      <c r="Z67" s="658"/>
      <c r="AA67" s="656"/>
      <c r="AB67" s="657"/>
      <c r="AC67" s="657"/>
      <c r="AD67" s="657"/>
      <c r="AE67" s="658"/>
      <c r="AF67" s="675"/>
      <c r="AG67" s="671"/>
      <c r="AH67" s="671"/>
      <c r="AI67" s="671"/>
      <c r="AJ67" s="676"/>
      <c r="AK67" s="677"/>
      <c r="AL67" s="665"/>
      <c r="AM67" s="665"/>
      <c r="AN67" s="665"/>
      <c r="AO67" s="666"/>
      <c r="AP67" s="656"/>
      <c r="AQ67" s="657"/>
      <c r="AR67" s="657"/>
      <c r="AS67" s="657"/>
      <c r="AT67" s="658"/>
      <c r="AU67" s="656"/>
      <c r="AV67" s="657"/>
      <c r="AW67" s="657"/>
      <c r="AX67" s="657"/>
      <c r="AY67" s="658"/>
      <c r="AZ67" s="656"/>
      <c r="BA67" s="657"/>
      <c r="BB67" s="657"/>
      <c r="BC67" s="657"/>
      <c r="BD67" s="660"/>
      <c r="BE67" s="55"/>
      <c r="BF67" s="55"/>
      <c r="BG67" s="55"/>
      <c r="BH67" s="55"/>
      <c r="BI67" s="55"/>
      <c r="BJ67" s="55"/>
      <c r="BK67" s="55"/>
      <c r="BL67" s="55"/>
      <c r="BM67" s="55"/>
      <c r="BN67" s="55"/>
      <c r="BO67" s="55"/>
      <c r="BP67" s="55"/>
      <c r="BQ67" s="52">
        <v>61</v>
      </c>
      <c r="BR67" s="73"/>
      <c r="BS67" s="893"/>
      <c r="BT67" s="894"/>
      <c r="BU67" s="894"/>
      <c r="BV67" s="894"/>
      <c r="BW67" s="894"/>
      <c r="BX67" s="894"/>
      <c r="BY67" s="894"/>
      <c r="BZ67" s="894"/>
      <c r="CA67" s="894"/>
      <c r="CB67" s="894"/>
      <c r="CC67" s="894"/>
      <c r="CD67" s="894"/>
      <c r="CE67" s="894"/>
      <c r="CF67" s="894"/>
      <c r="CG67" s="895"/>
      <c r="CH67" s="896"/>
      <c r="CI67" s="897"/>
      <c r="CJ67" s="897"/>
      <c r="CK67" s="897"/>
      <c r="CL67" s="898"/>
      <c r="CM67" s="896"/>
      <c r="CN67" s="897"/>
      <c r="CO67" s="897"/>
      <c r="CP67" s="897"/>
      <c r="CQ67" s="898"/>
      <c r="CR67" s="896"/>
      <c r="CS67" s="897"/>
      <c r="CT67" s="897"/>
      <c r="CU67" s="897"/>
      <c r="CV67" s="898"/>
      <c r="CW67" s="896"/>
      <c r="CX67" s="897"/>
      <c r="CY67" s="897"/>
      <c r="CZ67" s="897"/>
      <c r="DA67" s="898"/>
      <c r="DB67" s="896"/>
      <c r="DC67" s="897"/>
      <c r="DD67" s="897"/>
      <c r="DE67" s="897"/>
      <c r="DF67" s="898"/>
      <c r="DG67" s="896"/>
      <c r="DH67" s="897"/>
      <c r="DI67" s="897"/>
      <c r="DJ67" s="897"/>
      <c r="DK67" s="898"/>
      <c r="DL67" s="896"/>
      <c r="DM67" s="897"/>
      <c r="DN67" s="897"/>
      <c r="DO67" s="897"/>
      <c r="DP67" s="898"/>
      <c r="DQ67" s="896"/>
      <c r="DR67" s="897"/>
      <c r="DS67" s="897"/>
      <c r="DT67" s="897"/>
      <c r="DU67" s="898"/>
      <c r="DV67" s="893"/>
      <c r="DW67" s="894"/>
      <c r="DX67" s="894"/>
      <c r="DY67" s="894"/>
      <c r="DZ67" s="899"/>
      <c r="EA67" s="48"/>
    </row>
    <row r="68" spans="1:131" ht="26.25" customHeight="1" x14ac:dyDescent="0.2">
      <c r="A68" s="51">
        <v>1</v>
      </c>
      <c r="B68" s="928" t="s">
        <v>383</v>
      </c>
      <c r="C68" s="929"/>
      <c r="D68" s="929"/>
      <c r="E68" s="929"/>
      <c r="F68" s="929"/>
      <c r="G68" s="929"/>
      <c r="H68" s="929"/>
      <c r="I68" s="929"/>
      <c r="J68" s="929"/>
      <c r="K68" s="929"/>
      <c r="L68" s="929"/>
      <c r="M68" s="929"/>
      <c r="N68" s="929"/>
      <c r="O68" s="929"/>
      <c r="P68" s="930"/>
      <c r="Q68" s="931">
        <v>61</v>
      </c>
      <c r="R68" s="932"/>
      <c r="S68" s="932"/>
      <c r="T68" s="932"/>
      <c r="U68" s="932"/>
      <c r="V68" s="932">
        <v>56</v>
      </c>
      <c r="W68" s="932"/>
      <c r="X68" s="932"/>
      <c r="Y68" s="932"/>
      <c r="Z68" s="932"/>
      <c r="AA68" s="932">
        <v>5</v>
      </c>
      <c r="AB68" s="932"/>
      <c r="AC68" s="932"/>
      <c r="AD68" s="932"/>
      <c r="AE68" s="932"/>
      <c r="AF68" s="932">
        <v>5</v>
      </c>
      <c r="AG68" s="932"/>
      <c r="AH68" s="932"/>
      <c r="AI68" s="932"/>
      <c r="AJ68" s="932"/>
      <c r="AK68" s="932" t="s">
        <v>199</v>
      </c>
      <c r="AL68" s="932"/>
      <c r="AM68" s="932"/>
      <c r="AN68" s="932"/>
      <c r="AO68" s="932"/>
      <c r="AP68" s="932" t="s">
        <v>199</v>
      </c>
      <c r="AQ68" s="932"/>
      <c r="AR68" s="932"/>
      <c r="AS68" s="932"/>
      <c r="AT68" s="932"/>
      <c r="AU68" s="932" t="s">
        <v>199</v>
      </c>
      <c r="AV68" s="932"/>
      <c r="AW68" s="932"/>
      <c r="AX68" s="932"/>
      <c r="AY68" s="932"/>
      <c r="AZ68" s="933"/>
      <c r="BA68" s="933"/>
      <c r="BB68" s="933"/>
      <c r="BC68" s="933"/>
      <c r="BD68" s="934"/>
      <c r="BE68" s="55"/>
      <c r="BF68" s="55"/>
      <c r="BG68" s="55"/>
      <c r="BH68" s="55"/>
      <c r="BI68" s="55"/>
      <c r="BJ68" s="55"/>
      <c r="BK68" s="55"/>
      <c r="BL68" s="55"/>
      <c r="BM68" s="55"/>
      <c r="BN68" s="55"/>
      <c r="BO68" s="55"/>
      <c r="BP68" s="55"/>
      <c r="BQ68" s="52">
        <v>62</v>
      </c>
      <c r="BR68" s="73"/>
      <c r="BS68" s="893"/>
      <c r="BT68" s="894"/>
      <c r="BU68" s="894"/>
      <c r="BV68" s="894"/>
      <c r="BW68" s="894"/>
      <c r="BX68" s="894"/>
      <c r="BY68" s="894"/>
      <c r="BZ68" s="894"/>
      <c r="CA68" s="894"/>
      <c r="CB68" s="894"/>
      <c r="CC68" s="894"/>
      <c r="CD68" s="894"/>
      <c r="CE68" s="894"/>
      <c r="CF68" s="894"/>
      <c r="CG68" s="895"/>
      <c r="CH68" s="896"/>
      <c r="CI68" s="897"/>
      <c r="CJ68" s="897"/>
      <c r="CK68" s="897"/>
      <c r="CL68" s="898"/>
      <c r="CM68" s="896"/>
      <c r="CN68" s="897"/>
      <c r="CO68" s="897"/>
      <c r="CP68" s="897"/>
      <c r="CQ68" s="898"/>
      <c r="CR68" s="896"/>
      <c r="CS68" s="897"/>
      <c r="CT68" s="897"/>
      <c r="CU68" s="897"/>
      <c r="CV68" s="898"/>
      <c r="CW68" s="896"/>
      <c r="CX68" s="897"/>
      <c r="CY68" s="897"/>
      <c r="CZ68" s="897"/>
      <c r="DA68" s="898"/>
      <c r="DB68" s="896"/>
      <c r="DC68" s="897"/>
      <c r="DD68" s="897"/>
      <c r="DE68" s="897"/>
      <c r="DF68" s="898"/>
      <c r="DG68" s="896"/>
      <c r="DH68" s="897"/>
      <c r="DI68" s="897"/>
      <c r="DJ68" s="897"/>
      <c r="DK68" s="898"/>
      <c r="DL68" s="896"/>
      <c r="DM68" s="897"/>
      <c r="DN68" s="897"/>
      <c r="DO68" s="897"/>
      <c r="DP68" s="898"/>
      <c r="DQ68" s="896"/>
      <c r="DR68" s="897"/>
      <c r="DS68" s="897"/>
      <c r="DT68" s="897"/>
      <c r="DU68" s="898"/>
      <c r="DV68" s="893"/>
      <c r="DW68" s="894"/>
      <c r="DX68" s="894"/>
      <c r="DY68" s="894"/>
      <c r="DZ68" s="899"/>
      <c r="EA68" s="48"/>
    </row>
    <row r="69" spans="1:131" ht="26.25" customHeight="1" x14ac:dyDescent="0.2">
      <c r="A69" s="52">
        <v>2</v>
      </c>
      <c r="B69" s="678" t="s">
        <v>534</v>
      </c>
      <c r="C69" s="679"/>
      <c r="D69" s="679"/>
      <c r="E69" s="679"/>
      <c r="F69" s="679"/>
      <c r="G69" s="679"/>
      <c r="H69" s="679"/>
      <c r="I69" s="679"/>
      <c r="J69" s="679"/>
      <c r="K69" s="679"/>
      <c r="L69" s="679"/>
      <c r="M69" s="679"/>
      <c r="N69" s="679"/>
      <c r="O69" s="679"/>
      <c r="P69" s="680"/>
      <c r="Q69" s="922">
        <v>6958</v>
      </c>
      <c r="R69" s="923"/>
      <c r="S69" s="923"/>
      <c r="T69" s="923"/>
      <c r="U69" s="923"/>
      <c r="V69" s="923">
        <v>6929</v>
      </c>
      <c r="W69" s="923"/>
      <c r="X69" s="923"/>
      <c r="Y69" s="923"/>
      <c r="Z69" s="923"/>
      <c r="AA69" s="923">
        <v>29</v>
      </c>
      <c r="AB69" s="923"/>
      <c r="AC69" s="923"/>
      <c r="AD69" s="923"/>
      <c r="AE69" s="923"/>
      <c r="AF69" s="923">
        <v>29</v>
      </c>
      <c r="AG69" s="923"/>
      <c r="AH69" s="923"/>
      <c r="AI69" s="923"/>
      <c r="AJ69" s="923"/>
      <c r="AK69" s="923">
        <v>90</v>
      </c>
      <c r="AL69" s="923"/>
      <c r="AM69" s="923"/>
      <c r="AN69" s="923"/>
      <c r="AO69" s="923"/>
      <c r="AP69" s="923" t="s">
        <v>199</v>
      </c>
      <c r="AQ69" s="923"/>
      <c r="AR69" s="923"/>
      <c r="AS69" s="923"/>
      <c r="AT69" s="923"/>
      <c r="AU69" s="923" t="s">
        <v>199</v>
      </c>
      <c r="AV69" s="923"/>
      <c r="AW69" s="923"/>
      <c r="AX69" s="923"/>
      <c r="AY69" s="923"/>
      <c r="AZ69" s="924"/>
      <c r="BA69" s="924"/>
      <c r="BB69" s="924"/>
      <c r="BC69" s="924"/>
      <c r="BD69" s="925"/>
      <c r="BE69" s="55"/>
      <c r="BF69" s="55"/>
      <c r="BG69" s="55"/>
      <c r="BH69" s="55"/>
      <c r="BI69" s="55"/>
      <c r="BJ69" s="55"/>
      <c r="BK69" s="55"/>
      <c r="BL69" s="55"/>
      <c r="BM69" s="55"/>
      <c r="BN69" s="55"/>
      <c r="BO69" s="55"/>
      <c r="BP69" s="55"/>
      <c r="BQ69" s="52">
        <v>63</v>
      </c>
      <c r="BR69" s="73"/>
      <c r="BS69" s="893"/>
      <c r="BT69" s="894"/>
      <c r="BU69" s="894"/>
      <c r="BV69" s="894"/>
      <c r="BW69" s="894"/>
      <c r="BX69" s="894"/>
      <c r="BY69" s="894"/>
      <c r="BZ69" s="894"/>
      <c r="CA69" s="894"/>
      <c r="CB69" s="894"/>
      <c r="CC69" s="894"/>
      <c r="CD69" s="894"/>
      <c r="CE69" s="894"/>
      <c r="CF69" s="894"/>
      <c r="CG69" s="895"/>
      <c r="CH69" s="896"/>
      <c r="CI69" s="897"/>
      <c r="CJ69" s="897"/>
      <c r="CK69" s="897"/>
      <c r="CL69" s="898"/>
      <c r="CM69" s="896"/>
      <c r="CN69" s="897"/>
      <c r="CO69" s="897"/>
      <c r="CP69" s="897"/>
      <c r="CQ69" s="898"/>
      <c r="CR69" s="896"/>
      <c r="CS69" s="897"/>
      <c r="CT69" s="897"/>
      <c r="CU69" s="897"/>
      <c r="CV69" s="898"/>
      <c r="CW69" s="896"/>
      <c r="CX69" s="897"/>
      <c r="CY69" s="897"/>
      <c r="CZ69" s="897"/>
      <c r="DA69" s="898"/>
      <c r="DB69" s="896"/>
      <c r="DC69" s="897"/>
      <c r="DD69" s="897"/>
      <c r="DE69" s="897"/>
      <c r="DF69" s="898"/>
      <c r="DG69" s="896"/>
      <c r="DH69" s="897"/>
      <c r="DI69" s="897"/>
      <c r="DJ69" s="897"/>
      <c r="DK69" s="898"/>
      <c r="DL69" s="896"/>
      <c r="DM69" s="897"/>
      <c r="DN69" s="897"/>
      <c r="DO69" s="897"/>
      <c r="DP69" s="898"/>
      <c r="DQ69" s="896"/>
      <c r="DR69" s="897"/>
      <c r="DS69" s="897"/>
      <c r="DT69" s="897"/>
      <c r="DU69" s="898"/>
      <c r="DV69" s="893"/>
      <c r="DW69" s="894"/>
      <c r="DX69" s="894"/>
      <c r="DY69" s="894"/>
      <c r="DZ69" s="899"/>
      <c r="EA69" s="48"/>
    </row>
    <row r="70" spans="1:131" ht="26.25" customHeight="1" x14ac:dyDescent="0.2">
      <c r="A70" s="52">
        <v>3</v>
      </c>
      <c r="B70" s="678" t="s">
        <v>533</v>
      </c>
      <c r="C70" s="679"/>
      <c r="D70" s="679"/>
      <c r="E70" s="679"/>
      <c r="F70" s="679"/>
      <c r="G70" s="679"/>
      <c r="H70" s="679"/>
      <c r="I70" s="679"/>
      <c r="J70" s="679"/>
      <c r="K70" s="679"/>
      <c r="L70" s="679"/>
      <c r="M70" s="679"/>
      <c r="N70" s="679"/>
      <c r="O70" s="679"/>
      <c r="P70" s="680"/>
      <c r="Q70" s="922">
        <v>253</v>
      </c>
      <c r="R70" s="923"/>
      <c r="S70" s="923"/>
      <c r="T70" s="923"/>
      <c r="U70" s="923"/>
      <c r="V70" s="923">
        <v>231</v>
      </c>
      <c r="W70" s="923"/>
      <c r="X70" s="923"/>
      <c r="Y70" s="923"/>
      <c r="Z70" s="923"/>
      <c r="AA70" s="923">
        <v>22</v>
      </c>
      <c r="AB70" s="923"/>
      <c r="AC70" s="923"/>
      <c r="AD70" s="923"/>
      <c r="AE70" s="923"/>
      <c r="AF70" s="923">
        <v>22</v>
      </c>
      <c r="AG70" s="923"/>
      <c r="AH70" s="923"/>
      <c r="AI70" s="923"/>
      <c r="AJ70" s="923"/>
      <c r="AK70" s="923" t="s">
        <v>199</v>
      </c>
      <c r="AL70" s="923"/>
      <c r="AM70" s="923"/>
      <c r="AN70" s="923"/>
      <c r="AO70" s="923"/>
      <c r="AP70" s="923" t="s">
        <v>199</v>
      </c>
      <c r="AQ70" s="923"/>
      <c r="AR70" s="923"/>
      <c r="AS70" s="923"/>
      <c r="AT70" s="923"/>
      <c r="AU70" s="923" t="s">
        <v>199</v>
      </c>
      <c r="AV70" s="923"/>
      <c r="AW70" s="923"/>
      <c r="AX70" s="923"/>
      <c r="AY70" s="923"/>
      <c r="AZ70" s="924"/>
      <c r="BA70" s="924"/>
      <c r="BB70" s="924"/>
      <c r="BC70" s="924"/>
      <c r="BD70" s="925"/>
      <c r="BE70" s="55"/>
      <c r="BF70" s="55"/>
      <c r="BG70" s="55"/>
      <c r="BH70" s="55"/>
      <c r="BI70" s="55"/>
      <c r="BJ70" s="55"/>
      <c r="BK70" s="55"/>
      <c r="BL70" s="55"/>
      <c r="BM70" s="55"/>
      <c r="BN70" s="55"/>
      <c r="BO70" s="55"/>
      <c r="BP70" s="55"/>
      <c r="BQ70" s="52">
        <v>64</v>
      </c>
      <c r="BR70" s="73"/>
      <c r="BS70" s="893"/>
      <c r="BT70" s="894"/>
      <c r="BU70" s="894"/>
      <c r="BV70" s="894"/>
      <c r="BW70" s="894"/>
      <c r="BX70" s="894"/>
      <c r="BY70" s="894"/>
      <c r="BZ70" s="894"/>
      <c r="CA70" s="894"/>
      <c r="CB70" s="894"/>
      <c r="CC70" s="894"/>
      <c r="CD70" s="894"/>
      <c r="CE70" s="894"/>
      <c r="CF70" s="894"/>
      <c r="CG70" s="895"/>
      <c r="CH70" s="896"/>
      <c r="CI70" s="897"/>
      <c r="CJ70" s="897"/>
      <c r="CK70" s="897"/>
      <c r="CL70" s="898"/>
      <c r="CM70" s="896"/>
      <c r="CN70" s="897"/>
      <c r="CO70" s="897"/>
      <c r="CP70" s="897"/>
      <c r="CQ70" s="898"/>
      <c r="CR70" s="896"/>
      <c r="CS70" s="897"/>
      <c r="CT70" s="897"/>
      <c r="CU70" s="897"/>
      <c r="CV70" s="898"/>
      <c r="CW70" s="896"/>
      <c r="CX70" s="897"/>
      <c r="CY70" s="897"/>
      <c r="CZ70" s="897"/>
      <c r="DA70" s="898"/>
      <c r="DB70" s="896"/>
      <c r="DC70" s="897"/>
      <c r="DD70" s="897"/>
      <c r="DE70" s="897"/>
      <c r="DF70" s="898"/>
      <c r="DG70" s="896"/>
      <c r="DH70" s="897"/>
      <c r="DI70" s="897"/>
      <c r="DJ70" s="897"/>
      <c r="DK70" s="898"/>
      <c r="DL70" s="896"/>
      <c r="DM70" s="897"/>
      <c r="DN70" s="897"/>
      <c r="DO70" s="897"/>
      <c r="DP70" s="898"/>
      <c r="DQ70" s="896"/>
      <c r="DR70" s="897"/>
      <c r="DS70" s="897"/>
      <c r="DT70" s="897"/>
      <c r="DU70" s="898"/>
      <c r="DV70" s="893"/>
      <c r="DW70" s="894"/>
      <c r="DX70" s="894"/>
      <c r="DY70" s="894"/>
      <c r="DZ70" s="899"/>
      <c r="EA70" s="48"/>
    </row>
    <row r="71" spans="1:131" ht="26.25" customHeight="1" x14ac:dyDescent="0.2">
      <c r="A71" s="52">
        <v>4</v>
      </c>
      <c r="B71" s="678" t="s">
        <v>535</v>
      </c>
      <c r="C71" s="679"/>
      <c r="D71" s="679"/>
      <c r="E71" s="679"/>
      <c r="F71" s="679"/>
      <c r="G71" s="679"/>
      <c r="H71" s="679"/>
      <c r="I71" s="679"/>
      <c r="J71" s="679"/>
      <c r="K71" s="679"/>
      <c r="L71" s="679"/>
      <c r="M71" s="679"/>
      <c r="N71" s="679"/>
      <c r="O71" s="679"/>
      <c r="P71" s="680"/>
      <c r="Q71" s="922">
        <v>146</v>
      </c>
      <c r="R71" s="923"/>
      <c r="S71" s="923"/>
      <c r="T71" s="923"/>
      <c r="U71" s="923"/>
      <c r="V71" s="923">
        <v>141</v>
      </c>
      <c r="W71" s="923"/>
      <c r="X71" s="923"/>
      <c r="Y71" s="923"/>
      <c r="Z71" s="923"/>
      <c r="AA71" s="923">
        <v>5</v>
      </c>
      <c r="AB71" s="923"/>
      <c r="AC71" s="923"/>
      <c r="AD71" s="923"/>
      <c r="AE71" s="923"/>
      <c r="AF71" s="923">
        <v>5</v>
      </c>
      <c r="AG71" s="923"/>
      <c r="AH71" s="923"/>
      <c r="AI71" s="923"/>
      <c r="AJ71" s="923"/>
      <c r="AK71" s="923" t="s">
        <v>199</v>
      </c>
      <c r="AL71" s="923"/>
      <c r="AM71" s="923"/>
      <c r="AN71" s="923"/>
      <c r="AO71" s="923"/>
      <c r="AP71" s="923">
        <v>106</v>
      </c>
      <c r="AQ71" s="923"/>
      <c r="AR71" s="923"/>
      <c r="AS71" s="923"/>
      <c r="AT71" s="923"/>
      <c r="AU71" s="923">
        <v>0</v>
      </c>
      <c r="AV71" s="923"/>
      <c r="AW71" s="923"/>
      <c r="AX71" s="923"/>
      <c r="AY71" s="923"/>
      <c r="AZ71" s="924"/>
      <c r="BA71" s="924"/>
      <c r="BB71" s="924"/>
      <c r="BC71" s="924"/>
      <c r="BD71" s="925"/>
      <c r="BE71" s="55"/>
      <c r="BF71" s="55"/>
      <c r="BG71" s="55"/>
      <c r="BH71" s="55"/>
      <c r="BI71" s="55"/>
      <c r="BJ71" s="55"/>
      <c r="BK71" s="55"/>
      <c r="BL71" s="55"/>
      <c r="BM71" s="55"/>
      <c r="BN71" s="55"/>
      <c r="BO71" s="55"/>
      <c r="BP71" s="55"/>
      <c r="BQ71" s="52">
        <v>65</v>
      </c>
      <c r="BR71" s="73"/>
      <c r="BS71" s="893"/>
      <c r="BT71" s="894"/>
      <c r="BU71" s="894"/>
      <c r="BV71" s="894"/>
      <c r="BW71" s="894"/>
      <c r="BX71" s="894"/>
      <c r="BY71" s="894"/>
      <c r="BZ71" s="894"/>
      <c r="CA71" s="894"/>
      <c r="CB71" s="894"/>
      <c r="CC71" s="894"/>
      <c r="CD71" s="894"/>
      <c r="CE71" s="894"/>
      <c r="CF71" s="894"/>
      <c r="CG71" s="895"/>
      <c r="CH71" s="896"/>
      <c r="CI71" s="897"/>
      <c r="CJ71" s="897"/>
      <c r="CK71" s="897"/>
      <c r="CL71" s="898"/>
      <c r="CM71" s="896"/>
      <c r="CN71" s="897"/>
      <c r="CO71" s="897"/>
      <c r="CP71" s="897"/>
      <c r="CQ71" s="898"/>
      <c r="CR71" s="896"/>
      <c r="CS71" s="897"/>
      <c r="CT71" s="897"/>
      <c r="CU71" s="897"/>
      <c r="CV71" s="898"/>
      <c r="CW71" s="896"/>
      <c r="CX71" s="897"/>
      <c r="CY71" s="897"/>
      <c r="CZ71" s="897"/>
      <c r="DA71" s="898"/>
      <c r="DB71" s="896"/>
      <c r="DC71" s="897"/>
      <c r="DD71" s="897"/>
      <c r="DE71" s="897"/>
      <c r="DF71" s="898"/>
      <c r="DG71" s="896"/>
      <c r="DH71" s="897"/>
      <c r="DI71" s="897"/>
      <c r="DJ71" s="897"/>
      <c r="DK71" s="898"/>
      <c r="DL71" s="896"/>
      <c r="DM71" s="897"/>
      <c r="DN71" s="897"/>
      <c r="DO71" s="897"/>
      <c r="DP71" s="898"/>
      <c r="DQ71" s="896"/>
      <c r="DR71" s="897"/>
      <c r="DS71" s="897"/>
      <c r="DT71" s="897"/>
      <c r="DU71" s="898"/>
      <c r="DV71" s="893"/>
      <c r="DW71" s="894"/>
      <c r="DX71" s="894"/>
      <c r="DY71" s="894"/>
      <c r="DZ71" s="899"/>
      <c r="EA71" s="48"/>
    </row>
    <row r="72" spans="1:131" ht="26.25" customHeight="1" x14ac:dyDescent="0.2">
      <c r="A72" s="52">
        <v>5</v>
      </c>
      <c r="B72" s="678" t="s">
        <v>536</v>
      </c>
      <c r="C72" s="679"/>
      <c r="D72" s="679"/>
      <c r="E72" s="679"/>
      <c r="F72" s="679"/>
      <c r="G72" s="679"/>
      <c r="H72" s="679"/>
      <c r="I72" s="679"/>
      <c r="J72" s="679"/>
      <c r="K72" s="679"/>
      <c r="L72" s="679"/>
      <c r="M72" s="679"/>
      <c r="N72" s="679"/>
      <c r="O72" s="679"/>
      <c r="P72" s="680"/>
      <c r="Q72" s="922">
        <v>267</v>
      </c>
      <c r="R72" s="923"/>
      <c r="S72" s="923"/>
      <c r="T72" s="923"/>
      <c r="U72" s="923"/>
      <c r="V72" s="923">
        <v>235</v>
      </c>
      <c r="W72" s="923"/>
      <c r="X72" s="923"/>
      <c r="Y72" s="923"/>
      <c r="Z72" s="923"/>
      <c r="AA72" s="923">
        <v>32</v>
      </c>
      <c r="AB72" s="923"/>
      <c r="AC72" s="923"/>
      <c r="AD72" s="923"/>
      <c r="AE72" s="923"/>
      <c r="AF72" s="923">
        <v>32</v>
      </c>
      <c r="AG72" s="923"/>
      <c r="AH72" s="923"/>
      <c r="AI72" s="923"/>
      <c r="AJ72" s="923"/>
      <c r="AK72" s="923" t="s">
        <v>199</v>
      </c>
      <c r="AL72" s="923"/>
      <c r="AM72" s="923"/>
      <c r="AN72" s="923"/>
      <c r="AO72" s="923"/>
      <c r="AP72" s="923" t="s">
        <v>199</v>
      </c>
      <c r="AQ72" s="923"/>
      <c r="AR72" s="923"/>
      <c r="AS72" s="923"/>
      <c r="AT72" s="923"/>
      <c r="AU72" s="923" t="s">
        <v>199</v>
      </c>
      <c r="AV72" s="923"/>
      <c r="AW72" s="923"/>
      <c r="AX72" s="923"/>
      <c r="AY72" s="923"/>
      <c r="AZ72" s="924"/>
      <c r="BA72" s="924"/>
      <c r="BB72" s="924"/>
      <c r="BC72" s="924"/>
      <c r="BD72" s="925"/>
      <c r="BE72" s="55"/>
      <c r="BF72" s="55"/>
      <c r="BG72" s="55"/>
      <c r="BH72" s="55"/>
      <c r="BI72" s="55"/>
      <c r="BJ72" s="55"/>
      <c r="BK72" s="55"/>
      <c r="BL72" s="55"/>
      <c r="BM72" s="55"/>
      <c r="BN72" s="55"/>
      <c r="BO72" s="55"/>
      <c r="BP72" s="55"/>
      <c r="BQ72" s="52">
        <v>66</v>
      </c>
      <c r="BR72" s="73"/>
      <c r="BS72" s="893"/>
      <c r="BT72" s="894"/>
      <c r="BU72" s="894"/>
      <c r="BV72" s="894"/>
      <c r="BW72" s="894"/>
      <c r="BX72" s="894"/>
      <c r="BY72" s="894"/>
      <c r="BZ72" s="894"/>
      <c r="CA72" s="894"/>
      <c r="CB72" s="894"/>
      <c r="CC72" s="894"/>
      <c r="CD72" s="894"/>
      <c r="CE72" s="894"/>
      <c r="CF72" s="894"/>
      <c r="CG72" s="895"/>
      <c r="CH72" s="896"/>
      <c r="CI72" s="897"/>
      <c r="CJ72" s="897"/>
      <c r="CK72" s="897"/>
      <c r="CL72" s="898"/>
      <c r="CM72" s="896"/>
      <c r="CN72" s="897"/>
      <c r="CO72" s="897"/>
      <c r="CP72" s="897"/>
      <c r="CQ72" s="898"/>
      <c r="CR72" s="896"/>
      <c r="CS72" s="897"/>
      <c r="CT72" s="897"/>
      <c r="CU72" s="897"/>
      <c r="CV72" s="898"/>
      <c r="CW72" s="896"/>
      <c r="CX72" s="897"/>
      <c r="CY72" s="897"/>
      <c r="CZ72" s="897"/>
      <c r="DA72" s="898"/>
      <c r="DB72" s="896"/>
      <c r="DC72" s="897"/>
      <c r="DD72" s="897"/>
      <c r="DE72" s="897"/>
      <c r="DF72" s="898"/>
      <c r="DG72" s="896"/>
      <c r="DH72" s="897"/>
      <c r="DI72" s="897"/>
      <c r="DJ72" s="897"/>
      <c r="DK72" s="898"/>
      <c r="DL72" s="896"/>
      <c r="DM72" s="897"/>
      <c r="DN72" s="897"/>
      <c r="DO72" s="897"/>
      <c r="DP72" s="898"/>
      <c r="DQ72" s="896"/>
      <c r="DR72" s="897"/>
      <c r="DS72" s="897"/>
      <c r="DT72" s="897"/>
      <c r="DU72" s="898"/>
      <c r="DV72" s="893"/>
      <c r="DW72" s="894"/>
      <c r="DX72" s="894"/>
      <c r="DY72" s="894"/>
      <c r="DZ72" s="899"/>
      <c r="EA72" s="48"/>
    </row>
    <row r="73" spans="1:131" ht="26.25" customHeight="1" x14ac:dyDescent="0.2">
      <c r="A73" s="52">
        <v>6</v>
      </c>
      <c r="B73" s="678" t="s">
        <v>322</v>
      </c>
      <c r="C73" s="679"/>
      <c r="D73" s="679"/>
      <c r="E73" s="679"/>
      <c r="F73" s="679"/>
      <c r="G73" s="679"/>
      <c r="H73" s="679"/>
      <c r="I73" s="679"/>
      <c r="J73" s="679"/>
      <c r="K73" s="679"/>
      <c r="L73" s="679"/>
      <c r="M73" s="679"/>
      <c r="N73" s="679"/>
      <c r="O73" s="679"/>
      <c r="P73" s="680"/>
      <c r="Q73" s="922">
        <v>279696</v>
      </c>
      <c r="R73" s="923"/>
      <c r="S73" s="923"/>
      <c r="T73" s="923"/>
      <c r="U73" s="923"/>
      <c r="V73" s="923">
        <v>267445</v>
      </c>
      <c r="W73" s="923"/>
      <c r="X73" s="923"/>
      <c r="Y73" s="923"/>
      <c r="Z73" s="923"/>
      <c r="AA73" s="923">
        <v>12251</v>
      </c>
      <c r="AB73" s="923"/>
      <c r="AC73" s="923"/>
      <c r="AD73" s="923"/>
      <c r="AE73" s="923"/>
      <c r="AF73" s="923">
        <v>12251</v>
      </c>
      <c r="AG73" s="923"/>
      <c r="AH73" s="923"/>
      <c r="AI73" s="923"/>
      <c r="AJ73" s="923"/>
      <c r="AK73" s="923" t="s">
        <v>199</v>
      </c>
      <c r="AL73" s="923"/>
      <c r="AM73" s="923"/>
      <c r="AN73" s="923"/>
      <c r="AO73" s="923"/>
      <c r="AP73" s="923" t="s">
        <v>199</v>
      </c>
      <c r="AQ73" s="923"/>
      <c r="AR73" s="923"/>
      <c r="AS73" s="923"/>
      <c r="AT73" s="923"/>
      <c r="AU73" s="923" t="s">
        <v>199</v>
      </c>
      <c r="AV73" s="923"/>
      <c r="AW73" s="923"/>
      <c r="AX73" s="923"/>
      <c r="AY73" s="923"/>
      <c r="AZ73" s="924"/>
      <c r="BA73" s="924"/>
      <c r="BB73" s="924"/>
      <c r="BC73" s="924"/>
      <c r="BD73" s="925"/>
      <c r="BE73" s="55"/>
      <c r="BF73" s="55"/>
      <c r="BG73" s="55"/>
      <c r="BH73" s="55"/>
      <c r="BI73" s="55"/>
      <c r="BJ73" s="55"/>
      <c r="BK73" s="55"/>
      <c r="BL73" s="55"/>
      <c r="BM73" s="55"/>
      <c r="BN73" s="55"/>
      <c r="BO73" s="55"/>
      <c r="BP73" s="55"/>
      <c r="BQ73" s="52">
        <v>67</v>
      </c>
      <c r="BR73" s="73"/>
      <c r="BS73" s="893"/>
      <c r="BT73" s="894"/>
      <c r="BU73" s="894"/>
      <c r="BV73" s="894"/>
      <c r="BW73" s="894"/>
      <c r="BX73" s="894"/>
      <c r="BY73" s="894"/>
      <c r="BZ73" s="894"/>
      <c r="CA73" s="894"/>
      <c r="CB73" s="894"/>
      <c r="CC73" s="894"/>
      <c r="CD73" s="894"/>
      <c r="CE73" s="894"/>
      <c r="CF73" s="894"/>
      <c r="CG73" s="895"/>
      <c r="CH73" s="896"/>
      <c r="CI73" s="897"/>
      <c r="CJ73" s="897"/>
      <c r="CK73" s="897"/>
      <c r="CL73" s="898"/>
      <c r="CM73" s="896"/>
      <c r="CN73" s="897"/>
      <c r="CO73" s="897"/>
      <c r="CP73" s="897"/>
      <c r="CQ73" s="898"/>
      <c r="CR73" s="896"/>
      <c r="CS73" s="897"/>
      <c r="CT73" s="897"/>
      <c r="CU73" s="897"/>
      <c r="CV73" s="898"/>
      <c r="CW73" s="896"/>
      <c r="CX73" s="897"/>
      <c r="CY73" s="897"/>
      <c r="CZ73" s="897"/>
      <c r="DA73" s="898"/>
      <c r="DB73" s="896"/>
      <c r="DC73" s="897"/>
      <c r="DD73" s="897"/>
      <c r="DE73" s="897"/>
      <c r="DF73" s="898"/>
      <c r="DG73" s="896"/>
      <c r="DH73" s="897"/>
      <c r="DI73" s="897"/>
      <c r="DJ73" s="897"/>
      <c r="DK73" s="898"/>
      <c r="DL73" s="896"/>
      <c r="DM73" s="897"/>
      <c r="DN73" s="897"/>
      <c r="DO73" s="897"/>
      <c r="DP73" s="898"/>
      <c r="DQ73" s="896"/>
      <c r="DR73" s="897"/>
      <c r="DS73" s="897"/>
      <c r="DT73" s="897"/>
      <c r="DU73" s="898"/>
      <c r="DV73" s="893"/>
      <c r="DW73" s="894"/>
      <c r="DX73" s="894"/>
      <c r="DY73" s="894"/>
      <c r="DZ73" s="899"/>
      <c r="EA73" s="48"/>
    </row>
    <row r="74" spans="1:131" ht="26.25" customHeight="1" x14ac:dyDescent="0.2">
      <c r="A74" s="52">
        <v>7</v>
      </c>
      <c r="B74" s="678"/>
      <c r="C74" s="679"/>
      <c r="D74" s="679"/>
      <c r="E74" s="679"/>
      <c r="F74" s="679"/>
      <c r="G74" s="679"/>
      <c r="H74" s="679"/>
      <c r="I74" s="679"/>
      <c r="J74" s="679"/>
      <c r="K74" s="679"/>
      <c r="L74" s="679"/>
      <c r="M74" s="679"/>
      <c r="N74" s="679"/>
      <c r="O74" s="679"/>
      <c r="P74" s="680"/>
      <c r="Q74" s="922"/>
      <c r="R74" s="923"/>
      <c r="S74" s="923"/>
      <c r="T74" s="923"/>
      <c r="U74" s="923"/>
      <c r="V74" s="923"/>
      <c r="W74" s="923"/>
      <c r="X74" s="923"/>
      <c r="Y74" s="923"/>
      <c r="Z74" s="923"/>
      <c r="AA74" s="923"/>
      <c r="AB74" s="923"/>
      <c r="AC74" s="923"/>
      <c r="AD74" s="923"/>
      <c r="AE74" s="923"/>
      <c r="AF74" s="923"/>
      <c r="AG74" s="923"/>
      <c r="AH74" s="923"/>
      <c r="AI74" s="923"/>
      <c r="AJ74" s="923"/>
      <c r="AK74" s="923"/>
      <c r="AL74" s="923"/>
      <c r="AM74" s="923"/>
      <c r="AN74" s="923"/>
      <c r="AO74" s="923"/>
      <c r="AP74" s="923"/>
      <c r="AQ74" s="923"/>
      <c r="AR74" s="923"/>
      <c r="AS74" s="923"/>
      <c r="AT74" s="923"/>
      <c r="AU74" s="923"/>
      <c r="AV74" s="923"/>
      <c r="AW74" s="923"/>
      <c r="AX74" s="923"/>
      <c r="AY74" s="923"/>
      <c r="AZ74" s="924"/>
      <c r="BA74" s="924"/>
      <c r="BB74" s="924"/>
      <c r="BC74" s="924"/>
      <c r="BD74" s="925"/>
      <c r="BE74" s="55"/>
      <c r="BF74" s="55"/>
      <c r="BG74" s="55"/>
      <c r="BH74" s="55"/>
      <c r="BI74" s="55"/>
      <c r="BJ74" s="55"/>
      <c r="BK74" s="55"/>
      <c r="BL74" s="55"/>
      <c r="BM74" s="55"/>
      <c r="BN74" s="55"/>
      <c r="BO74" s="55"/>
      <c r="BP74" s="55"/>
      <c r="BQ74" s="52">
        <v>68</v>
      </c>
      <c r="BR74" s="73"/>
      <c r="BS74" s="893"/>
      <c r="BT74" s="894"/>
      <c r="BU74" s="894"/>
      <c r="BV74" s="894"/>
      <c r="BW74" s="894"/>
      <c r="BX74" s="894"/>
      <c r="BY74" s="894"/>
      <c r="BZ74" s="894"/>
      <c r="CA74" s="894"/>
      <c r="CB74" s="894"/>
      <c r="CC74" s="894"/>
      <c r="CD74" s="894"/>
      <c r="CE74" s="894"/>
      <c r="CF74" s="894"/>
      <c r="CG74" s="895"/>
      <c r="CH74" s="896"/>
      <c r="CI74" s="897"/>
      <c r="CJ74" s="897"/>
      <c r="CK74" s="897"/>
      <c r="CL74" s="898"/>
      <c r="CM74" s="896"/>
      <c r="CN74" s="897"/>
      <c r="CO74" s="897"/>
      <c r="CP74" s="897"/>
      <c r="CQ74" s="898"/>
      <c r="CR74" s="896"/>
      <c r="CS74" s="897"/>
      <c r="CT74" s="897"/>
      <c r="CU74" s="897"/>
      <c r="CV74" s="898"/>
      <c r="CW74" s="896"/>
      <c r="CX74" s="897"/>
      <c r="CY74" s="897"/>
      <c r="CZ74" s="897"/>
      <c r="DA74" s="898"/>
      <c r="DB74" s="896"/>
      <c r="DC74" s="897"/>
      <c r="DD74" s="897"/>
      <c r="DE74" s="897"/>
      <c r="DF74" s="898"/>
      <c r="DG74" s="896"/>
      <c r="DH74" s="897"/>
      <c r="DI74" s="897"/>
      <c r="DJ74" s="897"/>
      <c r="DK74" s="898"/>
      <c r="DL74" s="896"/>
      <c r="DM74" s="897"/>
      <c r="DN74" s="897"/>
      <c r="DO74" s="897"/>
      <c r="DP74" s="898"/>
      <c r="DQ74" s="896"/>
      <c r="DR74" s="897"/>
      <c r="DS74" s="897"/>
      <c r="DT74" s="897"/>
      <c r="DU74" s="898"/>
      <c r="DV74" s="893"/>
      <c r="DW74" s="894"/>
      <c r="DX74" s="894"/>
      <c r="DY74" s="894"/>
      <c r="DZ74" s="899"/>
      <c r="EA74" s="48"/>
    </row>
    <row r="75" spans="1:131" ht="26.25" customHeight="1" x14ac:dyDescent="0.2">
      <c r="A75" s="52">
        <v>8</v>
      </c>
      <c r="B75" s="678"/>
      <c r="C75" s="679"/>
      <c r="D75" s="679"/>
      <c r="E75" s="679"/>
      <c r="F75" s="679"/>
      <c r="G75" s="679"/>
      <c r="H75" s="679"/>
      <c r="I75" s="679"/>
      <c r="J75" s="679"/>
      <c r="K75" s="679"/>
      <c r="L75" s="679"/>
      <c r="M75" s="679"/>
      <c r="N75" s="679"/>
      <c r="O75" s="679"/>
      <c r="P75" s="680"/>
      <c r="Q75" s="681"/>
      <c r="R75" s="682"/>
      <c r="S75" s="682"/>
      <c r="T75" s="682"/>
      <c r="U75" s="926"/>
      <c r="V75" s="927"/>
      <c r="W75" s="682"/>
      <c r="X75" s="682"/>
      <c r="Y75" s="682"/>
      <c r="Z75" s="926"/>
      <c r="AA75" s="927"/>
      <c r="AB75" s="682"/>
      <c r="AC75" s="682"/>
      <c r="AD75" s="682"/>
      <c r="AE75" s="926"/>
      <c r="AF75" s="927"/>
      <c r="AG75" s="682"/>
      <c r="AH75" s="682"/>
      <c r="AI75" s="682"/>
      <c r="AJ75" s="926"/>
      <c r="AK75" s="927"/>
      <c r="AL75" s="682"/>
      <c r="AM75" s="682"/>
      <c r="AN75" s="682"/>
      <c r="AO75" s="926"/>
      <c r="AP75" s="927"/>
      <c r="AQ75" s="682"/>
      <c r="AR75" s="682"/>
      <c r="AS75" s="682"/>
      <c r="AT75" s="926"/>
      <c r="AU75" s="927"/>
      <c r="AV75" s="682"/>
      <c r="AW75" s="682"/>
      <c r="AX75" s="682"/>
      <c r="AY75" s="926"/>
      <c r="AZ75" s="924"/>
      <c r="BA75" s="924"/>
      <c r="BB75" s="924"/>
      <c r="BC75" s="924"/>
      <c r="BD75" s="925"/>
      <c r="BE75" s="55"/>
      <c r="BF75" s="55"/>
      <c r="BG75" s="55"/>
      <c r="BH75" s="55"/>
      <c r="BI75" s="55"/>
      <c r="BJ75" s="55"/>
      <c r="BK75" s="55"/>
      <c r="BL75" s="55"/>
      <c r="BM75" s="55"/>
      <c r="BN75" s="55"/>
      <c r="BO75" s="55"/>
      <c r="BP75" s="55"/>
      <c r="BQ75" s="52">
        <v>69</v>
      </c>
      <c r="BR75" s="73"/>
      <c r="BS75" s="893"/>
      <c r="BT75" s="894"/>
      <c r="BU75" s="894"/>
      <c r="BV75" s="894"/>
      <c r="BW75" s="894"/>
      <c r="BX75" s="894"/>
      <c r="BY75" s="894"/>
      <c r="BZ75" s="894"/>
      <c r="CA75" s="894"/>
      <c r="CB75" s="894"/>
      <c r="CC75" s="894"/>
      <c r="CD75" s="894"/>
      <c r="CE75" s="894"/>
      <c r="CF75" s="894"/>
      <c r="CG75" s="895"/>
      <c r="CH75" s="896"/>
      <c r="CI75" s="897"/>
      <c r="CJ75" s="897"/>
      <c r="CK75" s="897"/>
      <c r="CL75" s="898"/>
      <c r="CM75" s="896"/>
      <c r="CN75" s="897"/>
      <c r="CO75" s="897"/>
      <c r="CP75" s="897"/>
      <c r="CQ75" s="898"/>
      <c r="CR75" s="896"/>
      <c r="CS75" s="897"/>
      <c r="CT75" s="897"/>
      <c r="CU75" s="897"/>
      <c r="CV75" s="898"/>
      <c r="CW75" s="896"/>
      <c r="CX75" s="897"/>
      <c r="CY75" s="897"/>
      <c r="CZ75" s="897"/>
      <c r="DA75" s="898"/>
      <c r="DB75" s="896"/>
      <c r="DC75" s="897"/>
      <c r="DD75" s="897"/>
      <c r="DE75" s="897"/>
      <c r="DF75" s="898"/>
      <c r="DG75" s="896"/>
      <c r="DH75" s="897"/>
      <c r="DI75" s="897"/>
      <c r="DJ75" s="897"/>
      <c r="DK75" s="898"/>
      <c r="DL75" s="896"/>
      <c r="DM75" s="897"/>
      <c r="DN75" s="897"/>
      <c r="DO75" s="897"/>
      <c r="DP75" s="898"/>
      <c r="DQ75" s="896"/>
      <c r="DR75" s="897"/>
      <c r="DS75" s="897"/>
      <c r="DT75" s="897"/>
      <c r="DU75" s="898"/>
      <c r="DV75" s="893"/>
      <c r="DW75" s="894"/>
      <c r="DX75" s="894"/>
      <c r="DY75" s="894"/>
      <c r="DZ75" s="899"/>
      <c r="EA75" s="48"/>
    </row>
    <row r="76" spans="1:131" ht="26.25" customHeight="1" x14ac:dyDescent="0.2">
      <c r="A76" s="52">
        <v>9</v>
      </c>
      <c r="B76" s="678"/>
      <c r="C76" s="679"/>
      <c r="D76" s="679"/>
      <c r="E76" s="679"/>
      <c r="F76" s="679"/>
      <c r="G76" s="679"/>
      <c r="H76" s="679"/>
      <c r="I76" s="679"/>
      <c r="J76" s="679"/>
      <c r="K76" s="679"/>
      <c r="L76" s="679"/>
      <c r="M76" s="679"/>
      <c r="N76" s="679"/>
      <c r="O76" s="679"/>
      <c r="P76" s="680"/>
      <c r="Q76" s="681"/>
      <c r="R76" s="682"/>
      <c r="S76" s="682"/>
      <c r="T76" s="682"/>
      <c r="U76" s="926"/>
      <c r="V76" s="927"/>
      <c r="W76" s="682"/>
      <c r="X76" s="682"/>
      <c r="Y76" s="682"/>
      <c r="Z76" s="926"/>
      <c r="AA76" s="927"/>
      <c r="AB76" s="682"/>
      <c r="AC76" s="682"/>
      <c r="AD76" s="682"/>
      <c r="AE76" s="926"/>
      <c r="AF76" s="927"/>
      <c r="AG76" s="682"/>
      <c r="AH76" s="682"/>
      <c r="AI76" s="682"/>
      <c r="AJ76" s="926"/>
      <c r="AK76" s="927"/>
      <c r="AL76" s="682"/>
      <c r="AM76" s="682"/>
      <c r="AN76" s="682"/>
      <c r="AO76" s="926"/>
      <c r="AP76" s="927"/>
      <c r="AQ76" s="682"/>
      <c r="AR76" s="682"/>
      <c r="AS76" s="682"/>
      <c r="AT76" s="926"/>
      <c r="AU76" s="927"/>
      <c r="AV76" s="682"/>
      <c r="AW76" s="682"/>
      <c r="AX76" s="682"/>
      <c r="AY76" s="926"/>
      <c r="AZ76" s="924"/>
      <c r="BA76" s="924"/>
      <c r="BB76" s="924"/>
      <c r="BC76" s="924"/>
      <c r="BD76" s="925"/>
      <c r="BE76" s="55"/>
      <c r="BF76" s="55"/>
      <c r="BG76" s="55"/>
      <c r="BH76" s="55"/>
      <c r="BI76" s="55"/>
      <c r="BJ76" s="55"/>
      <c r="BK76" s="55"/>
      <c r="BL76" s="55"/>
      <c r="BM76" s="55"/>
      <c r="BN76" s="55"/>
      <c r="BO76" s="55"/>
      <c r="BP76" s="55"/>
      <c r="BQ76" s="52">
        <v>70</v>
      </c>
      <c r="BR76" s="73"/>
      <c r="BS76" s="893"/>
      <c r="BT76" s="894"/>
      <c r="BU76" s="894"/>
      <c r="BV76" s="894"/>
      <c r="BW76" s="894"/>
      <c r="BX76" s="894"/>
      <c r="BY76" s="894"/>
      <c r="BZ76" s="894"/>
      <c r="CA76" s="894"/>
      <c r="CB76" s="894"/>
      <c r="CC76" s="894"/>
      <c r="CD76" s="894"/>
      <c r="CE76" s="894"/>
      <c r="CF76" s="894"/>
      <c r="CG76" s="895"/>
      <c r="CH76" s="896"/>
      <c r="CI76" s="897"/>
      <c r="CJ76" s="897"/>
      <c r="CK76" s="897"/>
      <c r="CL76" s="898"/>
      <c r="CM76" s="896"/>
      <c r="CN76" s="897"/>
      <c r="CO76" s="897"/>
      <c r="CP76" s="897"/>
      <c r="CQ76" s="898"/>
      <c r="CR76" s="896"/>
      <c r="CS76" s="897"/>
      <c r="CT76" s="897"/>
      <c r="CU76" s="897"/>
      <c r="CV76" s="898"/>
      <c r="CW76" s="896"/>
      <c r="CX76" s="897"/>
      <c r="CY76" s="897"/>
      <c r="CZ76" s="897"/>
      <c r="DA76" s="898"/>
      <c r="DB76" s="896"/>
      <c r="DC76" s="897"/>
      <c r="DD76" s="897"/>
      <c r="DE76" s="897"/>
      <c r="DF76" s="898"/>
      <c r="DG76" s="896"/>
      <c r="DH76" s="897"/>
      <c r="DI76" s="897"/>
      <c r="DJ76" s="897"/>
      <c r="DK76" s="898"/>
      <c r="DL76" s="896"/>
      <c r="DM76" s="897"/>
      <c r="DN76" s="897"/>
      <c r="DO76" s="897"/>
      <c r="DP76" s="898"/>
      <c r="DQ76" s="896"/>
      <c r="DR76" s="897"/>
      <c r="DS76" s="897"/>
      <c r="DT76" s="897"/>
      <c r="DU76" s="898"/>
      <c r="DV76" s="893"/>
      <c r="DW76" s="894"/>
      <c r="DX76" s="894"/>
      <c r="DY76" s="894"/>
      <c r="DZ76" s="899"/>
      <c r="EA76" s="48"/>
    </row>
    <row r="77" spans="1:131" ht="26.25" customHeight="1" x14ac:dyDescent="0.2">
      <c r="A77" s="52">
        <v>10</v>
      </c>
      <c r="B77" s="678"/>
      <c r="C77" s="679"/>
      <c r="D77" s="679"/>
      <c r="E77" s="679"/>
      <c r="F77" s="679"/>
      <c r="G77" s="679"/>
      <c r="H77" s="679"/>
      <c r="I77" s="679"/>
      <c r="J77" s="679"/>
      <c r="K77" s="679"/>
      <c r="L77" s="679"/>
      <c r="M77" s="679"/>
      <c r="N77" s="679"/>
      <c r="O77" s="679"/>
      <c r="P77" s="680"/>
      <c r="Q77" s="681"/>
      <c r="R77" s="682"/>
      <c r="S77" s="682"/>
      <c r="T77" s="682"/>
      <c r="U77" s="926"/>
      <c r="V77" s="927"/>
      <c r="W77" s="682"/>
      <c r="X77" s="682"/>
      <c r="Y77" s="682"/>
      <c r="Z77" s="926"/>
      <c r="AA77" s="927"/>
      <c r="AB77" s="682"/>
      <c r="AC77" s="682"/>
      <c r="AD77" s="682"/>
      <c r="AE77" s="926"/>
      <c r="AF77" s="927"/>
      <c r="AG77" s="682"/>
      <c r="AH77" s="682"/>
      <c r="AI77" s="682"/>
      <c r="AJ77" s="926"/>
      <c r="AK77" s="927"/>
      <c r="AL77" s="682"/>
      <c r="AM77" s="682"/>
      <c r="AN77" s="682"/>
      <c r="AO77" s="926"/>
      <c r="AP77" s="927"/>
      <c r="AQ77" s="682"/>
      <c r="AR77" s="682"/>
      <c r="AS77" s="682"/>
      <c r="AT77" s="926"/>
      <c r="AU77" s="927"/>
      <c r="AV77" s="682"/>
      <c r="AW77" s="682"/>
      <c r="AX77" s="682"/>
      <c r="AY77" s="926"/>
      <c r="AZ77" s="924"/>
      <c r="BA77" s="924"/>
      <c r="BB77" s="924"/>
      <c r="BC77" s="924"/>
      <c r="BD77" s="925"/>
      <c r="BE77" s="55"/>
      <c r="BF77" s="55"/>
      <c r="BG77" s="55"/>
      <c r="BH77" s="55"/>
      <c r="BI77" s="55"/>
      <c r="BJ77" s="55"/>
      <c r="BK77" s="55"/>
      <c r="BL77" s="55"/>
      <c r="BM77" s="55"/>
      <c r="BN77" s="55"/>
      <c r="BO77" s="55"/>
      <c r="BP77" s="55"/>
      <c r="BQ77" s="52">
        <v>71</v>
      </c>
      <c r="BR77" s="73"/>
      <c r="BS77" s="893"/>
      <c r="BT77" s="894"/>
      <c r="BU77" s="894"/>
      <c r="BV77" s="894"/>
      <c r="BW77" s="894"/>
      <c r="BX77" s="894"/>
      <c r="BY77" s="894"/>
      <c r="BZ77" s="894"/>
      <c r="CA77" s="894"/>
      <c r="CB77" s="894"/>
      <c r="CC77" s="894"/>
      <c r="CD77" s="894"/>
      <c r="CE77" s="894"/>
      <c r="CF77" s="894"/>
      <c r="CG77" s="895"/>
      <c r="CH77" s="896"/>
      <c r="CI77" s="897"/>
      <c r="CJ77" s="897"/>
      <c r="CK77" s="897"/>
      <c r="CL77" s="898"/>
      <c r="CM77" s="896"/>
      <c r="CN77" s="897"/>
      <c r="CO77" s="897"/>
      <c r="CP77" s="897"/>
      <c r="CQ77" s="898"/>
      <c r="CR77" s="896"/>
      <c r="CS77" s="897"/>
      <c r="CT77" s="897"/>
      <c r="CU77" s="897"/>
      <c r="CV77" s="898"/>
      <c r="CW77" s="896"/>
      <c r="CX77" s="897"/>
      <c r="CY77" s="897"/>
      <c r="CZ77" s="897"/>
      <c r="DA77" s="898"/>
      <c r="DB77" s="896"/>
      <c r="DC77" s="897"/>
      <c r="DD77" s="897"/>
      <c r="DE77" s="897"/>
      <c r="DF77" s="898"/>
      <c r="DG77" s="896"/>
      <c r="DH77" s="897"/>
      <c r="DI77" s="897"/>
      <c r="DJ77" s="897"/>
      <c r="DK77" s="898"/>
      <c r="DL77" s="896"/>
      <c r="DM77" s="897"/>
      <c r="DN77" s="897"/>
      <c r="DO77" s="897"/>
      <c r="DP77" s="898"/>
      <c r="DQ77" s="896"/>
      <c r="DR77" s="897"/>
      <c r="DS77" s="897"/>
      <c r="DT77" s="897"/>
      <c r="DU77" s="898"/>
      <c r="DV77" s="893"/>
      <c r="DW77" s="894"/>
      <c r="DX77" s="894"/>
      <c r="DY77" s="894"/>
      <c r="DZ77" s="899"/>
      <c r="EA77" s="48"/>
    </row>
    <row r="78" spans="1:131" ht="26.25" customHeight="1" x14ac:dyDescent="0.2">
      <c r="A78" s="52">
        <v>11</v>
      </c>
      <c r="B78" s="678"/>
      <c r="C78" s="679"/>
      <c r="D78" s="679"/>
      <c r="E78" s="679"/>
      <c r="F78" s="679"/>
      <c r="G78" s="679"/>
      <c r="H78" s="679"/>
      <c r="I78" s="679"/>
      <c r="J78" s="679"/>
      <c r="K78" s="679"/>
      <c r="L78" s="679"/>
      <c r="M78" s="679"/>
      <c r="N78" s="679"/>
      <c r="O78" s="679"/>
      <c r="P78" s="680"/>
      <c r="Q78" s="922"/>
      <c r="R78" s="923"/>
      <c r="S78" s="923"/>
      <c r="T78" s="923"/>
      <c r="U78" s="923"/>
      <c r="V78" s="923"/>
      <c r="W78" s="923"/>
      <c r="X78" s="923"/>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3"/>
      <c r="AY78" s="923"/>
      <c r="AZ78" s="924"/>
      <c r="BA78" s="924"/>
      <c r="BB78" s="924"/>
      <c r="BC78" s="924"/>
      <c r="BD78" s="925"/>
      <c r="BE78" s="55"/>
      <c r="BF78" s="55"/>
      <c r="BG78" s="55"/>
      <c r="BH78" s="55"/>
      <c r="BI78" s="55"/>
      <c r="BJ78" s="48"/>
      <c r="BK78" s="48"/>
      <c r="BL78" s="48"/>
      <c r="BM78" s="48"/>
      <c r="BN78" s="48"/>
      <c r="BO78" s="55"/>
      <c r="BP78" s="55"/>
      <c r="BQ78" s="52">
        <v>72</v>
      </c>
      <c r="BR78" s="73"/>
      <c r="BS78" s="893"/>
      <c r="BT78" s="894"/>
      <c r="BU78" s="894"/>
      <c r="BV78" s="894"/>
      <c r="BW78" s="894"/>
      <c r="BX78" s="894"/>
      <c r="BY78" s="894"/>
      <c r="BZ78" s="894"/>
      <c r="CA78" s="894"/>
      <c r="CB78" s="894"/>
      <c r="CC78" s="894"/>
      <c r="CD78" s="894"/>
      <c r="CE78" s="894"/>
      <c r="CF78" s="894"/>
      <c r="CG78" s="895"/>
      <c r="CH78" s="896"/>
      <c r="CI78" s="897"/>
      <c r="CJ78" s="897"/>
      <c r="CK78" s="897"/>
      <c r="CL78" s="898"/>
      <c r="CM78" s="896"/>
      <c r="CN78" s="897"/>
      <c r="CO78" s="897"/>
      <c r="CP78" s="897"/>
      <c r="CQ78" s="898"/>
      <c r="CR78" s="896"/>
      <c r="CS78" s="897"/>
      <c r="CT78" s="897"/>
      <c r="CU78" s="897"/>
      <c r="CV78" s="898"/>
      <c r="CW78" s="896"/>
      <c r="CX78" s="897"/>
      <c r="CY78" s="897"/>
      <c r="CZ78" s="897"/>
      <c r="DA78" s="898"/>
      <c r="DB78" s="896"/>
      <c r="DC78" s="897"/>
      <c r="DD78" s="897"/>
      <c r="DE78" s="897"/>
      <c r="DF78" s="898"/>
      <c r="DG78" s="896"/>
      <c r="DH78" s="897"/>
      <c r="DI78" s="897"/>
      <c r="DJ78" s="897"/>
      <c r="DK78" s="898"/>
      <c r="DL78" s="896"/>
      <c r="DM78" s="897"/>
      <c r="DN78" s="897"/>
      <c r="DO78" s="897"/>
      <c r="DP78" s="898"/>
      <c r="DQ78" s="896"/>
      <c r="DR78" s="897"/>
      <c r="DS78" s="897"/>
      <c r="DT78" s="897"/>
      <c r="DU78" s="898"/>
      <c r="DV78" s="893"/>
      <c r="DW78" s="894"/>
      <c r="DX78" s="894"/>
      <c r="DY78" s="894"/>
      <c r="DZ78" s="899"/>
      <c r="EA78" s="48"/>
    </row>
    <row r="79" spans="1:131" ht="26.25" customHeight="1" x14ac:dyDescent="0.2">
      <c r="A79" s="52">
        <v>12</v>
      </c>
      <c r="B79" s="678"/>
      <c r="C79" s="679"/>
      <c r="D79" s="679"/>
      <c r="E79" s="679"/>
      <c r="F79" s="679"/>
      <c r="G79" s="679"/>
      <c r="H79" s="679"/>
      <c r="I79" s="679"/>
      <c r="J79" s="679"/>
      <c r="K79" s="679"/>
      <c r="L79" s="679"/>
      <c r="M79" s="679"/>
      <c r="N79" s="679"/>
      <c r="O79" s="679"/>
      <c r="P79" s="680"/>
      <c r="Q79" s="922"/>
      <c r="R79" s="923"/>
      <c r="S79" s="923"/>
      <c r="T79" s="923"/>
      <c r="U79" s="923"/>
      <c r="V79" s="923"/>
      <c r="W79" s="923"/>
      <c r="X79" s="923"/>
      <c r="Y79" s="923"/>
      <c r="Z79" s="923"/>
      <c r="AA79" s="923"/>
      <c r="AB79" s="923"/>
      <c r="AC79" s="923"/>
      <c r="AD79" s="923"/>
      <c r="AE79" s="923"/>
      <c r="AF79" s="923"/>
      <c r="AG79" s="923"/>
      <c r="AH79" s="923"/>
      <c r="AI79" s="923"/>
      <c r="AJ79" s="923"/>
      <c r="AK79" s="923"/>
      <c r="AL79" s="923"/>
      <c r="AM79" s="923"/>
      <c r="AN79" s="923"/>
      <c r="AO79" s="923"/>
      <c r="AP79" s="923"/>
      <c r="AQ79" s="923"/>
      <c r="AR79" s="923"/>
      <c r="AS79" s="923"/>
      <c r="AT79" s="923"/>
      <c r="AU79" s="923"/>
      <c r="AV79" s="923"/>
      <c r="AW79" s="923"/>
      <c r="AX79" s="923"/>
      <c r="AY79" s="923"/>
      <c r="AZ79" s="924"/>
      <c r="BA79" s="924"/>
      <c r="BB79" s="924"/>
      <c r="BC79" s="924"/>
      <c r="BD79" s="925"/>
      <c r="BE79" s="55"/>
      <c r="BF79" s="55"/>
      <c r="BG79" s="55"/>
      <c r="BH79" s="55"/>
      <c r="BI79" s="55"/>
      <c r="BJ79" s="48"/>
      <c r="BK79" s="48"/>
      <c r="BL79" s="48"/>
      <c r="BM79" s="48"/>
      <c r="BN79" s="48"/>
      <c r="BO79" s="55"/>
      <c r="BP79" s="55"/>
      <c r="BQ79" s="52">
        <v>73</v>
      </c>
      <c r="BR79" s="73"/>
      <c r="BS79" s="893"/>
      <c r="BT79" s="894"/>
      <c r="BU79" s="894"/>
      <c r="BV79" s="894"/>
      <c r="BW79" s="894"/>
      <c r="BX79" s="894"/>
      <c r="BY79" s="894"/>
      <c r="BZ79" s="894"/>
      <c r="CA79" s="894"/>
      <c r="CB79" s="894"/>
      <c r="CC79" s="894"/>
      <c r="CD79" s="894"/>
      <c r="CE79" s="894"/>
      <c r="CF79" s="894"/>
      <c r="CG79" s="895"/>
      <c r="CH79" s="896"/>
      <c r="CI79" s="897"/>
      <c r="CJ79" s="897"/>
      <c r="CK79" s="897"/>
      <c r="CL79" s="898"/>
      <c r="CM79" s="896"/>
      <c r="CN79" s="897"/>
      <c r="CO79" s="897"/>
      <c r="CP79" s="897"/>
      <c r="CQ79" s="898"/>
      <c r="CR79" s="896"/>
      <c r="CS79" s="897"/>
      <c r="CT79" s="897"/>
      <c r="CU79" s="897"/>
      <c r="CV79" s="898"/>
      <c r="CW79" s="896"/>
      <c r="CX79" s="897"/>
      <c r="CY79" s="897"/>
      <c r="CZ79" s="897"/>
      <c r="DA79" s="898"/>
      <c r="DB79" s="896"/>
      <c r="DC79" s="897"/>
      <c r="DD79" s="897"/>
      <c r="DE79" s="897"/>
      <c r="DF79" s="898"/>
      <c r="DG79" s="896"/>
      <c r="DH79" s="897"/>
      <c r="DI79" s="897"/>
      <c r="DJ79" s="897"/>
      <c r="DK79" s="898"/>
      <c r="DL79" s="896"/>
      <c r="DM79" s="897"/>
      <c r="DN79" s="897"/>
      <c r="DO79" s="897"/>
      <c r="DP79" s="898"/>
      <c r="DQ79" s="896"/>
      <c r="DR79" s="897"/>
      <c r="DS79" s="897"/>
      <c r="DT79" s="897"/>
      <c r="DU79" s="898"/>
      <c r="DV79" s="893"/>
      <c r="DW79" s="894"/>
      <c r="DX79" s="894"/>
      <c r="DY79" s="894"/>
      <c r="DZ79" s="899"/>
      <c r="EA79" s="48"/>
    </row>
    <row r="80" spans="1:131" ht="26.25" customHeight="1" x14ac:dyDescent="0.2">
      <c r="A80" s="52">
        <v>13</v>
      </c>
      <c r="B80" s="678"/>
      <c r="C80" s="679"/>
      <c r="D80" s="679"/>
      <c r="E80" s="679"/>
      <c r="F80" s="679"/>
      <c r="G80" s="679"/>
      <c r="H80" s="679"/>
      <c r="I80" s="679"/>
      <c r="J80" s="679"/>
      <c r="K80" s="679"/>
      <c r="L80" s="679"/>
      <c r="M80" s="679"/>
      <c r="N80" s="679"/>
      <c r="O80" s="679"/>
      <c r="P80" s="680"/>
      <c r="Q80" s="922"/>
      <c r="R80" s="923"/>
      <c r="S80" s="923"/>
      <c r="T80" s="923"/>
      <c r="U80" s="923"/>
      <c r="V80" s="923"/>
      <c r="W80" s="923"/>
      <c r="X80" s="923"/>
      <c r="Y80" s="923"/>
      <c r="Z80" s="923"/>
      <c r="AA80" s="923"/>
      <c r="AB80" s="923"/>
      <c r="AC80" s="923"/>
      <c r="AD80" s="923"/>
      <c r="AE80" s="923"/>
      <c r="AF80" s="923"/>
      <c r="AG80" s="923"/>
      <c r="AH80" s="923"/>
      <c r="AI80" s="923"/>
      <c r="AJ80" s="923"/>
      <c r="AK80" s="923"/>
      <c r="AL80" s="923"/>
      <c r="AM80" s="923"/>
      <c r="AN80" s="923"/>
      <c r="AO80" s="923"/>
      <c r="AP80" s="923"/>
      <c r="AQ80" s="923"/>
      <c r="AR80" s="923"/>
      <c r="AS80" s="923"/>
      <c r="AT80" s="923"/>
      <c r="AU80" s="923"/>
      <c r="AV80" s="923"/>
      <c r="AW80" s="923"/>
      <c r="AX80" s="923"/>
      <c r="AY80" s="923"/>
      <c r="AZ80" s="924"/>
      <c r="BA80" s="924"/>
      <c r="BB80" s="924"/>
      <c r="BC80" s="924"/>
      <c r="BD80" s="925"/>
      <c r="BE80" s="55"/>
      <c r="BF80" s="55"/>
      <c r="BG80" s="55"/>
      <c r="BH80" s="55"/>
      <c r="BI80" s="55"/>
      <c r="BJ80" s="55"/>
      <c r="BK80" s="55"/>
      <c r="BL80" s="55"/>
      <c r="BM80" s="55"/>
      <c r="BN80" s="55"/>
      <c r="BO80" s="55"/>
      <c r="BP80" s="55"/>
      <c r="BQ80" s="52">
        <v>74</v>
      </c>
      <c r="BR80" s="73"/>
      <c r="BS80" s="893"/>
      <c r="BT80" s="894"/>
      <c r="BU80" s="894"/>
      <c r="BV80" s="894"/>
      <c r="BW80" s="894"/>
      <c r="BX80" s="894"/>
      <c r="BY80" s="894"/>
      <c r="BZ80" s="894"/>
      <c r="CA80" s="894"/>
      <c r="CB80" s="894"/>
      <c r="CC80" s="894"/>
      <c r="CD80" s="894"/>
      <c r="CE80" s="894"/>
      <c r="CF80" s="894"/>
      <c r="CG80" s="895"/>
      <c r="CH80" s="896"/>
      <c r="CI80" s="897"/>
      <c r="CJ80" s="897"/>
      <c r="CK80" s="897"/>
      <c r="CL80" s="898"/>
      <c r="CM80" s="896"/>
      <c r="CN80" s="897"/>
      <c r="CO80" s="897"/>
      <c r="CP80" s="897"/>
      <c r="CQ80" s="898"/>
      <c r="CR80" s="896"/>
      <c r="CS80" s="897"/>
      <c r="CT80" s="897"/>
      <c r="CU80" s="897"/>
      <c r="CV80" s="898"/>
      <c r="CW80" s="896"/>
      <c r="CX80" s="897"/>
      <c r="CY80" s="897"/>
      <c r="CZ80" s="897"/>
      <c r="DA80" s="898"/>
      <c r="DB80" s="896"/>
      <c r="DC80" s="897"/>
      <c r="DD80" s="897"/>
      <c r="DE80" s="897"/>
      <c r="DF80" s="898"/>
      <c r="DG80" s="896"/>
      <c r="DH80" s="897"/>
      <c r="DI80" s="897"/>
      <c r="DJ80" s="897"/>
      <c r="DK80" s="898"/>
      <c r="DL80" s="896"/>
      <c r="DM80" s="897"/>
      <c r="DN80" s="897"/>
      <c r="DO80" s="897"/>
      <c r="DP80" s="898"/>
      <c r="DQ80" s="896"/>
      <c r="DR80" s="897"/>
      <c r="DS80" s="897"/>
      <c r="DT80" s="897"/>
      <c r="DU80" s="898"/>
      <c r="DV80" s="893"/>
      <c r="DW80" s="894"/>
      <c r="DX80" s="894"/>
      <c r="DY80" s="894"/>
      <c r="DZ80" s="899"/>
      <c r="EA80" s="48"/>
    </row>
    <row r="81" spans="1:131" ht="26.25" customHeight="1" x14ac:dyDescent="0.2">
      <c r="A81" s="52">
        <v>14</v>
      </c>
      <c r="B81" s="678"/>
      <c r="C81" s="679"/>
      <c r="D81" s="679"/>
      <c r="E81" s="679"/>
      <c r="F81" s="679"/>
      <c r="G81" s="679"/>
      <c r="H81" s="679"/>
      <c r="I81" s="679"/>
      <c r="J81" s="679"/>
      <c r="K81" s="679"/>
      <c r="L81" s="679"/>
      <c r="M81" s="679"/>
      <c r="N81" s="679"/>
      <c r="O81" s="679"/>
      <c r="P81" s="680"/>
      <c r="Q81" s="922"/>
      <c r="R81" s="923"/>
      <c r="S81" s="923"/>
      <c r="T81" s="923"/>
      <c r="U81" s="923"/>
      <c r="V81" s="923"/>
      <c r="W81" s="923"/>
      <c r="X81" s="923"/>
      <c r="Y81" s="923"/>
      <c r="Z81" s="923"/>
      <c r="AA81" s="923"/>
      <c r="AB81" s="923"/>
      <c r="AC81" s="923"/>
      <c r="AD81" s="923"/>
      <c r="AE81" s="923"/>
      <c r="AF81" s="923"/>
      <c r="AG81" s="923"/>
      <c r="AH81" s="923"/>
      <c r="AI81" s="923"/>
      <c r="AJ81" s="923"/>
      <c r="AK81" s="923"/>
      <c r="AL81" s="923"/>
      <c r="AM81" s="923"/>
      <c r="AN81" s="923"/>
      <c r="AO81" s="923"/>
      <c r="AP81" s="923"/>
      <c r="AQ81" s="923"/>
      <c r="AR81" s="923"/>
      <c r="AS81" s="923"/>
      <c r="AT81" s="923"/>
      <c r="AU81" s="923"/>
      <c r="AV81" s="923"/>
      <c r="AW81" s="923"/>
      <c r="AX81" s="923"/>
      <c r="AY81" s="923"/>
      <c r="AZ81" s="924"/>
      <c r="BA81" s="924"/>
      <c r="BB81" s="924"/>
      <c r="BC81" s="924"/>
      <c r="BD81" s="925"/>
      <c r="BE81" s="55"/>
      <c r="BF81" s="55"/>
      <c r="BG81" s="55"/>
      <c r="BH81" s="55"/>
      <c r="BI81" s="55"/>
      <c r="BJ81" s="55"/>
      <c r="BK81" s="55"/>
      <c r="BL81" s="55"/>
      <c r="BM81" s="55"/>
      <c r="BN81" s="55"/>
      <c r="BO81" s="55"/>
      <c r="BP81" s="55"/>
      <c r="BQ81" s="52">
        <v>75</v>
      </c>
      <c r="BR81" s="73"/>
      <c r="BS81" s="893"/>
      <c r="BT81" s="894"/>
      <c r="BU81" s="894"/>
      <c r="BV81" s="894"/>
      <c r="BW81" s="894"/>
      <c r="BX81" s="894"/>
      <c r="BY81" s="894"/>
      <c r="BZ81" s="894"/>
      <c r="CA81" s="894"/>
      <c r="CB81" s="894"/>
      <c r="CC81" s="894"/>
      <c r="CD81" s="894"/>
      <c r="CE81" s="894"/>
      <c r="CF81" s="894"/>
      <c r="CG81" s="895"/>
      <c r="CH81" s="896"/>
      <c r="CI81" s="897"/>
      <c r="CJ81" s="897"/>
      <c r="CK81" s="897"/>
      <c r="CL81" s="898"/>
      <c r="CM81" s="896"/>
      <c r="CN81" s="897"/>
      <c r="CO81" s="897"/>
      <c r="CP81" s="897"/>
      <c r="CQ81" s="898"/>
      <c r="CR81" s="896"/>
      <c r="CS81" s="897"/>
      <c r="CT81" s="897"/>
      <c r="CU81" s="897"/>
      <c r="CV81" s="898"/>
      <c r="CW81" s="896"/>
      <c r="CX81" s="897"/>
      <c r="CY81" s="897"/>
      <c r="CZ81" s="897"/>
      <c r="DA81" s="898"/>
      <c r="DB81" s="896"/>
      <c r="DC81" s="897"/>
      <c r="DD81" s="897"/>
      <c r="DE81" s="897"/>
      <c r="DF81" s="898"/>
      <c r="DG81" s="896"/>
      <c r="DH81" s="897"/>
      <c r="DI81" s="897"/>
      <c r="DJ81" s="897"/>
      <c r="DK81" s="898"/>
      <c r="DL81" s="896"/>
      <c r="DM81" s="897"/>
      <c r="DN81" s="897"/>
      <c r="DO81" s="897"/>
      <c r="DP81" s="898"/>
      <c r="DQ81" s="896"/>
      <c r="DR81" s="897"/>
      <c r="DS81" s="897"/>
      <c r="DT81" s="897"/>
      <c r="DU81" s="898"/>
      <c r="DV81" s="893"/>
      <c r="DW81" s="894"/>
      <c r="DX81" s="894"/>
      <c r="DY81" s="894"/>
      <c r="DZ81" s="899"/>
      <c r="EA81" s="48"/>
    </row>
    <row r="82" spans="1:131" ht="26.25" customHeight="1" x14ac:dyDescent="0.2">
      <c r="A82" s="52">
        <v>15</v>
      </c>
      <c r="B82" s="678"/>
      <c r="C82" s="679"/>
      <c r="D82" s="679"/>
      <c r="E82" s="679"/>
      <c r="F82" s="679"/>
      <c r="G82" s="679"/>
      <c r="H82" s="679"/>
      <c r="I82" s="679"/>
      <c r="J82" s="679"/>
      <c r="K82" s="679"/>
      <c r="L82" s="679"/>
      <c r="M82" s="679"/>
      <c r="N82" s="679"/>
      <c r="O82" s="679"/>
      <c r="P82" s="680"/>
      <c r="Q82" s="922"/>
      <c r="R82" s="923"/>
      <c r="S82" s="923"/>
      <c r="T82" s="923"/>
      <c r="U82" s="923"/>
      <c r="V82" s="923"/>
      <c r="W82" s="923"/>
      <c r="X82" s="923"/>
      <c r="Y82" s="923"/>
      <c r="Z82" s="923"/>
      <c r="AA82" s="923"/>
      <c r="AB82" s="923"/>
      <c r="AC82" s="923"/>
      <c r="AD82" s="923"/>
      <c r="AE82" s="923"/>
      <c r="AF82" s="923"/>
      <c r="AG82" s="923"/>
      <c r="AH82" s="923"/>
      <c r="AI82" s="923"/>
      <c r="AJ82" s="923"/>
      <c r="AK82" s="923"/>
      <c r="AL82" s="923"/>
      <c r="AM82" s="923"/>
      <c r="AN82" s="923"/>
      <c r="AO82" s="923"/>
      <c r="AP82" s="923"/>
      <c r="AQ82" s="923"/>
      <c r="AR82" s="923"/>
      <c r="AS82" s="923"/>
      <c r="AT82" s="923"/>
      <c r="AU82" s="923"/>
      <c r="AV82" s="923"/>
      <c r="AW82" s="923"/>
      <c r="AX82" s="923"/>
      <c r="AY82" s="923"/>
      <c r="AZ82" s="924"/>
      <c r="BA82" s="924"/>
      <c r="BB82" s="924"/>
      <c r="BC82" s="924"/>
      <c r="BD82" s="925"/>
      <c r="BE82" s="55"/>
      <c r="BF82" s="55"/>
      <c r="BG82" s="55"/>
      <c r="BH82" s="55"/>
      <c r="BI82" s="55"/>
      <c r="BJ82" s="55"/>
      <c r="BK82" s="55"/>
      <c r="BL82" s="55"/>
      <c r="BM82" s="55"/>
      <c r="BN82" s="55"/>
      <c r="BO82" s="55"/>
      <c r="BP82" s="55"/>
      <c r="BQ82" s="52">
        <v>76</v>
      </c>
      <c r="BR82" s="73"/>
      <c r="BS82" s="893"/>
      <c r="BT82" s="894"/>
      <c r="BU82" s="894"/>
      <c r="BV82" s="894"/>
      <c r="BW82" s="894"/>
      <c r="BX82" s="894"/>
      <c r="BY82" s="894"/>
      <c r="BZ82" s="894"/>
      <c r="CA82" s="894"/>
      <c r="CB82" s="894"/>
      <c r="CC82" s="894"/>
      <c r="CD82" s="894"/>
      <c r="CE82" s="894"/>
      <c r="CF82" s="894"/>
      <c r="CG82" s="895"/>
      <c r="CH82" s="896"/>
      <c r="CI82" s="897"/>
      <c r="CJ82" s="897"/>
      <c r="CK82" s="897"/>
      <c r="CL82" s="898"/>
      <c r="CM82" s="896"/>
      <c r="CN82" s="897"/>
      <c r="CO82" s="897"/>
      <c r="CP82" s="897"/>
      <c r="CQ82" s="898"/>
      <c r="CR82" s="896"/>
      <c r="CS82" s="897"/>
      <c r="CT82" s="897"/>
      <c r="CU82" s="897"/>
      <c r="CV82" s="898"/>
      <c r="CW82" s="896"/>
      <c r="CX82" s="897"/>
      <c r="CY82" s="897"/>
      <c r="CZ82" s="897"/>
      <c r="DA82" s="898"/>
      <c r="DB82" s="896"/>
      <c r="DC82" s="897"/>
      <c r="DD82" s="897"/>
      <c r="DE82" s="897"/>
      <c r="DF82" s="898"/>
      <c r="DG82" s="896"/>
      <c r="DH82" s="897"/>
      <c r="DI82" s="897"/>
      <c r="DJ82" s="897"/>
      <c r="DK82" s="898"/>
      <c r="DL82" s="896"/>
      <c r="DM82" s="897"/>
      <c r="DN82" s="897"/>
      <c r="DO82" s="897"/>
      <c r="DP82" s="898"/>
      <c r="DQ82" s="896"/>
      <c r="DR82" s="897"/>
      <c r="DS82" s="897"/>
      <c r="DT82" s="897"/>
      <c r="DU82" s="898"/>
      <c r="DV82" s="893"/>
      <c r="DW82" s="894"/>
      <c r="DX82" s="894"/>
      <c r="DY82" s="894"/>
      <c r="DZ82" s="899"/>
      <c r="EA82" s="48"/>
    </row>
    <row r="83" spans="1:131" ht="26.25" customHeight="1" x14ac:dyDescent="0.2">
      <c r="A83" s="52">
        <v>16</v>
      </c>
      <c r="B83" s="678"/>
      <c r="C83" s="679"/>
      <c r="D83" s="679"/>
      <c r="E83" s="679"/>
      <c r="F83" s="679"/>
      <c r="G83" s="679"/>
      <c r="H83" s="679"/>
      <c r="I83" s="679"/>
      <c r="J83" s="679"/>
      <c r="K83" s="679"/>
      <c r="L83" s="679"/>
      <c r="M83" s="679"/>
      <c r="N83" s="679"/>
      <c r="O83" s="679"/>
      <c r="P83" s="680"/>
      <c r="Q83" s="922"/>
      <c r="R83" s="923"/>
      <c r="S83" s="923"/>
      <c r="T83" s="923"/>
      <c r="U83" s="923"/>
      <c r="V83" s="923"/>
      <c r="W83" s="923"/>
      <c r="X83" s="923"/>
      <c r="Y83" s="923"/>
      <c r="Z83" s="923"/>
      <c r="AA83" s="923"/>
      <c r="AB83" s="923"/>
      <c r="AC83" s="923"/>
      <c r="AD83" s="923"/>
      <c r="AE83" s="923"/>
      <c r="AF83" s="923"/>
      <c r="AG83" s="923"/>
      <c r="AH83" s="923"/>
      <c r="AI83" s="923"/>
      <c r="AJ83" s="923"/>
      <c r="AK83" s="923"/>
      <c r="AL83" s="923"/>
      <c r="AM83" s="923"/>
      <c r="AN83" s="923"/>
      <c r="AO83" s="923"/>
      <c r="AP83" s="923"/>
      <c r="AQ83" s="923"/>
      <c r="AR83" s="923"/>
      <c r="AS83" s="923"/>
      <c r="AT83" s="923"/>
      <c r="AU83" s="923"/>
      <c r="AV83" s="923"/>
      <c r="AW83" s="923"/>
      <c r="AX83" s="923"/>
      <c r="AY83" s="923"/>
      <c r="AZ83" s="924"/>
      <c r="BA83" s="924"/>
      <c r="BB83" s="924"/>
      <c r="BC83" s="924"/>
      <c r="BD83" s="925"/>
      <c r="BE83" s="55"/>
      <c r="BF83" s="55"/>
      <c r="BG83" s="55"/>
      <c r="BH83" s="55"/>
      <c r="BI83" s="55"/>
      <c r="BJ83" s="55"/>
      <c r="BK83" s="55"/>
      <c r="BL83" s="55"/>
      <c r="BM83" s="55"/>
      <c r="BN83" s="55"/>
      <c r="BO83" s="55"/>
      <c r="BP83" s="55"/>
      <c r="BQ83" s="52">
        <v>77</v>
      </c>
      <c r="BR83" s="73"/>
      <c r="BS83" s="893"/>
      <c r="BT83" s="894"/>
      <c r="BU83" s="894"/>
      <c r="BV83" s="894"/>
      <c r="BW83" s="894"/>
      <c r="BX83" s="894"/>
      <c r="BY83" s="894"/>
      <c r="BZ83" s="894"/>
      <c r="CA83" s="894"/>
      <c r="CB83" s="894"/>
      <c r="CC83" s="894"/>
      <c r="CD83" s="894"/>
      <c r="CE83" s="894"/>
      <c r="CF83" s="894"/>
      <c r="CG83" s="895"/>
      <c r="CH83" s="896"/>
      <c r="CI83" s="897"/>
      <c r="CJ83" s="897"/>
      <c r="CK83" s="897"/>
      <c r="CL83" s="898"/>
      <c r="CM83" s="896"/>
      <c r="CN83" s="897"/>
      <c r="CO83" s="897"/>
      <c r="CP83" s="897"/>
      <c r="CQ83" s="898"/>
      <c r="CR83" s="896"/>
      <c r="CS83" s="897"/>
      <c r="CT83" s="897"/>
      <c r="CU83" s="897"/>
      <c r="CV83" s="898"/>
      <c r="CW83" s="896"/>
      <c r="CX83" s="897"/>
      <c r="CY83" s="897"/>
      <c r="CZ83" s="897"/>
      <c r="DA83" s="898"/>
      <c r="DB83" s="896"/>
      <c r="DC83" s="897"/>
      <c r="DD83" s="897"/>
      <c r="DE83" s="897"/>
      <c r="DF83" s="898"/>
      <c r="DG83" s="896"/>
      <c r="DH83" s="897"/>
      <c r="DI83" s="897"/>
      <c r="DJ83" s="897"/>
      <c r="DK83" s="898"/>
      <c r="DL83" s="896"/>
      <c r="DM83" s="897"/>
      <c r="DN83" s="897"/>
      <c r="DO83" s="897"/>
      <c r="DP83" s="898"/>
      <c r="DQ83" s="896"/>
      <c r="DR83" s="897"/>
      <c r="DS83" s="897"/>
      <c r="DT83" s="897"/>
      <c r="DU83" s="898"/>
      <c r="DV83" s="893"/>
      <c r="DW83" s="894"/>
      <c r="DX83" s="894"/>
      <c r="DY83" s="894"/>
      <c r="DZ83" s="899"/>
      <c r="EA83" s="48"/>
    </row>
    <row r="84" spans="1:131" ht="26.25" customHeight="1" x14ac:dyDescent="0.2">
      <c r="A84" s="52">
        <v>17</v>
      </c>
      <c r="B84" s="678"/>
      <c r="C84" s="679"/>
      <c r="D84" s="679"/>
      <c r="E84" s="679"/>
      <c r="F84" s="679"/>
      <c r="G84" s="679"/>
      <c r="H84" s="679"/>
      <c r="I84" s="679"/>
      <c r="J84" s="679"/>
      <c r="K84" s="679"/>
      <c r="L84" s="679"/>
      <c r="M84" s="679"/>
      <c r="N84" s="679"/>
      <c r="O84" s="679"/>
      <c r="P84" s="680"/>
      <c r="Q84" s="922"/>
      <c r="R84" s="923"/>
      <c r="S84" s="923"/>
      <c r="T84" s="923"/>
      <c r="U84" s="923"/>
      <c r="V84" s="923"/>
      <c r="W84" s="923"/>
      <c r="X84" s="923"/>
      <c r="Y84" s="923"/>
      <c r="Z84" s="923"/>
      <c r="AA84" s="923"/>
      <c r="AB84" s="923"/>
      <c r="AC84" s="923"/>
      <c r="AD84" s="923"/>
      <c r="AE84" s="923"/>
      <c r="AF84" s="923"/>
      <c r="AG84" s="923"/>
      <c r="AH84" s="923"/>
      <c r="AI84" s="923"/>
      <c r="AJ84" s="923"/>
      <c r="AK84" s="923"/>
      <c r="AL84" s="923"/>
      <c r="AM84" s="923"/>
      <c r="AN84" s="923"/>
      <c r="AO84" s="923"/>
      <c r="AP84" s="923"/>
      <c r="AQ84" s="923"/>
      <c r="AR84" s="923"/>
      <c r="AS84" s="923"/>
      <c r="AT84" s="923"/>
      <c r="AU84" s="923"/>
      <c r="AV84" s="923"/>
      <c r="AW84" s="923"/>
      <c r="AX84" s="923"/>
      <c r="AY84" s="923"/>
      <c r="AZ84" s="924"/>
      <c r="BA84" s="924"/>
      <c r="BB84" s="924"/>
      <c r="BC84" s="924"/>
      <c r="BD84" s="925"/>
      <c r="BE84" s="55"/>
      <c r="BF84" s="55"/>
      <c r="BG84" s="55"/>
      <c r="BH84" s="55"/>
      <c r="BI84" s="55"/>
      <c r="BJ84" s="55"/>
      <c r="BK84" s="55"/>
      <c r="BL84" s="55"/>
      <c r="BM84" s="55"/>
      <c r="BN84" s="55"/>
      <c r="BO84" s="55"/>
      <c r="BP84" s="55"/>
      <c r="BQ84" s="52">
        <v>78</v>
      </c>
      <c r="BR84" s="73"/>
      <c r="BS84" s="893"/>
      <c r="BT84" s="894"/>
      <c r="BU84" s="894"/>
      <c r="BV84" s="894"/>
      <c r="BW84" s="894"/>
      <c r="BX84" s="894"/>
      <c r="BY84" s="894"/>
      <c r="BZ84" s="894"/>
      <c r="CA84" s="894"/>
      <c r="CB84" s="894"/>
      <c r="CC84" s="894"/>
      <c r="CD84" s="894"/>
      <c r="CE84" s="894"/>
      <c r="CF84" s="894"/>
      <c r="CG84" s="895"/>
      <c r="CH84" s="896"/>
      <c r="CI84" s="897"/>
      <c r="CJ84" s="897"/>
      <c r="CK84" s="897"/>
      <c r="CL84" s="898"/>
      <c r="CM84" s="896"/>
      <c r="CN84" s="897"/>
      <c r="CO84" s="897"/>
      <c r="CP84" s="897"/>
      <c r="CQ84" s="898"/>
      <c r="CR84" s="896"/>
      <c r="CS84" s="897"/>
      <c r="CT84" s="897"/>
      <c r="CU84" s="897"/>
      <c r="CV84" s="898"/>
      <c r="CW84" s="896"/>
      <c r="CX84" s="897"/>
      <c r="CY84" s="897"/>
      <c r="CZ84" s="897"/>
      <c r="DA84" s="898"/>
      <c r="DB84" s="896"/>
      <c r="DC84" s="897"/>
      <c r="DD84" s="897"/>
      <c r="DE84" s="897"/>
      <c r="DF84" s="898"/>
      <c r="DG84" s="896"/>
      <c r="DH84" s="897"/>
      <c r="DI84" s="897"/>
      <c r="DJ84" s="897"/>
      <c r="DK84" s="898"/>
      <c r="DL84" s="896"/>
      <c r="DM84" s="897"/>
      <c r="DN84" s="897"/>
      <c r="DO84" s="897"/>
      <c r="DP84" s="898"/>
      <c r="DQ84" s="896"/>
      <c r="DR84" s="897"/>
      <c r="DS84" s="897"/>
      <c r="DT84" s="897"/>
      <c r="DU84" s="898"/>
      <c r="DV84" s="893"/>
      <c r="DW84" s="894"/>
      <c r="DX84" s="894"/>
      <c r="DY84" s="894"/>
      <c r="DZ84" s="899"/>
      <c r="EA84" s="48"/>
    </row>
    <row r="85" spans="1:131" ht="26.25" customHeight="1" x14ac:dyDescent="0.2">
      <c r="A85" s="52">
        <v>18</v>
      </c>
      <c r="B85" s="678"/>
      <c r="C85" s="679"/>
      <c r="D85" s="679"/>
      <c r="E85" s="679"/>
      <c r="F85" s="679"/>
      <c r="G85" s="679"/>
      <c r="H85" s="679"/>
      <c r="I85" s="679"/>
      <c r="J85" s="679"/>
      <c r="K85" s="679"/>
      <c r="L85" s="679"/>
      <c r="M85" s="679"/>
      <c r="N85" s="679"/>
      <c r="O85" s="679"/>
      <c r="P85" s="680"/>
      <c r="Q85" s="922"/>
      <c r="R85" s="923"/>
      <c r="S85" s="923"/>
      <c r="T85" s="923"/>
      <c r="U85" s="923"/>
      <c r="V85" s="923"/>
      <c r="W85" s="923"/>
      <c r="X85" s="923"/>
      <c r="Y85" s="923"/>
      <c r="Z85" s="923"/>
      <c r="AA85" s="923"/>
      <c r="AB85" s="923"/>
      <c r="AC85" s="923"/>
      <c r="AD85" s="923"/>
      <c r="AE85" s="923"/>
      <c r="AF85" s="923"/>
      <c r="AG85" s="923"/>
      <c r="AH85" s="923"/>
      <c r="AI85" s="923"/>
      <c r="AJ85" s="923"/>
      <c r="AK85" s="923"/>
      <c r="AL85" s="923"/>
      <c r="AM85" s="923"/>
      <c r="AN85" s="923"/>
      <c r="AO85" s="923"/>
      <c r="AP85" s="923"/>
      <c r="AQ85" s="923"/>
      <c r="AR85" s="923"/>
      <c r="AS85" s="923"/>
      <c r="AT85" s="923"/>
      <c r="AU85" s="923"/>
      <c r="AV85" s="923"/>
      <c r="AW85" s="923"/>
      <c r="AX85" s="923"/>
      <c r="AY85" s="923"/>
      <c r="AZ85" s="924"/>
      <c r="BA85" s="924"/>
      <c r="BB85" s="924"/>
      <c r="BC85" s="924"/>
      <c r="BD85" s="925"/>
      <c r="BE85" s="55"/>
      <c r="BF85" s="55"/>
      <c r="BG85" s="55"/>
      <c r="BH85" s="55"/>
      <c r="BI85" s="55"/>
      <c r="BJ85" s="55"/>
      <c r="BK85" s="55"/>
      <c r="BL85" s="55"/>
      <c r="BM85" s="55"/>
      <c r="BN85" s="55"/>
      <c r="BO85" s="55"/>
      <c r="BP85" s="55"/>
      <c r="BQ85" s="52">
        <v>79</v>
      </c>
      <c r="BR85" s="73"/>
      <c r="BS85" s="893"/>
      <c r="BT85" s="894"/>
      <c r="BU85" s="894"/>
      <c r="BV85" s="894"/>
      <c r="BW85" s="894"/>
      <c r="BX85" s="894"/>
      <c r="BY85" s="894"/>
      <c r="BZ85" s="894"/>
      <c r="CA85" s="894"/>
      <c r="CB85" s="894"/>
      <c r="CC85" s="894"/>
      <c r="CD85" s="894"/>
      <c r="CE85" s="894"/>
      <c r="CF85" s="894"/>
      <c r="CG85" s="895"/>
      <c r="CH85" s="896"/>
      <c r="CI85" s="897"/>
      <c r="CJ85" s="897"/>
      <c r="CK85" s="897"/>
      <c r="CL85" s="898"/>
      <c r="CM85" s="896"/>
      <c r="CN85" s="897"/>
      <c r="CO85" s="897"/>
      <c r="CP85" s="897"/>
      <c r="CQ85" s="898"/>
      <c r="CR85" s="896"/>
      <c r="CS85" s="897"/>
      <c r="CT85" s="897"/>
      <c r="CU85" s="897"/>
      <c r="CV85" s="898"/>
      <c r="CW85" s="896"/>
      <c r="CX85" s="897"/>
      <c r="CY85" s="897"/>
      <c r="CZ85" s="897"/>
      <c r="DA85" s="898"/>
      <c r="DB85" s="896"/>
      <c r="DC85" s="897"/>
      <c r="DD85" s="897"/>
      <c r="DE85" s="897"/>
      <c r="DF85" s="898"/>
      <c r="DG85" s="896"/>
      <c r="DH85" s="897"/>
      <c r="DI85" s="897"/>
      <c r="DJ85" s="897"/>
      <c r="DK85" s="898"/>
      <c r="DL85" s="896"/>
      <c r="DM85" s="897"/>
      <c r="DN85" s="897"/>
      <c r="DO85" s="897"/>
      <c r="DP85" s="898"/>
      <c r="DQ85" s="896"/>
      <c r="DR85" s="897"/>
      <c r="DS85" s="897"/>
      <c r="DT85" s="897"/>
      <c r="DU85" s="898"/>
      <c r="DV85" s="893"/>
      <c r="DW85" s="894"/>
      <c r="DX85" s="894"/>
      <c r="DY85" s="894"/>
      <c r="DZ85" s="899"/>
      <c r="EA85" s="48"/>
    </row>
    <row r="86" spans="1:131" ht="26.25" customHeight="1" x14ac:dyDescent="0.2">
      <c r="A86" s="52">
        <v>19</v>
      </c>
      <c r="B86" s="678"/>
      <c r="C86" s="679"/>
      <c r="D86" s="679"/>
      <c r="E86" s="679"/>
      <c r="F86" s="679"/>
      <c r="G86" s="679"/>
      <c r="H86" s="679"/>
      <c r="I86" s="679"/>
      <c r="J86" s="679"/>
      <c r="K86" s="679"/>
      <c r="L86" s="679"/>
      <c r="M86" s="679"/>
      <c r="N86" s="679"/>
      <c r="O86" s="679"/>
      <c r="P86" s="680"/>
      <c r="Q86" s="922"/>
      <c r="R86" s="923"/>
      <c r="S86" s="923"/>
      <c r="T86" s="923"/>
      <c r="U86" s="923"/>
      <c r="V86" s="923"/>
      <c r="W86" s="923"/>
      <c r="X86" s="923"/>
      <c r="Y86" s="923"/>
      <c r="Z86" s="923"/>
      <c r="AA86" s="923"/>
      <c r="AB86" s="923"/>
      <c r="AC86" s="923"/>
      <c r="AD86" s="923"/>
      <c r="AE86" s="923"/>
      <c r="AF86" s="923"/>
      <c r="AG86" s="923"/>
      <c r="AH86" s="923"/>
      <c r="AI86" s="923"/>
      <c r="AJ86" s="923"/>
      <c r="AK86" s="923"/>
      <c r="AL86" s="923"/>
      <c r="AM86" s="923"/>
      <c r="AN86" s="923"/>
      <c r="AO86" s="923"/>
      <c r="AP86" s="923"/>
      <c r="AQ86" s="923"/>
      <c r="AR86" s="923"/>
      <c r="AS86" s="923"/>
      <c r="AT86" s="923"/>
      <c r="AU86" s="923"/>
      <c r="AV86" s="923"/>
      <c r="AW86" s="923"/>
      <c r="AX86" s="923"/>
      <c r="AY86" s="923"/>
      <c r="AZ86" s="924"/>
      <c r="BA86" s="924"/>
      <c r="BB86" s="924"/>
      <c r="BC86" s="924"/>
      <c r="BD86" s="925"/>
      <c r="BE86" s="55"/>
      <c r="BF86" s="55"/>
      <c r="BG86" s="55"/>
      <c r="BH86" s="55"/>
      <c r="BI86" s="55"/>
      <c r="BJ86" s="55"/>
      <c r="BK86" s="55"/>
      <c r="BL86" s="55"/>
      <c r="BM86" s="55"/>
      <c r="BN86" s="55"/>
      <c r="BO86" s="55"/>
      <c r="BP86" s="55"/>
      <c r="BQ86" s="52">
        <v>80</v>
      </c>
      <c r="BR86" s="73"/>
      <c r="BS86" s="893"/>
      <c r="BT86" s="894"/>
      <c r="BU86" s="894"/>
      <c r="BV86" s="894"/>
      <c r="BW86" s="894"/>
      <c r="BX86" s="894"/>
      <c r="BY86" s="894"/>
      <c r="BZ86" s="894"/>
      <c r="CA86" s="894"/>
      <c r="CB86" s="894"/>
      <c r="CC86" s="894"/>
      <c r="CD86" s="894"/>
      <c r="CE86" s="894"/>
      <c r="CF86" s="894"/>
      <c r="CG86" s="895"/>
      <c r="CH86" s="896"/>
      <c r="CI86" s="897"/>
      <c r="CJ86" s="897"/>
      <c r="CK86" s="897"/>
      <c r="CL86" s="898"/>
      <c r="CM86" s="896"/>
      <c r="CN86" s="897"/>
      <c r="CO86" s="897"/>
      <c r="CP86" s="897"/>
      <c r="CQ86" s="898"/>
      <c r="CR86" s="896"/>
      <c r="CS86" s="897"/>
      <c r="CT86" s="897"/>
      <c r="CU86" s="897"/>
      <c r="CV86" s="898"/>
      <c r="CW86" s="896"/>
      <c r="CX86" s="897"/>
      <c r="CY86" s="897"/>
      <c r="CZ86" s="897"/>
      <c r="DA86" s="898"/>
      <c r="DB86" s="896"/>
      <c r="DC86" s="897"/>
      <c r="DD86" s="897"/>
      <c r="DE86" s="897"/>
      <c r="DF86" s="898"/>
      <c r="DG86" s="896"/>
      <c r="DH86" s="897"/>
      <c r="DI86" s="897"/>
      <c r="DJ86" s="897"/>
      <c r="DK86" s="898"/>
      <c r="DL86" s="896"/>
      <c r="DM86" s="897"/>
      <c r="DN86" s="897"/>
      <c r="DO86" s="897"/>
      <c r="DP86" s="898"/>
      <c r="DQ86" s="896"/>
      <c r="DR86" s="897"/>
      <c r="DS86" s="897"/>
      <c r="DT86" s="897"/>
      <c r="DU86" s="898"/>
      <c r="DV86" s="893"/>
      <c r="DW86" s="894"/>
      <c r="DX86" s="894"/>
      <c r="DY86" s="894"/>
      <c r="DZ86" s="899"/>
      <c r="EA86" s="48"/>
    </row>
    <row r="87" spans="1:131" ht="26.25" customHeight="1" x14ac:dyDescent="0.2">
      <c r="A87" s="57">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55"/>
      <c r="BF87" s="55"/>
      <c r="BG87" s="55"/>
      <c r="BH87" s="55"/>
      <c r="BI87" s="55"/>
      <c r="BJ87" s="55"/>
      <c r="BK87" s="55"/>
      <c r="BL87" s="55"/>
      <c r="BM87" s="55"/>
      <c r="BN87" s="55"/>
      <c r="BO87" s="55"/>
      <c r="BP87" s="55"/>
      <c r="BQ87" s="52">
        <v>81</v>
      </c>
      <c r="BR87" s="73"/>
      <c r="BS87" s="893"/>
      <c r="BT87" s="894"/>
      <c r="BU87" s="894"/>
      <c r="BV87" s="894"/>
      <c r="BW87" s="894"/>
      <c r="BX87" s="894"/>
      <c r="BY87" s="894"/>
      <c r="BZ87" s="894"/>
      <c r="CA87" s="894"/>
      <c r="CB87" s="894"/>
      <c r="CC87" s="894"/>
      <c r="CD87" s="894"/>
      <c r="CE87" s="894"/>
      <c r="CF87" s="894"/>
      <c r="CG87" s="895"/>
      <c r="CH87" s="896"/>
      <c r="CI87" s="897"/>
      <c r="CJ87" s="897"/>
      <c r="CK87" s="897"/>
      <c r="CL87" s="898"/>
      <c r="CM87" s="896"/>
      <c r="CN87" s="897"/>
      <c r="CO87" s="897"/>
      <c r="CP87" s="897"/>
      <c r="CQ87" s="898"/>
      <c r="CR87" s="896"/>
      <c r="CS87" s="897"/>
      <c r="CT87" s="897"/>
      <c r="CU87" s="897"/>
      <c r="CV87" s="898"/>
      <c r="CW87" s="896"/>
      <c r="CX87" s="897"/>
      <c r="CY87" s="897"/>
      <c r="CZ87" s="897"/>
      <c r="DA87" s="898"/>
      <c r="DB87" s="896"/>
      <c r="DC87" s="897"/>
      <c r="DD87" s="897"/>
      <c r="DE87" s="897"/>
      <c r="DF87" s="898"/>
      <c r="DG87" s="896"/>
      <c r="DH87" s="897"/>
      <c r="DI87" s="897"/>
      <c r="DJ87" s="897"/>
      <c r="DK87" s="898"/>
      <c r="DL87" s="896"/>
      <c r="DM87" s="897"/>
      <c r="DN87" s="897"/>
      <c r="DO87" s="897"/>
      <c r="DP87" s="898"/>
      <c r="DQ87" s="896"/>
      <c r="DR87" s="897"/>
      <c r="DS87" s="897"/>
      <c r="DT87" s="897"/>
      <c r="DU87" s="898"/>
      <c r="DV87" s="893"/>
      <c r="DW87" s="894"/>
      <c r="DX87" s="894"/>
      <c r="DY87" s="894"/>
      <c r="DZ87" s="899"/>
      <c r="EA87" s="48"/>
    </row>
    <row r="88" spans="1:131" ht="26.25" customHeight="1" x14ac:dyDescent="0.2">
      <c r="A88" s="53" t="s">
        <v>253</v>
      </c>
      <c r="B88" s="900" t="s">
        <v>184</v>
      </c>
      <c r="C88" s="901"/>
      <c r="D88" s="901"/>
      <c r="E88" s="901"/>
      <c r="F88" s="901"/>
      <c r="G88" s="901"/>
      <c r="H88" s="901"/>
      <c r="I88" s="901"/>
      <c r="J88" s="901"/>
      <c r="K88" s="901"/>
      <c r="L88" s="901"/>
      <c r="M88" s="901"/>
      <c r="N88" s="901"/>
      <c r="O88" s="901"/>
      <c r="P88" s="902"/>
      <c r="Q88" s="910"/>
      <c r="R88" s="911"/>
      <c r="S88" s="911"/>
      <c r="T88" s="911"/>
      <c r="U88" s="911"/>
      <c r="V88" s="911"/>
      <c r="W88" s="911"/>
      <c r="X88" s="911"/>
      <c r="Y88" s="911"/>
      <c r="Z88" s="911"/>
      <c r="AA88" s="911"/>
      <c r="AB88" s="911"/>
      <c r="AC88" s="911"/>
      <c r="AD88" s="911"/>
      <c r="AE88" s="911"/>
      <c r="AF88" s="912">
        <v>12344</v>
      </c>
      <c r="AG88" s="912"/>
      <c r="AH88" s="912"/>
      <c r="AI88" s="912"/>
      <c r="AJ88" s="912"/>
      <c r="AK88" s="911"/>
      <c r="AL88" s="911"/>
      <c r="AM88" s="911"/>
      <c r="AN88" s="911"/>
      <c r="AO88" s="911"/>
      <c r="AP88" s="912">
        <v>106</v>
      </c>
      <c r="AQ88" s="912"/>
      <c r="AR88" s="912"/>
      <c r="AS88" s="912"/>
      <c r="AT88" s="912"/>
      <c r="AU88" s="912"/>
      <c r="AV88" s="912"/>
      <c r="AW88" s="912"/>
      <c r="AX88" s="912"/>
      <c r="AY88" s="912"/>
      <c r="AZ88" s="913"/>
      <c r="BA88" s="913"/>
      <c r="BB88" s="913"/>
      <c r="BC88" s="913"/>
      <c r="BD88" s="914"/>
      <c r="BE88" s="55"/>
      <c r="BF88" s="55"/>
      <c r="BG88" s="55"/>
      <c r="BH88" s="55"/>
      <c r="BI88" s="55"/>
      <c r="BJ88" s="55"/>
      <c r="BK88" s="55"/>
      <c r="BL88" s="55"/>
      <c r="BM88" s="55"/>
      <c r="BN88" s="55"/>
      <c r="BO88" s="55"/>
      <c r="BP88" s="55"/>
      <c r="BQ88" s="52">
        <v>82</v>
      </c>
      <c r="BR88" s="73"/>
      <c r="BS88" s="893"/>
      <c r="BT88" s="894"/>
      <c r="BU88" s="894"/>
      <c r="BV88" s="894"/>
      <c r="BW88" s="894"/>
      <c r="BX88" s="894"/>
      <c r="BY88" s="894"/>
      <c r="BZ88" s="894"/>
      <c r="CA88" s="894"/>
      <c r="CB88" s="894"/>
      <c r="CC88" s="894"/>
      <c r="CD88" s="894"/>
      <c r="CE88" s="894"/>
      <c r="CF88" s="894"/>
      <c r="CG88" s="895"/>
      <c r="CH88" s="896"/>
      <c r="CI88" s="897"/>
      <c r="CJ88" s="897"/>
      <c r="CK88" s="897"/>
      <c r="CL88" s="898"/>
      <c r="CM88" s="896"/>
      <c r="CN88" s="897"/>
      <c r="CO88" s="897"/>
      <c r="CP88" s="897"/>
      <c r="CQ88" s="898"/>
      <c r="CR88" s="896"/>
      <c r="CS88" s="897"/>
      <c r="CT88" s="897"/>
      <c r="CU88" s="897"/>
      <c r="CV88" s="898"/>
      <c r="CW88" s="896"/>
      <c r="CX88" s="897"/>
      <c r="CY88" s="897"/>
      <c r="CZ88" s="897"/>
      <c r="DA88" s="898"/>
      <c r="DB88" s="896"/>
      <c r="DC88" s="897"/>
      <c r="DD88" s="897"/>
      <c r="DE88" s="897"/>
      <c r="DF88" s="898"/>
      <c r="DG88" s="896"/>
      <c r="DH88" s="897"/>
      <c r="DI88" s="897"/>
      <c r="DJ88" s="897"/>
      <c r="DK88" s="898"/>
      <c r="DL88" s="896"/>
      <c r="DM88" s="897"/>
      <c r="DN88" s="897"/>
      <c r="DO88" s="897"/>
      <c r="DP88" s="898"/>
      <c r="DQ88" s="896"/>
      <c r="DR88" s="897"/>
      <c r="DS88" s="897"/>
      <c r="DT88" s="897"/>
      <c r="DU88" s="898"/>
      <c r="DV88" s="893"/>
      <c r="DW88" s="894"/>
      <c r="DX88" s="894"/>
      <c r="DY88" s="894"/>
      <c r="DZ88" s="899"/>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3"/>
      <c r="BT89" s="894"/>
      <c r="BU89" s="894"/>
      <c r="BV89" s="894"/>
      <c r="BW89" s="894"/>
      <c r="BX89" s="894"/>
      <c r="BY89" s="894"/>
      <c r="BZ89" s="894"/>
      <c r="CA89" s="894"/>
      <c r="CB89" s="894"/>
      <c r="CC89" s="894"/>
      <c r="CD89" s="894"/>
      <c r="CE89" s="894"/>
      <c r="CF89" s="894"/>
      <c r="CG89" s="895"/>
      <c r="CH89" s="896"/>
      <c r="CI89" s="897"/>
      <c r="CJ89" s="897"/>
      <c r="CK89" s="897"/>
      <c r="CL89" s="898"/>
      <c r="CM89" s="896"/>
      <c r="CN89" s="897"/>
      <c r="CO89" s="897"/>
      <c r="CP89" s="897"/>
      <c r="CQ89" s="898"/>
      <c r="CR89" s="896"/>
      <c r="CS89" s="897"/>
      <c r="CT89" s="897"/>
      <c r="CU89" s="897"/>
      <c r="CV89" s="898"/>
      <c r="CW89" s="896"/>
      <c r="CX89" s="897"/>
      <c r="CY89" s="897"/>
      <c r="CZ89" s="897"/>
      <c r="DA89" s="898"/>
      <c r="DB89" s="896"/>
      <c r="DC89" s="897"/>
      <c r="DD89" s="897"/>
      <c r="DE89" s="897"/>
      <c r="DF89" s="898"/>
      <c r="DG89" s="896"/>
      <c r="DH89" s="897"/>
      <c r="DI89" s="897"/>
      <c r="DJ89" s="897"/>
      <c r="DK89" s="898"/>
      <c r="DL89" s="896"/>
      <c r="DM89" s="897"/>
      <c r="DN89" s="897"/>
      <c r="DO89" s="897"/>
      <c r="DP89" s="898"/>
      <c r="DQ89" s="896"/>
      <c r="DR89" s="897"/>
      <c r="DS89" s="897"/>
      <c r="DT89" s="897"/>
      <c r="DU89" s="898"/>
      <c r="DV89" s="893"/>
      <c r="DW89" s="894"/>
      <c r="DX89" s="894"/>
      <c r="DY89" s="894"/>
      <c r="DZ89" s="899"/>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3"/>
      <c r="BT90" s="894"/>
      <c r="BU90" s="894"/>
      <c r="BV90" s="894"/>
      <c r="BW90" s="894"/>
      <c r="BX90" s="894"/>
      <c r="BY90" s="894"/>
      <c r="BZ90" s="894"/>
      <c r="CA90" s="894"/>
      <c r="CB90" s="894"/>
      <c r="CC90" s="894"/>
      <c r="CD90" s="894"/>
      <c r="CE90" s="894"/>
      <c r="CF90" s="894"/>
      <c r="CG90" s="895"/>
      <c r="CH90" s="896"/>
      <c r="CI90" s="897"/>
      <c r="CJ90" s="897"/>
      <c r="CK90" s="897"/>
      <c r="CL90" s="898"/>
      <c r="CM90" s="896"/>
      <c r="CN90" s="897"/>
      <c r="CO90" s="897"/>
      <c r="CP90" s="897"/>
      <c r="CQ90" s="898"/>
      <c r="CR90" s="896"/>
      <c r="CS90" s="897"/>
      <c r="CT90" s="897"/>
      <c r="CU90" s="897"/>
      <c r="CV90" s="898"/>
      <c r="CW90" s="896"/>
      <c r="CX90" s="897"/>
      <c r="CY90" s="897"/>
      <c r="CZ90" s="897"/>
      <c r="DA90" s="898"/>
      <c r="DB90" s="896"/>
      <c r="DC90" s="897"/>
      <c r="DD90" s="897"/>
      <c r="DE90" s="897"/>
      <c r="DF90" s="898"/>
      <c r="DG90" s="896"/>
      <c r="DH90" s="897"/>
      <c r="DI90" s="897"/>
      <c r="DJ90" s="897"/>
      <c r="DK90" s="898"/>
      <c r="DL90" s="896"/>
      <c r="DM90" s="897"/>
      <c r="DN90" s="897"/>
      <c r="DO90" s="897"/>
      <c r="DP90" s="898"/>
      <c r="DQ90" s="896"/>
      <c r="DR90" s="897"/>
      <c r="DS90" s="897"/>
      <c r="DT90" s="897"/>
      <c r="DU90" s="898"/>
      <c r="DV90" s="893"/>
      <c r="DW90" s="894"/>
      <c r="DX90" s="894"/>
      <c r="DY90" s="894"/>
      <c r="DZ90" s="899"/>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3"/>
      <c r="BT91" s="894"/>
      <c r="BU91" s="894"/>
      <c r="BV91" s="894"/>
      <c r="BW91" s="894"/>
      <c r="BX91" s="894"/>
      <c r="BY91" s="894"/>
      <c r="BZ91" s="894"/>
      <c r="CA91" s="894"/>
      <c r="CB91" s="894"/>
      <c r="CC91" s="894"/>
      <c r="CD91" s="894"/>
      <c r="CE91" s="894"/>
      <c r="CF91" s="894"/>
      <c r="CG91" s="895"/>
      <c r="CH91" s="896"/>
      <c r="CI91" s="897"/>
      <c r="CJ91" s="897"/>
      <c r="CK91" s="897"/>
      <c r="CL91" s="898"/>
      <c r="CM91" s="896"/>
      <c r="CN91" s="897"/>
      <c r="CO91" s="897"/>
      <c r="CP91" s="897"/>
      <c r="CQ91" s="898"/>
      <c r="CR91" s="896"/>
      <c r="CS91" s="897"/>
      <c r="CT91" s="897"/>
      <c r="CU91" s="897"/>
      <c r="CV91" s="898"/>
      <c r="CW91" s="896"/>
      <c r="CX91" s="897"/>
      <c r="CY91" s="897"/>
      <c r="CZ91" s="897"/>
      <c r="DA91" s="898"/>
      <c r="DB91" s="896"/>
      <c r="DC91" s="897"/>
      <c r="DD91" s="897"/>
      <c r="DE91" s="897"/>
      <c r="DF91" s="898"/>
      <c r="DG91" s="896"/>
      <c r="DH91" s="897"/>
      <c r="DI91" s="897"/>
      <c r="DJ91" s="897"/>
      <c r="DK91" s="898"/>
      <c r="DL91" s="896"/>
      <c r="DM91" s="897"/>
      <c r="DN91" s="897"/>
      <c r="DO91" s="897"/>
      <c r="DP91" s="898"/>
      <c r="DQ91" s="896"/>
      <c r="DR91" s="897"/>
      <c r="DS91" s="897"/>
      <c r="DT91" s="897"/>
      <c r="DU91" s="898"/>
      <c r="DV91" s="893"/>
      <c r="DW91" s="894"/>
      <c r="DX91" s="894"/>
      <c r="DY91" s="894"/>
      <c r="DZ91" s="899"/>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3"/>
      <c r="BT92" s="894"/>
      <c r="BU92" s="894"/>
      <c r="BV92" s="894"/>
      <c r="BW92" s="894"/>
      <c r="BX92" s="894"/>
      <c r="BY92" s="894"/>
      <c r="BZ92" s="894"/>
      <c r="CA92" s="894"/>
      <c r="CB92" s="894"/>
      <c r="CC92" s="894"/>
      <c r="CD92" s="894"/>
      <c r="CE92" s="894"/>
      <c r="CF92" s="894"/>
      <c r="CG92" s="895"/>
      <c r="CH92" s="896"/>
      <c r="CI92" s="897"/>
      <c r="CJ92" s="897"/>
      <c r="CK92" s="897"/>
      <c r="CL92" s="898"/>
      <c r="CM92" s="896"/>
      <c r="CN92" s="897"/>
      <c r="CO92" s="897"/>
      <c r="CP92" s="897"/>
      <c r="CQ92" s="898"/>
      <c r="CR92" s="896"/>
      <c r="CS92" s="897"/>
      <c r="CT92" s="897"/>
      <c r="CU92" s="897"/>
      <c r="CV92" s="898"/>
      <c r="CW92" s="896"/>
      <c r="CX92" s="897"/>
      <c r="CY92" s="897"/>
      <c r="CZ92" s="897"/>
      <c r="DA92" s="898"/>
      <c r="DB92" s="896"/>
      <c r="DC92" s="897"/>
      <c r="DD92" s="897"/>
      <c r="DE92" s="897"/>
      <c r="DF92" s="898"/>
      <c r="DG92" s="896"/>
      <c r="DH92" s="897"/>
      <c r="DI92" s="897"/>
      <c r="DJ92" s="897"/>
      <c r="DK92" s="898"/>
      <c r="DL92" s="896"/>
      <c r="DM92" s="897"/>
      <c r="DN92" s="897"/>
      <c r="DO92" s="897"/>
      <c r="DP92" s="898"/>
      <c r="DQ92" s="896"/>
      <c r="DR92" s="897"/>
      <c r="DS92" s="897"/>
      <c r="DT92" s="897"/>
      <c r="DU92" s="898"/>
      <c r="DV92" s="893"/>
      <c r="DW92" s="894"/>
      <c r="DX92" s="894"/>
      <c r="DY92" s="894"/>
      <c r="DZ92" s="899"/>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3"/>
      <c r="BT93" s="894"/>
      <c r="BU93" s="894"/>
      <c r="BV93" s="894"/>
      <c r="BW93" s="894"/>
      <c r="BX93" s="894"/>
      <c r="BY93" s="894"/>
      <c r="BZ93" s="894"/>
      <c r="CA93" s="894"/>
      <c r="CB93" s="894"/>
      <c r="CC93" s="894"/>
      <c r="CD93" s="894"/>
      <c r="CE93" s="894"/>
      <c r="CF93" s="894"/>
      <c r="CG93" s="895"/>
      <c r="CH93" s="896"/>
      <c r="CI93" s="897"/>
      <c r="CJ93" s="897"/>
      <c r="CK93" s="897"/>
      <c r="CL93" s="898"/>
      <c r="CM93" s="896"/>
      <c r="CN93" s="897"/>
      <c r="CO93" s="897"/>
      <c r="CP93" s="897"/>
      <c r="CQ93" s="898"/>
      <c r="CR93" s="896"/>
      <c r="CS93" s="897"/>
      <c r="CT93" s="897"/>
      <c r="CU93" s="897"/>
      <c r="CV93" s="898"/>
      <c r="CW93" s="896"/>
      <c r="CX93" s="897"/>
      <c r="CY93" s="897"/>
      <c r="CZ93" s="897"/>
      <c r="DA93" s="898"/>
      <c r="DB93" s="896"/>
      <c r="DC93" s="897"/>
      <c r="DD93" s="897"/>
      <c r="DE93" s="897"/>
      <c r="DF93" s="898"/>
      <c r="DG93" s="896"/>
      <c r="DH93" s="897"/>
      <c r="DI93" s="897"/>
      <c r="DJ93" s="897"/>
      <c r="DK93" s="898"/>
      <c r="DL93" s="896"/>
      <c r="DM93" s="897"/>
      <c r="DN93" s="897"/>
      <c r="DO93" s="897"/>
      <c r="DP93" s="898"/>
      <c r="DQ93" s="896"/>
      <c r="DR93" s="897"/>
      <c r="DS93" s="897"/>
      <c r="DT93" s="897"/>
      <c r="DU93" s="898"/>
      <c r="DV93" s="893"/>
      <c r="DW93" s="894"/>
      <c r="DX93" s="894"/>
      <c r="DY93" s="894"/>
      <c r="DZ93" s="899"/>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3"/>
      <c r="BT94" s="894"/>
      <c r="BU94" s="894"/>
      <c r="BV94" s="894"/>
      <c r="BW94" s="894"/>
      <c r="BX94" s="894"/>
      <c r="BY94" s="894"/>
      <c r="BZ94" s="894"/>
      <c r="CA94" s="894"/>
      <c r="CB94" s="894"/>
      <c r="CC94" s="894"/>
      <c r="CD94" s="894"/>
      <c r="CE94" s="894"/>
      <c r="CF94" s="894"/>
      <c r="CG94" s="895"/>
      <c r="CH94" s="896"/>
      <c r="CI94" s="897"/>
      <c r="CJ94" s="897"/>
      <c r="CK94" s="897"/>
      <c r="CL94" s="898"/>
      <c r="CM94" s="896"/>
      <c r="CN94" s="897"/>
      <c r="CO94" s="897"/>
      <c r="CP94" s="897"/>
      <c r="CQ94" s="898"/>
      <c r="CR94" s="896"/>
      <c r="CS94" s="897"/>
      <c r="CT94" s="897"/>
      <c r="CU94" s="897"/>
      <c r="CV94" s="898"/>
      <c r="CW94" s="896"/>
      <c r="CX94" s="897"/>
      <c r="CY94" s="897"/>
      <c r="CZ94" s="897"/>
      <c r="DA94" s="898"/>
      <c r="DB94" s="896"/>
      <c r="DC94" s="897"/>
      <c r="DD94" s="897"/>
      <c r="DE94" s="897"/>
      <c r="DF94" s="898"/>
      <c r="DG94" s="896"/>
      <c r="DH94" s="897"/>
      <c r="DI94" s="897"/>
      <c r="DJ94" s="897"/>
      <c r="DK94" s="898"/>
      <c r="DL94" s="896"/>
      <c r="DM94" s="897"/>
      <c r="DN94" s="897"/>
      <c r="DO94" s="897"/>
      <c r="DP94" s="898"/>
      <c r="DQ94" s="896"/>
      <c r="DR94" s="897"/>
      <c r="DS94" s="897"/>
      <c r="DT94" s="897"/>
      <c r="DU94" s="898"/>
      <c r="DV94" s="893"/>
      <c r="DW94" s="894"/>
      <c r="DX94" s="894"/>
      <c r="DY94" s="894"/>
      <c r="DZ94" s="899"/>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3"/>
      <c r="BT95" s="894"/>
      <c r="BU95" s="894"/>
      <c r="BV95" s="894"/>
      <c r="BW95" s="894"/>
      <c r="BX95" s="894"/>
      <c r="BY95" s="894"/>
      <c r="BZ95" s="894"/>
      <c r="CA95" s="894"/>
      <c r="CB95" s="894"/>
      <c r="CC95" s="894"/>
      <c r="CD95" s="894"/>
      <c r="CE95" s="894"/>
      <c r="CF95" s="894"/>
      <c r="CG95" s="895"/>
      <c r="CH95" s="896"/>
      <c r="CI95" s="897"/>
      <c r="CJ95" s="897"/>
      <c r="CK95" s="897"/>
      <c r="CL95" s="898"/>
      <c r="CM95" s="896"/>
      <c r="CN95" s="897"/>
      <c r="CO95" s="897"/>
      <c r="CP95" s="897"/>
      <c r="CQ95" s="898"/>
      <c r="CR95" s="896"/>
      <c r="CS95" s="897"/>
      <c r="CT95" s="897"/>
      <c r="CU95" s="897"/>
      <c r="CV95" s="898"/>
      <c r="CW95" s="896"/>
      <c r="CX95" s="897"/>
      <c r="CY95" s="897"/>
      <c r="CZ95" s="897"/>
      <c r="DA95" s="898"/>
      <c r="DB95" s="896"/>
      <c r="DC95" s="897"/>
      <c r="DD95" s="897"/>
      <c r="DE95" s="897"/>
      <c r="DF95" s="898"/>
      <c r="DG95" s="896"/>
      <c r="DH95" s="897"/>
      <c r="DI95" s="897"/>
      <c r="DJ95" s="897"/>
      <c r="DK95" s="898"/>
      <c r="DL95" s="896"/>
      <c r="DM95" s="897"/>
      <c r="DN95" s="897"/>
      <c r="DO95" s="897"/>
      <c r="DP95" s="898"/>
      <c r="DQ95" s="896"/>
      <c r="DR95" s="897"/>
      <c r="DS95" s="897"/>
      <c r="DT95" s="897"/>
      <c r="DU95" s="898"/>
      <c r="DV95" s="893"/>
      <c r="DW95" s="894"/>
      <c r="DX95" s="894"/>
      <c r="DY95" s="894"/>
      <c r="DZ95" s="899"/>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3"/>
      <c r="BT96" s="894"/>
      <c r="BU96" s="894"/>
      <c r="BV96" s="894"/>
      <c r="BW96" s="894"/>
      <c r="BX96" s="894"/>
      <c r="BY96" s="894"/>
      <c r="BZ96" s="894"/>
      <c r="CA96" s="894"/>
      <c r="CB96" s="894"/>
      <c r="CC96" s="894"/>
      <c r="CD96" s="894"/>
      <c r="CE96" s="894"/>
      <c r="CF96" s="894"/>
      <c r="CG96" s="895"/>
      <c r="CH96" s="896"/>
      <c r="CI96" s="897"/>
      <c r="CJ96" s="897"/>
      <c r="CK96" s="897"/>
      <c r="CL96" s="898"/>
      <c r="CM96" s="896"/>
      <c r="CN96" s="897"/>
      <c r="CO96" s="897"/>
      <c r="CP96" s="897"/>
      <c r="CQ96" s="898"/>
      <c r="CR96" s="896"/>
      <c r="CS96" s="897"/>
      <c r="CT96" s="897"/>
      <c r="CU96" s="897"/>
      <c r="CV96" s="898"/>
      <c r="CW96" s="896"/>
      <c r="CX96" s="897"/>
      <c r="CY96" s="897"/>
      <c r="CZ96" s="897"/>
      <c r="DA96" s="898"/>
      <c r="DB96" s="896"/>
      <c r="DC96" s="897"/>
      <c r="DD96" s="897"/>
      <c r="DE96" s="897"/>
      <c r="DF96" s="898"/>
      <c r="DG96" s="896"/>
      <c r="DH96" s="897"/>
      <c r="DI96" s="897"/>
      <c r="DJ96" s="897"/>
      <c r="DK96" s="898"/>
      <c r="DL96" s="896"/>
      <c r="DM96" s="897"/>
      <c r="DN96" s="897"/>
      <c r="DO96" s="897"/>
      <c r="DP96" s="898"/>
      <c r="DQ96" s="896"/>
      <c r="DR96" s="897"/>
      <c r="DS96" s="897"/>
      <c r="DT96" s="897"/>
      <c r="DU96" s="898"/>
      <c r="DV96" s="893"/>
      <c r="DW96" s="894"/>
      <c r="DX96" s="894"/>
      <c r="DY96" s="894"/>
      <c r="DZ96" s="899"/>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3"/>
      <c r="BT97" s="894"/>
      <c r="BU97" s="894"/>
      <c r="BV97" s="894"/>
      <c r="BW97" s="894"/>
      <c r="BX97" s="894"/>
      <c r="BY97" s="894"/>
      <c r="BZ97" s="894"/>
      <c r="CA97" s="894"/>
      <c r="CB97" s="894"/>
      <c r="CC97" s="894"/>
      <c r="CD97" s="894"/>
      <c r="CE97" s="894"/>
      <c r="CF97" s="894"/>
      <c r="CG97" s="895"/>
      <c r="CH97" s="896"/>
      <c r="CI97" s="897"/>
      <c r="CJ97" s="897"/>
      <c r="CK97" s="897"/>
      <c r="CL97" s="898"/>
      <c r="CM97" s="896"/>
      <c r="CN97" s="897"/>
      <c r="CO97" s="897"/>
      <c r="CP97" s="897"/>
      <c r="CQ97" s="898"/>
      <c r="CR97" s="896"/>
      <c r="CS97" s="897"/>
      <c r="CT97" s="897"/>
      <c r="CU97" s="897"/>
      <c r="CV97" s="898"/>
      <c r="CW97" s="896"/>
      <c r="CX97" s="897"/>
      <c r="CY97" s="897"/>
      <c r="CZ97" s="897"/>
      <c r="DA97" s="898"/>
      <c r="DB97" s="896"/>
      <c r="DC97" s="897"/>
      <c r="DD97" s="897"/>
      <c r="DE97" s="897"/>
      <c r="DF97" s="898"/>
      <c r="DG97" s="896"/>
      <c r="DH97" s="897"/>
      <c r="DI97" s="897"/>
      <c r="DJ97" s="897"/>
      <c r="DK97" s="898"/>
      <c r="DL97" s="896"/>
      <c r="DM97" s="897"/>
      <c r="DN97" s="897"/>
      <c r="DO97" s="897"/>
      <c r="DP97" s="898"/>
      <c r="DQ97" s="896"/>
      <c r="DR97" s="897"/>
      <c r="DS97" s="897"/>
      <c r="DT97" s="897"/>
      <c r="DU97" s="898"/>
      <c r="DV97" s="893"/>
      <c r="DW97" s="894"/>
      <c r="DX97" s="894"/>
      <c r="DY97" s="894"/>
      <c r="DZ97" s="899"/>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3"/>
      <c r="BT98" s="894"/>
      <c r="BU98" s="894"/>
      <c r="BV98" s="894"/>
      <c r="BW98" s="894"/>
      <c r="BX98" s="894"/>
      <c r="BY98" s="894"/>
      <c r="BZ98" s="894"/>
      <c r="CA98" s="894"/>
      <c r="CB98" s="894"/>
      <c r="CC98" s="894"/>
      <c r="CD98" s="894"/>
      <c r="CE98" s="894"/>
      <c r="CF98" s="894"/>
      <c r="CG98" s="895"/>
      <c r="CH98" s="896"/>
      <c r="CI98" s="897"/>
      <c r="CJ98" s="897"/>
      <c r="CK98" s="897"/>
      <c r="CL98" s="898"/>
      <c r="CM98" s="896"/>
      <c r="CN98" s="897"/>
      <c r="CO98" s="897"/>
      <c r="CP98" s="897"/>
      <c r="CQ98" s="898"/>
      <c r="CR98" s="896"/>
      <c r="CS98" s="897"/>
      <c r="CT98" s="897"/>
      <c r="CU98" s="897"/>
      <c r="CV98" s="898"/>
      <c r="CW98" s="896"/>
      <c r="CX98" s="897"/>
      <c r="CY98" s="897"/>
      <c r="CZ98" s="897"/>
      <c r="DA98" s="898"/>
      <c r="DB98" s="896"/>
      <c r="DC98" s="897"/>
      <c r="DD98" s="897"/>
      <c r="DE98" s="897"/>
      <c r="DF98" s="898"/>
      <c r="DG98" s="896"/>
      <c r="DH98" s="897"/>
      <c r="DI98" s="897"/>
      <c r="DJ98" s="897"/>
      <c r="DK98" s="898"/>
      <c r="DL98" s="896"/>
      <c r="DM98" s="897"/>
      <c r="DN98" s="897"/>
      <c r="DO98" s="897"/>
      <c r="DP98" s="898"/>
      <c r="DQ98" s="896"/>
      <c r="DR98" s="897"/>
      <c r="DS98" s="897"/>
      <c r="DT98" s="897"/>
      <c r="DU98" s="898"/>
      <c r="DV98" s="893"/>
      <c r="DW98" s="894"/>
      <c r="DX98" s="894"/>
      <c r="DY98" s="894"/>
      <c r="DZ98" s="899"/>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3"/>
      <c r="BT99" s="894"/>
      <c r="BU99" s="894"/>
      <c r="BV99" s="894"/>
      <c r="BW99" s="894"/>
      <c r="BX99" s="894"/>
      <c r="BY99" s="894"/>
      <c r="BZ99" s="894"/>
      <c r="CA99" s="894"/>
      <c r="CB99" s="894"/>
      <c r="CC99" s="894"/>
      <c r="CD99" s="894"/>
      <c r="CE99" s="894"/>
      <c r="CF99" s="894"/>
      <c r="CG99" s="895"/>
      <c r="CH99" s="896"/>
      <c r="CI99" s="897"/>
      <c r="CJ99" s="897"/>
      <c r="CK99" s="897"/>
      <c r="CL99" s="898"/>
      <c r="CM99" s="896"/>
      <c r="CN99" s="897"/>
      <c r="CO99" s="897"/>
      <c r="CP99" s="897"/>
      <c r="CQ99" s="898"/>
      <c r="CR99" s="896"/>
      <c r="CS99" s="897"/>
      <c r="CT99" s="897"/>
      <c r="CU99" s="897"/>
      <c r="CV99" s="898"/>
      <c r="CW99" s="896"/>
      <c r="CX99" s="897"/>
      <c r="CY99" s="897"/>
      <c r="CZ99" s="897"/>
      <c r="DA99" s="898"/>
      <c r="DB99" s="896"/>
      <c r="DC99" s="897"/>
      <c r="DD99" s="897"/>
      <c r="DE99" s="897"/>
      <c r="DF99" s="898"/>
      <c r="DG99" s="896"/>
      <c r="DH99" s="897"/>
      <c r="DI99" s="897"/>
      <c r="DJ99" s="897"/>
      <c r="DK99" s="898"/>
      <c r="DL99" s="896"/>
      <c r="DM99" s="897"/>
      <c r="DN99" s="897"/>
      <c r="DO99" s="897"/>
      <c r="DP99" s="898"/>
      <c r="DQ99" s="896"/>
      <c r="DR99" s="897"/>
      <c r="DS99" s="897"/>
      <c r="DT99" s="897"/>
      <c r="DU99" s="898"/>
      <c r="DV99" s="893"/>
      <c r="DW99" s="894"/>
      <c r="DX99" s="894"/>
      <c r="DY99" s="894"/>
      <c r="DZ99" s="899"/>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3"/>
      <c r="BT100" s="894"/>
      <c r="BU100" s="894"/>
      <c r="BV100" s="894"/>
      <c r="BW100" s="894"/>
      <c r="BX100" s="894"/>
      <c r="BY100" s="894"/>
      <c r="BZ100" s="894"/>
      <c r="CA100" s="894"/>
      <c r="CB100" s="894"/>
      <c r="CC100" s="894"/>
      <c r="CD100" s="894"/>
      <c r="CE100" s="894"/>
      <c r="CF100" s="894"/>
      <c r="CG100" s="895"/>
      <c r="CH100" s="896"/>
      <c r="CI100" s="897"/>
      <c r="CJ100" s="897"/>
      <c r="CK100" s="897"/>
      <c r="CL100" s="898"/>
      <c r="CM100" s="896"/>
      <c r="CN100" s="897"/>
      <c r="CO100" s="897"/>
      <c r="CP100" s="897"/>
      <c r="CQ100" s="898"/>
      <c r="CR100" s="896"/>
      <c r="CS100" s="897"/>
      <c r="CT100" s="897"/>
      <c r="CU100" s="897"/>
      <c r="CV100" s="898"/>
      <c r="CW100" s="896"/>
      <c r="CX100" s="897"/>
      <c r="CY100" s="897"/>
      <c r="CZ100" s="897"/>
      <c r="DA100" s="898"/>
      <c r="DB100" s="896"/>
      <c r="DC100" s="897"/>
      <c r="DD100" s="897"/>
      <c r="DE100" s="897"/>
      <c r="DF100" s="898"/>
      <c r="DG100" s="896"/>
      <c r="DH100" s="897"/>
      <c r="DI100" s="897"/>
      <c r="DJ100" s="897"/>
      <c r="DK100" s="898"/>
      <c r="DL100" s="896"/>
      <c r="DM100" s="897"/>
      <c r="DN100" s="897"/>
      <c r="DO100" s="897"/>
      <c r="DP100" s="898"/>
      <c r="DQ100" s="896"/>
      <c r="DR100" s="897"/>
      <c r="DS100" s="897"/>
      <c r="DT100" s="897"/>
      <c r="DU100" s="898"/>
      <c r="DV100" s="893"/>
      <c r="DW100" s="894"/>
      <c r="DX100" s="894"/>
      <c r="DY100" s="894"/>
      <c r="DZ100" s="899"/>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3"/>
      <c r="BT101" s="894"/>
      <c r="BU101" s="894"/>
      <c r="BV101" s="894"/>
      <c r="BW101" s="894"/>
      <c r="BX101" s="894"/>
      <c r="BY101" s="894"/>
      <c r="BZ101" s="894"/>
      <c r="CA101" s="894"/>
      <c r="CB101" s="894"/>
      <c r="CC101" s="894"/>
      <c r="CD101" s="894"/>
      <c r="CE101" s="894"/>
      <c r="CF101" s="894"/>
      <c r="CG101" s="895"/>
      <c r="CH101" s="896"/>
      <c r="CI101" s="897"/>
      <c r="CJ101" s="897"/>
      <c r="CK101" s="897"/>
      <c r="CL101" s="898"/>
      <c r="CM101" s="896"/>
      <c r="CN101" s="897"/>
      <c r="CO101" s="897"/>
      <c r="CP101" s="897"/>
      <c r="CQ101" s="898"/>
      <c r="CR101" s="896"/>
      <c r="CS101" s="897"/>
      <c r="CT101" s="897"/>
      <c r="CU101" s="897"/>
      <c r="CV101" s="898"/>
      <c r="CW101" s="896"/>
      <c r="CX101" s="897"/>
      <c r="CY101" s="897"/>
      <c r="CZ101" s="897"/>
      <c r="DA101" s="898"/>
      <c r="DB101" s="896"/>
      <c r="DC101" s="897"/>
      <c r="DD101" s="897"/>
      <c r="DE101" s="897"/>
      <c r="DF101" s="898"/>
      <c r="DG101" s="896"/>
      <c r="DH101" s="897"/>
      <c r="DI101" s="897"/>
      <c r="DJ101" s="897"/>
      <c r="DK101" s="898"/>
      <c r="DL101" s="896"/>
      <c r="DM101" s="897"/>
      <c r="DN101" s="897"/>
      <c r="DO101" s="897"/>
      <c r="DP101" s="898"/>
      <c r="DQ101" s="896"/>
      <c r="DR101" s="897"/>
      <c r="DS101" s="897"/>
      <c r="DT101" s="897"/>
      <c r="DU101" s="898"/>
      <c r="DV101" s="893"/>
      <c r="DW101" s="894"/>
      <c r="DX101" s="894"/>
      <c r="DY101" s="894"/>
      <c r="DZ101" s="899"/>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900" t="s">
        <v>448</v>
      </c>
      <c r="BS102" s="901"/>
      <c r="BT102" s="901"/>
      <c r="BU102" s="901"/>
      <c r="BV102" s="901"/>
      <c r="BW102" s="901"/>
      <c r="BX102" s="901"/>
      <c r="BY102" s="901"/>
      <c r="BZ102" s="901"/>
      <c r="CA102" s="901"/>
      <c r="CB102" s="901"/>
      <c r="CC102" s="901"/>
      <c r="CD102" s="901"/>
      <c r="CE102" s="901"/>
      <c r="CF102" s="901"/>
      <c r="CG102" s="902"/>
      <c r="CH102" s="903"/>
      <c r="CI102" s="904"/>
      <c r="CJ102" s="904"/>
      <c r="CK102" s="904"/>
      <c r="CL102" s="905"/>
      <c r="CM102" s="903"/>
      <c r="CN102" s="904"/>
      <c r="CO102" s="904"/>
      <c r="CP102" s="904"/>
      <c r="CQ102" s="905"/>
      <c r="CR102" s="906">
        <v>10</v>
      </c>
      <c r="CS102" s="907"/>
      <c r="CT102" s="907"/>
      <c r="CU102" s="907"/>
      <c r="CV102" s="908"/>
      <c r="CW102" s="906"/>
      <c r="CX102" s="907"/>
      <c r="CY102" s="907"/>
      <c r="CZ102" s="907"/>
      <c r="DA102" s="908"/>
      <c r="DB102" s="906">
        <v>73</v>
      </c>
      <c r="DC102" s="907"/>
      <c r="DD102" s="907"/>
      <c r="DE102" s="907"/>
      <c r="DF102" s="908"/>
      <c r="DG102" s="906"/>
      <c r="DH102" s="907"/>
      <c r="DI102" s="907"/>
      <c r="DJ102" s="907"/>
      <c r="DK102" s="908"/>
      <c r="DL102" s="906"/>
      <c r="DM102" s="907"/>
      <c r="DN102" s="907"/>
      <c r="DO102" s="907"/>
      <c r="DP102" s="908"/>
      <c r="DQ102" s="906"/>
      <c r="DR102" s="907"/>
      <c r="DS102" s="907"/>
      <c r="DT102" s="907"/>
      <c r="DU102" s="908"/>
      <c r="DV102" s="900"/>
      <c r="DW102" s="901"/>
      <c r="DX102" s="901"/>
      <c r="DY102" s="901"/>
      <c r="DZ102" s="909"/>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8" t="s">
        <v>105</v>
      </c>
      <c r="BR103" s="888"/>
      <c r="BS103" s="888"/>
      <c r="BT103" s="888"/>
      <c r="BU103" s="888"/>
      <c r="BV103" s="888"/>
      <c r="BW103" s="888"/>
      <c r="BX103" s="888"/>
      <c r="BY103" s="888"/>
      <c r="BZ103" s="888"/>
      <c r="CA103" s="888"/>
      <c r="CB103" s="888"/>
      <c r="CC103" s="888"/>
      <c r="CD103" s="888"/>
      <c r="CE103" s="888"/>
      <c r="CF103" s="888"/>
      <c r="CG103" s="888"/>
      <c r="CH103" s="888"/>
      <c r="CI103" s="888"/>
      <c r="CJ103" s="888"/>
      <c r="CK103" s="888"/>
      <c r="CL103" s="888"/>
      <c r="CM103" s="888"/>
      <c r="CN103" s="888"/>
      <c r="CO103" s="888"/>
      <c r="CP103" s="888"/>
      <c r="CQ103" s="888"/>
      <c r="CR103" s="888"/>
      <c r="CS103" s="888"/>
      <c r="CT103" s="888"/>
      <c r="CU103" s="888"/>
      <c r="CV103" s="888"/>
      <c r="CW103" s="888"/>
      <c r="CX103" s="888"/>
      <c r="CY103" s="888"/>
      <c r="CZ103" s="888"/>
      <c r="DA103" s="888"/>
      <c r="DB103" s="888"/>
      <c r="DC103" s="888"/>
      <c r="DD103" s="888"/>
      <c r="DE103" s="888"/>
      <c r="DF103" s="888"/>
      <c r="DG103" s="888"/>
      <c r="DH103" s="888"/>
      <c r="DI103" s="888"/>
      <c r="DJ103" s="888"/>
      <c r="DK103" s="888"/>
      <c r="DL103" s="888"/>
      <c r="DM103" s="888"/>
      <c r="DN103" s="888"/>
      <c r="DO103" s="888"/>
      <c r="DP103" s="888"/>
      <c r="DQ103" s="888"/>
      <c r="DR103" s="888"/>
      <c r="DS103" s="888"/>
      <c r="DT103" s="888"/>
      <c r="DU103" s="888"/>
      <c r="DV103" s="888"/>
      <c r="DW103" s="888"/>
      <c r="DX103" s="888"/>
      <c r="DY103" s="888"/>
      <c r="DZ103" s="888"/>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21" t="s">
        <v>465</v>
      </c>
      <c r="BR104" s="721"/>
      <c r="BS104" s="721"/>
      <c r="BT104" s="721"/>
      <c r="BU104" s="721"/>
      <c r="BV104" s="721"/>
      <c r="BW104" s="721"/>
      <c r="BX104" s="721"/>
      <c r="BY104" s="721"/>
      <c r="BZ104" s="721"/>
      <c r="CA104" s="721"/>
      <c r="CB104" s="721"/>
      <c r="CC104" s="721"/>
      <c r="CD104" s="721"/>
      <c r="CE104" s="721"/>
      <c r="CF104" s="721"/>
      <c r="CG104" s="721"/>
      <c r="CH104" s="721"/>
      <c r="CI104" s="721"/>
      <c r="CJ104" s="721"/>
      <c r="CK104" s="721"/>
      <c r="CL104" s="721"/>
      <c r="CM104" s="721"/>
      <c r="CN104" s="721"/>
      <c r="CO104" s="721"/>
      <c r="CP104" s="721"/>
      <c r="CQ104" s="721"/>
      <c r="CR104" s="721"/>
      <c r="CS104" s="721"/>
      <c r="CT104" s="721"/>
      <c r="CU104" s="721"/>
      <c r="CV104" s="721"/>
      <c r="CW104" s="721"/>
      <c r="CX104" s="721"/>
      <c r="CY104" s="721"/>
      <c r="CZ104" s="721"/>
      <c r="DA104" s="721"/>
      <c r="DB104" s="721"/>
      <c r="DC104" s="721"/>
      <c r="DD104" s="721"/>
      <c r="DE104" s="721"/>
      <c r="DF104" s="721"/>
      <c r="DG104" s="721"/>
      <c r="DH104" s="721"/>
      <c r="DI104" s="721"/>
      <c r="DJ104" s="721"/>
      <c r="DK104" s="721"/>
      <c r="DL104" s="721"/>
      <c r="DM104" s="721"/>
      <c r="DN104" s="721"/>
      <c r="DO104" s="721"/>
      <c r="DP104" s="721"/>
      <c r="DQ104" s="721"/>
      <c r="DR104" s="721"/>
      <c r="DS104" s="721"/>
      <c r="DT104" s="721"/>
      <c r="DU104" s="721"/>
      <c r="DV104" s="721"/>
      <c r="DW104" s="721"/>
      <c r="DX104" s="721"/>
      <c r="DY104" s="721"/>
      <c r="DZ104" s="721"/>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9" t="s">
        <v>467</v>
      </c>
      <c r="B108" s="890"/>
      <c r="C108" s="890"/>
      <c r="D108" s="890"/>
      <c r="E108" s="890"/>
      <c r="F108" s="890"/>
      <c r="G108" s="890"/>
      <c r="H108" s="890"/>
      <c r="I108" s="890"/>
      <c r="J108" s="890"/>
      <c r="K108" s="890"/>
      <c r="L108" s="890"/>
      <c r="M108" s="890"/>
      <c r="N108" s="890"/>
      <c r="O108" s="890"/>
      <c r="P108" s="890"/>
      <c r="Q108" s="890"/>
      <c r="R108" s="890"/>
      <c r="S108" s="890"/>
      <c r="T108" s="890"/>
      <c r="U108" s="890"/>
      <c r="V108" s="890"/>
      <c r="W108" s="890"/>
      <c r="X108" s="890"/>
      <c r="Y108" s="890"/>
      <c r="Z108" s="890"/>
      <c r="AA108" s="890"/>
      <c r="AB108" s="890"/>
      <c r="AC108" s="890"/>
      <c r="AD108" s="890"/>
      <c r="AE108" s="890"/>
      <c r="AF108" s="890"/>
      <c r="AG108" s="890"/>
      <c r="AH108" s="890"/>
      <c r="AI108" s="890"/>
      <c r="AJ108" s="890"/>
      <c r="AK108" s="890"/>
      <c r="AL108" s="890"/>
      <c r="AM108" s="890"/>
      <c r="AN108" s="890"/>
      <c r="AO108" s="890"/>
      <c r="AP108" s="890"/>
      <c r="AQ108" s="890"/>
      <c r="AR108" s="890"/>
      <c r="AS108" s="890"/>
      <c r="AT108" s="891"/>
      <c r="AU108" s="889" t="s">
        <v>201</v>
      </c>
      <c r="AV108" s="890"/>
      <c r="AW108" s="890"/>
      <c r="AX108" s="890"/>
      <c r="AY108" s="890"/>
      <c r="AZ108" s="890"/>
      <c r="BA108" s="890"/>
      <c r="BB108" s="890"/>
      <c r="BC108" s="890"/>
      <c r="BD108" s="890"/>
      <c r="BE108" s="890"/>
      <c r="BF108" s="890"/>
      <c r="BG108" s="890"/>
      <c r="BH108" s="890"/>
      <c r="BI108" s="890"/>
      <c r="BJ108" s="890"/>
      <c r="BK108" s="890"/>
      <c r="BL108" s="890"/>
      <c r="BM108" s="890"/>
      <c r="BN108" s="890"/>
      <c r="BO108" s="890"/>
      <c r="BP108" s="890"/>
      <c r="BQ108" s="890"/>
      <c r="BR108" s="890"/>
      <c r="BS108" s="890"/>
      <c r="BT108" s="890"/>
      <c r="BU108" s="890"/>
      <c r="BV108" s="890"/>
      <c r="BW108" s="890"/>
      <c r="BX108" s="890"/>
      <c r="BY108" s="890"/>
      <c r="BZ108" s="890"/>
      <c r="CA108" s="890"/>
      <c r="CB108" s="890"/>
      <c r="CC108" s="890"/>
      <c r="CD108" s="890"/>
      <c r="CE108" s="890"/>
      <c r="CF108" s="890"/>
      <c r="CG108" s="890"/>
      <c r="CH108" s="890"/>
      <c r="CI108" s="890"/>
      <c r="CJ108" s="890"/>
      <c r="CK108" s="890"/>
      <c r="CL108" s="890"/>
      <c r="CM108" s="890"/>
      <c r="CN108" s="890"/>
      <c r="CO108" s="890"/>
      <c r="CP108" s="890"/>
      <c r="CQ108" s="890"/>
      <c r="CR108" s="890"/>
      <c r="CS108" s="890"/>
      <c r="CT108" s="890"/>
      <c r="CU108" s="890"/>
      <c r="CV108" s="890"/>
      <c r="CW108" s="890"/>
      <c r="CX108" s="890"/>
      <c r="CY108" s="890"/>
      <c r="CZ108" s="890"/>
      <c r="DA108" s="890"/>
      <c r="DB108" s="890"/>
      <c r="DC108" s="890"/>
      <c r="DD108" s="890"/>
      <c r="DE108" s="890"/>
      <c r="DF108" s="890"/>
      <c r="DG108" s="890"/>
      <c r="DH108" s="890"/>
      <c r="DI108" s="890"/>
      <c r="DJ108" s="890"/>
      <c r="DK108" s="890"/>
      <c r="DL108" s="890"/>
      <c r="DM108" s="890"/>
      <c r="DN108" s="890"/>
      <c r="DO108" s="890"/>
      <c r="DP108" s="890"/>
      <c r="DQ108" s="890"/>
      <c r="DR108" s="890"/>
      <c r="DS108" s="890"/>
      <c r="DT108" s="890"/>
      <c r="DU108" s="890"/>
      <c r="DV108" s="890"/>
      <c r="DW108" s="890"/>
      <c r="DX108" s="890"/>
      <c r="DY108" s="890"/>
      <c r="DZ108" s="891"/>
    </row>
    <row r="109" spans="1:131" s="48" customFormat="1" ht="26.25" customHeight="1" x14ac:dyDescent="0.2">
      <c r="A109" s="732" t="s">
        <v>468</v>
      </c>
      <c r="B109" s="733"/>
      <c r="C109" s="733"/>
      <c r="D109" s="733"/>
      <c r="E109" s="733"/>
      <c r="F109" s="733"/>
      <c r="G109" s="733"/>
      <c r="H109" s="733"/>
      <c r="I109" s="733"/>
      <c r="J109" s="733"/>
      <c r="K109" s="733"/>
      <c r="L109" s="733"/>
      <c r="M109" s="733"/>
      <c r="N109" s="733"/>
      <c r="O109" s="733"/>
      <c r="P109" s="733"/>
      <c r="Q109" s="733"/>
      <c r="R109" s="733"/>
      <c r="S109" s="733"/>
      <c r="T109" s="733"/>
      <c r="U109" s="733"/>
      <c r="V109" s="733"/>
      <c r="W109" s="733"/>
      <c r="X109" s="733"/>
      <c r="Y109" s="733"/>
      <c r="Z109" s="734"/>
      <c r="AA109" s="735" t="s">
        <v>430</v>
      </c>
      <c r="AB109" s="733"/>
      <c r="AC109" s="733"/>
      <c r="AD109" s="733"/>
      <c r="AE109" s="734"/>
      <c r="AF109" s="735" t="s">
        <v>469</v>
      </c>
      <c r="AG109" s="733"/>
      <c r="AH109" s="733"/>
      <c r="AI109" s="733"/>
      <c r="AJ109" s="734"/>
      <c r="AK109" s="735" t="s">
        <v>388</v>
      </c>
      <c r="AL109" s="733"/>
      <c r="AM109" s="733"/>
      <c r="AN109" s="733"/>
      <c r="AO109" s="734"/>
      <c r="AP109" s="735" t="s">
        <v>470</v>
      </c>
      <c r="AQ109" s="733"/>
      <c r="AR109" s="733"/>
      <c r="AS109" s="733"/>
      <c r="AT109" s="736"/>
      <c r="AU109" s="732" t="s">
        <v>468</v>
      </c>
      <c r="AV109" s="733"/>
      <c r="AW109" s="733"/>
      <c r="AX109" s="733"/>
      <c r="AY109" s="733"/>
      <c r="AZ109" s="733"/>
      <c r="BA109" s="733"/>
      <c r="BB109" s="733"/>
      <c r="BC109" s="733"/>
      <c r="BD109" s="733"/>
      <c r="BE109" s="733"/>
      <c r="BF109" s="733"/>
      <c r="BG109" s="733"/>
      <c r="BH109" s="733"/>
      <c r="BI109" s="733"/>
      <c r="BJ109" s="733"/>
      <c r="BK109" s="733"/>
      <c r="BL109" s="733"/>
      <c r="BM109" s="733"/>
      <c r="BN109" s="733"/>
      <c r="BO109" s="733"/>
      <c r="BP109" s="734"/>
      <c r="BQ109" s="735" t="s">
        <v>430</v>
      </c>
      <c r="BR109" s="733"/>
      <c r="BS109" s="733"/>
      <c r="BT109" s="733"/>
      <c r="BU109" s="734"/>
      <c r="BV109" s="735" t="s">
        <v>469</v>
      </c>
      <c r="BW109" s="733"/>
      <c r="BX109" s="733"/>
      <c r="BY109" s="733"/>
      <c r="BZ109" s="734"/>
      <c r="CA109" s="735" t="s">
        <v>388</v>
      </c>
      <c r="CB109" s="733"/>
      <c r="CC109" s="733"/>
      <c r="CD109" s="733"/>
      <c r="CE109" s="734"/>
      <c r="CF109" s="892" t="s">
        <v>470</v>
      </c>
      <c r="CG109" s="892"/>
      <c r="CH109" s="892"/>
      <c r="CI109" s="892"/>
      <c r="CJ109" s="892"/>
      <c r="CK109" s="735" t="s">
        <v>94</v>
      </c>
      <c r="CL109" s="733"/>
      <c r="CM109" s="733"/>
      <c r="CN109" s="733"/>
      <c r="CO109" s="733"/>
      <c r="CP109" s="733"/>
      <c r="CQ109" s="733"/>
      <c r="CR109" s="733"/>
      <c r="CS109" s="733"/>
      <c r="CT109" s="733"/>
      <c r="CU109" s="733"/>
      <c r="CV109" s="733"/>
      <c r="CW109" s="733"/>
      <c r="CX109" s="733"/>
      <c r="CY109" s="733"/>
      <c r="CZ109" s="733"/>
      <c r="DA109" s="733"/>
      <c r="DB109" s="733"/>
      <c r="DC109" s="733"/>
      <c r="DD109" s="733"/>
      <c r="DE109" s="733"/>
      <c r="DF109" s="734"/>
      <c r="DG109" s="735" t="s">
        <v>430</v>
      </c>
      <c r="DH109" s="733"/>
      <c r="DI109" s="733"/>
      <c r="DJ109" s="733"/>
      <c r="DK109" s="734"/>
      <c r="DL109" s="735" t="s">
        <v>469</v>
      </c>
      <c r="DM109" s="733"/>
      <c r="DN109" s="733"/>
      <c r="DO109" s="733"/>
      <c r="DP109" s="734"/>
      <c r="DQ109" s="735" t="s">
        <v>388</v>
      </c>
      <c r="DR109" s="733"/>
      <c r="DS109" s="733"/>
      <c r="DT109" s="733"/>
      <c r="DU109" s="734"/>
      <c r="DV109" s="735" t="s">
        <v>470</v>
      </c>
      <c r="DW109" s="733"/>
      <c r="DX109" s="733"/>
      <c r="DY109" s="733"/>
      <c r="DZ109" s="736"/>
    </row>
    <row r="110" spans="1:131" s="48" customFormat="1" ht="26.25" customHeight="1" x14ac:dyDescent="0.2">
      <c r="A110" s="776" t="s">
        <v>330</v>
      </c>
      <c r="B110" s="777"/>
      <c r="C110" s="777"/>
      <c r="D110" s="777"/>
      <c r="E110" s="777"/>
      <c r="F110" s="777"/>
      <c r="G110" s="777"/>
      <c r="H110" s="777"/>
      <c r="I110" s="777"/>
      <c r="J110" s="777"/>
      <c r="K110" s="777"/>
      <c r="L110" s="777"/>
      <c r="M110" s="777"/>
      <c r="N110" s="777"/>
      <c r="O110" s="777"/>
      <c r="P110" s="777"/>
      <c r="Q110" s="777"/>
      <c r="R110" s="777"/>
      <c r="S110" s="777"/>
      <c r="T110" s="777"/>
      <c r="U110" s="777"/>
      <c r="V110" s="777"/>
      <c r="W110" s="777"/>
      <c r="X110" s="777"/>
      <c r="Y110" s="777"/>
      <c r="Z110" s="778"/>
      <c r="AA110" s="769">
        <v>1751554</v>
      </c>
      <c r="AB110" s="770"/>
      <c r="AC110" s="770"/>
      <c r="AD110" s="770"/>
      <c r="AE110" s="771"/>
      <c r="AF110" s="772">
        <v>1453330</v>
      </c>
      <c r="AG110" s="770"/>
      <c r="AH110" s="770"/>
      <c r="AI110" s="770"/>
      <c r="AJ110" s="771"/>
      <c r="AK110" s="772">
        <v>1458988</v>
      </c>
      <c r="AL110" s="770"/>
      <c r="AM110" s="770"/>
      <c r="AN110" s="770"/>
      <c r="AO110" s="771"/>
      <c r="AP110" s="865">
        <v>20.399999999999999</v>
      </c>
      <c r="AQ110" s="866"/>
      <c r="AR110" s="866"/>
      <c r="AS110" s="866"/>
      <c r="AT110" s="867"/>
      <c r="AU110" s="868" t="s">
        <v>124</v>
      </c>
      <c r="AV110" s="869"/>
      <c r="AW110" s="869"/>
      <c r="AX110" s="869"/>
      <c r="AY110" s="869"/>
      <c r="AZ110" s="829" t="s">
        <v>471</v>
      </c>
      <c r="BA110" s="777"/>
      <c r="BB110" s="777"/>
      <c r="BC110" s="777"/>
      <c r="BD110" s="777"/>
      <c r="BE110" s="777"/>
      <c r="BF110" s="777"/>
      <c r="BG110" s="777"/>
      <c r="BH110" s="777"/>
      <c r="BI110" s="777"/>
      <c r="BJ110" s="777"/>
      <c r="BK110" s="777"/>
      <c r="BL110" s="777"/>
      <c r="BM110" s="777"/>
      <c r="BN110" s="777"/>
      <c r="BO110" s="777"/>
      <c r="BP110" s="778"/>
      <c r="BQ110" s="830">
        <v>12844515</v>
      </c>
      <c r="BR110" s="831"/>
      <c r="BS110" s="831"/>
      <c r="BT110" s="831"/>
      <c r="BU110" s="831"/>
      <c r="BV110" s="831">
        <v>13100907</v>
      </c>
      <c r="BW110" s="831"/>
      <c r="BX110" s="831"/>
      <c r="BY110" s="831"/>
      <c r="BZ110" s="831"/>
      <c r="CA110" s="831">
        <v>12451855</v>
      </c>
      <c r="CB110" s="831"/>
      <c r="CC110" s="831"/>
      <c r="CD110" s="831"/>
      <c r="CE110" s="831"/>
      <c r="CF110" s="855">
        <v>173.9</v>
      </c>
      <c r="CG110" s="856"/>
      <c r="CH110" s="856"/>
      <c r="CI110" s="856"/>
      <c r="CJ110" s="856"/>
      <c r="CK110" s="874" t="s">
        <v>385</v>
      </c>
      <c r="CL110" s="715"/>
      <c r="CM110" s="829" t="s">
        <v>64</v>
      </c>
      <c r="CN110" s="777"/>
      <c r="CO110" s="777"/>
      <c r="CP110" s="777"/>
      <c r="CQ110" s="777"/>
      <c r="CR110" s="777"/>
      <c r="CS110" s="777"/>
      <c r="CT110" s="777"/>
      <c r="CU110" s="777"/>
      <c r="CV110" s="777"/>
      <c r="CW110" s="777"/>
      <c r="CX110" s="777"/>
      <c r="CY110" s="777"/>
      <c r="CZ110" s="777"/>
      <c r="DA110" s="777"/>
      <c r="DB110" s="777"/>
      <c r="DC110" s="777"/>
      <c r="DD110" s="777"/>
      <c r="DE110" s="777"/>
      <c r="DF110" s="778"/>
      <c r="DG110" s="830" t="s">
        <v>199</v>
      </c>
      <c r="DH110" s="831"/>
      <c r="DI110" s="831"/>
      <c r="DJ110" s="831"/>
      <c r="DK110" s="831"/>
      <c r="DL110" s="831" t="s">
        <v>199</v>
      </c>
      <c r="DM110" s="831"/>
      <c r="DN110" s="831"/>
      <c r="DO110" s="831"/>
      <c r="DP110" s="831"/>
      <c r="DQ110" s="831" t="s">
        <v>199</v>
      </c>
      <c r="DR110" s="831"/>
      <c r="DS110" s="831"/>
      <c r="DT110" s="831"/>
      <c r="DU110" s="831"/>
      <c r="DV110" s="832" t="s">
        <v>199</v>
      </c>
      <c r="DW110" s="832"/>
      <c r="DX110" s="832"/>
      <c r="DY110" s="832"/>
      <c r="DZ110" s="833"/>
    </row>
    <row r="111" spans="1:131" s="48" customFormat="1" ht="26.25" customHeight="1" x14ac:dyDescent="0.2">
      <c r="A111" s="720" t="s">
        <v>452</v>
      </c>
      <c r="B111" s="721"/>
      <c r="C111" s="721"/>
      <c r="D111" s="721"/>
      <c r="E111" s="721"/>
      <c r="F111" s="721"/>
      <c r="G111" s="721"/>
      <c r="H111" s="721"/>
      <c r="I111" s="721"/>
      <c r="J111" s="721"/>
      <c r="K111" s="721"/>
      <c r="L111" s="721"/>
      <c r="M111" s="721"/>
      <c r="N111" s="721"/>
      <c r="O111" s="721"/>
      <c r="P111" s="721"/>
      <c r="Q111" s="721"/>
      <c r="R111" s="721"/>
      <c r="S111" s="721"/>
      <c r="T111" s="721"/>
      <c r="U111" s="721"/>
      <c r="V111" s="721"/>
      <c r="W111" s="721"/>
      <c r="X111" s="721"/>
      <c r="Y111" s="721"/>
      <c r="Z111" s="887"/>
      <c r="AA111" s="725" t="s">
        <v>199</v>
      </c>
      <c r="AB111" s="726"/>
      <c r="AC111" s="726"/>
      <c r="AD111" s="726"/>
      <c r="AE111" s="727"/>
      <c r="AF111" s="728" t="s">
        <v>199</v>
      </c>
      <c r="AG111" s="726"/>
      <c r="AH111" s="726"/>
      <c r="AI111" s="726"/>
      <c r="AJ111" s="727"/>
      <c r="AK111" s="728" t="s">
        <v>199</v>
      </c>
      <c r="AL111" s="726"/>
      <c r="AM111" s="726"/>
      <c r="AN111" s="726"/>
      <c r="AO111" s="727"/>
      <c r="AP111" s="802" t="s">
        <v>199</v>
      </c>
      <c r="AQ111" s="803"/>
      <c r="AR111" s="803"/>
      <c r="AS111" s="803"/>
      <c r="AT111" s="804"/>
      <c r="AU111" s="870"/>
      <c r="AV111" s="871"/>
      <c r="AW111" s="871"/>
      <c r="AX111" s="871"/>
      <c r="AY111" s="871"/>
      <c r="AZ111" s="801" t="s">
        <v>472</v>
      </c>
      <c r="BA111" s="737"/>
      <c r="BB111" s="737"/>
      <c r="BC111" s="737"/>
      <c r="BD111" s="737"/>
      <c r="BE111" s="737"/>
      <c r="BF111" s="737"/>
      <c r="BG111" s="737"/>
      <c r="BH111" s="737"/>
      <c r="BI111" s="737"/>
      <c r="BJ111" s="737"/>
      <c r="BK111" s="737"/>
      <c r="BL111" s="737"/>
      <c r="BM111" s="737"/>
      <c r="BN111" s="737"/>
      <c r="BO111" s="737"/>
      <c r="BP111" s="738"/>
      <c r="BQ111" s="805" t="s">
        <v>199</v>
      </c>
      <c r="BR111" s="806"/>
      <c r="BS111" s="806"/>
      <c r="BT111" s="806"/>
      <c r="BU111" s="806"/>
      <c r="BV111" s="806" t="s">
        <v>199</v>
      </c>
      <c r="BW111" s="806"/>
      <c r="BX111" s="806"/>
      <c r="BY111" s="806"/>
      <c r="BZ111" s="806"/>
      <c r="CA111" s="806" t="s">
        <v>199</v>
      </c>
      <c r="CB111" s="806"/>
      <c r="CC111" s="806"/>
      <c r="CD111" s="806"/>
      <c r="CE111" s="806"/>
      <c r="CF111" s="863" t="s">
        <v>199</v>
      </c>
      <c r="CG111" s="864"/>
      <c r="CH111" s="864"/>
      <c r="CI111" s="864"/>
      <c r="CJ111" s="864"/>
      <c r="CK111" s="875"/>
      <c r="CL111" s="717"/>
      <c r="CM111" s="801" t="s">
        <v>137</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805" t="s">
        <v>199</v>
      </c>
      <c r="DH111" s="806"/>
      <c r="DI111" s="806"/>
      <c r="DJ111" s="806"/>
      <c r="DK111" s="806"/>
      <c r="DL111" s="806" t="s">
        <v>199</v>
      </c>
      <c r="DM111" s="806"/>
      <c r="DN111" s="806"/>
      <c r="DO111" s="806"/>
      <c r="DP111" s="806"/>
      <c r="DQ111" s="806" t="s">
        <v>199</v>
      </c>
      <c r="DR111" s="806"/>
      <c r="DS111" s="806"/>
      <c r="DT111" s="806"/>
      <c r="DU111" s="806"/>
      <c r="DV111" s="807" t="s">
        <v>199</v>
      </c>
      <c r="DW111" s="807"/>
      <c r="DX111" s="807"/>
      <c r="DY111" s="807"/>
      <c r="DZ111" s="808"/>
    </row>
    <row r="112" spans="1:131" s="48" customFormat="1" ht="26.25" customHeight="1" x14ac:dyDescent="0.2">
      <c r="A112" s="704" t="s">
        <v>152</v>
      </c>
      <c r="B112" s="705"/>
      <c r="C112" s="737" t="s">
        <v>473</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25" t="s">
        <v>199</v>
      </c>
      <c r="AB112" s="726"/>
      <c r="AC112" s="726"/>
      <c r="AD112" s="726"/>
      <c r="AE112" s="727"/>
      <c r="AF112" s="728" t="s">
        <v>199</v>
      </c>
      <c r="AG112" s="726"/>
      <c r="AH112" s="726"/>
      <c r="AI112" s="726"/>
      <c r="AJ112" s="727"/>
      <c r="AK112" s="728" t="s">
        <v>199</v>
      </c>
      <c r="AL112" s="726"/>
      <c r="AM112" s="726"/>
      <c r="AN112" s="726"/>
      <c r="AO112" s="727"/>
      <c r="AP112" s="802" t="s">
        <v>199</v>
      </c>
      <c r="AQ112" s="803"/>
      <c r="AR112" s="803"/>
      <c r="AS112" s="803"/>
      <c r="AT112" s="804"/>
      <c r="AU112" s="870"/>
      <c r="AV112" s="871"/>
      <c r="AW112" s="871"/>
      <c r="AX112" s="871"/>
      <c r="AY112" s="871"/>
      <c r="AZ112" s="801" t="s">
        <v>268</v>
      </c>
      <c r="BA112" s="737"/>
      <c r="BB112" s="737"/>
      <c r="BC112" s="737"/>
      <c r="BD112" s="737"/>
      <c r="BE112" s="737"/>
      <c r="BF112" s="737"/>
      <c r="BG112" s="737"/>
      <c r="BH112" s="737"/>
      <c r="BI112" s="737"/>
      <c r="BJ112" s="737"/>
      <c r="BK112" s="737"/>
      <c r="BL112" s="737"/>
      <c r="BM112" s="737"/>
      <c r="BN112" s="737"/>
      <c r="BO112" s="737"/>
      <c r="BP112" s="738"/>
      <c r="BQ112" s="805">
        <v>7459686</v>
      </c>
      <c r="BR112" s="806"/>
      <c r="BS112" s="806"/>
      <c r="BT112" s="806"/>
      <c r="BU112" s="806"/>
      <c r="BV112" s="806">
        <v>7214815</v>
      </c>
      <c r="BW112" s="806"/>
      <c r="BX112" s="806"/>
      <c r="BY112" s="806"/>
      <c r="BZ112" s="806"/>
      <c r="CA112" s="806">
        <v>6672593</v>
      </c>
      <c r="CB112" s="806"/>
      <c r="CC112" s="806"/>
      <c r="CD112" s="806"/>
      <c r="CE112" s="806"/>
      <c r="CF112" s="863">
        <v>93.2</v>
      </c>
      <c r="CG112" s="864"/>
      <c r="CH112" s="864"/>
      <c r="CI112" s="864"/>
      <c r="CJ112" s="864"/>
      <c r="CK112" s="875"/>
      <c r="CL112" s="717"/>
      <c r="CM112" s="801" t="s">
        <v>394</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805" t="s">
        <v>199</v>
      </c>
      <c r="DH112" s="806"/>
      <c r="DI112" s="806"/>
      <c r="DJ112" s="806"/>
      <c r="DK112" s="806"/>
      <c r="DL112" s="806" t="s">
        <v>199</v>
      </c>
      <c r="DM112" s="806"/>
      <c r="DN112" s="806"/>
      <c r="DO112" s="806"/>
      <c r="DP112" s="806"/>
      <c r="DQ112" s="806" t="s">
        <v>199</v>
      </c>
      <c r="DR112" s="806"/>
      <c r="DS112" s="806"/>
      <c r="DT112" s="806"/>
      <c r="DU112" s="806"/>
      <c r="DV112" s="807" t="s">
        <v>199</v>
      </c>
      <c r="DW112" s="807"/>
      <c r="DX112" s="807"/>
      <c r="DY112" s="807"/>
      <c r="DZ112" s="808"/>
    </row>
    <row r="113" spans="1:130" s="48" customFormat="1" ht="26.25" customHeight="1" x14ac:dyDescent="0.2">
      <c r="A113" s="706"/>
      <c r="B113" s="707"/>
      <c r="C113" s="737" t="s">
        <v>476</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725">
        <v>607570</v>
      </c>
      <c r="AB113" s="726"/>
      <c r="AC113" s="726"/>
      <c r="AD113" s="726"/>
      <c r="AE113" s="727"/>
      <c r="AF113" s="728">
        <v>637169</v>
      </c>
      <c r="AG113" s="726"/>
      <c r="AH113" s="726"/>
      <c r="AI113" s="726"/>
      <c r="AJ113" s="727"/>
      <c r="AK113" s="728">
        <v>633257</v>
      </c>
      <c r="AL113" s="726"/>
      <c r="AM113" s="726"/>
      <c r="AN113" s="726"/>
      <c r="AO113" s="727"/>
      <c r="AP113" s="802">
        <v>8.8000000000000007</v>
      </c>
      <c r="AQ113" s="803"/>
      <c r="AR113" s="803"/>
      <c r="AS113" s="803"/>
      <c r="AT113" s="804"/>
      <c r="AU113" s="870"/>
      <c r="AV113" s="871"/>
      <c r="AW113" s="871"/>
      <c r="AX113" s="871"/>
      <c r="AY113" s="871"/>
      <c r="AZ113" s="801" t="s">
        <v>204</v>
      </c>
      <c r="BA113" s="737"/>
      <c r="BB113" s="737"/>
      <c r="BC113" s="737"/>
      <c r="BD113" s="737"/>
      <c r="BE113" s="737"/>
      <c r="BF113" s="737"/>
      <c r="BG113" s="737"/>
      <c r="BH113" s="737"/>
      <c r="BI113" s="737"/>
      <c r="BJ113" s="737"/>
      <c r="BK113" s="737"/>
      <c r="BL113" s="737"/>
      <c r="BM113" s="737"/>
      <c r="BN113" s="737"/>
      <c r="BO113" s="737"/>
      <c r="BP113" s="738"/>
      <c r="BQ113" s="805">
        <v>238</v>
      </c>
      <c r="BR113" s="806"/>
      <c r="BS113" s="806"/>
      <c r="BT113" s="806"/>
      <c r="BU113" s="806"/>
      <c r="BV113" s="806">
        <v>2698</v>
      </c>
      <c r="BW113" s="806"/>
      <c r="BX113" s="806"/>
      <c r="BY113" s="806"/>
      <c r="BZ113" s="806"/>
      <c r="CA113" s="806">
        <v>3727</v>
      </c>
      <c r="CB113" s="806"/>
      <c r="CC113" s="806"/>
      <c r="CD113" s="806"/>
      <c r="CE113" s="806"/>
      <c r="CF113" s="863">
        <v>0.1</v>
      </c>
      <c r="CG113" s="864"/>
      <c r="CH113" s="864"/>
      <c r="CI113" s="864"/>
      <c r="CJ113" s="864"/>
      <c r="CK113" s="875"/>
      <c r="CL113" s="717"/>
      <c r="CM113" s="801" t="s">
        <v>404</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25" t="s">
        <v>199</v>
      </c>
      <c r="DH113" s="726"/>
      <c r="DI113" s="726"/>
      <c r="DJ113" s="726"/>
      <c r="DK113" s="727"/>
      <c r="DL113" s="728" t="s">
        <v>199</v>
      </c>
      <c r="DM113" s="726"/>
      <c r="DN113" s="726"/>
      <c r="DO113" s="726"/>
      <c r="DP113" s="727"/>
      <c r="DQ113" s="728" t="s">
        <v>199</v>
      </c>
      <c r="DR113" s="726"/>
      <c r="DS113" s="726"/>
      <c r="DT113" s="726"/>
      <c r="DU113" s="727"/>
      <c r="DV113" s="802" t="s">
        <v>199</v>
      </c>
      <c r="DW113" s="803"/>
      <c r="DX113" s="803"/>
      <c r="DY113" s="803"/>
      <c r="DZ113" s="804"/>
    </row>
    <row r="114" spans="1:130" s="48" customFormat="1" ht="26.25" customHeight="1" x14ac:dyDescent="0.2">
      <c r="A114" s="706"/>
      <c r="B114" s="707"/>
      <c r="C114" s="737" t="s">
        <v>477</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25" t="s">
        <v>199</v>
      </c>
      <c r="AB114" s="726"/>
      <c r="AC114" s="726"/>
      <c r="AD114" s="726"/>
      <c r="AE114" s="727"/>
      <c r="AF114" s="728" t="s">
        <v>199</v>
      </c>
      <c r="AG114" s="726"/>
      <c r="AH114" s="726"/>
      <c r="AI114" s="726"/>
      <c r="AJ114" s="727"/>
      <c r="AK114" s="728" t="s">
        <v>199</v>
      </c>
      <c r="AL114" s="726"/>
      <c r="AM114" s="726"/>
      <c r="AN114" s="726"/>
      <c r="AO114" s="727"/>
      <c r="AP114" s="802" t="s">
        <v>199</v>
      </c>
      <c r="AQ114" s="803"/>
      <c r="AR114" s="803"/>
      <c r="AS114" s="803"/>
      <c r="AT114" s="804"/>
      <c r="AU114" s="870"/>
      <c r="AV114" s="871"/>
      <c r="AW114" s="871"/>
      <c r="AX114" s="871"/>
      <c r="AY114" s="871"/>
      <c r="AZ114" s="801" t="s">
        <v>478</v>
      </c>
      <c r="BA114" s="737"/>
      <c r="BB114" s="737"/>
      <c r="BC114" s="737"/>
      <c r="BD114" s="737"/>
      <c r="BE114" s="737"/>
      <c r="BF114" s="737"/>
      <c r="BG114" s="737"/>
      <c r="BH114" s="737"/>
      <c r="BI114" s="737"/>
      <c r="BJ114" s="737"/>
      <c r="BK114" s="737"/>
      <c r="BL114" s="737"/>
      <c r="BM114" s="737"/>
      <c r="BN114" s="737"/>
      <c r="BO114" s="737"/>
      <c r="BP114" s="738"/>
      <c r="BQ114" s="805">
        <v>2146941</v>
      </c>
      <c r="BR114" s="806"/>
      <c r="BS114" s="806"/>
      <c r="BT114" s="806"/>
      <c r="BU114" s="806"/>
      <c r="BV114" s="806">
        <v>2050134</v>
      </c>
      <c r="BW114" s="806"/>
      <c r="BX114" s="806"/>
      <c r="BY114" s="806"/>
      <c r="BZ114" s="806"/>
      <c r="CA114" s="806">
        <v>2002327</v>
      </c>
      <c r="CB114" s="806"/>
      <c r="CC114" s="806"/>
      <c r="CD114" s="806"/>
      <c r="CE114" s="806"/>
      <c r="CF114" s="863">
        <v>28</v>
      </c>
      <c r="CG114" s="864"/>
      <c r="CH114" s="864"/>
      <c r="CI114" s="864"/>
      <c r="CJ114" s="864"/>
      <c r="CK114" s="875"/>
      <c r="CL114" s="717"/>
      <c r="CM114" s="801" t="s">
        <v>479</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25" t="s">
        <v>199</v>
      </c>
      <c r="DH114" s="726"/>
      <c r="DI114" s="726"/>
      <c r="DJ114" s="726"/>
      <c r="DK114" s="727"/>
      <c r="DL114" s="728" t="s">
        <v>199</v>
      </c>
      <c r="DM114" s="726"/>
      <c r="DN114" s="726"/>
      <c r="DO114" s="726"/>
      <c r="DP114" s="727"/>
      <c r="DQ114" s="728" t="s">
        <v>199</v>
      </c>
      <c r="DR114" s="726"/>
      <c r="DS114" s="726"/>
      <c r="DT114" s="726"/>
      <c r="DU114" s="727"/>
      <c r="DV114" s="802" t="s">
        <v>199</v>
      </c>
      <c r="DW114" s="803"/>
      <c r="DX114" s="803"/>
      <c r="DY114" s="803"/>
      <c r="DZ114" s="804"/>
    </row>
    <row r="115" spans="1:130" s="48" customFormat="1" ht="26.25" customHeight="1" x14ac:dyDescent="0.2">
      <c r="A115" s="706"/>
      <c r="B115" s="707"/>
      <c r="C115" s="737" t="s">
        <v>374</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725" t="s">
        <v>199</v>
      </c>
      <c r="AB115" s="726"/>
      <c r="AC115" s="726"/>
      <c r="AD115" s="726"/>
      <c r="AE115" s="727"/>
      <c r="AF115" s="728" t="s">
        <v>199</v>
      </c>
      <c r="AG115" s="726"/>
      <c r="AH115" s="726"/>
      <c r="AI115" s="726"/>
      <c r="AJ115" s="727"/>
      <c r="AK115" s="728" t="s">
        <v>199</v>
      </c>
      <c r="AL115" s="726"/>
      <c r="AM115" s="726"/>
      <c r="AN115" s="726"/>
      <c r="AO115" s="727"/>
      <c r="AP115" s="802" t="s">
        <v>199</v>
      </c>
      <c r="AQ115" s="803"/>
      <c r="AR115" s="803"/>
      <c r="AS115" s="803"/>
      <c r="AT115" s="804"/>
      <c r="AU115" s="870"/>
      <c r="AV115" s="871"/>
      <c r="AW115" s="871"/>
      <c r="AX115" s="871"/>
      <c r="AY115" s="871"/>
      <c r="AZ115" s="801" t="s">
        <v>348</v>
      </c>
      <c r="BA115" s="737"/>
      <c r="BB115" s="737"/>
      <c r="BC115" s="737"/>
      <c r="BD115" s="737"/>
      <c r="BE115" s="737"/>
      <c r="BF115" s="737"/>
      <c r="BG115" s="737"/>
      <c r="BH115" s="737"/>
      <c r="BI115" s="737"/>
      <c r="BJ115" s="737"/>
      <c r="BK115" s="737"/>
      <c r="BL115" s="737"/>
      <c r="BM115" s="737"/>
      <c r="BN115" s="737"/>
      <c r="BO115" s="737"/>
      <c r="BP115" s="738"/>
      <c r="BQ115" s="805" t="s">
        <v>199</v>
      </c>
      <c r="BR115" s="806"/>
      <c r="BS115" s="806"/>
      <c r="BT115" s="806"/>
      <c r="BU115" s="806"/>
      <c r="BV115" s="806" t="s">
        <v>199</v>
      </c>
      <c r="BW115" s="806"/>
      <c r="BX115" s="806"/>
      <c r="BY115" s="806"/>
      <c r="BZ115" s="806"/>
      <c r="CA115" s="806" t="s">
        <v>199</v>
      </c>
      <c r="CB115" s="806"/>
      <c r="CC115" s="806"/>
      <c r="CD115" s="806"/>
      <c r="CE115" s="806"/>
      <c r="CF115" s="863" t="s">
        <v>199</v>
      </c>
      <c r="CG115" s="864"/>
      <c r="CH115" s="864"/>
      <c r="CI115" s="864"/>
      <c r="CJ115" s="864"/>
      <c r="CK115" s="875"/>
      <c r="CL115" s="717"/>
      <c r="CM115" s="801" t="s">
        <v>31</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25" t="s">
        <v>199</v>
      </c>
      <c r="DH115" s="726"/>
      <c r="DI115" s="726"/>
      <c r="DJ115" s="726"/>
      <c r="DK115" s="727"/>
      <c r="DL115" s="728" t="s">
        <v>199</v>
      </c>
      <c r="DM115" s="726"/>
      <c r="DN115" s="726"/>
      <c r="DO115" s="726"/>
      <c r="DP115" s="727"/>
      <c r="DQ115" s="728" t="s">
        <v>199</v>
      </c>
      <c r="DR115" s="726"/>
      <c r="DS115" s="726"/>
      <c r="DT115" s="726"/>
      <c r="DU115" s="727"/>
      <c r="DV115" s="802" t="s">
        <v>199</v>
      </c>
      <c r="DW115" s="803"/>
      <c r="DX115" s="803"/>
      <c r="DY115" s="803"/>
      <c r="DZ115" s="804"/>
    </row>
    <row r="116" spans="1:130" s="48" customFormat="1" ht="26.25" customHeight="1" x14ac:dyDescent="0.2">
      <c r="A116" s="708"/>
      <c r="B116" s="709"/>
      <c r="C116" s="810" t="s">
        <v>1</v>
      </c>
      <c r="D116" s="810"/>
      <c r="E116" s="810"/>
      <c r="F116" s="810"/>
      <c r="G116" s="810"/>
      <c r="H116" s="810"/>
      <c r="I116" s="810"/>
      <c r="J116" s="810"/>
      <c r="K116" s="810"/>
      <c r="L116" s="810"/>
      <c r="M116" s="810"/>
      <c r="N116" s="810"/>
      <c r="O116" s="810"/>
      <c r="P116" s="810"/>
      <c r="Q116" s="810"/>
      <c r="R116" s="810"/>
      <c r="S116" s="810"/>
      <c r="T116" s="810"/>
      <c r="U116" s="810"/>
      <c r="V116" s="810"/>
      <c r="W116" s="810"/>
      <c r="X116" s="810"/>
      <c r="Y116" s="810"/>
      <c r="Z116" s="811"/>
      <c r="AA116" s="725" t="s">
        <v>199</v>
      </c>
      <c r="AB116" s="726"/>
      <c r="AC116" s="726"/>
      <c r="AD116" s="726"/>
      <c r="AE116" s="727"/>
      <c r="AF116" s="728" t="s">
        <v>199</v>
      </c>
      <c r="AG116" s="726"/>
      <c r="AH116" s="726"/>
      <c r="AI116" s="726"/>
      <c r="AJ116" s="727"/>
      <c r="AK116" s="728" t="s">
        <v>199</v>
      </c>
      <c r="AL116" s="726"/>
      <c r="AM116" s="726"/>
      <c r="AN116" s="726"/>
      <c r="AO116" s="727"/>
      <c r="AP116" s="802" t="s">
        <v>199</v>
      </c>
      <c r="AQ116" s="803"/>
      <c r="AR116" s="803"/>
      <c r="AS116" s="803"/>
      <c r="AT116" s="804"/>
      <c r="AU116" s="870"/>
      <c r="AV116" s="871"/>
      <c r="AW116" s="871"/>
      <c r="AX116" s="871"/>
      <c r="AY116" s="871"/>
      <c r="AZ116" s="877" t="s">
        <v>221</v>
      </c>
      <c r="BA116" s="878"/>
      <c r="BB116" s="878"/>
      <c r="BC116" s="878"/>
      <c r="BD116" s="878"/>
      <c r="BE116" s="878"/>
      <c r="BF116" s="878"/>
      <c r="BG116" s="878"/>
      <c r="BH116" s="878"/>
      <c r="BI116" s="878"/>
      <c r="BJ116" s="878"/>
      <c r="BK116" s="878"/>
      <c r="BL116" s="878"/>
      <c r="BM116" s="878"/>
      <c r="BN116" s="878"/>
      <c r="BO116" s="878"/>
      <c r="BP116" s="879"/>
      <c r="BQ116" s="805" t="s">
        <v>199</v>
      </c>
      <c r="BR116" s="806"/>
      <c r="BS116" s="806"/>
      <c r="BT116" s="806"/>
      <c r="BU116" s="806"/>
      <c r="BV116" s="806" t="s">
        <v>199</v>
      </c>
      <c r="BW116" s="806"/>
      <c r="BX116" s="806"/>
      <c r="BY116" s="806"/>
      <c r="BZ116" s="806"/>
      <c r="CA116" s="806" t="s">
        <v>199</v>
      </c>
      <c r="CB116" s="806"/>
      <c r="CC116" s="806"/>
      <c r="CD116" s="806"/>
      <c r="CE116" s="806"/>
      <c r="CF116" s="863" t="s">
        <v>199</v>
      </c>
      <c r="CG116" s="864"/>
      <c r="CH116" s="864"/>
      <c r="CI116" s="864"/>
      <c r="CJ116" s="864"/>
      <c r="CK116" s="875"/>
      <c r="CL116" s="717"/>
      <c r="CM116" s="801" t="s">
        <v>12</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25" t="s">
        <v>199</v>
      </c>
      <c r="DH116" s="726"/>
      <c r="DI116" s="726"/>
      <c r="DJ116" s="726"/>
      <c r="DK116" s="727"/>
      <c r="DL116" s="728" t="s">
        <v>199</v>
      </c>
      <c r="DM116" s="726"/>
      <c r="DN116" s="726"/>
      <c r="DO116" s="726"/>
      <c r="DP116" s="727"/>
      <c r="DQ116" s="728" t="s">
        <v>199</v>
      </c>
      <c r="DR116" s="726"/>
      <c r="DS116" s="726"/>
      <c r="DT116" s="726"/>
      <c r="DU116" s="727"/>
      <c r="DV116" s="802" t="s">
        <v>199</v>
      </c>
      <c r="DW116" s="803"/>
      <c r="DX116" s="803"/>
      <c r="DY116" s="803"/>
      <c r="DZ116" s="804"/>
    </row>
    <row r="117" spans="1:130" s="48" customFormat="1" ht="26.25" customHeight="1" x14ac:dyDescent="0.2">
      <c r="A117" s="732" t="s">
        <v>273</v>
      </c>
      <c r="B117" s="733"/>
      <c r="C117" s="733"/>
      <c r="D117" s="733"/>
      <c r="E117" s="733"/>
      <c r="F117" s="733"/>
      <c r="G117" s="733"/>
      <c r="H117" s="733"/>
      <c r="I117" s="733"/>
      <c r="J117" s="733"/>
      <c r="K117" s="733"/>
      <c r="L117" s="733"/>
      <c r="M117" s="733"/>
      <c r="N117" s="733"/>
      <c r="O117" s="733"/>
      <c r="P117" s="733"/>
      <c r="Q117" s="733"/>
      <c r="R117" s="733"/>
      <c r="S117" s="733"/>
      <c r="T117" s="733"/>
      <c r="U117" s="733"/>
      <c r="V117" s="733"/>
      <c r="W117" s="733"/>
      <c r="X117" s="733"/>
      <c r="Y117" s="842" t="s">
        <v>325</v>
      </c>
      <c r="Z117" s="734"/>
      <c r="AA117" s="880">
        <v>2359124</v>
      </c>
      <c r="AB117" s="881"/>
      <c r="AC117" s="881"/>
      <c r="AD117" s="881"/>
      <c r="AE117" s="882"/>
      <c r="AF117" s="883">
        <v>2090499</v>
      </c>
      <c r="AG117" s="881"/>
      <c r="AH117" s="881"/>
      <c r="AI117" s="881"/>
      <c r="AJ117" s="882"/>
      <c r="AK117" s="883">
        <v>2092245</v>
      </c>
      <c r="AL117" s="881"/>
      <c r="AM117" s="881"/>
      <c r="AN117" s="881"/>
      <c r="AO117" s="882"/>
      <c r="AP117" s="884"/>
      <c r="AQ117" s="885"/>
      <c r="AR117" s="885"/>
      <c r="AS117" s="885"/>
      <c r="AT117" s="886"/>
      <c r="AU117" s="870"/>
      <c r="AV117" s="871"/>
      <c r="AW117" s="871"/>
      <c r="AX117" s="871"/>
      <c r="AY117" s="871"/>
      <c r="AZ117" s="860" t="s">
        <v>480</v>
      </c>
      <c r="BA117" s="861"/>
      <c r="BB117" s="861"/>
      <c r="BC117" s="861"/>
      <c r="BD117" s="861"/>
      <c r="BE117" s="861"/>
      <c r="BF117" s="861"/>
      <c r="BG117" s="861"/>
      <c r="BH117" s="861"/>
      <c r="BI117" s="861"/>
      <c r="BJ117" s="861"/>
      <c r="BK117" s="861"/>
      <c r="BL117" s="861"/>
      <c r="BM117" s="861"/>
      <c r="BN117" s="861"/>
      <c r="BO117" s="861"/>
      <c r="BP117" s="862"/>
      <c r="BQ117" s="805" t="s">
        <v>199</v>
      </c>
      <c r="BR117" s="806"/>
      <c r="BS117" s="806"/>
      <c r="BT117" s="806"/>
      <c r="BU117" s="806"/>
      <c r="BV117" s="806" t="s">
        <v>199</v>
      </c>
      <c r="BW117" s="806"/>
      <c r="BX117" s="806"/>
      <c r="BY117" s="806"/>
      <c r="BZ117" s="806"/>
      <c r="CA117" s="806" t="s">
        <v>199</v>
      </c>
      <c r="CB117" s="806"/>
      <c r="CC117" s="806"/>
      <c r="CD117" s="806"/>
      <c r="CE117" s="806"/>
      <c r="CF117" s="863" t="s">
        <v>199</v>
      </c>
      <c r="CG117" s="864"/>
      <c r="CH117" s="864"/>
      <c r="CI117" s="864"/>
      <c r="CJ117" s="864"/>
      <c r="CK117" s="875"/>
      <c r="CL117" s="717"/>
      <c r="CM117" s="801" t="s">
        <v>340</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25" t="s">
        <v>199</v>
      </c>
      <c r="DH117" s="726"/>
      <c r="DI117" s="726"/>
      <c r="DJ117" s="726"/>
      <c r="DK117" s="727"/>
      <c r="DL117" s="728" t="s">
        <v>199</v>
      </c>
      <c r="DM117" s="726"/>
      <c r="DN117" s="726"/>
      <c r="DO117" s="726"/>
      <c r="DP117" s="727"/>
      <c r="DQ117" s="728" t="s">
        <v>199</v>
      </c>
      <c r="DR117" s="726"/>
      <c r="DS117" s="726"/>
      <c r="DT117" s="726"/>
      <c r="DU117" s="727"/>
      <c r="DV117" s="802" t="s">
        <v>199</v>
      </c>
      <c r="DW117" s="803"/>
      <c r="DX117" s="803"/>
      <c r="DY117" s="803"/>
      <c r="DZ117" s="804"/>
    </row>
    <row r="118" spans="1:130" s="48" customFormat="1" ht="26.25" customHeight="1" x14ac:dyDescent="0.2">
      <c r="A118" s="732" t="s">
        <v>94</v>
      </c>
      <c r="B118" s="733"/>
      <c r="C118" s="733"/>
      <c r="D118" s="733"/>
      <c r="E118" s="733"/>
      <c r="F118" s="733"/>
      <c r="G118" s="733"/>
      <c r="H118" s="733"/>
      <c r="I118" s="733"/>
      <c r="J118" s="733"/>
      <c r="K118" s="733"/>
      <c r="L118" s="733"/>
      <c r="M118" s="733"/>
      <c r="N118" s="733"/>
      <c r="O118" s="733"/>
      <c r="P118" s="733"/>
      <c r="Q118" s="733"/>
      <c r="R118" s="733"/>
      <c r="S118" s="733"/>
      <c r="T118" s="733"/>
      <c r="U118" s="733"/>
      <c r="V118" s="733"/>
      <c r="W118" s="733"/>
      <c r="X118" s="733"/>
      <c r="Y118" s="733"/>
      <c r="Z118" s="734"/>
      <c r="AA118" s="735" t="s">
        <v>430</v>
      </c>
      <c r="AB118" s="733"/>
      <c r="AC118" s="733"/>
      <c r="AD118" s="733"/>
      <c r="AE118" s="734"/>
      <c r="AF118" s="735" t="s">
        <v>469</v>
      </c>
      <c r="AG118" s="733"/>
      <c r="AH118" s="733"/>
      <c r="AI118" s="733"/>
      <c r="AJ118" s="734"/>
      <c r="AK118" s="735" t="s">
        <v>388</v>
      </c>
      <c r="AL118" s="733"/>
      <c r="AM118" s="733"/>
      <c r="AN118" s="733"/>
      <c r="AO118" s="734"/>
      <c r="AP118" s="735" t="s">
        <v>470</v>
      </c>
      <c r="AQ118" s="733"/>
      <c r="AR118" s="733"/>
      <c r="AS118" s="733"/>
      <c r="AT118" s="736"/>
      <c r="AU118" s="870"/>
      <c r="AV118" s="871"/>
      <c r="AW118" s="871"/>
      <c r="AX118" s="871"/>
      <c r="AY118" s="871"/>
      <c r="AZ118" s="809" t="s">
        <v>481</v>
      </c>
      <c r="BA118" s="810"/>
      <c r="BB118" s="810"/>
      <c r="BC118" s="810"/>
      <c r="BD118" s="810"/>
      <c r="BE118" s="810"/>
      <c r="BF118" s="810"/>
      <c r="BG118" s="810"/>
      <c r="BH118" s="810"/>
      <c r="BI118" s="810"/>
      <c r="BJ118" s="810"/>
      <c r="BK118" s="810"/>
      <c r="BL118" s="810"/>
      <c r="BM118" s="810"/>
      <c r="BN118" s="810"/>
      <c r="BO118" s="810"/>
      <c r="BP118" s="811"/>
      <c r="BQ118" s="838" t="s">
        <v>199</v>
      </c>
      <c r="BR118" s="839"/>
      <c r="BS118" s="839"/>
      <c r="BT118" s="839"/>
      <c r="BU118" s="839"/>
      <c r="BV118" s="839" t="s">
        <v>199</v>
      </c>
      <c r="BW118" s="839"/>
      <c r="BX118" s="839"/>
      <c r="BY118" s="839"/>
      <c r="BZ118" s="839"/>
      <c r="CA118" s="839" t="s">
        <v>199</v>
      </c>
      <c r="CB118" s="839"/>
      <c r="CC118" s="839"/>
      <c r="CD118" s="839"/>
      <c r="CE118" s="839"/>
      <c r="CF118" s="863" t="s">
        <v>199</v>
      </c>
      <c r="CG118" s="864"/>
      <c r="CH118" s="864"/>
      <c r="CI118" s="864"/>
      <c r="CJ118" s="864"/>
      <c r="CK118" s="875"/>
      <c r="CL118" s="717"/>
      <c r="CM118" s="801" t="s">
        <v>482</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25" t="s">
        <v>199</v>
      </c>
      <c r="DH118" s="726"/>
      <c r="DI118" s="726"/>
      <c r="DJ118" s="726"/>
      <c r="DK118" s="727"/>
      <c r="DL118" s="728" t="s">
        <v>199</v>
      </c>
      <c r="DM118" s="726"/>
      <c r="DN118" s="726"/>
      <c r="DO118" s="726"/>
      <c r="DP118" s="727"/>
      <c r="DQ118" s="728" t="s">
        <v>199</v>
      </c>
      <c r="DR118" s="726"/>
      <c r="DS118" s="726"/>
      <c r="DT118" s="726"/>
      <c r="DU118" s="727"/>
      <c r="DV118" s="802" t="s">
        <v>199</v>
      </c>
      <c r="DW118" s="803"/>
      <c r="DX118" s="803"/>
      <c r="DY118" s="803"/>
      <c r="DZ118" s="804"/>
    </row>
    <row r="119" spans="1:130" s="48" customFormat="1" ht="26.25" customHeight="1" x14ac:dyDescent="0.2">
      <c r="A119" s="714" t="s">
        <v>385</v>
      </c>
      <c r="B119" s="715"/>
      <c r="C119" s="829" t="s">
        <v>64</v>
      </c>
      <c r="D119" s="777"/>
      <c r="E119" s="777"/>
      <c r="F119" s="777"/>
      <c r="G119" s="777"/>
      <c r="H119" s="777"/>
      <c r="I119" s="777"/>
      <c r="J119" s="777"/>
      <c r="K119" s="777"/>
      <c r="L119" s="777"/>
      <c r="M119" s="777"/>
      <c r="N119" s="777"/>
      <c r="O119" s="777"/>
      <c r="P119" s="777"/>
      <c r="Q119" s="777"/>
      <c r="R119" s="777"/>
      <c r="S119" s="777"/>
      <c r="T119" s="777"/>
      <c r="U119" s="777"/>
      <c r="V119" s="777"/>
      <c r="W119" s="777"/>
      <c r="X119" s="777"/>
      <c r="Y119" s="777"/>
      <c r="Z119" s="778"/>
      <c r="AA119" s="769" t="s">
        <v>199</v>
      </c>
      <c r="AB119" s="770"/>
      <c r="AC119" s="770"/>
      <c r="AD119" s="770"/>
      <c r="AE119" s="771"/>
      <c r="AF119" s="772" t="s">
        <v>199</v>
      </c>
      <c r="AG119" s="770"/>
      <c r="AH119" s="770"/>
      <c r="AI119" s="770"/>
      <c r="AJ119" s="771"/>
      <c r="AK119" s="772" t="s">
        <v>199</v>
      </c>
      <c r="AL119" s="770"/>
      <c r="AM119" s="770"/>
      <c r="AN119" s="770"/>
      <c r="AO119" s="771"/>
      <c r="AP119" s="865" t="s">
        <v>199</v>
      </c>
      <c r="AQ119" s="866"/>
      <c r="AR119" s="866"/>
      <c r="AS119" s="866"/>
      <c r="AT119" s="867"/>
      <c r="AU119" s="872"/>
      <c r="AV119" s="873"/>
      <c r="AW119" s="873"/>
      <c r="AX119" s="873"/>
      <c r="AY119" s="873"/>
      <c r="AZ119" s="69" t="s">
        <v>273</v>
      </c>
      <c r="BA119" s="69"/>
      <c r="BB119" s="69"/>
      <c r="BC119" s="69"/>
      <c r="BD119" s="69"/>
      <c r="BE119" s="69"/>
      <c r="BF119" s="69"/>
      <c r="BG119" s="69"/>
      <c r="BH119" s="69"/>
      <c r="BI119" s="69"/>
      <c r="BJ119" s="69"/>
      <c r="BK119" s="69"/>
      <c r="BL119" s="69"/>
      <c r="BM119" s="69"/>
      <c r="BN119" s="69"/>
      <c r="BO119" s="842" t="s">
        <v>166</v>
      </c>
      <c r="BP119" s="843"/>
      <c r="BQ119" s="838">
        <v>22451380</v>
      </c>
      <c r="BR119" s="839"/>
      <c r="BS119" s="839"/>
      <c r="BT119" s="839"/>
      <c r="BU119" s="839"/>
      <c r="BV119" s="839">
        <v>22368554</v>
      </c>
      <c r="BW119" s="839"/>
      <c r="BX119" s="839"/>
      <c r="BY119" s="839"/>
      <c r="BZ119" s="839"/>
      <c r="CA119" s="839">
        <v>21130502</v>
      </c>
      <c r="CB119" s="839"/>
      <c r="CC119" s="839"/>
      <c r="CD119" s="839"/>
      <c r="CE119" s="839"/>
      <c r="CF119" s="691"/>
      <c r="CG119" s="692"/>
      <c r="CH119" s="692"/>
      <c r="CI119" s="692"/>
      <c r="CJ119" s="846"/>
      <c r="CK119" s="876"/>
      <c r="CL119" s="719"/>
      <c r="CM119" s="809" t="s">
        <v>483</v>
      </c>
      <c r="CN119" s="810"/>
      <c r="CO119" s="810"/>
      <c r="CP119" s="810"/>
      <c r="CQ119" s="810"/>
      <c r="CR119" s="810"/>
      <c r="CS119" s="810"/>
      <c r="CT119" s="810"/>
      <c r="CU119" s="810"/>
      <c r="CV119" s="810"/>
      <c r="CW119" s="810"/>
      <c r="CX119" s="810"/>
      <c r="CY119" s="810"/>
      <c r="CZ119" s="810"/>
      <c r="DA119" s="810"/>
      <c r="DB119" s="810"/>
      <c r="DC119" s="810"/>
      <c r="DD119" s="810"/>
      <c r="DE119" s="810"/>
      <c r="DF119" s="811"/>
      <c r="DG119" s="749" t="s">
        <v>199</v>
      </c>
      <c r="DH119" s="750"/>
      <c r="DI119" s="750"/>
      <c r="DJ119" s="750"/>
      <c r="DK119" s="751"/>
      <c r="DL119" s="752" t="s">
        <v>199</v>
      </c>
      <c r="DM119" s="750"/>
      <c r="DN119" s="750"/>
      <c r="DO119" s="750"/>
      <c r="DP119" s="751"/>
      <c r="DQ119" s="752" t="s">
        <v>199</v>
      </c>
      <c r="DR119" s="750"/>
      <c r="DS119" s="750"/>
      <c r="DT119" s="750"/>
      <c r="DU119" s="751"/>
      <c r="DV119" s="826" t="s">
        <v>199</v>
      </c>
      <c r="DW119" s="827"/>
      <c r="DX119" s="827"/>
      <c r="DY119" s="827"/>
      <c r="DZ119" s="828"/>
    </row>
    <row r="120" spans="1:130" s="48" customFormat="1" ht="26.25" customHeight="1" x14ac:dyDescent="0.2">
      <c r="A120" s="716"/>
      <c r="B120" s="717"/>
      <c r="C120" s="801" t="s">
        <v>137</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25" t="s">
        <v>199</v>
      </c>
      <c r="AB120" s="726"/>
      <c r="AC120" s="726"/>
      <c r="AD120" s="726"/>
      <c r="AE120" s="727"/>
      <c r="AF120" s="728" t="s">
        <v>199</v>
      </c>
      <c r="AG120" s="726"/>
      <c r="AH120" s="726"/>
      <c r="AI120" s="726"/>
      <c r="AJ120" s="727"/>
      <c r="AK120" s="728" t="s">
        <v>199</v>
      </c>
      <c r="AL120" s="726"/>
      <c r="AM120" s="726"/>
      <c r="AN120" s="726"/>
      <c r="AO120" s="727"/>
      <c r="AP120" s="802" t="s">
        <v>199</v>
      </c>
      <c r="AQ120" s="803"/>
      <c r="AR120" s="803"/>
      <c r="AS120" s="803"/>
      <c r="AT120" s="804"/>
      <c r="AU120" s="847" t="s">
        <v>474</v>
      </c>
      <c r="AV120" s="848"/>
      <c r="AW120" s="848"/>
      <c r="AX120" s="848"/>
      <c r="AY120" s="849"/>
      <c r="AZ120" s="829" t="s">
        <v>214</v>
      </c>
      <c r="BA120" s="777"/>
      <c r="BB120" s="777"/>
      <c r="BC120" s="777"/>
      <c r="BD120" s="777"/>
      <c r="BE120" s="777"/>
      <c r="BF120" s="777"/>
      <c r="BG120" s="777"/>
      <c r="BH120" s="777"/>
      <c r="BI120" s="777"/>
      <c r="BJ120" s="777"/>
      <c r="BK120" s="777"/>
      <c r="BL120" s="777"/>
      <c r="BM120" s="777"/>
      <c r="BN120" s="777"/>
      <c r="BO120" s="777"/>
      <c r="BP120" s="778"/>
      <c r="BQ120" s="830">
        <v>6624790</v>
      </c>
      <c r="BR120" s="831"/>
      <c r="BS120" s="831"/>
      <c r="BT120" s="831"/>
      <c r="BU120" s="831"/>
      <c r="BV120" s="831">
        <v>7028401</v>
      </c>
      <c r="BW120" s="831"/>
      <c r="BX120" s="831"/>
      <c r="BY120" s="831"/>
      <c r="BZ120" s="831"/>
      <c r="CA120" s="831">
        <v>7175750</v>
      </c>
      <c r="CB120" s="831"/>
      <c r="CC120" s="831"/>
      <c r="CD120" s="831"/>
      <c r="CE120" s="831"/>
      <c r="CF120" s="855">
        <v>100.2</v>
      </c>
      <c r="CG120" s="856"/>
      <c r="CH120" s="856"/>
      <c r="CI120" s="856"/>
      <c r="CJ120" s="856"/>
      <c r="CK120" s="834" t="s">
        <v>269</v>
      </c>
      <c r="CL120" s="793"/>
      <c r="CM120" s="793"/>
      <c r="CN120" s="793"/>
      <c r="CO120" s="794"/>
      <c r="CP120" s="857" t="s">
        <v>227</v>
      </c>
      <c r="CQ120" s="858"/>
      <c r="CR120" s="858"/>
      <c r="CS120" s="858"/>
      <c r="CT120" s="858"/>
      <c r="CU120" s="858"/>
      <c r="CV120" s="858"/>
      <c r="CW120" s="858"/>
      <c r="CX120" s="858"/>
      <c r="CY120" s="858"/>
      <c r="CZ120" s="858"/>
      <c r="DA120" s="858"/>
      <c r="DB120" s="858"/>
      <c r="DC120" s="858"/>
      <c r="DD120" s="858"/>
      <c r="DE120" s="858"/>
      <c r="DF120" s="859"/>
      <c r="DG120" s="830">
        <v>4525194</v>
      </c>
      <c r="DH120" s="831"/>
      <c r="DI120" s="831"/>
      <c r="DJ120" s="831"/>
      <c r="DK120" s="831"/>
      <c r="DL120" s="831">
        <v>4486420</v>
      </c>
      <c r="DM120" s="831"/>
      <c r="DN120" s="831"/>
      <c r="DO120" s="831"/>
      <c r="DP120" s="831"/>
      <c r="DQ120" s="831">
        <v>4238744</v>
      </c>
      <c r="DR120" s="831"/>
      <c r="DS120" s="831"/>
      <c r="DT120" s="831"/>
      <c r="DU120" s="831"/>
      <c r="DV120" s="832">
        <v>59.2</v>
      </c>
      <c r="DW120" s="832"/>
      <c r="DX120" s="832"/>
      <c r="DY120" s="832"/>
      <c r="DZ120" s="833"/>
    </row>
    <row r="121" spans="1:130" s="48" customFormat="1" ht="26.25" customHeight="1" x14ac:dyDescent="0.2">
      <c r="A121" s="716"/>
      <c r="B121" s="717"/>
      <c r="C121" s="860" t="s">
        <v>140</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25" t="s">
        <v>199</v>
      </c>
      <c r="AB121" s="726"/>
      <c r="AC121" s="726"/>
      <c r="AD121" s="726"/>
      <c r="AE121" s="727"/>
      <c r="AF121" s="728" t="s">
        <v>199</v>
      </c>
      <c r="AG121" s="726"/>
      <c r="AH121" s="726"/>
      <c r="AI121" s="726"/>
      <c r="AJ121" s="727"/>
      <c r="AK121" s="728" t="s">
        <v>199</v>
      </c>
      <c r="AL121" s="726"/>
      <c r="AM121" s="726"/>
      <c r="AN121" s="726"/>
      <c r="AO121" s="727"/>
      <c r="AP121" s="802" t="s">
        <v>199</v>
      </c>
      <c r="AQ121" s="803"/>
      <c r="AR121" s="803"/>
      <c r="AS121" s="803"/>
      <c r="AT121" s="804"/>
      <c r="AU121" s="850"/>
      <c r="AV121" s="851"/>
      <c r="AW121" s="851"/>
      <c r="AX121" s="851"/>
      <c r="AY121" s="852"/>
      <c r="AZ121" s="801" t="s">
        <v>484</v>
      </c>
      <c r="BA121" s="737"/>
      <c r="BB121" s="737"/>
      <c r="BC121" s="737"/>
      <c r="BD121" s="737"/>
      <c r="BE121" s="737"/>
      <c r="BF121" s="737"/>
      <c r="BG121" s="737"/>
      <c r="BH121" s="737"/>
      <c r="BI121" s="737"/>
      <c r="BJ121" s="737"/>
      <c r="BK121" s="737"/>
      <c r="BL121" s="737"/>
      <c r="BM121" s="737"/>
      <c r="BN121" s="737"/>
      <c r="BO121" s="737"/>
      <c r="BP121" s="738"/>
      <c r="BQ121" s="805" t="s">
        <v>199</v>
      </c>
      <c r="BR121" s="806"/>
      <c r="BS121" s="806"/>
      <c r="BT121" s="806"/>
      <c r="BU121" s="806"/>
      <c r="BV121" s="806">
        <v>228000</v>
      </c>
      <c r="BW121" s="806"/>
      <c r="BX121" s="806"/>
      <c r="BY121" s="806"/>
      <c r="BZ121" s="806"/>
      <c r="CA121" s="806">
        <v>204000</v>
      </c>
      <c r="CB121" s="806"/>
      <c r="CC121" s="806"/>
      <c r="CD121" s="806"/>
      <c r="CE121" s="806"/>
      <c r="CF121" s="863">
        <v>2.8</v>
      </c>
      <c r="CG121" s="864"/>
      <c r="CH121" s="864"/>
      <c r="CI121" s="864"/>
      <c r="CJ121" s="864"/>
      <c r="CK121" s="835"/>
      <c r="CL121" s="796"/>
      <c r="CM121" s="796"/>
      <c r="CN121" s="796"/>
      <c r="CO121" s="797"/>
      <c r="CP121" s="823" t="s">
        <v>461</v>
      </c>
      <c r="CQ121" s="824"/>
      <c r="CR121" s="824"/>
      <c r="CS121" s="824"/>
      <c r="CT121" s="824"/>
      <c r="CU121" s="824"/>
      <c r="CV121" s="824"/>
      <c r="CW121" s="824"/>
      <c r="CX121" s="824"/>
      <c r="CY121" s="824"/>
      <c r="CZ121" s="824"/>
      <c r="DA121" s="824"/>
      <c r="DB121" s="824"/>
      <c r="DC121" s="824"/>
      <c r="DD121" s="824"/>
      <c r="DE121" s="824"/>
      <c r="DF121" s="825"/>
      <c r="DG121" s="805">
        <v>1809235</v>
      </c>
      <c r="DH121" s="806"/>
      <c r="DI121" s="806"/>
      <c r="DJ121" s="806"/>
      <c r="DK121" s="806"/>
      <c r="DL121" s="806">
        <v>1592350</v>
      </c>
      <c r="DM121" s="806"/>
      <c r="DN121" s="806"/>
      <c r="DO121" s="806"/>
      <c r="DP121" s="806"/>
      <c r="DQ121" s="806">
        <v>1369915</v>
      </c>
      <c r="DR121" s="806"/>
      <c r="DS121" s="806"/>
      <c r="DT121" s="806"/>
      <c r="DU121" s="806"/>
      <c r="DV121" s="807">
        <v>19.100000000000001</v>
      </c>
      <c r="DW121" s="807"/>
      <c r="DX121" s="807"/>
      <c r="DY121" s="807"/>
      <c r="DZ121" s="808"/>
    </row>
    <row r="122" spans="1:130" s="48" customFormat="1" ht="26.25" customHeight="1" x14ac:dyDescent="0.2">
      <c r="A122" s="716"/>
      <c r="B122" s="717"/>
      <c r="C122" s="801" t="s">
        <v>479</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25" t="s">
        <v>199</v>
      </c>
      <c r="AB122" s="726"/>
      <c r="AC122" s="726"/>
      <c r="AD122" s="726"/>
      <c r="AE122" s="727"/>
      <c r="AF122" s="728" t="s">
        <v>199</v>
      </c>
      <c r="AG122" s="726"/>
      <c r="AH122" s="726"/>
      <c r="AI122" s="726"/>
      <c r="AJ122" s="727"/>
      <c r="AK122" s="728" t="s">
        <v>199</v>
      </c>
      <c r="AL122" s="726"/>
      <c r="AM122" s="726"/>
      <c r="AN122" s="726"/>
      <c r="AO122" s="727"/>
      <c r="AP122" s="802" t="s">
        <v>199</v>
      </c>
      <c r="AQ122" s="803"/>
      <c r="AR122" s="803"/>
      <c r="AS122" s="803"/>
      <c r="AT122" s="804"/>
      <c r="AU122" s="850"/>
      <c r="AV122" s="851"/>
      <c r="AW122" s="851"/>
      <c r="AX122" s="851"/>
      <c r="AY122" s="852"/>
      <c r="AZ122" s="809" t="s">
        <v>486</v>
      </c>
      <c r="BA122" s="810"/>
      <c r="BB122" s="810"/>
      <c r="BC122" s="810"/>
      <c r="BD122" s="810"/>
      <c r="BE122" s="810"/>
      <c r="BF122" s="810"/>
      <c r="BG122" s="810"/>
      <c r="BH122" s="810"/>
      <c r="BI122" s="810"/>
      <c r="BJ122" s="810"/>
      <c r="BK122" s="810"/>
      <c r="BL122" s="810"/>
      <c r="BM122" s="810"/>
      <c r="BN122" s="810"/>
      <c r="BO122" s="810"/>
      <c r="BP122" s="811"/>
      <c r="BQ122" s="838">
        <v>14519893</v>
      </c>
      <c r="BR122" s="839"/>
      <c r="BS122" s="839"/>
      <c r="BT122" s="839"/>
      <c r="BU122" s="839"/>
      <c r="BV122" s="839">
        <v>13601611</v>
      </c>
      <c r="BW122" s="839"/>
      <c r="BX122" s="839"/>
      <c r="BY122" s="839"/>
      <c r="BZ122" s="839"/>
      <c r="CA122" s="839">
        <v>12859599</v>
      </c>
      <c r="CB122" s="839"/>
      <c r="CC122" s="839"/>
      <c r="CD122" s="839"/>
      <c r="CE122" s="839"/>
      <c r="CF122" s="840">
        <v>179.6</v>
      </c>
      <c r="CG122" s="841"/>
      <c r="CH122" s="841"/>
      <c r="CI122" s="841"/>
      <c r="CJ122" s="841"/>
      <c r="CK122" s="835"/>
      <c r="CL122" s="796"/>
      <c r="CM122" s="796"/>
      <c r="CN122" s="796"/>
      <c r="CO122" s="797"/>
      <c r="CP122" s="823" t="s">
        <v>459</v>
      </c>
      <c r="CQ122" s="824"/>
      <c r="CR122" s="824"/>
      <c r="CS122" s="824"/>
      <c r="CT122" s="824"/>
      <c r="CU122" s="824"/>
      <c r="CV122" s="824"/>
      <c r="CW122" s="824"/>
      <c r="CX122" s="824"/>
      <c r="CY122" s="824"/>
      <c r="CZ122" s="824"/>
      <c r="DA122" s="824"/>
      <c r="DB122" s="824"/>
      <c r="DC122" s="824"/>
      <c r="DD122" s="824"/>
      <c r="DE122" s="824"/>
      <c r="DF122" s="825"/>
      <c r="DG122" s="805">
        <v>762512</v>
      </c>
      <c r="DH122" s="806"/>
      <c r="DI122" s="806"/>
      <c r="DJ122" s="806"/>
      <c r="DK122" s="806"/>
      <c r="DL122" s="806">
        <v>768547</v>
      </c>
      <c r="DM122" s="806"/>
      <c r="DN122" s="806"/>
      <c r="DO122" s="806"/>
      <c r="DP122" s="806"/>
      <c r="DQ122" s="806">
        <v>701372</v>
      </c>
      <c r="DR122" s="806"/>
      <c r="DS122" s="806"/>
      <c r="DT122" s="806"/>
      <c r="DU122" s="806"/>
      <c r="DV122" s="807">
        <v>9.8000000000000007</v>
      </c>
      <c r="DW122" s="807"/>
      <c r="DX122" s="807"/>
      <c r="DY122" s="807"/>
      <c r="DZ122" s="808"/>
    </row>
    <row r="123" spans="1:130" s="48" customFormat="1" ht="26.25" customHeight="1" x14ac:dyDescent="0.2">
      <c r="A123" s="716"/>
      <c r="B123" s="717"/>
      <c r="C123" s="801" t="s">
        <v>12</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25" t="s">
        <v>199</v>
      </c>
      <c r="AB123" s="726"/>
      <c r="AC123" s="726"/>
      <c r="AD123" s="726"/>
      <c r="AE123" s="727"/>
      <c r="AF123" s="728" t="s">
        <v>199</v>
      </c>
      <c r="AG123" s="726"/>
      <c r="AH123" s="726"/>
      <c r="AI123" s="726"/>
      <c r="AJ123" s="727"/>
      <c r="AK123" s="728" t="s">
        <v>199</v>
      </c>
      <c r="AL123" s="726"/>
      <c r="AM123" s="726"/>
      <c r="AN123" s="726"/>
      <c r="AO123" s="727"/>
      <c r="AP123" s="802" t="s">
        <v>199</v>
      </c>
      <c r="AQ123" s="803"/>
      <c r="AR123" s="803"/>
      <c r="AS123" s="803"/>
      <c r="AT123" s="804"/>
      <c r="AU123" s="853"/>
      <c r="AV123" s="854"/>
      <c r="AW123" s="854"/>
      <c r="AX123" s="854"/>
      <c r="AY123" s="854"/>
      <c r="AZ123" s="69" t="s">
        <v>273</v>
      </c>
      <c r="BA123" s="69"/>
      <c r="BB123" s="69"/>
      <c r="BC123" s="69"/>
      <c r="BD123" s="69"/>
      <c r="BE123" s="69"/>
      <c r="BF123" s="69"/>
      <c r="BG123" s="69"/>
      <c r="BH123" s="69"/>
      <c r="BI123" s="69"/>
      <c r="BJ123" s="69"/>
      <c r="BK123" s="69"/>
      <c r="BL123" s="69"/>
      <c r="BM123" s="69"/>
      <c r="BN123" s="69"/>
      <c r="BO123" s="842" t="s">
        <v>487</v>
      </c>
      <c r="BP123" s="843"/>
      <c r="BQ123" s="844">
        <v>21144683</v>
      </c>
      <c r="BR123" s="845"/>
      <c r="BS123" s="845"/>
      <c r="BT123" s="845"/>
      <c r="BU123" s="845"/>
      <c r="BV123" s="845">
        <v>20858012</v>
      </c>
      <c r="BW123" s="845"/>
      <c r="BX123" s="845"/>
      <c r="BY123" s="845"/>
      <c r="BZ123" s="845"/>
      <c r="CA123" s="845">
        <v>20239349</v>
      </c>
      <c r="CB123" s="845"/>
      <c r="CC123" s="845"/>
      <c r="CD123" s="845"/>
      <c r="CE123" s="845"/>
      <c r="CF123" s="691"/>
      <c r="CG123" s="692"/>
      <c r="CH123" s="692"/>
      <c r="CI123" s="692"/>
      <c r="CJ123" s="846"/>
      <c r="CK123" s="835"/>
      <c r="CL123" s="796"/>
      <c r="CM123" s="796"/>
      <c r="CN123" s="796"/>
      <c r="CO123" s="797"/>
      <c r="CP123" s="823" t="s">
        <v>47</v>
      </c>
      <c r="CQ123" s="824"/>
      <c r="CR123" s="824"/>
      <c r="CS123" s="824"/>
      <c r="CT123" s="824"/>
      <c r="CU123" s="824"/>
      <c r="CV123" s="824"/>
      <c r="CW123" s="824"/>
      <c r="CX123" s="824"/>
      <c r="CY123" s="824"/>
      <c r="CZ123" s="824"/>
      <c r="DA123" s="824"/>
      <c r="DB123" s="824"/>
      <c r="DC123" s="824"/>
      <c r="DD123" s="824"/>
      <c r="DE123" s="824"/>
      <c r="DF123" s="825"/>
      <c r="DG123" s="725">
        <v>362745</v>
      </c>
      <c r="DH123" s="726"/>
      <c r="DI123" s="726"/>
      <c r="DJ123" s="726"/>
      <c r="DK123" s="727"/>
      <c r="DL123" s="728">
        <v>367498</v>
      </c>
      <c r="DM123" s="726"/>
      <c r="DN123" s="726"/>
      <c r="DO123" s="726"/>
      <c r="DP123" s="727"/>
      <c r="DQ123" s="728">
        <v>362562</v>
      </c>
      <c r="DR123" s="726"/>
      <c r="DS123" s="726"/>
      <c r="DT123" s="726"/>
      <c r="DU123" s="727"/>
      <c r="DV123" s="802">
        <v>5.0999999999999996</v>
      </c>
      <c r="DW123" s="803"/>
      <c r="DX123" s="803"/>
      <c r="DY123" s="803"/>
      <c r="DZ123" s="804"/>
    </row>
    <row r="124" spans="1:130" s="48" customFormat="1" ht="26.25" customHeight="1" x14ac:dyDescent="0.2">
      <c r="A124" s="716"/>
      <c r="B124" s="717"/>
      <c r="C124" s="801" t="s">
        <v>340</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25" t="s">
        <v>199</v>
      </c>
      <c r="AB124" s="726"/>
      <c r="AC124" s="726"/>
      <c r="AD124" s="726"/>
      <c r="AE124" s="727"/>
      <c r="AF124" s="728" t="s">
        <v>199</v>
      </c>
      <c r="AG124" s="726"/>
      <c r="AH124" s="726"/>
      <c r="AI124" s="726"/>
      <c r="AJ124" s="727"/>
      <c r="AK124" s="728" t="s">
        <v>199</v>
      </c>
      <c r="AL124" s="726"/>
      <c r="AM124" s="726"/>
      <c r="AN124" s="726"/>
      <c r="AO124" s="727"/>
      <c r="AP124" s="802" t="s">
        <v>199</v>
      </c>
      <c r="AQ124" s="803"/>
      <c r="AR124" s="803"/>
      <c r="AS124" s="803"/>
      <c r="AT124" s="804"/>
      <c r="AU124" s="817" t="s">
        <v>488</v>
      </c>
      <c r="AV124" s="818"/>
      <c r="AW124" s="818"/>
      <c r="AX124" s="818"/>
      <c r="AY124" s="818"/>
      <c r="AZ124" s="818"/>
      <c r="BA124" s="818"/>
      <c r="BB124" s="818"/>
      <c r="BC124" s="818"/>
      <c r="BD124" s="818"/>
      <c r="BE124" s="818"/>
      <c r="BF124" s="818"/>
      <c r="BG124" s="818"/>
      <c r="BH124" s="818"/>
      <c r="BI124" s="818"/>
      <c r="BJ124" s="818"/>
      <c r="BK124" s="818"/>
      <c r="BL124" s="818"/>
      <c r="BM124" s="818"/>
      <c r="BN124" s="818"/>
      <c r="BO124" s="818"/>
      <c r="BP124" s="819"/>
      <c r="BQ124" s="820">
        <v>18.3</v>
      </c>
      <c r="BR124" s="821"/>
      <c r="BS124" s="821"/>
      <c r="BT124" s="821"/>
      <c r="BU124" s="821"/>
      <c r="BV124" s="821">
        <v>20.3</v>
      </c>
      <c r="BW124" s="821"/>
      <c r="BX124" s="821"/>
      <c r="BY124" s="821"/>
      <c r="BZ124" s="821"/>
      <c r="CA124" s="821">
        <v>12.4</v>
      </c>
      <c r="CB124" s="821"/>
      <c r="CC124" s="821"/>
      <c r="CD124" s="821"/>
      <c r="CE124" s="821"/>
      <c r="CF124" s="699"/>
      <c r="CG124" s="700"/>
      <c r="CH124" s="700"/>
      <c r="CI124" s="700"/>
      <c r="CJ124" s="822"/>
      <c r="CK124" s="836"/>
      <c r="CL124" s="836"/>
      <c r="CM124" s="836"/>
      <c r="CN124" s="836"/>
      <c r="CO124" s="837"/>
      <c r="CP124" s="823" t="s">
        <v>489</v>
      </c>
      <c r="CQ124" s="824"/>
      <c r="CR124" s="824"/>
      <c r="CS124" s="824"/>
      <c r="CT124" s="824"/>
      <c r="CU124" s="824"/>
      <c r="CV124" s="824"/>
      <c r="CW124" s="824"/>
      <c r="CX124" s="824"/>
      <c r="CY124" s="824"/>
      <c r="CZ124" s="824"/>
      <c r="DA124" s="824"/>
      <c r="DB124" s="824"/>
      <c r="DC124" s="824"/>
      <c r="DD124" s="824"/>
      <c r="DE124" s="824"/>
      <c r="DF124" s="825"/>
      <c r="DG124" s="749" t="s">
        <v>199</v>
      </c>
      <c r="DH124" s="750"/>
      <c r="DI124" s="750"/>
      <c r="DJ124" s="750"/>
      <c r="DK124" s="751"/>
      <c r="DL124" s="752" t="s">
        <v>199</v>
      </c>
      <c r="DM124" s="750"/>
      <c r="DN124" s="750"/>
      <c r="DO124" s="750"/>
      <c r="DP124" s="751"/>
      <c r="DQ124" s="752" t="s">
        <v>199</v>
      </c>
      <c r="DR124" s="750"/>
      <c r="DS124" s="750"/>
      <c r="DT124" s="750"/>
      <c r="DU124" s="751"/>
      <c r="DV124" s="826" t="s">
        <v>199</v>
      </c>
      <c r="DW124" s="827"/>
      <c r="DX124" s="827"/>
      <c r="DY124" s="827"/>
      <c r="DZ124" s="828"/>
    </row>
    <row r="125" spans="1:130" s="48" customFormat="1" ht="26.25" customHeight="1" x14ac:dyDescent="0.2">
      <c r="A125" s="716"/>
      <c r="B125" s="717"/>
      <c r="C125" s="801" t="s">
        <v>482</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25" t="s">
        <v>199</v>
      </c>
      <c r="AB125" s="726"/>
      <c r="AC125" s="726"/>
      <c r="AD125" s="726"/>
      <c r="AE125" s="727"/>
      <c r="AF125" s="728" t="s">
        <v>199</v>
      </c>
      <c r="AG125" s="726"/>
      <c r="AH125" s="726"/>
      <c r="AI125" s="726"/>
      <c r="AJ125" s="727"/>
      <c r="AK125" s="728" t="s">
        <v>199</v>
      </c>
      <c r="AL125" s="726"/>
      <c r="AM125" s="726"/>
      <c r="AN125" s="726"/>
      <c r="AO125" s="727"/>
      <c r="AP125" s="802" t="s">
        <v>199</v>
      </c>
      <c r="AQ125" s="803"/>
      <c r="AR125" s="803"/>
      <c r="AS125" s="803"/>
      <c r="AT125" s="804"/>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2" t="s">
        <v>490</v>
      </c>
      <c r="CL125" s="793"/>
      <c r="CM125" s="793"/>
      <c r="CN125" s="793"/>
      <c r="CO125" s="794"/>
      <c r="CP125" s="829" t="s">
        <v>143</v>
      </c>
      <c r="CQ125" s="777"/>
      <c r="CR125" s="777"/>
      <c r="CS125" s="777"/>
      <c r="CT125" s="777"/>
      <c r="CU125" s="777"/>
      <c r="CV125" s="777"/>
      <c r="CW125" s="777"/>
      <c r="CX125" s="777"/>
      <c r="CY125" s="777"/>
      <c r="CZ125" s="777"/>
      <c r="DA125" s="777"/>
      <c r="DB125" s="777"/>
      <c r="DC125" s="777"/>
      <c r="DD125" s="777"/>
      <c r="DE125" s="777"/>
      <c r="DF125" s="778"/>
      <c r="DG125" s="830" t="s">
        <v>199</v>
      </c>
      <c r="DH125" s="831"/>
      <c r="DI125" s="831"/>
      <c r="DJ125" s="831"/>
      <c r="DK125" s="831"/>
      <c r="DL125" s="831" t="s">
        <v>199</v>
      </c>
      <c r="DM125" s="831"/>
      <c r="DN125" s="831"/>
      <c r="DO125" s="831"/>
      <c r="DP125" s="831"/>
      <c r="DQ125" s="831" t="s">
        <v>199</v>
      </c>
      <c r="DR125" s="831"/>
      <c r="DS125" s="831"/>
      <c r="DT125" s="831"/>
      <c r="DU125" s="831"/>
      <c r="DV125" s="832" t="s">
        <v>199</v>
      </c>
      <c r="DW125" s="832"/>
      <c r="DX125" s="832"/>
      <c r="DY125" s="832"/>
      <c r="DZ125" s="833"/>
    </row>
    <row r="126" spans="1:130" s="48" customFormat="1" ht="26.25" customHeight="1" x14ac:dyDescent="0.2">
      <c r="A126" s="716"/>
      <c r="B126" s="717"/>
      <c r="C126" s="801" t="s">
        <v>483</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25" t="s">
        <v>199</v>
      </c>
      <c r="AB126" s="726"/>
      <c r="AC126" s="726"/>
      <c r="AD126" s="726"/>
      <c r="AE126" s="727"/>
      <c r="AF126" s="728" t="s">
        <v>199</v>
      </c>
      <c r="AG126" s="726"/>
      <c r="AH126" s="726"/>
      <c r="AI126" s="726"/>
      <c r="AJ126" s="727"/>
      <c r="AK126" s="728" t="s">
        <v>199</v>
      </c>
      <c r="AL126" s="726"/>
      <c r="AM126" s="726"/>
      <c r="AN126" s="726"/>
      <c r="AO126" s="727"/>
      <c r="AP126" s="802" t="s">
        <v>199</v>
      </c>
      <c r="AQ126" s="803"/>
      <c r="AR126" s="803"/>
      <c r="AS126" s="803"/>
      <c r="AT126" s="804"/>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5"/>
      <c r="CL126" s="796"/>
      <c r="CM126" s="796"/>
      <c r="CN126" s="796"/>
      <c r="CO126" s="797"/>
      <c r="CP126" s="801" t="s">
        <v>417</v>
      </c>
      <c r="CQ126" s="737"/>
      <c r="CR126" s="737"/>
      <c r="CS126" s="737"/>
      <c r="CT126" s="737"/>
      <c r="CU126" s="737"/>
      <c r="CV126" s="737"/>
      <c r="CW126" s="737"/>
      <c r="CX126" s="737"/>
      <c r="CY126" s="737"/>
      <c r="CZ126" s="737"/>
      <c r="DA126" s="737"/>
      <c r="DB126" s="737"/>
      <c r="DC126" s="737"/>
      <c r="DD126" s="737"/>
      <c r="DE126" s="737"/>
      <c r="DF126" s="738"/>
      <c r="DG126" s="805" t="s">
        <v>199</v>
      </c>
      <c r="DH126" s="806"/>
      <c r="DI126" s="806"/>
      <c r="DJ126" s="806"/>
      <c r="DK126" s="806"/>
      <c r="DL126" s="806" t="s">
        <v>199</v>
      </c>
      <c r="DM126" s="806"/>
      <c r="DN126" s="806"/>
      <c r="DO126" s="806"/>
      <c r="DP126" s="806"/>
      <c r="DQ126" s="806" t="s">
        <v>199</v>
      </c>
      <c r="DR126" s="806"/>
      <c r="DS126" s="806"/>
      <c r="DT126" s="806"/>
      <c r="DU126" s="806"/>
      <c r="DV126" s="807" t="s">
        <v>199</v>
      </c>
      <c r="DW126" s="807"/>
      <c r="DX126" s="807"/>
      <c r="DY126" s="807"/>
      <c r="DZ126" s="808"/>
    </row>
    <row r="127" spans="1:130" s="48" customFormat="1" ht="26.25" customHeight="1" x14ac:dyDescent="0.2">
      <c r="A127" s="718"/>
      <c r="B127" s="719"/>
      <c r="C127" s="809" t="s">
        <v>81</v>
      </c>
      <c r="D127" s="810"/>
      <c r="E127" s="810"/>
      <c r="F127" s="810"/>
      <c r="G127" s="810"/>
      <c r="H127" s="810"/>
      <c r="I127" s="810"/>
      <c r="J127" s="810"/>
      <c r="K127" s="810"/>
      <c r="L127" s="810"/>
      <c r="M127" s="810"/>
      <c r="N127" s="810"/>
      <c r="O127" s="810"/>
      <c r="P127" s="810"/>
      <c r="Q127" s="810"/>
      <c r="R127" s="810"/>
      <c r="S127" s="810"/>
      <c r="T127" s="810"/>
      <c r="U127" s="810"/>
      <c r="V127" s="810"/>
      <c r="W127" s="810"/>
      <c r="X127" s="810"/>
      <c r="Y127" s="810"/>
      <c r="Z127" s="811"/>
      <c r="AA127" s="725" t="s">
        <v>199</v>
      </c>
      <c r="AB127" s="726"/>
      <c r="AC127" s="726"/>
      <c r="AD127" s="726"/>
      <c r="AE127" s="727"/>
      <c r="AF127" s="728" t="s">
        <v>199</v>
      </c>
      <c r="AG127" s="726"/>
      <c r="AH127" s="726"/>
      <c r="AI127" s="726"/>
      <c r="AJ127" s="727"/>
      <c r="AK127" s="728" t="s">
        <v>199</v>
      </c>
      <c r="AL127" s="726"/>
      <c r="AM127" s="726"/>
      <c r="AN127" s="726"/>
      <c r="AO127" s="727"/>
      <c r="AP127" s="802" t="s">
        <v>199</v>
      </c>
      <c r="AQ127" s="803"/>
      <c r="AR127" s="803"/>
      <c r="AS127" s="803"/>
      <c r="AT127" s="804"/>
      <c r="AU127" s="56"/>
      <c r="AV127" s="56"/>
      <c r="AW127" s="56"/>
      <c r="AX127" s="812" t="s">
        <v>493</v>
      </c>
      <c r="AY127" s="813"/>
      <c r="AZ127" s="813"/>
      <c r="BA127" s="813"/>
      <c r="BB127" s="813"/>
      <c r="BC127" s="813"/>
      <c r="BD127" s="813"/>
      <c r="BE127" s="814"/>
      <c r="BF127" s="815" t="s">
        <v>120</v>
      </c>
      <c r="BG127" s="813"/>
      <c r="BH127" s="813"/>
      <c r="BI127" s="813"/>
      <c r="BJ127" s="813"/>
      <c r="BK127" s="813"/>
      <c r="BL127" s="814"/>
      <c r="BM127" s="815" t="s">
        <v>418</v>
      </c>
      <c r="BN127" s="813"/>
      <c r="BO127" s="813"/>
      <c r="BP127" s="813"/>
      <c r="BQ127" s="813"/>
      <c r="BR127" s="813"/>
      <c r="BS127" s="814"/>
      <c r="BT127" s="815" t="s">
        <v>408</v>
      </c>
      <c r="BU127" s="813"/>
      <c r="BV127" s="813"/>
      <c r="BW127" s="813"/>
      <c r="BX127" s="813"/>
      <c r="BY127" s="813"/>
      <c r="BZ127" s="816"/>
      <c r="CA127" s="56"/>
      <c r="CB127" s="56"/>
      <c r="CC127" s="56"/>
      <c r="CD127" s="74"/>
      <c r="CE127" s="74"/>
      <c r="CF127" s="74"/>
      <c r="CG127" s="56"/>
      <c r="CH127" s="56"/>
      <c r="CI127" s="56"/>
      <c r="CJ127" s="75"/>
      <c r="CK127" s="795"/>
      <c r="CL127" s="796"/>
      <c r="CM127" s="796"/>
      <c r="CN127" s="796"/>
      <c r="CO127" s="797"/>
      <c r="CP127" s="801" t="s">
        <v>445</v>
      </c>
      <c r="CQ127" s="737"/>
      <c r="CR127" s="737"/>
      <c r="CS127" s="737"/>
      <c r="CT127" s="737"/>
      <c r="CU127" s="737"/>
      <c r="CV127" s="737"/>
      <c r="CW127" s="737"/>
      <c r="CX127" s="737"/>
      <c r="CY127" s="737"/>
      <c r="CZ127" s="737"/>
      <c r="DA127" s="737"/>
      <c r="DB127" s="737"/>
      <c r="DC127" s="737"/>
      <c r="DD127" s="737"/>
      <c r="DE127" s="737"/>
      <c r="DF127" s="738"/>
      <c r="DG127" s="805" t="s">
        <v>199</v>
      </c>
      <c r="DH127" s="806"/>
      <c r="DI127" s="806"/>
      <c r="DJ127" s="806"/>
      <c r="DK127" s="806"/>
      <c r="DL127" s="806" t="s">
        <v>199</v>
      </c>
      <c r="DM127" s="806"/>
      <c r="DN127" s="806"/>
      <c r="DO127" s="806"/>
      <c r="DP127" s="806"/>
      <c r="DQ127" s="806" t="s">
        <v>199</v>
      </c>
      <c r="DR127" s="806"/>
      <c r="DS127" s="806"/>
      <c r="DT127" s="806"/>
      <c r="DU127" s="806"/>
      <c r="DV127" s="807" t="s">
        <v>199</v>
      </c>
      <c r="DW127" s="807"/>
      <c r="DX127" s="807"/>
      <c r="DY127" s="807"/>
      <c r="DZ127" s="808"/>
    </row>
    <row r="128" spans="1:130" s="48" customFormat="1" ht="26.25" customHeight="1" x14ac:dyDescent="0.2">
      <c r="A128" s="765" t="s">
        <v>494</v>
      </c>
      <c r="B128" s="766"/>
      <c r="C128" s="766"/>
      <c r="D128" s="766"/>
      <c r="E128" s="766"/>
      <c r="F128" s="766"/>
      <c r="G128" s="766"/>
      <c r="H128" s="766"/>
      <c r="I128" s="766"/>
      <c r="J128" s="766"/>
      <c r="K128" s="766"/>
      <c r="L128" s="766"/>
      <c r="M128" s="766"/>
      <c r="N128" s="766"/>
      <c r="O128" s="766"/>
      <c r="P128" s="766"/>
      <c r="Q128" s="766"/>
      <c r="R128" s="766"/>
      <c r="S128" s="766"/>
      <c r="T128" s="766"/>
      <c r="U128" s="766"/>
      <c r="V128" s="766"/>
      <c r="W128" s="767" t="s">
        <v>8</v>
      </c>
      <c r="X128" s="767"/>
      <c r="Y128" s="767"/>
      <c r="Z128" s="768"/>
      <c r="AA128" s="769" t="s">
        <v>199</v>
      </c>
      <c r="AB128" s="770"/>
      <c r="AC128" s="770"/>
      <c r="AD128" s="770"/>
      <c r="AE128" s="771"/>
      <c r="AF128" s="772" t="s">
        <v>199</v>
      </c>
      <c r="AG128" s="770"/>
      <c r="AH128" s="770"/>
      <c r="AI128" s="770"/>
      <c r="AJ128" s="771"/>
      <c r="AK128" s="772">
        <v>265</v>
      </c>
      <c r="AL128" s="770"/>
      <c r="AM128" s="770"/>
      <c r="AN128" s="770"/>
      <c r="AO128" s="771"/>
      <c r="AP128" s="773"/>
      <c r="AQ128" s="774"/>
      <c r="AR128" s="774"/>
      <c r="AS128" s="774"/>
      <c r="AT128" s="775"/>
      <c r="AU128" s="56"/>
      <c r="AV128" s="56"/>
      <c r="AW128" s="56"/>
      <c r="AX128" s="776" t="s">
        <v>309</v>
      </c>
      <c r="AY128" s="777"/>
      <c r="AZ128" s="777"/>
      <c r="BA128" s="777"/>
      <c r="BB128" s="777"/>
      <c r="BC128" s="777"/>
      <c r="BD128" s="777"/>
      <c r="BE128" s="778"/>
      <c r="BF128" s="779" t="s">
        <v>199</v>
      </c>
      <c r="BG128" s="780"/>
      <c r="BH128" s="780"/>
      <c r="BI128" s="780"/>
      <c r="BJ128" s="780"/>
      <c r="BK128" s="780"/>
      <c r="BL128" s="781"/>
      <c r="BM128" s="779">
        <v>13.61</v>
      </c>
      <c r="BN128" s="780"/>
      <c r="BO128" s="780"/>
      <c r="BP128" s="780"/>
      <c r="BQ128" s="780"/>
      <c r="BR128" s="780"/>
      <c r="BS128" s="781"/>
      <c r="BT128" s="779">
        <v>20</v>
      </c>
      <c r="BU128" s="780"/>
      <c r="BV128" s="780"/>
      <c r="BW128" s="780"/>
      <c r="BX128" s="780"/>
      <c r="BY128" s="780"/>
      <c r="BZ128" s="782"/>
      <c r="CA128" s="74"/>
      <c r="CB128" s="74"/>
      <c r="CC128" s="74"/>
      <c r="CD128" s="74"/>
      <c r="CE128" s="74"/>
      <c r="CF128" s="74"/>
      <c r="CG128" s="56"/>
      <c r="CH128" s="56"/>
      <c r="CI128" s="56"/>
      <c r="CJ128" s="75"/>
      <c r="CK128" s="798"/>
      <c r="CL128" s="799"/>
      <c r="CM128" s="799"/>
      <c r="CN128" s="799"/>
      <c r="CO128" s="800"/>
      <c r="CP128" s="783" t="s">
        <v>399</v>
      </c>
      <c r="CQ128" s="757"/>
      <c r="CR128" s="757"/>
      <c r="CS128" s="757"/>
      <c r="CT128" s="757"/>
      <c r="CU128" s="757"/>
      <c r="CV128" s="757"/>
      <c r="CW128" s="757"/>
      <c r="CX128" s="757"/>
      <c r="CY128" s="757"/>
      <c r="CZ128" s="757"/>
      <c r="DA128" s="757"/>
      <c r="DB128" s="757"/>
      <c r="DC128" s="757"/>
      <c r="DD128" s="757"/>
      <c r="DE128" s="757"/>
      <c r="DF128" s="758"/>
      <c r="DG128" s="784" t="s">
        <v>199</v>
      </c>
      <c r="DH128" s="785"/>
      <c r="DI128" s="785"/>
      <c r="DJ128" s="785"/>
      <c r="DK128" s="785"/>
      <c r="DL128" s="785" t="s">
        <v>199</v>
      </c>
      <c r="DM128" s="785"/>
      <c r="DN128" s="785"/>
      <c r="DO128" s="785"/>
      <c r="DP128" s="785"/>
      <c r="DQ128" s="785" t="s">
        <v>199</v>
      </c>
      <c r="DR128" s="785"/>
      <c r="DS128" s="785"/>
      <c r="DT128" s="785"/>
      <c r="DU128" s="785"/>
      <c r="DV128" s="786" t="s">
        <v>199</v>
      </c>
      <c r="DW128" s="786"/>
      <c r="DX128" s="786"/>
      <c r="DY128" s="786"/>
      <c r="DZ128" s="787"/>
    </row>
    <row r="129" spans="1:131" s="48" customFormat="1" ht="26.25" customHeight="1" x14ac:dyDescent="0.2">
      <c r="A129" s="720" t="s">
        <v>170</v>
      </c>
      <c r="B129" s="721"/>
      <c r="C129" s="721"/>
      <c r="D129" s="721"/>
      <c r="E129" s="721"/>
      <c r="F129" s="721"/>
      <c r="G129" s="721"/>
      <c r="H129" s="721"/>
      <c r="I129" s="721"/>
      <c r="J129" s="721"/>
      <c r="K129" s="721"/>
      <c r="L129" s="721"/>
      <c r="M129" s="721"/>
      <c r="N129" s="721"/>
      <c r="O129" s="721"/>
      <c r="P129" s="721"/>
      <c r="Q129" s="721"/>
      <c r="R129" s="721"/>
      <c r="S129" s="721"/>
      <c r="T129" s="721"/>
      <c r="U129" s="721"/>
      <c r="V129" s="721"/>
      <c r="W129" s="722" t="s">
        <v>238</v>
      </c>
      <c r="X129" s="723"/>
      <c r="Y129" s="723"/>
      <c r="Z129" s="724"/>
      <c r="AA129" s="725">
        <v>8777092</v>
      </c>
      <c r="AB129" s="726"/>
      <c r="AC129" s="726"/>
      <c r="AD129" s="726"/>
      <c r="AE129" s="727"/>
      <c r="AF129" s="728">
        <v>8869086</v>
      </c>
      <c r="AG129" s="726"/>
      <c r="AH129" s="726"/>
      <c r="AI129" s="726"/>
      <c r="AJ129" s="727"/>
      <c r="AK129" s="728">
        <v>8592700</v>
      </c>
      <c r="AL129" s="726"/>
      <c r="AM129" s="726"/>
      <c r="AN129" s="726"/>
      <c r="AO129" s="727"/>
      <c r="AP129" s="729"/>
      <c r="AQ129" s="730"/>
      <c r="AR129" s="730"/>
      <c r="AS129" s="730"/>
      <c r="AT129" s="731"/>
      <c r="AU129" s="67"/>
      <c r="AV129" s="67"/>
      <c r="AW129" s="67"/>
      <c r="AX129" s="739" t="s">
        <v>116</v>
      </c>
      <c r="AY129" s="737"/>
      <c r="AZ129" s="737"/>
      <c r="BA129" s="737"/>
      <c r="BB129" s="737"/>
      <c r="BC129" s="737"/>
      <c r="BD129" s="737"/>
      <c r="BE129" s="738"/>
      <c r="BF129" s="788" t="s">
        <v>199</v>
      </c>
      <c r="BG129" s="789"/>
      <c r="BH129" s="789"/>
      <c r="BI129" s="789"/>
      <c r="BJ129" s="789"/>
      <c r="BK129" s="789"/>
      <c r="BL129" s="790"/>
      <c r="BM129" s="788">
        <v>18.61</v>
      </c>
      <c r="BN129" s="789"/>
      <c r="BO129" s="789"/>
      <c r="BP129" s="789"/>
      <c r="BQ129" s="789"/>
      <c r="BR129" s="789"/>
      <c r="BS129" s="790"/>
      <c r="BT129" s="788">
        <v>30</v>
      </c>
      <c r="BU129" s="789"/>
      <c r="BV129" s="789"/>
      <c r="BW129" s="789"/>
      <c r="BX129" s="789"/>
      <c r="BY129" s="789"/>
      <c r="BZ129" s="79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20" t="s">
        <v>495</v>
      </c>
      <c r="B130" s="721"/>
      <c r="C130" s="721"/>
      <c r="D130" s="721"/>
      <c r="E130" s="721"/>
      <c r="F130" s="721"/>
      <c r="G130" s="721"/>
      <c r="H130" s="721"/>
      <c r="I130" s="721"/>
      <c r="J130" s="721"/>
      <c r="K130" s="721"/>
      <c r="L130" s="721"/>
      <c r="M130" s="721"/>
      <c r="N130" s="721"/>
      <c r="O130" s="721"/>
      <c r="P130" s="721"/>
      <c r="Q130" s="721"/>
      <c r="R130" s="721"/>
      <c r="S130" s="721"/>
      <c r="T130" s="721"/>
      <c r="U130" s="721"/>
      <c r="V130" s="721"/>
      <c r="W130" s="722" t="s">
        <v>496</v>
      </c>
      <c r="X130" s="723"/>
      <c r="Y130" s="723"/>
      <c r="Z130" s="724"/>
      <c r="AA130" s="725">
        <v>1665312</v>
      </c>
      <c r="AB130" s="726"/>
      <c r="AC130" s="726"/>
      <c r="AD130" s="726"/>
      <c r="AE130" s="727"/>
      <c r="AF130" s="728">
        <v>1462342</v>
      </c>
      <c r="AG130" s="726"/>
      <c r="AH130" s="726"/>
      <c r="AI130" s="726"/>
      <c r="AJ130" s="727"/>
      <c r="AK130" s="728">
        <v>1430868</v>
      </c>
      <c r="AL130" s="726"/>
      <c r="AM130" s="726"/>
      <c r="AN130" s="726"/>
      <c r="AO130" s="727"/>
      <c r="AP130" s="729"/>
      <c r="AQ130" s="730"/>
      <c r="AR130" s="730"/>
      <c r="AS130" s="730"/>
      <c r="AT130" s="731"/>
      <c r="AU130" s="67"/>
      <c r="AV130" s="67"/>
      <c r="AW130" s="67"/>
      <c r="AX130" s="739" t="s">
        <v>432</v>
      </c>
      <c r="AY130" s="737"/>
      <c r="AZ130" s="737"/>
      <c r="BA130" s="737"/>
      <c r="BB130" s="737"/>
      <c r="BC130" s="737"/>
      <c r="BD130" s="737"/>
      <c r="BE130" s="738"/>
      <c r="BF130" s="740">
        <v>9.1</v>
      </c>
      <c r="BG130" s="741"/>
      <c r="BH130" s="741"/>
      <c r="BI130" s="741"/>
      <c r="BJ130" s="741"/>
      <c r="BK130" s="741"/>
      <c r="BL130" s="742"/>
      <c r="BM130" s="740">
        <v>25</v>
      </c>
      <c r="BN130" s="741"/>
      <c r="BO130" s="741"/>
      <c r="BP130" s="741"/>
      <c r="BQ130" s="741"/>
      <c r="BR130" s="741"/>
      <c r="BS130" s="742"/>
      <c r="BT130" s="740">
        <v>35</v>
      </c>
      <c r="BU130" s="741"/>
      <c r="BV130" s="741"/>
      <c r="BW130" s="741"/>
      <c r="BX130" s="741"/>
      <c r="BY130" s="741"/>
      <c r="BZ130" s="74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44"/>
      <c r="B131" s="745"/>
      <c r="C131" s="745"/>
      <c r="D131" s="745"/>
      <c r="E131" s="745"/>
      <c r="F131" s="745"/>
      <c r="G131" s="745"/>
      <c r="H131" s="745"/>
      <c r="I131" s="745"/>
      <c r="J131" s="745"/>
      <c r="K131" s="745"/>
      <c r="L131" s="745"/>
      <c r="M131" s="745"/>
      <c r="N131" s="745"/>
      <c r="O131" s="745"/>
      <c r="P131" s="745"/>
      <c r="Q131" s="745"/>
      <c r="R131" s="745"/>
      <c r="S131" s="745"/>
      <c r="T131" s="745"/>
      <c r="U131" s="745"/>
      <c r="V131" s="745"/>
      <c r="W131" s="746" t="s">
        <v>173</v>
      </c>
      <c r="X131" s="747"/>
      <c r="Y131" s="747"/>
      <c r="Z131" s="748"/>
      <c r="AA131" s="749">
        <v>7111780</v>
      </c>
      <c r="AB131" s="750"/>
      <c r="AC131" s="750"/>
      <c r="AD131" s="750"/>
      <c r="AE131" s="751"/>
      <c r="AF131" s="752">
        <v>7406744</v>
      </c>
      <c r="AG131" s="750"/>
      <c r="AH131" s="750"/>
      <c r="AI131" s="750"/>
      <c r="AJ131" s="751"/>
      <c r="AK131" s="752">
        <v>7161832</v>
      </c>
      <c r="AL131" s="750"/>
      <c r="AM131" s="750"/>
      <c r="AN131" s="750"/>
      <c r="AO131" s="751"/>
      <c r="AP131" s="753"/>
      <c r="AQ131" s="754"/>
      <c r="AR131" s="754"/>
      <c r="AS131" s="754"/>
      <c r="AT131" s="755"/>
      <c r="AU131" s="67"/>
      <c r="AV131" s="67"/>
      <c r="AW131" s="67"/>
      <c r="AX131" s="756" t="s">
        <v>62</v>
      </c>
      <c r="AY131" s="757"/>
      <c r="AZ131" s="757"/>
      <c r="BA131" s="757"/>
      <c r="BB131" s="757"/>
      <c r="BC131" s="757"/>
      <c r="BD131" s="757"/>
      <c r="BE131" s="758"/>
      <c r="BF131" s="759">
        <v>12.4</v>
      </c>
      <c r="BG131" s="760"/>
      <c r="BH131" s="760"/>
      <c r="BI131" s="760"/>
      <c r="BJ131" s="760"/>
      <c r="BK131" s="760"/>
      <c r="BL131" s="761"/>
      <c r="BM131" s="759">
        <v>350</v>
      </c>
      <c r="BN131" s="760"/>
      <c r="BO131" s="760"/>
      <c r="BP131" s="760"/>
      <c r="BQ131" s="760"/>
      <c r="BR131" s="760"/>
      <c r="BS131" s="761"/>
      <c r="BT131" s="762"/>
      <c r="BU131" s="763"/>
      <c r="BV131" s="763"/>
      <c r="BW131" s="763"/>
      <c r="BX131" s="763"/>
      <c r="BY131" s="763"/>
      <c r="BZ131" s="76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10" t="s">
        <v>118</v>
      </c>
      <c r="B132" s="711"/>
      <c r="C132" s="711"/>
      <c r="D132" s="711"/>
      <c r="E132" s="711"/>
      <c r="F132" s="711"/>
      <c r="G132" s="711"/>
      <c r="H132" s="711"/>
      <c r="I132" s="711"/>
      <c r="J132" s="711"/>
      <c r="K132" s="711"/>
      <c r="L132" s="711"/>
      <c r="M132" s="711"/>
      <c r="N132" s="711"/>
      <c r="O132" s="711"/>
      <c r="P132" s="711"/>
      <c r="Q132" s="711"/>
      <c r="R132" s="711"/>
      <c r="S132" s="711"/>
      <c r="T132" s="711"/>
      <c r="U132" s="711"/>
      <c r="V132" s="685" t="s">
        <v>497</v>
      </c>
      <c r="W132" s="685"/>
      <c r="X132" s="685"/>
      <c r="Y132" s="685"/>
      <c r="Z132" s="686"/>
      <c r="AA132" s="687">
        <v>9.7558135939999993</v>
      </c>
      <c r="AB132" s="688"/>
      <c r="AC132" s="688"/>
      <c r="AD132" s="688"/>
      <c r="AE132" s="689"/>
      <c r="AF132" s="690">
        <v>8.4808790480000003</v>
      </c>
      <c r="AG132" s="688"/>
      <c r="AH132" s="688"/>
      <c r="AI132" s="688"/>
      <c r="AJ132" s="689"/>
      <c r="AK132" s="690">
        <v>9.2310459110000007</v>
      </c>
      <c r="AL132" s="688"/>
      <c r="AM132" s="688"/>
      <c r="AN132" s="688"/>
      <c r="AO132" s="689"/>
      <c r="AP132" s="691"/>
      <c r="AQ132" s="692"/>
      <c r="AR132" s="692"/>
      <c r="AS132" s="692"/>
      <c r="AT132" s="69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12"/>
      <c r="B133" s="713"/>
      <c r="C133" s="713"/>
      <c r="D133" s="713"/>
      <c r="E133" s="713"/>
      <c r="F133" s="713"/>
      <c r="G133" s="713"/>
      <c r="H133" s="713"/>
      <c r="I133" s="713"/>
      <c r="J133" s="713"/>
      <c r="K133" s="713"/>
      <c r="L133" s="713"/>
      <c r="M133" s="713"/>
      <c r="N133" s="713"/>
      <c r="O133" s="713"/>
      <c r="P133" s="713"/>
      <c r="Q133" s="713"/>
      <c r="R133" s="713"/>
      <c r="S133" s="713"/>
      <c r="T133" s="713"/>
      <c r="U133" s="713"/>
      <c r="V133" s="694" t="s">
        <v>56</v>
      </c>
      <c r="W133" s="694"/>
      <c r="X133" s="694"/>
      <c r="Y133" s="694"/>
      <c r="Z133" s="695"/>
      <c r="AA133" s="696">
        <v>10.5</v>
      </c>
      <c r="AB133" s="697"/>
      <c r="AC133" s="697"/>
      <c r="AD133" s="697"/>
      <c r="AE133" s="698"/>
      <c r="AF133" s="696">
        <v>9.6999999999999993</v>
      </c>
      <c r="AG133" s="697"/>
      <c r="AH133" s="697"/>
      <c r="AI133" s="697"/>
      <c r="AJ133" s="698"/>
      <c r="AK133" s="696">
        <v>9.1</v>
      </c>
      <c r="AL133" s="697"/>
      <c r="AM133" s="697"/>
      <c r="AN133" s="697"/>
      <c r="AO133" s="698"/>
      <c r="AP133" s="699"/>
      <c r="AQ133" s="700"/>
      <c r="AR133" s="700"/>
      <c r="AS133" s="700"/>
      <c r="AT133" s="701"/>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uZQXLto0x8t6XHDYMfNrzpYT4IgsYv2/1d73R3xZBtYjTICFqg1CjflJOTkQewi3nuP36syaLQgQoCZB5xntw==" saltValue="6mk8+BdsY/pr3r/UsybNR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AH24" sqref="AH24:AL24"/>
    </sheetView>
  </sheetViews>
  <sheetFormatPr defaultColWidth="0" defaultRowHeight="13.5" customHeight="1" zeroHeight="1" x14ac:dyDescent="0.2"/>
  <cols>
    <col min="1" max="120" width="2.77734375" style="317" customWidth="1"/>
    <col min="121" max="121" width="0" style="316" hidden="1" customWidth="1"/>
    <col min="122" max="16384" width="9" style="316" hidden="1"/>
  </cols>
  <sheetData>
    <row r="1" spans="1:120" ht="13.2" x14ac:dyDescent="0.2">
      <c r="A1" s="316"/>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316"/>
      <c r="DK1" s="316"/>
      <c r="DL1" s="316"/>
      <c r="DM1" s="316"/>
      <c r="DN1" s="316"/>
      <c r="DO1" s="316"/>
      <c r="DP1" s="31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316"/>
    </row>
    <row r="17" spans="119:120" ht="13.2" x14ac:dyDescent="0.2">
      <c r="DP17" s="316"/>
    </row>
    <row r="18" spans="119:120" ht="13.2" x14ac:dyDescent="0.2"/>
    <row r="19" spans="119:120" ht="13.2" x14ac:dyDescent="0.2"/>
    <row r="20" spans="119:120" ht="13.2" x14ac:dyDescent="0.2">
      <c r="DO20" s="316"/>
      <c r="DP20" s="316"/>
    </row>
    <row r="21" spans="119:120" ht="13.2" x14ac:dyDescent="0.2">
      <c r="DP21" s="316"/>
    </row>
    <row r="22" spans="119:120" ht="13.2" x14ac:dyDescent="0.2"/>
    <row r="23" spans="119:120" ht="13.2" x14ac:dyDescent="0.2">
      <c r="DO23" s="316"/>
      <c r="DP23" s="316"/>
    </row>
    <row r="24" spans="119:120" ht="13.2" x14ac:dyDescent="0.2">
      <c r="DP24" s="316"/>
    </row>
    <row r="25" spans="119:120" ht="13.2" x14ac:dyDescent="0.2">
      <c r="DP25" s="316"/>
    </row>
    <row r="26" spans="119:120" ht="13.2" x14ac:dyDescent="0.2">
      <c r="DO26" s="316"/>
      <c r="DP26" s="316"/>
    </row>
    <row r="27" spans="119:120" ht="13.2" x14ac:dyDescent="0.2"/>
    <row r="28" spans="119:120" ht="13.2" x14ac:dyDescent="0.2">
      <c r="DO28" s="316"/>
      <c r="DP28" s="316"/>
    </row>
    <row r="29" spans="119:120" ht="13.2" x14ac:dyDescent="0.2">
      <c r="DP29" s="316"/>
    </row>
    <row r="30" spans="119:120" ht="13.2" x14ac:dyDescent="0.2"/>
    <row r="31" spans="119:120" ht="13.2" x14ac:dyDescent="0.2">
      <c r="DO31" s="316"/>
      <c r="DP31" s="316"/>
    </row>
    <row r="32" spans="119:120" ht="13.2" x14ac:dyDescent="0.2"/>
    <row r="33" spans="98:120" ht="13.2" x14ac:dyDescent="0.2">
      <c r="DO33" s="316"/>
      <c r="DP33" s="316"/>
    </row>
    <row r="34" spans="98:120" ht="13.2" x14ac:dyDescent="0.2">
      <c r="DM34" s="316"/>
    </row>
    <row r="35" spans="98:120" ht="13.2" x14ac:dyDescent="0.2">
      <c r="CT35" s="316"/>
      <c r="CU35" s="316"/>
      <c r="CV35" s="316"/>
      <c r="CY35" s="316"/>
      <c r="CZ35" s="316"/>
      <c r="DA35" s="316"/>
      <c r="DD35" s="316"/>
      <c r="DE35" s="316"/>
      <c r="DF35" s="316"/>
      <c r="DI35" s="316"/>
      <c r="DJ35" s="316"/>
      <c r="DK35" s="316"/>
      <c r="DM35" s="316"/>
      <c r="DN35" s="316"/>
      <c r="DO35" s="316"/>
      <c r="DP35" s="316"/>
    </row>
    <row r="36" spans="98:120" ht="13.2" x14ac:dyDescent="0.2"/>
    <row r="37" spans="98:120" ht="13.2" x14ac:dyDescent="0.2">
      <c r="CW37" s="316"/>
      <c r="DB37" s="316"/>
      <c r="DG37" s="316"/>
      <c r="DL37" s="316"/>
      <c r="DP37" s="316"/>
    </row>
    <row r="38" spans="98:120" ht="13.2" x14ac:dyDescent="0.2">
      <c r="CT38" s="316"/>
      <c r="CU38" s="316"/>
      <c r="CV38" s="316"/>
      <c r="CW38" s="316"/>
      <c r="CY38" s="316"/>
      <c r="CZ38" s="316"/>
      <c r="DA38" s="316"/>
      <c r="DB38" s="316"/>
      <c r="DD38" s="316"/>
      <c r="DE38" s="316"/>
      <c r="DF38" s="316"/>
      <c r="DG38" s="316"/>
      <c r="DI38" s="316"/>
      <c r="DJ38" s="316"/>
      <c r="DK38" s="316"/>
      <c r="DL38" s="316"/>
      <c r="DN38" s="316"/>
      <c r="DO38" s="316"/>
      <c r="DP38" s="31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316"/>
      <c r="DO49" s="316"/>
      <c r="DP49" s="31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316"/>
      <c r="CS63" s="316"/>
      <c r="CX63" s="316"/>
      <c r="DC63" s="316"/>
      <c r="DH63" s="316"/>
    </row>
    <row r="64" spans="22:120" ht="13.2" x14ac:dyDescent="0.2">
      <c r="V64" s="316"/>
    </row>
    <row r="65" spans="15:120" ht="13.2" x14ac:dyDescent="0.2">
      <c r="X65" s="316"/>
      <c r="Z65" s="316"/>
      <c r="AA65" s="316"/>
      <c r="AB65" s="316"/>
      <c r="AC65" s="316"/>
      <c r="AD65" s="316"/>
      <c r="AE65" s="316"/>
      <c r="AF65" s="316"/>
      <c r="AG65" s="316"/>
      <c r="AH65" s="316"/>
      <c r="AI65" s="316"/>
      <c r="AJ65" s="316"/>
      <c r="AK65" s="316"/>
      <c r="AL65" s="316"/>
      <c r="AM65" s="316"/>
      <c r="AN65" s="316"/>
      <c r="AO65" s="316"/>
      <c r="AP65" s="316"/>
      <c r="AQ65" s="316"/>
      <c r="AR65" s="316"/>
      <c r="AS65" s="316"/>
      <c r="AT65" s="316"/>
      <c r="AU65" s="316"/>
      <c r="AV65" s="316"/>
      <c r="AW65" s="316"/>
      <c r="AX65" s="316"/>
      <c r="AY65" s="316"/>
      <c r="AZ65" s="316"/>
      <c r="BA65" s="316"/>
      <c r="BB65" s="316"/>
      <c r="BC65" s="316"/>
      <c r="BD65" s="316"/>
      <c r="BE65" s="316"/>
      <c r="BF65" s="316"/>
      <c r="BG65" s="316"/>
      <c r="BH65" s="316"/>
      <c r="BI65" s="316"/>
      <c r="BJ65" s="316"/>
      <c r="BK65" s="316"/>
      <c r="BL65" s="316"/>
      <c r="BM65" s="316"/>
      <c r="BN65" s="316"/>
      <c r="BO65" s="316"/>
      <c r="BP65" s="316"/>
      <c r="BQ65" s="316"/>
      <c r="BR65" s="316"/>
      <c r="BS65" s="316"/>
      <c r="BT65" s="316"/>
      <c r="BU65" s="316"/>
      <c r="BV65" s="316"/>
      <c r="BW65" s="316"/>
      <c r="BX65" s="316"/>
      <c r="BY65" s="316"/>
      <c r="BZ65" s="316"/>
      <c r="CA65" s="316"/>
      <c r="CB65" s="316"/>
      <c r="CC65" s="316"/>
      <c r="CD65" s="316"/>
      <c r="CE65" s="316"/>
      <c r="CF65" s="316"/>
      <c r="CG65" s="316"/>
      <c r="CH65" s="316"/>
      <c r="CI65" s="316"/>
      <c r="CJ65" s="316"/>
      <c r="CK65" s="316"/>
      <c r="CL65" s="316"/>
      <c r="CM65" s="316"/>
      <c r="CN65" s="316"/>
      <c r="CO65" s="316"/>
      <c r="CP65" s="316"/>
      <c r="CQ65" s="316"/>
      <c r="CR65" s="316"/>
      <c r="CU65" s="316"/>
      <c r="CZ65" s="316"/>
      <c r="DE65" s="316"/>
      <c r="DJ65" s="316"/>
    </row>
    <row r="66" spans="15:120" ht="13.2" x14ac:dyDescent="0.2">
      <c r="Q66" s="316"/>
      <c r="S66" s="316"/>
      <c r="U66" s="316"/>
      <c r="DM66" s="316"/>
    </row>
    <row r="67" spans="15:120" ht="13.2" x14ac:dyDescent="0.2">
      <c r="O67" s="316"/>
      <c r="P67" s="316"/>
      <c r="R67" s="316"/>
      <c r="T67" s="316"/>
      <c r="Y67" s="316"/>
      <c r="CT67" s="316"/>
      <c r="CV67" s="316"/>
      <c r="CW67" s="316"/>
      <c r="CY67" s="316"/>
      <c r="DA67" s="316"/>
      <c r="DB67" s="316"/>
      <c r="DD67" s="316"/>
      <c r="DF67" s="316"/>
      <c r="DG67" s="316"/>
      <c r="DI67" s="316"/>
      <c r="DK67" s="316"/>
      <c r="DL67" s="316"/>
      <c r="DN67" s="316"/>
      <c r="DO67" s="316"/>
      <c r="DP67" s="316"/>
    </row>
    <row r="68" spans="15:120" ht="13.2" x14ac:dyDescent="0.2"/>
    <row r="69" spans="15:120" ht="13.2" x14ac:dyDescent="0.2"/>
    <row r="70" spans="15:120" ht="13.2" x14ac:dyDescent="0.2"/>
    <row r="71" spans="15:120" ht="13.2" x14ac:dyDescent="0.2"/>
    <row r="72" spans="15:120" ht="13.2" x14ac:dyDescent="0.2">
      <c r="DP72" s="316"/>
    </row>
    <row r="73" spans="15:120" ht="13.2" x14ac:dyDescent="0.2">
      <c r="DP73" s="31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316"/>
      <c r="CX96" s="316"/>
      <c r="DC96" s="316"/>
      <c r="DH96" s="316"/>
    </row>
    <row r="97" spans="24:120" ht="13.2" x14ac:dyDescent="0.2">
      <c r="CS97" s="316"/>
      <c r="CX97" s="316"/>
      <c r="DC97" s="316"/>
      <c r="DH97" s="316"/>
      <c r="DP97" s="317" t="s">
        <v>542</v>
      </c>
    </row>
    <row r="98" spans="24:120" ht="13.2" hidden="1" x14ac:dyDescent="0.2">
      <c r="CS98" s="316"/>
      <c r="CX98" s="316"/>
      <c r="DC98" s="316"/>
      <c r="DH98" s="316"/>
    </row>
    <row r="99" spans="24:120" ht="13.2" hidden="1" x14ac:dyDescent="0.2">
      <c r="CS99" s="316"/>
      <c r="CX99" s="316"/>
      <c r="DC99" s="316"/>
      <c r="DH99" s="316"/>
    </row>
    <row r="101" spans="24:120" ht="12" hidden="1" customHeight="1" x14ac:dyDescent="0.2">
      <c r="X101" s="316"/>
      <c r="Y101" s="316"/>
      <c r="Z101" s="316"/>
      <c r="AA101" s="316"/>
      <c r="AB101" s="316"/>
      <c r="AC101" s="316"/>
      <c r="AD101" s="316"/>
      <c r="AE101" s="316"/>
      <c r="AF101" s="316"/>
      <c r="AG101" s="316"/>
      <c r="AH101" s="316"/>
      <c r="AI101" s="316"/>
      <c r="AJ101" s="316"/>
      <c r="AK101" s="316"/>
      <c r="AL101" s="316"/>
      <c r="AM101" s="316"/>
      <c r="AN101" s="316"/>
      <c r="AO101" s="316"/>
      <c r="AP101" s="316"/>
      <c r="AQ101" s="316"/>
      <c r="AR101" s="316"/>
      <c r="AS101" s="316"/>
      <c r="AT101" s="316"/>
      <c r="AU101" s="316"/>
      <c r="AV101" s="316"/>
      <c r="AW101" s="316"/>
      <c r="AX101" s="316"/>
      <c r="AY101" s="316"/>
      <c r="AZ101" s="316"/>
      <c r="BA101" s="316"/>
      <c r="BB101" s="316"/>
      <c r="BC101" s="316"/>
      <c r="BD101" s="316"/>
      <c r="BE101" s="316"/>
      <c r="BF101" s="316"/>
      <c r="BG101" s="316"/>
      <c r="BH101" s="316"/>
      <c r="BI101" s="316"/>
      <c r="BJ101" s="316"/>
      <c r="BK101" s="316"/>
      <c r="BL101" s="316"/>
      <c r="BM101" s="316"/>
      <c r="BN101" s="316"/>
      <c r="BO101" s="316"/>
      <c r="BP101" s="316"/>
      <c r="BQ101" s="316"/>
      <c r="BR101" s="316"/>
      <c r="BS101" s="316"/>
      <c r="BT101" s="316"/>
      <c r="BU101" s="316"/>
      <c r="BV101" s="316"/>
      <c r="BW101" s="316"/>
      <c r="BX101" s="316"/>
      <c r="BY101" s="316"/>
      <c r="BZ101" s="316"/>
      <c r="CA101" s="316"/>
      <c r="CB101" s="316"/>
      <c r="CC101" s="316"/>
      <c r="CD101" s="316"/>
      <c r="CE101" s="316"/>
      <c r="CF101" s="316"/>
      <c r="CG101" s="316"/>
      <c r="CH101" s="316"/>
      <c r="CI101" s="316"/>
      <c r="CJ101" s="316"/>
      <c r="CK101" s="316"/>
      <c r="CL101" s="316"/>
      <c r="CM101" s="316"/>
      <c r="CN101" s="316"/>
      <c r="CO101" s="316"/>
      <c r="CP101" s="316"/>
      <c r="CQ101" s="316"/>
      <c r="CR101" s="316"/>
      <c r="CU101" s="316"/>
      <c r="CZ101" s="316"/>
      <c r="DE101" s="316"/>
      <c r="DJ101" s="316"/>
    </row>
    <row r="102" spans="24:120" ht="1.5" hidden="1" customHeight="1" x14ac:dyDescent="0.2">
      <c r="CU102" s="316"/>
      <c r="CZ102" s="316"/>
      <c r="DE102" s="316"/>
      <c r="DJ102" s="316"/>
      <c r="DM102" s="316"/>
    </row>
    <row r="103" spans="24:120" ht="13.2" hidden="1" x14ac:dyDescent="0.2">
      <c r="CT103" s="316"/>
      <c r="CV103" s="316"/>
      <c r="CW103" s="316"/>
      <c r="CY103" s="316"/>
      <c r="DA103" s="316"/>
      <c r="DB103" s="316"/>
      <c r="DD103" s="316"/>
      <c r="DF103" s="316"/>
      <c r="DG103" s="316"/>
      <c r="DI103" s="316"/>
      <c r="DK103" s="316"/>
      <c r="DL103" s="316"/>
      <c r="DM103" s="316"/>
      <c r="DN103" s="316"/>
      <c r="DO103" s="316"/>
      <c r="DP103" s="316"/>
    </row>
    <row r="104" spans="24:120" ht="13.2" hidden="1" x14ac:dyDescent="0.2">
      <c r="CV104" s="316"/>
      <c r="CW104" s="316"/>
      <c r="DA104" s="316"/>
      <c r="DB104" s="316"/>
      <c r="DF104" s="316"/>
      <c r="DG104" s="316"/>
      <c r="DK104" s="316"/>
      <c r="DL104" s="316"/>
      <c r="DN104" s="316"/>
      <c r="DO104" s="316"/>
      <c r="DP104" s="316"/>
    </row>
    <row r="105" spans="24:120" ht="12.75" hidden="1" customHeight="1" x14ac:dyDescent="0.2"/>
  </sheetData>
  <sheetProtection algorithmName="SHA-512" hashValue="J6QboYG7XyCNs9tnyvHV78/OmEjUc7pKXYf5e1dSWS3lbyySjvFA8bK1ZWiFzpsGtlDthLH2Za9Jrr62V5AlFg==" saltValue="QsxWtU/dPaX7/MNPP4gzUw==" spinCount="100000" sheet="1" objects="1" scenarios="1"/>
  <dataConsolidate/>
  <phoneticPr fontId="4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2" zoomScaleNormal="82" zoomScaleSheetLayoutView="55" workbookViewId="0">
      <selection activeCell="AH24" sqref="AH24:AL24"/>
    </sheetView>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VnelQQ0FLjxsvbbybG+gcg15RfEeHLsY1BOZp/rqnCOD3Hbd/wEAUJoGAb5pem2Kq4dNSGevdBrB82W8IEUm4w==" saltValue="7XgJbRaMuIQ2Jt6T9SzQVQ==" spinCount="100000" sheet="1" objects="1" scenarios="1"/>
  <phoneticPr fontId="5"/>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election activeCell="AH24" sqref="AH24:AL24"/>
    </sheetView>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7" t="s">
        <v>85</v>
      </c>
      <c r="AP7" s="127"/>
      <c r="AQ7" s="138" t="s">
        <v>499</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8"/>
      <c r="AP8" s="128" t="s">
        <v>500</v>
      </c>
      <c r="AQ8" s="139" t="s">
        <v>502</v>
      </c>
      <c r="AR8" s="153" t="s">
        <v>503</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8" t="s">
        <v>462</v>
      </c>
      <c r="AL9" s="1009"/>
      <c r="AM9" s="1009"/>
      <c r="AN9" s="1010"/>
      <c r="AO9" s="117">
        <v>2263169</v>
      </c>
      <c r="AP9" s="117">
        <v>88595</v>
      </c>
      <c r="AQ9" s="140">
        <v>88339</v>
      </c>
      <c r="AR9" s="154">
        <v>0.3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8" t="s">
        <v>206</v>
      </c>
      <c r="AL10" s="1009"/>
      <c r="AM10" s="1009"/>
      <c r="AN10" s="1010"/>
      <c r="AO10" s="118">
        <v>43282</v>
      </c>
      <c r="AP10" s="118">
        <v>1694</v>
      </c>
      <c r="AQ10" s="141">
        <v>7842</v>
      </c>
      <c r="AR10" s="155">
        <v>-78.400000000000006</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8" t="s">
        <v>397</v>
      </c>
      <c r="AL11" s="1009"/>
      <c r="AM11" s="1009"/>
      <c r="AN11" s="1010"/>
      <c r="AO11" s="118" t="s">
        <v>199</v>
      </c>
      <c r="AP11" s="118" t="s">
        <v>199</v>
      </c>
      <c r="AQ11" s="141">
        <v>2321</v>
      </c>
      <c r="AR11" s="155" t="s">
        <v>199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8" t="s">
        <v>236</v>
      </c>
      <c r="AL12" s="1009"/>
      <c r="AM12" s="1009"/>
      <c r="AN12" s="1010"/>
      <c r="AO12" s="118" t="s">
        <v>199</v>
      </c>
      <c r="AP12" s="118" t="s">
        <v>199</v>
      </c>
      <c r="AQ12" s="141">
        <v>10</v>
      </c>
      <c r="AR12" s="155"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8" t="s">
        <v>504</v>
      </c>
      <c r="AL13" s="1009"/>
      <c r="AM13" s="1009"/>
      <c r="AN13" s="1010"/>
      <c r="AO13" s="118">
        <v>130524</v>
      </c>
      <c r="AP13" s="118">
        <v>5110</v>
      </c>
      <c r="AQ13" s="141">
        <v>2936</v>
      </c>
      <c r="AR13" s="155">
        <v>74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8" t="s">
        <v>505</v>
      </c>
      <c r="AL14" s="1009"/>
      <c r="AM14" s="1009"/>
      <c r="AN14" s="1010"/>
      <c r="AO14" s="118">
        <v>32165</v>
      </c>
      <c r="AP14" s="118">
        <v>1259</v>
      </c>
      <c r="AQ14" s="141">
        <v>1649</v>
      </c>
      <c r="AR14" s="155">
        <v>-23.7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1" t="s">
        <v>312</v>
      </c>
      <c r="AL15" s="1012"/>
      <c r="AM15" s="1012"/>
      <c r="AN15" s="1013"/>
      <c r="AO15" s="118">
        <v>-140601</v>
      </c>
      <c r="AP15" s="118">
        <v>-5504</v>
      </c>
      <c r="AQ15" s="141">
        <v>-5997</v>
      </c>
      <c r="AR15" s="155">
        <v>-8.1999999999999993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1" t="s">
        <v>273</v>
      </c>
      <c r="AL16" s="1012"/>
      <c r="AM16" s="1012"/>
      <c r="AN16" s="1013"/>
      <c r="AO16" s="118">
        <v>2328539</v>
      </c>
      <c r="AP16" s="118">
        <v>91154</v>
      </c>
      <c r="AQ16" s="141">
        <v>97102</v>
      </c>
      <c r="AR16" s="155">
        <v>-6.1</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338</v>
      </c>
      <c r="AQ20" s="142" t="s">
        <v>39</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4" t="s">
        <v>507</v>
      </c>
      <c r="AL21" s="1015"/>
      <c r="AM21" s="1015"/>
      <c r="AN21" s="1016"/>
      <c r="AO21" s="120">
        <v>8.73</v>
      </c>
      <c r="AP21" s="130">
        <v>8.91</v>
      </c>
      <c r="AQ21" s="143">
        <v>-0.18</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4" t="s">
        <v>508</v>
      </c>
      <c r="AL22" s="1015"/>
      <c r="AM22" s="1015"/>
      <c r="AN22" s="1016"/>
      <c r="AO22" s="121">
        <v>96</v>
      </c>
      <c r="AP22" s="131">
        <v>97.5</v>
      </c>
      <c r="AQ22" s="144">
        <v>-1.5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7" t="s">
        <v>509</v>
      </c>
      <c r="B26" s="1007"/>
      <c r="C26" s="1007"/>
      <c r="D26" s="1007"/>
      <c r="E26" s="1007"/>
      <c r="F26" s="1007"/>
      <c r="G26" s="1007"/>
      <c r="H26" s="1007"/>
      <c r="I26" s="1007"/>
      <c r="J26" s="1007"/>
      <c r="K26" s="1007"/>
      <c r="L26" s="1007"/>
      <c r="M26" s="1007"/>
      <c r="N26" s="1007"/>
      <c r="O26" s="1007"/>
      <c r="P26" s="1007"/>
      <c r="Q26" s="1007"/>
      <c r="R26" s="1007"/>
      <c r="S26" s="1007"/>
      <c r="T26" s="1007"/>
      <c r="U26" s="1007"/>
      <c r="V26" s="1007"/>
      <c r="W26" s="1007"/>
      <c r="X26" s="1007"/>
      <c r="Y26" s="1007"/>
      <c r="Z26" s="1007"/>
      <c r="AA26" s="1007"/>
      <c r="AB26" s="1007"/>
      <c r="AC26" s="1007"/>
      <c r="AD26" s="1007"/>
      <c r="AE26" s="1007"/>
      <c r="AF26" s="1007"/>
      <c r="AG26" s="1007"/>
      <c r="AH26" s="1007"/>
      <c r="AI26" s="1007"/>
      <c r="AJ26" s="1007"/>
      <c r="AK26" s="1007"/>
      <c r="AL26" s="1007"/>
      <c r="AM26" s="1007"/>
      <c r="AN26" s="1007"/>
      <c r="AO26" s="1007"/>
      <c r="AP26" s="1007"/>
      <c r="AQ26" s="1007"/>
      <c r="AR26" s="1007"/>
      <c r="AS26" s="1007"/>
      <c r="AT26" s="91"/>
    </row>
    <row r="27" spans="1:46" ht="13.2" x14ac:dyDescent="0.2">
      <c r="A27" s="85"/>
      <c r="AO27" s="90"/>
      <c r="AP27" s="90"/>
      <c r="AQ27" s="90"/>
      <c r="AR27" s="90"/>
      <c r="AS27" s="90"/>
      <c r="AT27" s="90"/>
    </row>
    <row r="28" spans="1:46" ht="16.2"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7" t="s">
        <v>85</v>
      </c>
      <c r="AP30" s="127"/>
      <c r="AQ30" s="138" t="s">
        <v>499</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8"/>
      <c r="AP31" s="128" t="s">
        <v>500</v>
      </c>
      <c r="AQ31" s="139" t="s">
        <v>502</v>
      </c>
      <c r="AR31" s="153" t="s">
        <v>503</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1" t="s">
        <v>510</v>
      </c>
      <c r="AL32" s="1002"/>
      <c r="AM32" s="1002"/>
      <c r="AN32" s="1003"/>
      <c r="AO32" s="118">
        <v>1458988</v>
      </c>
      <c r="AP32" s="118">
        <v>57114</v>
      </c>
      <c r="AQ32" s="145">
        <v>55264</v>
      </c>
      <c r="AR32" s="155">
        <v>3.3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1" t="s">
        <v>511</v>
      </c>
      <c r="AL33" s="1002"/>
      <c r="AM33" s="1002"/>
      <c r="AN33" s="1003"/>
      <c r="AO33" s="118" t="s">
        <v>199</v>
      </c>
      <c r="AP33" s="118" t="s">
        <v>199</v>
      </c>
      <c r="AQ33" s="145" t="s">
        <v>199</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1" t="s">
        <v>512</v>
      </c>
      <c r="AL34" s="1002"/>
      <c r="AM34" s="1002"/>
      <c r="AN34" s="1003"/>
      <c r="AO34" s="118" t="s">
        <v>199</v>
      </c>
      <c r="AP34" s="118" t="s">
        <v>199</v>
      </c>
      <c r="AQ34" s="145">
        <v>19</v>
      </c>
      <c r="AR34" s="155"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1" t="s">
        <v>513</v>
      </c>
      <c r="AL35" s="1002"/>
      <c r="AM35" s="1002"/>
      <c r="AN35" s="1003"/>
      <c r="AO35" s="118">
        <v>633257</v>
      </c>
      <c r="AP35" s="118">
        <v>24790</v>
      </c>
      <c r="AQ35" s="145">
        <v>18522</v>
      </c>
      <c r="AR35" s="155">
        <v>33.799999999999997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1" t="s">
        <v>33</v>
      </c>
      <c r="AL36" s="1002"/>
      <c r="AM36" s="1002"/>
      <c r="AN36" s="1003"/>
      <c r="AO36" s="118" t="s">
        <v>199</v>
      </c>
      <c r="AP36" s="118" t="s">
        <v>199</v>
      </c>
      <c r="AQ36" s="145">
        <v>2744</v>
      </c>
      <c r="AR36" s="155" t="s">
        <v>199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1" t="s">
        <v>351</v>
      </c>
      <c r="AL37" s="1002"/>
      <c r="AM37" s="1002"/>
      <c r="AN37" s="1003"/>
      <c r="AO37" s="118" t="s">
        <v>199</v>
      </c>
      <c r="AP37" s="118" t="s">
        <v>199</v>
      </c>
      <c r="AQ37" s="145">
        <v>519</v>
      </c>
      <c r="AR37" s="155" t="s">
        <v>199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4" t="s">
        <v>514</v>
      </c>
      <c r="AL38" s="1005"/>
      <c r="AM38" s="1005"/>
      <c r="AN38" s="1006"/>
      <c r="AO38" s="122" t="s">
        <v>199</v>
      </c>
      <c r="AP38" s="122" t="s">
        <v>199</v>
      </c>
      <c r="AQ38" s="146">
        <v>4</v>
      </c>
      <c r="AR38" s="144" t="s">
        <v>199</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4" t="s">
        <v>54</v>
      </c>
      <c r="AL39" s="1005"/>
      <c r="AM39" s="1005"/>
      <c r="AN39" s="1006"/>
      <c r="AO39" s="118">
        <v>-265</v>
      </c>
      <c r="AP39" s="118">
        <v>-10</v>
      </c>
      <c r="AQ39" s="145">
        <v>-3996</v>
      </c>
      <c r="AR39" s="155">
        <v>-99.7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1" t="s">
        <v>515</v>
      </c>
      <c r="AL40" s="1002"/>
      <c r="AM40" s="1002"/>
      <c r="AN40" s="1003"/>
      <c r="AO40" s="118">
        <v>-1430868</v>
      </c>
      <c r="AP40" s="118">
        <v>-56014</v>
      </c>
      <c r="AQ40" s="145">
        <v>-50182</v>
      </c>
      <c r="AR40" s="155">
        <v>11.6</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1" t="s">
        <v>386</v>
      </c>
      <c r="AL41" s="992"/>
      <c r="AM41" s="992"/>
      <c r="AN41" s="993"/>
      <c r="AO41" s="118">
        <v>661112</v>
      </c>
      <c r="AP41" s="118">
        <v>25880</v>
      </c>
      <c r="AQ41" s="145">
        <v>22892</v>
      </c>
      <c r="AR41" s="155">
        <v>13.1</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516</v>
      </c>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9" t="s">
        <v>85</v>
      </c>
      <c r="AN49" s="994" t="s">
        <v>440</v>
      </c>
      <c r="AO49" s="995"/>
      <c r="AP49" s="995"/>
      <c r="AQ49" s="995"/>
      <c r="AR49" s="996"/>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0"/>
      <c r="AN50" s="114" t="s">
        <v>491</v>
      </c>
      <c r="AO50" s="124" t="s">
        <v>492</v>
      </c>
      <c r="AP50" s="135" t="s">
        <v>519</v>
      </c>
      <c r="AQ50" s="148" t="s">
        <v>380</v>
      </c>
      <c r="AR50" s="158" t="s">
        <v>520</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501</v>
      </c>
      <c r="AL51" s="103"/>
      <c r="AM51" s="108">
        <v>890873</v>
      </c>
      <c r="AN51" s="115">
        <v>32566</v>
      </c>
      <c r="AO51" s="125">
        <v>-36.5</v>
      </c>
      <c r="AP51" s="136">
        <v>69729</v>
      </c>
      <c r="AQ51" s="149">
        <v>1.8</v>
      </c>
      <c r="AR51" s="159">
        <v>-38.299999999999997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275</v>
      </c>
      <c r="AM52" s="109">
        <v>463958</v>
      </c>
      <c r="AN52" s="116">
        <v>16960</v>
      </c>
      <c r="AO52" s="126">
        <v>-14.7</v>
      </c>
      <c r="AP52" s="137">
        <v>38908</v>
      </c>
      <c r="AQ52" s="150">
        <v>14</v>
      </c>
      <c r="AR52" s="160">
        <v>-28.7</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521</v>
      </c>
      <c r="AL53" s="103"/>
      <c r="AM53" s="108">
        <v>1352874</v>
      </c>
      <c r="AN53" s="115">
        <v>50160</v>
      </c>
      <c r="AO53" s="125">
        <v>54</v>
      </c>
      <c r="AP53" s="136">
        <v>74581</v>
      </c>
      <c r="AQ53" s="149">
        <v>7</v>
      </c>
      <c r="AR53" s="159">
        <v>47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275</v>
      </c>
      <c r="AM54" s="109">
        <v>779184</v>
      </c>
      <c r="AN54" s="116">
        <v>28890</v>
      </c>
      <c r="AO54" s="126">
        <v>70.3</v>
      </c>
      <c r="AP54" s="137">
        <v>41563</v>
      </c>
      <c r="AQ54" s="150">
        <v>6.8</v>
      </c>
      <c r="AR54" s="160">
        <v>63.5</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475</v>
      </c>
      <c r="AL55" s="103"/>
      <c r="AM55" s="108">
        <v>3035464</v>
      </c>
      <c r="AN55" s="115">
        <v>114615</v>
      </c>
      <c r="AO55" s="125">
        <v>128.5</v>
      </c>
      <c r="AP55" s="136">
        <v>76347</v>
      </c>
      <c r="AQ55" s="149">
        <v>2.4</v>
      </c>
      <c r="AR55" s="159">
        <v>126.1</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275</v>
      </c>
      <c r="AM56" s="109">
        <v>1703059</v>
      </c>
      <c r="AN56" s="116">
        <v>64305</v>
      </c>
      <c r="AO56" s="126">
        <v>122.6</v>
      </c>
      <c r="AP56" s="137">
        <v>41762</v>
      </c>
      <c r="AQ56" s="150">
        <v>0.5</v>
      </c>
      <c r="AR56" s="160">
        <v>122.1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522</v>
      </c>
      <c r="AL57" s="103"/>
      <c r="AM57" s="108">
        <v>1870133</v>
      </c>
      <c r="AN57" s="115">
        <v>71975</v>
      </c>
      <c r="AO57" s="125">
        <v>-37.200000000000003</v>
      </c>
      <c r="AP57" s="136">
        <v>69604</v>
      </c>
      <c r="AQ57" s="149">
        <v>-8.8000000000000007</v>
      </c>
      <c r="AR57" s="159">
        <v>-28.4</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275</v>
      </c>
      <c r="AM58" s="109">
        <v>1285967</v>
      </c>
      <c r="AN58" s="116">
        <v>49493</v>
      </c>
      <c r="AO58" s="126">
        <v>-23</v>
      </c>
      <c r="AP58" s="137">
        <v>36247</v>
      </c>
      <c r="AQ58" s="150">
        <v>-13.2</v>
      </c>
      <c r="AR58" s="160">
        <v>-9.8000000000000007</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1461431</v>
      </c>
      <c r="AN59" s="115">
        <v>57210</v>
      </c>
      <c r="AO59" s="125">
        <v>-20.5</v>
      </c>
      <c r="AP59" s="136">
        <v>68410</v>
      </c>
      <c r="AQ59" s="149">
        <v>-1.7</v>
      </c>
      <c r="AR59" s="159">
        <v>-18.8</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275</v>
      </c>
      <c r="AM60" s="109">
        <v>1002157</v>
      </c>
      <c r="AN60" s="116">
        <v>39231</v>
      </c>
      <c r="AO60" s="126">
        <v>-20.7</v>
      </c>
      <c r="AP60" s="137">
        <v>35086</v>
      </c>
      <c r="AQ60" s="150">
        <v>-3.2</v>
      </c>
      <c r="AR60" s="160">
        <v>-17.5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413</v>
      </c>
      <c r="AL61" s="106"/>
      <c r="AM61" s="108">
        <v>1722155</v>
      </c>
      <c r="AN61" s="115">
        <v>65305</v>
      </c>
      <c r="AO61" s="125">
        <v>17.7</v>
      </c>
      <c r="AP61" s="136">
        <v>71734</v>
      </c>
      <c r="AQ61" s="151">
        <v>0.1</v>
      </c>
      <c r="AR61" s="159">
        <v>17.600000000000001</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275</v>
      </c>
      <c r="AM62" s="109">
        <v>1046865</v>
      </c>
      <c r="AN62" s="116">
        <v>39776</v>
      </c>
      <c r="AO62" s="126">
        <v>26.9</v>
      </c>
      <c r="AP62" s="137">
        <v>38713</v>
      </c>
      <c r="AQ62" s="150">
        <v>1</v>
      </c>
      <c r="AR62" s="160">
        <v>25.9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F6H4OjmJmg7Gn5M/qnRde+4lcLgFJM7BtMUP8bDwfLjjLETiXUZXhMiov2IVS+rWV2ZJLCKinrPlh+//Gxm2oA==" saltValue="j8lQoR8WHMFIsp3z+fuUe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H24" sqref="AH24:AL24"/>
    </sheetView>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H7/Y168H/8NCw1Y5IAPGBIZsFfOTiWpIcXT7hJR98ynwxuvPy6oMtUpzckp74CMsG/MoCERdbcf7uNju986eKw==" saltValue="UBigx+CB71G3J9Q6qEUbQg=="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H24" sqref="AH24:AL24"/>
    </sheetView>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iYpHy+L67z61lEg/hURur4OgMkM4y1ti1rLLGdVrBMPpTn362UQzk5seWwwuPOr2lTm9VIQ2hRXSDhr8JxUJAw==" saltValue="X5fco32TQP6olbsGFJFesQ=="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activeCell="AH24" sqref="AH24:AL24"/>
    </sheetView>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524</v>
      </c>
      <c r="G46" s="177" t="s">
        <v>525</v>
      </c>
      <c r="H46" s="177" t="s">
        <v>526</v>
      </c>
      <c r="I46" s="177" t="s">
        <v>527</v>
      </c>
      <c r="J46" s="182" t="s">
        <v>528</v>
      </c>
    </row>
    <row r="47" spans="2:10" ht="57.75" customHeight="1" x14ac:dyDescent="0.2">
      <c r="B47" s="168"/>
      <c r="C47" s="1017" t="s">
        <v>3</v>
      </c>
      <c r="D47" s="1017"/>
      <c r="E47" s="1018"/>
      <c r="F47" s="174">
        <v>30.29</v>
      </c>
      <c r="G47" s="178">
        <v>25.96</v>
      </c>
      <c r="H47" s="178">
        <v>26.7</v>
      </c>
      <c r="I47" s="178">
        <v>27.49</v>
      </c>
      <c r="J47" s="183">
        <v>32.799999999999997</v>
      </c>
    </row>
    <row r="48" spans="2:10" ht="57.75" customHeight="1" x14ac:dyDescent="0.2">
      <c r="B48" s="169"/>
      <c r="C48" s="1019" t="s">
        <v>9</v>
      </c>
      <c r="D48" s="1019"/>
      <c r="E48" s="1020"/>
      <c r="F48" s="175">
        <v>2.21</v>
      </c>
      <c r="G48" s="179">
        <v>2.6</v>
      </c>
      <c r="H48" s="179">
        <v>1.29</v>
      </c>
      <c r="I48" s="179">
        <v>8.5299999999999994</v>
      </c>
      <c r="J48" s="184">
        <v>7.73</v>
      </c>
    </row>
    <row r="49" spans="2:10" ht="57.75" customHeight="1" x14ac:dyDescent="0.2">
      <c r="B49" s="170"/>
      <c r="C49" s="1021" t="s">
        <v>15</v>
      </c>
      <c r="D49" s="1021"/>
      <c r="E49" s="1022"/>
      <c r="F49" s="176" t="s">
        <v>529</v>
      </c>
      <c r="G49" s="180" t="s">
        <v>252</v>
      </c>
      <c r="H49" s="180" t="s">
        <v>272</v>
      </c>
      <c r="I49" s="180">
        <v>7.26</v>
      </c>
      <c r="J49" s="185" t="s">
        <v>96</v>
      </c>
    </row>
    <row r="50" spans="2:10" ht="13.2" x14ac:dyDescent="0.2"/>
  </sheetData>
  <sheetProtection algorithmName="SHA-512" hashValue="LgY8Kkk8Gqj7dEXtefdL5XhSjcVTGmVfSz+IrviURUqpla4s7otWJ3RboJtw/9dSlfy1KmDx+t19AMnHJH6DkQ==" saltValue="cQFau4/E2URi9S9JXSkrYQ=="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那須 英昭</cp:lastModifiedBy>
  <cp:lastPrinted>2024-03-18T07:28:23Z</cp:lastPrinted>
  <dcterms:created xsi:type="dcterms:W3CDTF">2024-02-05T01:36:05Z</dcterms:created>
  <dcterms:modified xsi:type="dcterms:W3CDTF">2024-09-26T06:06:47Z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2024-03-10T03:14:57Z</vt:filetime>
  </property>
  <property fmtid="{D5CDD505-2E9C-101B-9397-08002B2CF9AE}" pid="2" name="MSIP_Label_defa4170-0d19-0005-0004-bc88714345d2_Enabled">
    <vt:lpwstr>true</vt:lpwstr>
  </property>
  <property fmtid="{D5CDD505-2E9C-101B-9397-08002B2CF9AE}" pid="3" name="MSIP_Label_defa4170-0d19-0005-0004-bc88714345d2_SetDate">
    <vt:lpwstr>2024-03-21T08:31:48Z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4c06e097-9553-4594-8bc9-da28316a8acf</vt:lpwstr>
  </property>
  <property fmtid="{D5CDD505-2E9C-101B-9397-08002B2CF9AE}" pid="8" name="MSIP_Label_defa4170-0d19-0005-0004-bc88714345d2_ContentBits">
    <vt:lpwstr>0</vt:lpwstr>
  </property>
</Properties>
</file>