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2" windowWidth="14640" windowHeight="7848" tabRatio="945" firstSheet="6" activeTab="7"/>
  </bookViews>
  <sheets>
    <sheet name="別紙４１（就労定着支援・基本報酬算定区分）" sheetId="1" r:id="rId1"/>
    <sheet name="別添１（就労定着支援・基本報酬算定区分）" sheetId="2" r:id="rId2"/>
    <sheet name="別添２（就労定着支援・基本報酬算定区分）" sheetId="3" r:id="rId3"/>
    <sheet name="別紙４２（就労定着実績体制加算）" sheetId="4" r:id="rId4"/>
    <sheet name="別紙４３（自立生活援助）" sheetId="5" r:id="rId5"/>
    <sheet name="別紙４４（重度障害者支援加算）" sheetId="6" r:id="rId6"/>
    <sheet name="別紙４５（延長支援加算）" sheetId="7" r:id="rId7"/>
    <sheet name="別紙４６（生活介護）" sheetId="8" r:id="rId8"/>
    <sheet name="別紙４７（看護職員配置加算）" sheetId="9" r:id="rId9"/>
    <sheet name="別紙４８（強度行動障害者地域移行支援加算）" sheetId="10" r:id="rId10"/>
    <sheet name="別紙４９(重度障害者支援加算（Ⅰ）（Ⅱ））" sheetId="11" r:id="rId11"/>
    <sheet name="別紙５０（共同生活援助）" sheetId="12" r:id="rId12"/>
  </sheets>
  <definedNames>
    <definedName name="_xlnm.Print_Area" localSheetId="3">'別紙４２（就労定着実績体制加算）'!$A$1:$K$108</definedName>
    <definedName name="_xlnm.Print_Area" localSheetId="4">'別紙４３（自立生活援助）'!$A$2:$AK$27</definedName>
    <definedName name="_xlnm.Print_Area" localSheetId="5">'別紙４４（重度障害者支援加算）'!$B$1:$I$19</definedName>
    <definedName name="_xlnm.Print_Area" localSheetId="7">'別紙４６（生活介護）'!$A$1:$AO$59</definedName>
    <definedName name="_xlnm.Print_Area" localSheetId="10">'別紙４９(重度障害者支援加算（Ⅰ）（Ⅱ））'!$A$1:$AH$131</definedName>
    <definedName name="_xlnm.Print_Area" localSheetId="11">'別紙５０（共同生活援助）'!$A$2:$AJ$30</definedName>
  </definedNames>
  <calcPr fullCalcOnLoad="1"/>
</workbook>
</file>

<file path=xl/comments11.xml><?xml version="1.0" encoding="utf-8"?>
<comments xmlns="http://schemas.openxmlformats.org/spreadsheetml/2006/main">
  <authors>
    <author>大阪府職員端末機１７年度１２月調達</author>
  </authors>
  <commentList>
    <comment ref="M20" authorId="0">
      <text>
        <r>
          <rPr>
            <b/>
            <sz val="9"/>
            <color indexed="10"/>
            <rFont val="ＭＳ ゴシック"/>
            <family val="3"/>
          </rPr>
          <t>入力するセルにカーソルを合わせるとセル右下にプルダウンキーが表示されますので、プルダウンキーをクリックして、表示されるメニューから選択してください。</t>
        </r>
      </text>
    </comment>
    <comment ref="M77" authorId="0">
      <text>
        <r>
          <rPr>
            <b/>
            <sz val="9"/>
            <color indexed="10"/>
            <rFont val="ＭＳ ゴシック"/>
            <family val="3"/>
          </rPr>
          <t>入力するセルにカーソルを合わせるとセル右下にプルダウンキーが表示されますので、プルダウンキーをクリックして、表示されるメニューから選択してください。</t>
        </r>
      </text>
    </comment>
  </commentList>
</comments>
</file>

<file path=xl/comments12.xml><?xml version="1.0" encoding="utf-8"?>
<comments xmlns="http://schemas.openxmlformats.org/spreadsheetml/2006/main">
  <authors>
    <author> </author>
  </authors>
  <commentList>
    <comment ref="AG11" authorId="0">
      <text>
        <r>
          <rPr>
            <b/>
            <u val="single"/>
            <sz val="9"/>
            <color indexed="10"/>
            <rFont val="ＭＳ Ｐゴシック"/>
            <family val="3"/>
          </rPr>
          <t>セルの背景が緑の場合</t>
        </r>
        <r>
          <rPr>
            <b/>
            <sz val="9"/>
            <color indexed="10"/>
            <rFont val="ＭＳ Ｐゴシック"/>
            <family val="3"/>
          </rPr>
          <t xml:space="preserve">は、自動的に計算しますので、入力は不要です（以下このシートについて、同じ）
</t>
        </r>
      </text>
    </comment>
  </commentList>
</comments>
</file>

<file path=xl/comments8.xml><?xml version="1.0" encoding="utf-8"?>
<comments xmlns="http://schemas.openxmlformats.org/spreadsheetml/2006/main">
  <authors>
    <author> </author>
  </authors>
  <commentList>
    <comment ref="AE7" authorId="0">
      <text>
        <r>
          <rPr>
            <b/>
            <u val="single"/>
            <sz val="9"/>
            <color indexed="10"/>
            <rFont val="ＭＳ Ｐゴシック"/>
            <family val="3"/>
          </rPr>
          <t>セルの背景が緑の場合</t>
        </r>
        <r>
          <rPr>
            <b/>
            <sz val="9"/>
            <color indexed="10"/>
            <rFont val="ＭＳ Ｐゴシック"/>
            <family val="3"/>
          </rPr>
          <t xml:space="preserve">は、自動的に計算しますので、入力は不要です（以下このシートについて、同じ）
</t>
        </r>
      </text>
    </comment>
  </commentList>
</comments>
</file>

<file path=xl/sharedStrings.xml><?xml version="1.0" encoding="utf-8"?>
<sst xmlns="http://schemas.openxmlformats.org/spreadsheetml/2006/main" count="433" uniqueCount="272">
  <si>
    <t>人</t>
  </si>
  <si>
    <t>常勤</t>
  </si>
  <si>
    <t>非常勤</t>
  </si>
  <si>
    <t xml:space="preserve">Ⅰ </t>
  </si>
  <si>
    <t xml:space="preserve">Ⅱ </t>
  </si>
  <si>
    <t>Ⅲ</t>
  </si>
  <si>
    <t>Ⅳ</t>
  </si>
  <si>
    <t>Ⅴ</t>
  </si>
  <si>
    <t xml:space="preserve">Ⅵ </t>
  </si>
  <si>
    <t>Ⅶ</t>
  </si>
  <si>
    <t>Ⅷ</t>
  </si>
  <si>
    <t>Ⅸ</t>
  </si>
  <si>
    <t>Ⅹ</t>
  </si>
  <si>
    <t>XI</t>
  </si>
  <si>
    <t>サービスの種類</t>
  </si>
  <si>
    <t>利用定員</t>
  </si>
  <si>
    <t>（</t>
  </si>
  <si>
    <t>）</t>
  </si>
  <si>
    <t>利用者割合</t>
  </si>
  <si>
    <t>該当サービス費</t>
  </si>
  <si>
    <t>（Ⅰ）</t>
  </si>
  <si>
    <t>（Ⅱ）</t>
  </si>
  <si>
    <t>（Ⅲ）</t>
  </si>
  <si>
    <t>◎人員配置の状況</t>
  </si>
  <si>
    <t>配置数</t>
  </si>
  <si>
    <t>※ 「ａ」欄は、 当該月の配置予定常勤換算数による</t>
  </si>
  <si>
    <t>※　資格を有する者は、届出月の前月末の時点までに資格を有する必要があること。</t>
  </si>
  <si>
    <t>前年度実績</t>
  </si>
  <si>
    <t>区分１</t>
  </si>
  <si>
    <t>区分２</t>
  </si>
  <si>
    <t>区分３</t>
  </si>
  <si>
    <t>区分４</t>
  </si>
  <si>
    <t>区分５</t>
  </si>
  <si>
    <t>区分６</t>
  </si>
  <si>
    <t>算定対象外</t>
  </si>
  <si>
    <t>合　計</t>
  </si>
  <si>
    <t>年　　間
開所日数</t>
  </si>
  <si>
    <t>平均</t>
  </si>
  <si>
    <t>年間延べ利用者数</t>
  </si>
  <si>
    <t>日</t>
  </si>
  <si>
    <t>年間延べ区分</t>
  </si>
  <si>
    <t>－</t>
  </si>
  <si>
    <t>加配状況</t>
  </si>
  <si>
    <t>利用者氏名</t>
  </si>
  <si>
    <t>①</t>
  </si>
  <si>
    <t>配置基準</t>
  </si>
  <si>
    <t>　生活支援員の数（常勤換算）</t>
  </si>
  <si>
    <t>以上</t>
  </si>
  <si>
    <t>当該年度</t>
  </si>
  <si>
    <t>現在の利用者数</t>
  </si>
  <si>
    <t>生活支援員必要配置数</t>
  </si>
  <si>
    <t>　対象者の数</t>
  </si>
  <si>
    <t>（Ⅰ類型）</t>
  </si>
  <si>
    <t>（Ⅱ類型）</t>
  </si>
  <si>
    <t>（Ⅲ類型）</t>
  </si>
  <si>
    <t>◎対象者数の内訳</t>
  </si>
  <si>
    <t>「Ⅰ類型」「Ⅱ類型」「Ⅲ類型」の区分　　   　　　　　　　　　（ｂ）　　（※）</t>
  </si>
  <si>
    <t>(a)が区分６で(b)のいずれかの区分に該当</t>
  </si>
  <si>
    <t>※欄は、次に該当する利用者を記載してください。　
①　重度訪問介護の対象となる心身の状態にある者であって、四肢すべてに麻痺等があり、かつ寝たきりの状態にある者
　のうち次のいづれかに該当する
　　　ア　人工呼吸器による呼吸管理が必要な者（Ⅰ類型）
　　　イ　最重度の知的障害のある者（Ⅱ類型）
②　行動援護基準の別表に掲げる行動関連項目の合計点数が15点以上である者（Ⅲ類型）</t>
  </si>
  <si>
    <t>職員配置</t>
  </si>
  <si>
    <t>研修の受講状況</t>
  </si>
  <si>
    <t>職種</t>
  </si>
  <si>
    <t>氏名</t>
  </si>
  <si>
    <t>備考</t>
  </si>
  <si>
    <t>合計</t>
  </si>
  <si>
    <t>重度障害者支援加算の状況</t>
  </si>
  <si>
    <r>
      <t>　【指定共同生活援助（介護サービス包括型</t>
    </r>
    <r>
      <rPr>
        <sz val="11"/>
        <color indexed="10"/>
        <rFont val="ＭＳ Ｐゴシック"/>
        <family val="3"/>
      </rPr>
      <t>又は日中サービス支援型</t>
    </r>
    <r>
      <rPr>
        <sz val="11"/>
        <rFont val="ＭＳ Ｐゴシック"/>
        <family val="3"/>
      </rPr>
      <t>）】</t>
    </r>
  </si>
  <si>
    <t>◎障害支援区分及び対象者の状況（当該年度）</t>
  </si>
  <si>
    <t>障害支援区分
（ａ）</t>
  </si>
  <si>
    <t>事業所・施設の名称</t>
  </si>
  <si>
    <t>指定基準</t>
  </si>
  <si>
    <t>◎前年度平均障害支援区分の状況</t>
  </si>
  <si>
    <t>就職日</t>
  </si>
  <si>
    <t>就職先事業所名</t>
  </si>
  <si>
    <t>注：次の書類を添付すること。</t>
  </si>
  <si>
    <t>強度行動障害者地域移行特別加算に係る届出書</t>
  </si>
  <si>
    <t>強度行動障害支援者養成研修
（実践研修）</t>
  </si>
  <si>
    <t>強度行動障害支援者養成研修
（基礎研修）</t>
  </si>
  <si>
    <r>
      <t>実践研修の終了者の数</t>
    </r>
    <r>
      <rPr>
        <sz val="8"/>
        <rFont val="ＭＳ Ｐゴシック"/>
        <family val="3"/>
      </rPr>
      <t>※１</t>
    </r>
  </si>
  <si>
    <r>
      <t>基礎研修の終了者の
数及び割合</t>
    </r>
    <r>
      <rPr>
        <sz val="8"/>
        <rFont val="ＭＳ Ｐゴシック"/>
        <family val="3"/>
      </rPr>
      <t>※２</t>
    </r>
  </si>
  <si>
    <t>（※１）サービス管理責任者又は生活支援員のうち１名以上が、強度行動障害支援者養成研修（実践研修）修了者
　　　　であること。</t>
  </si>
  <si>
    <t>（※２）生活支援員のうち２０％以上が、強度行動障害支援者養成研修（基礎研修）修了者であること。</t>
  </si>
  <si>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</si>
  <si>
    <t>事業所名</t>
  </si>
  <si>
    <t>就労定着支援に係る基本報酬の算定区分に関する届出書</t>
  </si>
  <si>
    <t>就労定着率区分</t>
  </si>
  <si>
    <t>就労定着率が８割以上９割未満</t>
  </si>
  <si>
    <t>就労定着率が７割以上８割未満</t>
  </si>
  <si>
    <t>就労定着率が５割以上７割未満</t>
  </si>
  <si>
    <t>就労定着率が３割以上５割未満</t>
  </si>
  <si>
    <t>就労定着率区分の状況</t>
  </si>
  <si>
    <t>① 過去３年間における就労定着支援の総利用者数</t>
  </si>
  <si>
    <t>②　①のうち前年度末時点の就労継続者数</t>
  </si>
  <si>
    <r>
      <t xml:space="preserve">就労定着率
</t>
    </r>
    <r>
      <rPr>
        <sz val="9"/>
        <rFont val="ＭＳ Ｐゴシック"/>
        <family val="3"/>
      </rPr>
      <t>（②÷①）</t>
    </r>
  </si>
  <si>
    <t>％</t>
  </si>
  <si>
    <t>新規指定の場合（※起算日は指定を受ける前月末日）</t>
  </si>
  <si>
    <t>過去１年間就職者数</t>
  </si>
  <si>
    <t>指定を受ける前月末日の
就労継続者数（④）</t>
  </si>
  <si>
    <t>過去２年間就職者数</t>
  </si>
  <si>
    <t>過去３年間就職者数</t>
  </si>
  <si>
    <t>就労定着率
（④÷③）</t>
  </si>
  <si>
    <t>合計（③）</t>
  </si>
  <si>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</si>
  <si>
    <t>（体制様式　別紙４１）</t>
  </si>
  <si>
    <t>別　添　１</t>
  </si>
  <si>
    <t>就労継続者の状況
（就労定着支援に係る基本報酬の算定区分に関する届出書）</t>
  </si>
  <si>
    <t>前年度末における
就労継続者数</t>
  </si>
  <si>
    <t>【過去３年間における就労定着支援の利用者数】</t>
  </si>
  <si>
    <t>就労定着支援の
利用開始日</t>
  </si>
  <si>
    <t>前年度末時点の
継続状況</t>
  </si>
  <si>
    <t>注１　前年度末時点の継続状況には、就労が継続している場合には「継続」、離職している場合には「離職」と記入。
注２　行が足りない場合は適宜追加して記入。</t>
  </si>
  <si>
    <t>別　添　２</t>
  </si>
  <si>
    <t>就労継続者の状況
（就労定着支援に係る基本報酬の算定区分に関する届出書）
（新規指定の場合）</t>
  </si>
  <si>
    <t>指定を受ける
前月末日の
就労継続者数</t>
  </si>
  <si>
    <t>【過去３年間における一般就労への移行者数】</t>
  </si>
  <si>
    <t>指定を受ける
前月末日の継続状況</t>
  </si>
  <si>
    <t>注１　指定を受ける前月末日時点の継続状況には、就労が継続している場合には「継続」、離職している場合には「離
　　職」と記入。
注２　行が足りない場合は適宜追加して記入。</t>
  </si>
  <si>
    <t>就労定着実績体制加算に関する届出書</t>
  </si>
  <si>
    <t>前年度において42月以上78月未満の期間継続して就労している又は就労していた者の数</t>
  </si>
  <si>
    <t>②</t>
  </si>
  <si>
    <t>過去６年間の就労定着支援の終了者</t>
  </si>
  <si>
    <t>③</t>
  </si>
  <si>
    <t>過去６年間の就労定着支援の終了者のうち前年度において42月以上78月未満の期間継続して就労している又は就労していた者の割合（①÷②）</t>
  </si>
  <si>
    <t>【過去６年間における就労定着支援の利用者数】</t>
  </si>
  <si>
    <t>就労定着支援の
終了日</t>
  </si>
  <si>
    <t>前年度における
継続期間</t>
  </si>
  <si>
    <t>（体制様式　別紙４２）</t>
  </si>
  <si>
    <t>（体制様式　別紙４４）</t>
  </si>
  <si>
    <t>延長支援加算体制届出書</t>
  </si>
  <si>
    <t>サービス種別</t>
  </si>
  <si>
    <t>定員</t>
  </si>
  <si>
    <t>運営規定上の営業時間</t>
  </si>
  <si>
    <t>　　○○時○○分　　～　○○時○○分</t>
  </si>
  <si>
    <t>年齢</t>
  </si>
  <si>
    <t>利用時間</t>
  </si>
  <si>
    <t>※　運営規定を添付すること。</t>
  </si>
  <si>
    <t>※　延長時間帯においても、指定基準上置くべき従業者（直接支援職員に限る。）を１名以上
　　配置することが必要である。</t>
  </si>
  <si>
    <t>※　延長支援加算を算定する障害者又は障害児に係る生活介護計画書又は児童発達支援
　　計画書を添付すること。</t>
  </si>
  <si>
    <t>(体制様式　別紙４５）</t>
  </si>
  <si>
    <t>　指定生活介護に係る加算の状況</t>
  </si>
  <si>
    <t>施設入所支援の指定の有無（該当する場合に○を入力）</t>
  </si>
  <si>
    <t>◎人員配置体制加算該当の状況</t>
  </si>
  <si>
    <t>人員配置体制加算の区分</t>
  </si>
  <si>
    <t>人員配置体制加算</t>
  </si>
  <si>
    <r>
      <t>生活支援員等</t>
    </r>
    <r>
      <rPr>
        <sz val="8"/>
        <rFont val="ＭＳ Ｐゴシック"/>
        <family val="3"/>
      </rPr>
      <t>※</t>
    </r>
    <r>
      <rPr>
        <sz val="11"/>
        <rFont val="ＭＳ Ｐゴシック"/>
        <family val="3"/>
      </rPr>
      <t>として常勤で配置される従業者のうち、社会福祉士、介護福祉士、精神保健福祉士、公認心理師の資格を有する従業者の割合が100分の35</t>
    </r>
    <r>
      <rPr>
        <sz val="11"/>
        <rFont val="ＭＳ Ｐゴシック"/>
        <family val="3"/>
      </rPr>
      <t>以上</t>
    </r>
  </si>
  <si>
    <t>生活支援員等として常勤で配置される従業者のうち、社会福祉士、介護福祉士、精神保健福祉士、公認心理師の資格を有する従業者の割合が100分の25以上</t>
  </si>
  <si>
    <t>※生活支援員等…生活支援員又は共生型生活介護従業者</t>
  </si>
  <si>
    <t>看護職員、理学療法士、作業療法士、生活支援員等の総数（常勤換算）
※配置数は、指定基準以上であること。また、指定基準が１以下の時は、無効</t>
  </si>
  <si>
    <t>a</t>
  </si>
  <si>
    <t>　　生活支援員等の数（常勤換算）　</t>
  </si>
  <si>
    <t>　うち常勤の生活支援員等の数（実数）</t>
  </si>
  <si>
    <t>　うち常勤の生活支援員等で、かつ社会福祉士、介護福祉士、精神保健福祉士、公認心理師の資格を有する者の数（実数）</t>
  </si>
  <si>
    <t>　うち常勤の生活支援員等で、３年以上従事している従業者の数（実数）</t>
  </si>
  <si>
    <t>　うち非常勤の生活支援員等の数（実数）</t>
  </si>
  <si>
    <t>看護職員の総数（常勤換算）</t>
  </si>
  <si>
    <t>◎常勤看護職員等配置加算</t>
  </si>
  <si>
    <t>◆厚生労働大臣が定める施設基準について</t>
  </si>
  <si>
    <t>人員配置の状況</t>
  </si>
  <si>
    <t>該当状況</t>
  </si>
  <si>
    <t>　前年度の平均利用者数を、１．７で割った数以上いる</t>
  </si>
  <si>
    <t>利用者の６０％以上が区分5、6もしくは区分４以下で、区分５若しくは区分６に準ずる者</t>
  </si>
  <si>
    <t>指定障害者支援施設</t>
  </si>
  <si>
    <t>　前年度の平均利用者数を、２で割った数以上いる</t>
  </si>
  <si>
    <t>利用者の５０％以上が区分5、6の者もしくは区分４以下で、区分５若しくは区分６に準ずる者</t>
  </si>
  <si>
    <t>　前年度の平均利用者数を、２．５で割った数以上いる</t>
  </si>
  <si>
    <t>(1)常勤の生活支援員等で、かつ社会福祉士、介護福祉士、精神保健福祉士、公認心理師の資格を有する者の資格証の写し</t>
  </si>
  <si>
    <t>(2)常勤の生活支援員等で、３年以上従事している従業者の経歴書及び実務経験証明</t>
  </si>
  <si>
    <t>（体制様式　別紙４６）</t>
  </si>
  <si>
    <t>看護職員配置加算に関する届出書</t>
  </si>
  <si>
    <t>実人員</t>
  </si>
  <si>
    <t>人　</t>
  </si>
  <si>
    <t>常勤換算方法
による員数</t>
  </si>
  <si>
    <t>Ⓐ　　　　　　　人　</t>
  </si>
  <si>
    <t>　　　利用者の数を２０で除した数</t>
  </si>
  <si>
    <t>前年度の利用者の平均</t>
  </si>
  <si>
    <t>利用者の数を２０で除した数
　（Ⓐ　≧　Ⓑ　であること　）</t>
  </si>
  <si>
    <t>Ⓑ</t>
  </si>
  <si>
    <t>（体制様式　別紙４７）</t>
  </si>
  <si>
    <t>（体制様式　別紙４８）</t>
  </si>
  <si>
    <t>生活支援員の数</t>
  </si>
  <si>
    <t>指定共同生活援助</t>
  </si>
  <si>
    <t>　世話人、生活支援員として配置される従業者のうち、常勤で配置される従業者の割合が100分の75以上（※（Ⅰ）、（Ⅱ）が算定されない場合に限る）</t>
  </si>
  <si>
    <t>　世話人、生活支援員として常勤で配置される従業者のうち、３年以上従事している従業者の割合が100分の30以上（※（Ⅰ）、（Ⅱ）が算定されない場合に限る）</t>
  </si>
  <si>
    <t>※共同生活援助事業のみの指定事業所においては、生活支援員を除く。</t>
  </si>
  <si>
    <t>　　世話人、生活支援員の数（常勤換算）　</t>
  </si>
  <si>
    <t>　うち常勤の世話人、生活支援員の数（実数）</t>
  </si>
  <si>
    <t>　うち常勤の世話人、生活支援員で、３年以上従事している従業者の数（実数）</t>
  </si>
  <si>
    <t>　うち非常勤の世話人、生活支援員の数（実数）</t>
  </si>
  <si>
    <t>(2)常勤の世話人、生活支援員で、３年以上従事している従業者の経歴書及び実務経験証明</t>
  </si>
  <si>
    <t>（体制様式　別紙５０）</t>
  </si>
  <si>
    <t>指定共同生活援助に係る福祉専門職配置等加算の状況</t>
  </si>
  <si>
    <t>◎福祉専門職配置等加算の区分</t>
  </si>
  <si>
    <r>
      <t>　　世話人、生活支援員として常勤で配置される従業者のうち、社会福祉士、介護福祉士、精神保健福祉士、公認心理師の資格を有する従業者の割合が100分の</t>
    </r>
    <r>
      <rPr>
        <sz val="11"/>
        <rFont val="ＭＳ Ｐゴシック"/>
        <family val="3"/>
      </rPr>
      <t>3</t>
    </r>
    <r>
      <rPr>
        <sz val="11"/>
        <rFont val="ＭＳ Ｐゴシック"/>
        <family val="3"/>
      </rPr>
      <t>5以上</t>
    </r>
  </si>
  <si>
    <r>
      <t>　　世話人、生活支援員として常勤で配置される従業者のうち、社会福祉士、介護福祉士、精神保健福祉士、公認心理師の資格を有する従業者の割合が100分の2</t>
    </r>
    <r>
      <rPr>
        <sz val="11"/>
        <rFont val="ＭＳ Ｐゴシック"/>
        <family val="3"/>
      </rPr>
      <t>5</t>
    </r>
    <r>
      <rPr>
        <sz val="11"/>
        <rFont val="ＭＳ Ｐゴシック"/>
        <family val="3"/>
      </rPr>
      <t>以上（※（Ⅰ）が算定されない場合に限る）</t>
    </r>
  </si>
  <si>
    <t>　うち常勤の世話人、生活支援員で、かつ社会福祉士、介護福祉士、精神保健福祉士、公認心理師の資格を有する者の数（実数）</t>
  </si>
  <si>
    <t>(1)常勤の世話人、生活支援員で、かつ社会福祉士、介護福祉士、精神保健福祉士、公認心理師の資格を有する者の資格証の写し</t>
  </si>
  <si>
    <t>（体制様式　別紙４３）</t>
  </si>
  <si>
    <t>指定自立生活援助に係る福祉専門職員配置等加算の状況</t>
  </si>
  <si>
    <t>◎福祉専門職員配置等加算の区分</t>
  </si>
  <si>
    <r>
      <t>地域生活支援員として常勤で配置される従業者のうち、社会福祉士、介護福祉士、精神保健福祉士、公認心理師の資格を有する従業者の割合が100分の</t>
    </r>
    <r>
      <rPr>
        <sz val="11"/>
        <rFont val="ＭＳ Ｐゴシック"/>
        <family val="3"/>
      </rPr>
      <t>35</t>
    </r>
    <r>
      <rPr>
        <sz val="11"/>
        <rFont val="ＭＳ Ｐゴシック"/>
        <family val="3"/>
      </rPr>
      <t>以上</t>
    </r>
  </si>
  <si>
    <t>（Ⅰ）</t>
  </si>
  <si>
    <t>地域生活支援員として常勤で配置される従業者のうち、社会福祉士、介護福祉士、精神保健福祉士、公認心理師の資格を有する従業者の割合が100分の25以上（※（Ⅰ）が算定されない場合に限る）</t>
  </si>
  <si>
    <t>（Ⅱ）</t>
  </si>
  <si>
    <t>地域生活支援員として配置される従業者のうち、常勤で配置される従業者の割合が100分の75以上（※（Ⅰ）、（Ⅱ）が算定されない場合に限る）</t>
  </si>
  <si>
    <t>（Ⅲ）</t>
  </si>
  <si>
    <t>　　地域生活支援員の数（常勤換算）　</t>
  </si>
  <si>
    <t>　うち常勤の地域生活支援員の数（実数）</t>
  </si>
  <si>
    <t>　うち常勤の地域生活支援員で、かつ社会福祉士、介護福祉士、精神保健福祉士、公認心理師の資格を有する者の数（実数）</t>
  </si>
  <si>
    <t>　うち常勤の地域生活支援員で、３年以上従事している従業者の数（実数）</t>
  </si>
  <si>
    <t>　うち非常勤の地域生活支援員の数（実数）</t>
  </si>
  <si>
    <t>(1)常勤の地域生活支援員で、かつ社会福祉士、介護福祉士、精神保健福祉士、公認心理師の資格を有する者の資格証の写し</t>
  </si>
  <si>
    <t>(2)常勤の地域生活支援員で、３年以上従事している従業者の経歴書及び実務経験証明</t>
  </si>
  <si>
    <t>指定自立生活援助</t>
  </si>
  <si>
    <t>地域生活支援員として常勤で配置される従業者のうち、３年以上従事している従業者の割合が100分の30以上（※（Ⅰ）、（Ⅱ）が算定されない場合に限る）</t>
  </si>
  <si>
    <t>重度障害者支援加算に関する届出書（生活介護）</t>
  </si>
  <si>
    <t>（体制様式　別紙４９）</t>
  </si>
  <si>
    <t>1　看護職員の配置状況</t>
  </si>
  <si>
    <t>2　利用者の数</t>
  </si>
  <si>
    <t>3　看護職員の必要数</t>
  </si>
  <si>
    <t>備考1　届出に係る看護職員は、指定障害福祉サービス基準に規定されている常勤換算方法により配置が定めら
　　　れた員数の従業者に加えて配置されている者に限る。</t>
  </si>
  <si>
    <t>○区分６であって、以下に該当する者が現に１名以上いる場合
　　①　重度訪問介護の対象となる心身の状態にある者であって、四肢すべてに麻痺等があり、
　　　かつ寝たきりの状態にある者のうち次のいづれかに該当する
　　　ア　人工呼吸器による呼吸管理を行っている者（Ⅰ類型）
　　　イ　最重度の知的障害のある者（Ⅱ類型）
　　②　行動援護基準の別表に掲げる行動関連項目の合計点数が15点以上である者（Ⅲ類型）
○生活支援員を加配している場合
○サービス管理責任者又は生活支援員のうち１人以上が強度行動障害支援者養成研修（実践研修）又は
　　喀痰吸等引研修（第2号）修了者であり、生活支援員のうち20％以上が強度行動障害支援者養成研修
　　（基礎研修）又は喀痰吸引等研修（第3号）修了者であること。</t>
  </si>
  <si>
    <t>就労定着率が９割５分以上</t>
  </si>
  <si>
    <t>就労定着率が９割以上９割５分未満</t>
  </si>
  <si>
    <t>就労定着率が３割未満</t>
  </si>
  <si>
    <t>◎重度障害支援加算（Ⅰ）の該当状況</t>
  </si>
  <si>
    <t>◎重度障害支援加算（Ⅱ）の該当状況</t>
  </si>
  <si>
    <t>行動援護基準の別表に掲げる行動関連項目の合計点数が1０点以上である者　　（ｂ）</t>
  </si>
  <si>
    <t>(a)が区分4以上で(b)に該当</t>
  </si>
  <si>
    <t>○区分４以上であって、以下に該当する者が現に１名以上いる場合
　　①　行動援護基準の別表に掲げる行動関連項目の合計点数が1０点以上である者
○生活支援員を加配している場合
○サービス管理責任者又は生活支援員のうち１人以上が強度行動障害支援者養成研修（実践研修）又は行動援護従業者養成研修修了者であること。
○生活支援員のうち１人以上が強度行動障害支援者養成研修（基礎研修）、重度訪問介護従業者養成研修行動障害支援過程修了者又は行動援護従業者養成研修修了者であること。</t>
  </si>
  <si>
    <t>※欄は、次に該当する利用者を記載してください。　
○区分４以上であって、行動援護基準の別表に掲げる行動関連項目の合計点数が1０点以上である者</t>
  </si>
  <si>
    <t>※　所要時間８時間以上９時間未満の前後の時間(以下「延長時間帯」という。)において、
　　日常生活上の世話を行う場合に届け出ること。</t>
  </si>
  <si>
    <r>
      <t xml:space="preserve">注１　前年度における継続期間には、障害者の就労継続期間を月単位で記載すること。なお、前年度の４月において78月以上就労が
　　継続している者は実績の対象とはならない。
</t>
    </r>
    <r>
      <rPr>
        <sz val="9"/>
        <color indexed="10"/>
        <rFont val="ＭＳ ゴシック"/>
        <family val="3"/>
      </rPr>
      <t xml:space="preserve">注２　前年度において障害者が雇用された通常の事業所に42 月以上78 月未満の期間継続して就労している者又は就労していた者に
　　　ついて、労働時間の延長の際に就労に必要な知識及び能力の向上のための支援を一時的に必要とするものとして就労移行支援
　　　等を利用した者については、当該就労移行支援等を受けた後、42 月以上78 月未満の期間継続して就労している者又は就労し
　　　ていた者は対象となる。
</t>
    </r>
    <r>
      <rPr>
        <sz val="9"/>
        <rFont val="ＭＳ ゴシック"/>
        <family val="3"/>
      </rPr>
      <t>注３　新規指定の事業所は当該加算を算定することができないことに留意。
注４　行が足りない場合は適宜追加して記載。</t>
    </r>
  </si>
  <si>
    <t>　生活支援員等として配置される従業者のうち、常勤で配置される従業者の割合が100分の75以上</t>
  </si>
  <si>
    <t>　生活支援員等として常勤で配置される従業者のうち、３年以上従事している従業者の割合が100分の30以上</t>
  </si>
  <si>
    <t>　〇看護職員を常勤換算で１以上配置している。</t>
  </si>
  <si>
    <t>　〇配置している看護職員の数（常勤換算）※小数点以下切り捨て</t>
  </si>
  <si>
    <t>　前年度の平均利用者数を、１．５で割った数以上いる</t>
  </si>
  <si>
    <r>
      <t>（</t>
    </r>
    <r>
      <rPr>
        <sz val="11"/>
        <rFont val="游ゴシック"/>
        <family val="3"/>
      </rPr>
      <t>Ⅳ</t>
    </r>
    <r>
      <rPr>
        <sz val="11"/>
        <rFont val="ＭＳ Ｐゴシック"/>
        <family val="3"/>
      </rPr>
      <t>）</t>
    </r>
  </si>
  <si>
    <t>(3)加算算定月の勤務形態一覧表</t>
  </si>
  <si>
    <t>【重度障害者支援加算Ⅰ】</t>
  </si>
  <si>
    <t>　①人員配置体制加算（Ⅰ）を算定している</t>
  </si>
  <si>
    <t>有　　　　・　　　　無</t>
  </si>
  <si>
    <r>
      <t xml:space="preserve">　②常勤看護職員等配置体制加算を算定している
</t>
    </r>
    <r>
      <rPr>
        <sz val="8"/>
        <rFont val="ＭＳ Ｐゴシック"/>
        <family val="3"/>
      </rPr>
      <t>（看護職員を常勤換算方法で３人以上配置しているものに限る。）</t>
    </r>
  </si>
  <si>
    <t>　重症心身障がい者が２人以上利用している</t>
  </si>
  <si>
    <t>【重度障害者支援加算Ⅱ、Ⅲ】</t>
  </si>
  <si>
    <t>　配置状況
（該当するものに〇を入力）</t>
  </si>
  <si>
    <t>強度行動障害支援者養成研修（実践研修）修了者　配置</t>
  </si>
  <si>
    <t>強度行動障害支援者養成研修（中核的人材養成研修）修了者　配置</t>
  </si>
  <si>
    <r>
      <t xml:space="preserve">　　配置人数
</t>
    </r>
    <r>
      <rPr>
        <u val="single"/>
        <sz val="11"/>
        <rFont val="ＭＳ Ｐゴシック"/>
        <family val="3"/>
      </rPr>
      <t>※常勤換算方法による人数ではなく、実人数を記載（非常勤職員についても員数に含めることができます）</t>
    </r>
  </si>
  <si>
    <t>生活支援員の数（全体）（a)</t>
  </si>
  <si>
    <t>研修修了者の人数(b)</t>
  </si>
  <si>
    <t>(b)/(a)</t>
  </si>
  <si>
    <t>％</t>
  </si>
  <si>
    <t>　　※　生活支援員のうち20％以上が、強度行動障害支援者養成研修（基礎研修）修了者であること。</t>
  </si>
  <si>
    <t>＜添付資料＞</t>
  </si>
  <si>
    <t>支援計画シート等の様式、実践研修・中核的人材養成研修・基礎研修の修了証の写し</t>
  </si>
  <si>
    <t>配置状況
（該当する者に○を入力）</t>
  </si>
  <si>
    <t>　強度行動障害支援者
　養成研修（基礎研修）
　修了者配置人数
※常勤換算方法による人数ではなく、実人数を記載
（非常勤職員についても員数に含めることが可能）</t>
  </si>
  <si>
    <t>生活支援員の数（全体）(a)</t>
  </si>
  <si>
    <t>※生活支援員のうち20％以上が、強度行動障害支援者養成研修（基礎研修）
修了者であること。</t>
  </si>
  <si>
    <t>＜添付書類＞
支援計画シートの様式、実践研修・中核的人材養成研修・基礎研修の修了証の写し</t>
  </si>
  <si>
    <r>
      <rPr>
        <sz val="10"/>
        <rFont val="游ゴシック"/>
        <family val="3"/>
      </rPr>
      <t>①</t>
    </r>
    <r>
      <rPr>
        <sz val="10"/>
        <rFont val="ＭＳ ゴシック"/>
        <family val="3"/>
      </rPr>
      <t>当該事業所の前年度の年間延べ利用者数
（サービス提供時間:5時間未満）</t>
    </r>
  </si>
  <si>
    <r>
      <rPr>
        <sz val="10"/>
        <rFont val="游ゴシック"/>
        <family val="3"/>
      </rPr>
      <t>②</t>
    </r>
    <r>
      <rPr>
        <sz val="10"/>
        <rFont val="ＭＳ ゴシック"/>
        <family val="3"/>
      </rPr>
      <t>当該事業所の前年度の年間延べ利用者数
（サービス提供時間:5時間以上7時間未満）</t>
    </r>
  </si>
  <si>
    <r>
      <rPr>
        <sz val="10"/>
        <rFont val="游ゴシック"/>
        <family val="3"/>
      </rPr>
      <t>③</t>
    </r>
    <r>
      <rPr>
        <sz val="10"/>
        <rFont val="ＭＳ ゴシック"/>
        <family val="3"/>
      </rPr>
      <t>当該事業所の前年度の年間延べ利用者数
（サービス提供時間:7時間以上）</t>
    </r>
  </si>
  <si>
    <t>当該施設・事業所の前年度の平均実利用者
{(①×0.5)＋(②×0.75)＋③}÷年間開所日数</t>
  </si>
  <si>
    <t>平均利用者数を前年度実績により算出する場合</t>
  </si>
  <si>
    <t>…ア</t>
  </si>
  <si>
    <t>…イ</t>
  </si>
  <si>
    <t>ア・イのうち、いずれかを右欄に入力</t>
  </si>
  <si>
    <t>平均利用者数を前年度実績によらず算出する場合</t>
  </si>
  <si>
    <t>…ウ</t>
  </si>
  <si>
    <t>区分４以下で、区分５若しくは区分６に準ずる者の年間延べ利用者数
※「準ずる者」とは、区分４以下であって、行動関連項目合計点数が１０点以上である者又は区分４以下であって喀痰吸引等を必要とする者とする。（これ以降、同様）</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</si>
</sst>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_ "/>
    <numFmt numFmtId="179" formatCode="0.0_ "/>
    <numFmt numFmtId="180" formatCode="0.0_);[Red]\(0.0\)"/>
    <numFmt numFmtId="181" formatCode="###########&quot;人&quot;"/>
    <numFmt numFmtId="182" formatCode="##########.###&quot;人&quot;"/>
    <numFmt numFmtId="183" formatCode="#,##0.00_ "/>
    <numFmt numFmtId="184" formatCode="#,##0.000_ "/>
    <numFmt numFmtId="185" formatCode="#,##0.0000_ "/>
    <numFmt numFmtId="186" formatCode="#,##0.00;&quot;▲ &quot;#,##0.00"/>
    <numFmt numFmtId="187" formatCode="#,##0.0;&quot;▲ &quot;#,##0.0"/>
    <numFmt numFmtId="188" formatCode="#,##0.0_ "/>
    <numFmt numFmtId="189" formatCode="0_);[Red]\(0\)"/>
    <numFmt numFmtId="190" formatCode="&quot;Yes&quot;;&quot;Yes&quot;;&quot;No&quot;"/>
    <numFmt numFmtId="191" formatCode="&quot;True&quot;;&quot;True&quot;;&quot;False&quot;"/>
    <numFmt numFmtId="192" formatCode="&quot;On&quot;;&quot;On&quot;;&quot;Off&quot;"/>
    <numFmt numFmtId="193" formatCode="[$€-2]\ #,##0.00_);[Red]\([$€-2]\ #,##0.00\)"/>
    <numFmt numFmtId="194" formatCode="&quot;（&quot;_ @_ &quot;）&quot;"/>
    <numFmt numFmtId="195" formatCode="0.0%"/>
    <numFmt numFmtId="196" formatCode="0.00_);[Red]\(0.00\)"/>
    <numFmt numFmtId="197" formatCode="[$-411]ggge&quot;年&quot;m&quot;月&quot;d&quot;日&quot;;@"/>
    <numFmt numFmtId="198" formatCode="0.000_ "/>
    <numFmt numFmtId="199" formatCode="0.00_ "/>
    <numFmt numFmtId="200" formatCode="[$]ggge&quot;年&quot;m&quot;月&quot;d&quot;日&quot;;@"/>
    <numFmt numFmtId="201" formatCode="[$-411]gge&quot;年&quot;m&quot;月&quot;d&quot;日&quot;;@"/>
    <numFmt numFmtId="202" formatCode="[$]gge&quot;年&quot;m&quot;月&quot;d&quot;日&quot;;@"/>
    <numFmt numFmtId="203" formatCode="#,##0_);[Red]\(#,##0\)"/>
    <numFmt numFmtId="204" formatCode="[$]ggge&quot;年&quot;m&quot;月&quot;d&quot;日&quot;;@"/>
    <numFmt numFmtId="205" formatCode="[$]gge&quot;年&quot;m&quot;月&quot;d&quot;日&quot;;@"/>
  </numFmts>
  <fonts count="80">
    <font>
      <sz val="11"/>
      <name val="ＭＳ Ｐゴシック"/>
      <family val="3"/>
    </font>
    <font>
      <sz val="11"/>
      <color indexed="8"/>
      <name val="ＭＳ Ｐゴシック"/>
      <family val="3"/>
    </font>
    <font>
      <sz val="12"/>
      <name val="ＭＳ 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b/>
      <sz val="14"/>
      <name val="ＭＳ ゴシック"/>
      <family val="3"/>
    </font>
    <font>
      <sz val="12"/>
      <name val="ＭＳ Ｐゴシック"/>
      <family val="3"/>
    </font>
    <font>
      <b/>
      <sz val="11"/>
      <name val="ＭＳ Ｐゴシック"/>
      <family val="3"/>
    </font>
    <font>
      <sz val="10"/>
      <name val="ＭＳ ゴシック"/>
      <family val="3"/>
    </font>
    <font>
      <sz val="14"/>
      <name val="ＭＳ ゴシック"/>
      <family val="3"/>
    </font>
    <font>
      <sz val="11"/>
      <name val="ＭＳ ゴシック"/>
      <family val="3"/>
    </font>
    <font>
      <sz val="9"/>
      <name val="HGS創英角ﾎﾟｯﾌﾟ体"/>
      <family val="3"/>
    </font>
    <font>
      <sz val="8"/>
      <name val="ＭＳ 明朝"/>
      <family val="1"/>
    </font>
    <font>
      <sz val="10"/>
      <name val="ＭＳ 明朝"/>
      <family val="1"/>
    </font>
    <font>
      <sz val="11"/>
      <name val="ＭＳ 明朝"/>
      <family val="1"/>
    </font>
    <font>
      <b/>
      <u val="single"/>
      <sz val="9"/>
      <color indexed="10"/>
      <name val="ＭＳ Ｐゴシック"/>
      <family val="3"/>
    </font>
    <font>
      <b/>
      <sz val="9"/>
      <color indexed="10"/>
      <name val="ＭＳ Ｐゴシック"/>
      <family val="3"/>
    </font>
    <font>
      <sz val="9"/>
      <name val="ＭＳ ゴシック"/>
      <family val="3"/>
    </font>
    <font>
      <sz val="10"/>
      <name val="ＭＳ Ｐ明朝"/>
      <family val="1"/>
    </font>
    <font>
      <sz val="11"/>
      <name val="ＭＳ Ｐ明朝"/>
      <family val="1"/>
    </font>
    <font>
      <sz val="8"/>
      <name val="ＭＳ ゴシック"/>
      <family val="3"/>
    </font>
    <font>
      <sz val="9"/>
      <name val="ＭＳ Ｐ明朝"/>
      <family val="1"/>
    </font>
    <font>
      <b/>
      <sz val="9"/>
      <color indexed="10"/>
      <name val="ＭＳ ゴシック"/>
      <family val="3"/>
    </font>
    <font>
      <sz val="11"/>
      <color indexed="10"/>
      <name val="ＭＳ Ｐゴシック"/>
      <family val="3"/>
    </font>
    <font>
      <sz val="10"/>
      <color indexed="8"/>
      <name val="ＭＳ Ｐゴシック"/>
      <family val="3"/>
    </font>
    <font>
      <b/>
      <sz val="10"/>
      <name val="ＭＳ Ｐゴシック"/>
      <family val="3"/>
    </font>
    <font>
      <sz val="16"/>
      <name val="ＭＳ Ｐゴシック"/>
      <family val="3"/>
    </font>
    <font>
      <sz val="10"/>
      <color indexed="10"/>
      <name val="ＭＳ ゴシック"/>
      <family val="3"/>
    </font>
    <font>
      <b/>
      <sz val="12"/>
      <name val="ＭＳ Ｐゴシック"/>
      <family val="3"/>
    </font>
    <font>
      <b/>
      <sz val="8"/>
      <name val="ＭＳ Ｐゴシック"/>
      <family val="3"/>
    </font>
    <font>
      <b/>
      <sz val="14"/>
      <name val="ＭＳ Ｐゴシック"/>
      <family val="3"/>
    </font>
    <font>
      <b/>
      <sz val="12"/>
      <name val="ＭＳ ゴシック"/>
      <family val="3"/>
    </font>
    <font>
      <sz val="10"/>
      <name val="HGS創英角ﾎﾟｯﾌﾟ体"/>
      <family val="3"/>
    </font>
    <font>
      <sz val="10"/>
      <color indexed="8"/>
      <name val="ＭＳ ゴシック"/>
      <family val="3"/>
    </font>
    <font>
      <sz val="9"/>
      <color indexed="10"/>
      <name val="ＭＳ ゴシック"/>
      <family val="3"/>
    </font>
    <font>
      <strike/>
      <sz val="11"/>
      <name val="ＭＳ Ｐゴシック"/>
      <family val="3"/>
    </font>
    <font>
      <sz val="11"/>
      <name val="游ゴシック"/>
      <family val="3"/>
    </font>
    <font>
      <u val="single"/>
      <sz val="11"/>
      <name val="ＭＳ Ｐゴシック"/>
      <family val="3"/>
    </font>
    <font>
      <sz val="8"/>
      <name val="HGｺﾞｼｯｸM"/>
      <family val="3"/>
    </font>
    <font>
      <sz val="11"/>
      <name val="HGｺﾞｼｯｸM"/>
      <family val="3"/>
    </font>
    <font>
      <sz val="10"/>
      <name val="游ゴシック"/>
      <family val="3"/>
    </font>
    <font>
      <b/>
      <sz val="10"/>
      <name val="ＭＳ ゴシック"/>
      <family val="3"/>
    </font>
    <font>
      <b/>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Ｐゴシック"/>
      <family val="3"/>
    </font>
  </fonts>
  <fills count="40">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rgb="FFFFC000"/>
        <bgColor indexed="64"/>
      </patternFill>
    </fill>
    <fill>
      <patternFill patternType="solid">
        <fgColor rgb="FFCCFFCC"/>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thin"/>
    </border>
    <border>
      <left style="thin"/>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color indexed="63"/>
      </top>
      <bottom>
        <color indexed="63"/>
      </bottom>
    </border>
    <border>
      <left style="thin"/>
      <right style="hair"/>
      <top>
        <color indexed="63"/>
      </top>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medium"/>
      <top style="medium"/>
      <bottom>
        <color indexed="63"/>
      </bottom>
    </border>
    <border>
      <left>
        <color indexed="63"/>
      </left>
      <right style="medium"/>
      <top style="thin"/>
      <bottom>
        <color indexed="63"/>
      </bottom>
    </border>
    <border>
      <left>
        <color indexed="63"/>
      </left>
      <right style="medium"/>
      <top style="hair"/>
      <bottom style="hair"/>
    </border>
    <border>
      <left>
        <color indexed="63"/>
      </left>
      <right style="medium"/>
      <top style="hair"/>
      <bottom style="thin"/>
    </border>
    <border>
      <left style="medium"/>
      <right style="thin"/>
      <top>
        <color indexed="63"/>
      </top>
      <bottom style="medium"/>
    </border>
    <border>
      <left>
        <color indexed="63"/>
      </left>
      <right style="medium"/>
      <top style="thin"/>
      <bottom style="medium"/>
    </border>
    <border>
      <left>
        <color indexed="63"/>
      </left>
      <right style="medium"/>
      <top style="thin"/>
      <bottom style="hair"/>
    </border>
    <border>
      <left>
        <color indexed="63"/>
      </left>
      <right style="medium"/>
      <top>
        <color indexed="63"/>
      </top>
      <bottom style="medium"/>
    </border>
    <border>
      <left style="thin"/>
      <right style="thin"/>
      <top style="thin"/>
      <bottom>
        <color indexed="63"/>
      </bottom>
    </border>
    <border>
      <left style="double"/>
      <right style="double"/>
      <top style="double"/>
      <bottom style="double"/>
    </border>
    <border>
      <left>
        <color indexed="63"/>
      </left>
      <right style="medium"/>
      <top style="thin"/>
      <bottom style="thin"/>
    </border>
    <border>
      <left style="thin"/>
      <right style="thin"/>
      <top style="thin"/>
      <bottom style="medium"/>
    </border>
    <border>
      <left>
        <color indexed="63"/>
      </left>
      <right>
        <color indexed="63"/>
      </right>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color indexed="63"/>
      </right>
      <top style="hair"/>
      <bottom style="thin"/>
    </border>
    <border>
      <left style="medium"/>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style="medium">
        <color indexed="10"/>
      </right>
      <top style="double">
        <color indexed="10"/>
      </top>
      <bottom style="double">
        <color indexed="10"/>
      </bottom>
    </border>
    <border>
      <left>
        <color indexed="63"/>
      </left>
      <right>
        <color indexed="63"/>
      </right>
      <top>
        <color indexed="63"/>
      </top>
      <bottom style="medium"/>
    </border>
    <border>
      <left>
        <color indexed="63"/>
      </left>
      <right style="medium"/>
      <top>
        <color indexed="63"/>
      </top>
      <bottom>
        <color indexed="63"/>
      </bottom>
    </border>
    <border>
      <left style="thin"/>
      <right style="medium"/>
      <top style="medium"/>
      <bottom style="thin"/>
    </border>
    <border>
      <left style="thin"/>
      <right style="medium"/>
      <top style="thin"/>
      <bottom>
        <color indexed="63"/>
      </bottom>
    </border>
    <border>
      <left style="thin"/>
      <right>
        <color indexed="63"/>
      </right>
      <top style="medium"/>
      <bottom style="double">
        <color indexed="10"/>
      </bottom>
    </border>
    <border>
      <left>
        <color indexed="63"/>
      </left>
      <right>
        <color indexed="63"/>
      </right>
      <top style="medium"/>
      <bottom style="double">
        <color indexed="10"/>
      </bottom>
    </border>
    <border>
      <left>
        <color indexed="63"/>
      </left>
      <right style="medium"/>
      <top style="medium"/>
      <bottom style="double">
        <color indexed="10"/>
      </bottom>
    </border>
    <border>
      <left>
        <color indexed="63"/>
      </left>
      <right style="thin"/>
      <top style="medium"/>
      <bottom style="medium"/>
    </border>
    <border>
      <left>
        <color indexed="63"/>
      </left>
      <right style="double">
        <color indexed="10"/>
      </right>
      <top style="medium"/>
      <bottom style="medium"/>
    </border>
    <border>
      <left style="thin"/>
      <right style="thick"/>
      <top style="thick"/>
      <bottom style="thick"/>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double"/>
      <right>
        <color indexed="63"/>
      </right>
      <top style="medium"/>
      <bottom>
        <color indexed="63"/>
      </bottom>
    </border>
    <border>
      <left style="thin"/>
      <right>
        <color indexed="63"/>
      </right>
      <top style="medium"/>
      <bottom style="medium"/>
    </border>
    <border>
      <left style="double"/>
      <right>
        <color indexed="63"/>
      </right>
      <top style="medium"/>
      <bottom style="medium"/>
    </border>
    <border diagonalDown="1">
      <left style="medium"/>
      <right>
        <color indexed="63"/>
      </right>
      <top style="medium"/>
      <bottom>
        <color indexed="63"/>
      </bottom>
      <diagonal style="hair"/>
    </border>
    <border diagonalDown="1">
      <left>
        <color indexed="63"/>
      </left>
      <right>
        <color indexed="63"/>
      </right>
      <top style="medium"/>
      <bottom>
        <color indexed="63"/>
      </bottom>
      <diagonal style="hair"/>
    </border>
    <border diagonalDown="1">
      <left>
        <color indexed="63"/>
      </left>
      <right style="medium"/>
      <top style="medium"/>
      <bottom>
        <color indexed="63"/>
      </bottom>
      <diagonal style="hair"/>
    </border>
    <border>
      <left style="medium"/>
      <right>
        <color indexed="63"/>
      </right>
      <top style="medium"/>
      <bottom style="thin"/>
    </border>
    <border>
      <left>
        <color indexed="63"/>
      </left>
      <right>
        <color indexed="63"/>
      </right>
      <top style="medium"/>
      <bottom style="thin"/>
    </border>
    <border>
      <left style="thin"/>
      <right>
        <color indexed="63"/>
      </right>
      <top style="thin"/>
      <bottom style="medium"/>
    </border>
    <border>
      <left style="medium"/>
      <right>
        <color indexed="63"/>
      </right>
      <top style="thin"/>
      <bottom style="medium"/>
    </border>
    <border>
      <left style="thin"/>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style="medium"/>
      <right>
        <color indexed="63"/>
      </right>
      <top style="hair"/>
      <bottom style="hair"/>
    </border>
    <border>
      <left style="hair"/>
      <right>
        <color indexed="63"/>
      </right>
      <top style="hair"/>
      <bottom style="thin"/>
    </border>
    <border>
      <left>
        <color indexed="63"/>
      </left>
      <right style="thin"/>
      <top style="medium"/>
      <bottom style="thin"/>
    </border>
    <border>
      <left style="medium"/>
      <right>
        <color indexed="63"/>
      </right>
      <top style="thin"/>
      <bottom style="thin"/>
    </border>
    <border>
      <left>
        <color indexed="63"/>
      </left>
      <right style="thin"/>
      <top style="thin"/>
      <bottom style="medium"/>
    </border>
    <border>
      <left style="thin"/>
      <right>
        <color indexed="63"/>
      </right>
      <top style="medium"/>
      <bottom style="thin"/>
    </border>
    <border>
      <left>
        <color indexed="63"/>
      </left>
      <right style="double"/>
      <top style="medium"/>
      <bottom style="medium"/>
    </border>
    <border diagonalDown="1">
      <left style="medium"/>
      <right>
        <color indexed="63"/>
      </right>
      <top style="medium"/>
      <bottom style="medium"/>
      <diagonal style="hair"/>
    </border>
    <border diagonalDown="1">
      <left>
        <color indexed="63"/>
      </left>
      <right>
        <color indexed="63"/>
      </right>
      <top style="medium"/>
      <bottom style="medium"/>
      <diagonal style="hair"/>
    </border>
    <border diagonalDown="1">
      <left>
        <color indexed="63"/>
      </left>
      <right style="medium"/>
      <top style="medium"/>
      <bottom style="medium"/>
      <diagonal style="hair"/>
    </border>
    <border>
      <left style="medium"/>
      <right style="medium"/>
      <top style="medium"/>
      <bottom style="medium"/>
    </border>
    <border>
      <left style="hair"/>
      <right>
        <color indexed="63"/>
      </right>
      <top style="hair"/>
      <bottom style="hair"/>
    </border>
    <border>
      <left style="medium"/>
      <right>
        <color indexed="63"/>
      </right>
      <top style="medium"/>
      <bottom style="double">
        <color indexed="10"/>
      </bottom>
    </border>
    <border diagonalDown="1">
      <left style="thin"/>
      <right>
        <color indexed="63"/>
      </right>
      <top style="medium"/>
      <bottom style="double">
        <color indexed="10"/>
      </bottom>
      <diagonal style="hair"/>
    </border>
    <border diagonalDown="1">
      <left>
        <color indexed="63"/>
      </left>
      <right>
        <color indexed="63"/>
      </right>
      <top style="medium"/>
      <bottom style="double">
        <color indexed="10"/>
      </bottom>
      <diagonal style="hair"/>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diagonalDown="1">
      <left style="medium">
        <color indexed="10"/>
      </left>
      <right>
        <color indexed="63"/>
      </right>
      <top style="double">
        <color indexed="10"/>
      </top>
      <bottom style="double">
        <color indexed="10"/>
      </bottom>
      <diagonal style="thin"/>
    </border>
    <border diagonalDown="1">
      <left>
        <color indexed="63"/>
      </left>
      <right>
        <color indexed="63"/>
      </right>
      <top style="double">
        <color indexed="10"/>
      </top>
      <bottom style="double">
        <color indexed="10"/>
      </bottom>
      <diagonal style="thin"/>
    </border>
    <border diagonalDown="1">
      <left>
        <color indexed="63"/>
      </left>
      <right style="medium">
        <color indexed="10"/>
      </right>
      <top style="double">
        <color indexed="10"/>
      </top>
      <bottom style="double">
        <color indexed="10"/>
      </bottom>
      <diagonal style="thin"/>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medium">
        <color indexed="10"/>
      </right>
      <top style="double">
        <color indexed="10"/>
      </top>
      <bottom>
        <color indexed="63"/>
      </bottom>
    </border>
    <border>
      <left style="medium">
        <color indexed="10"/>
      </left>
      <right>
        <color indexed="63"/>
      </right>
      <top style="double">
        <color indexed="10"/>
      </top>
      <bottom>
        <color indexed="63"/>
      </bottom>
    </border>
    <border>
      <left style="medium"/>
      <right>
        <color indexed="63"/>
      </right>
      <top style="thin"/>
      <bottom>
        <color indexed="63"/>
      </bottom>
    </border>
    <border>
      <left>
        <color indexed="63"/>
      </left>
      <right style="double">
        <color indexed="10"/>
      </right>
      <top style="thin"/>
      <bottom>
        <color indexed="63"/>
      </bottom>
    </border>
    <border diagonalDown="1">
      <left style="double">
        <color indexed="10"/>
      </left>
      <right>
        <color indexed="63"/>
      </right>
      <top style="double">
        <color indexed="10"/>
      </top>
      <bottom>
        <color indexed="63"/>
      </bottom>
      <diagonal style="hair">
        <color indexed="8"/>
      </diagonal>
    </border>
    <border diagonalDown="1">
      <left>
        <color indexed="63"/>
      </left>
      <right>
        <color indexed="63"/>
      </right>
      <top style="double">
        <color indexed="10"/>
      </top>
      <bottom>
        <color indexed="63"/>
      </bottom>
      <diagonal style="hair">
        <color indexed="8"/>
      </diagonal>
    </border>
    <border diagonalDown="1">
      <left>
        <color indexed="63"/>
      </left>
      <right style="double">
        <color indexed="10"/>
      </right>
      <top style="double">
        <color indexed="10"/>
      </top>
      <bottom>
        <color indexed="63"/>
      </bottom>
      <diagonal style="hair">
        <color indexed="8"/>
      </diagonal>
    </border>
    <border>
      <left style="thin"/>
      <right style="thin"/>
      <top style="thick"/>
      <bottom style="thick"/>
    </border>
    <border>
      <left style="thick"/>
      <right style="thin"/>
      <top style="thick"/>
      <bottom style="thick"/>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style="hair"/>
      <bottom style="thin"/>
    </border>
    <border>
      <left style="thin"/>
      <right>
        <color indexed="63"/>
      </right>
      <top style="hair"/>
      <bottom style="thin"/>
    </border>
    <border>
      <left style="medium"/>
      <right>
        <color indexed="63"/>
      </right>
      <top style="thin"/>
      <bottom style="hair"/>
    </border>
    <border diagonalDown="1">
      <left style="medium"/>
      <right>
        <color indexed="63"/>
      </right>
      <top style="thin"/>
      <bottom>
        <color indexed="63"/>
      </bottom>
      <diagonal style="dotted"/>
    </border>
    <border diagonalDown="1">
      <left>
        <color indexed="63"/>
      </left>
      <right>
        <color indexed="63"/>
      </right>
      <top style="thin"/>
      <bottom>
        <color indexed="63"/>
      </bottom>
      <diagonal style="dotted"/>
    </border>
    <border diagonalDown="1">
      <left>
        <color indexed="63"/>
      </left>
      <right style="medium"/>
      <top style="thin"/>
      <bottom>
        <color indexed="63"/>
      </bottom>
      <diagonal style="dotted"/>
    </border>
    <border diagonalDown="1">
      <left style="medium"/>
      <right>
        <color indexed="63"/>
      </right>
      <top>
        <color indexed="63"/>
      </top>
      <bottom style="thin"/>
      <diagonal style="dotted"/>
    </border>
    <border diagonalDown="1">
      <left>
        <color indexed="63"/>
      </left>
      <right>
        <color indexed="63"/>
      </right>
      <top>
        <color indexed="63"/>
      </top>
      <bottom style="thin"/>
      <diagonal style="dotted"/>
    </border>
    <border diagonalDown="1">
      <left>
        <color indexed="63"/>
      </left>
      <right style="medium"/>
      <top>
        <color indexed="63"/>
      </top>
      <bottom style="thin"/>
      <diagonal style="dotted"/>
    </border>
    <border>
      <left style="thin"/>
      <right style="thin"/>
      <top>
        <color indexed="63"/>
      </top>
      <bottom style="thin"/>
    </border>
    <border>
      <left>
        <color indexed="63"/>
      </left>
      <right style="double"/>
      <top>
        <color indexed="63"/>
      </top>
      <bottom>
        <color indexed="63"/>
      </bottom>
    </border>
    <border>
      <left style="thin"/>
      <right>
        <color indexed="63"/>
      </right>
      <top style="medium"/>
      <bottom>
        <color indexed="63"/>
      </bottom>
    </border>
    <border diagonalDown="1">
      <left style="thin"/>
      <right>
        <color indexed="63"/>
      </right>
      <top style="medium"/>
      <bottom style="medium"/>
      <diagonal style="hair"/>
    </border>
    <border diagonalDown="1">
      <left style="medium"/>
      <right>
        <color indexed="63"/>
      </right>
      <top style="thin"/>
      <bottom style="medium"/>
      <diagonal style="hair"/>
    </border>
    <border diagonalDown="1">
      <left>
        <color indexed="63"/>
      </left>
      <right>
        <color indexed="63"/>
      </right>
      <top style="thin"/>
      <bottom style="medium"/>
      <diagonal style="hair"/>
    </border>
    <border diagonalDown="1">
      <left>
        <color indexed="63"/>
      </left>
      <right style="double">
        <color indexed="10"/>
      </right>
      <top style="thin"/>
      <bottom style="medium"/>
      <diagonal style="hair"/>
    </border>
    <border diagonalDown="1">
      <left style="double">
        <color indexed="10"/>
      </left>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double">
        <color indexed="10"/>
      </right>
      <top>
        <color indexed="63"/>
      </top>
      <bottom>
        <color indexed="63"/>
      </bottom>
      <diagonal style="hair"/>
    </border>
    <border diagonalDown="1">
      <left style="double">
        <color indexed="10"/>
      </left>
      <right>
        <color indexed="63"/>
      </right>
      <top>
        <color indexed="63"/>
      </top>
      <bottom style="double">
        <color indexed="10"/>
      </bottom>
      <diagonal style="hair"/>
    </border>
    <border diagonalDown="1">
      <left>
        <color indexed="63"/>
      </left>
      <right>
        <color indexed="63"/>
      </right>
      <top>
        <color indexed="63"/>
      </top>
      <bottom style="double">
        <color indexed="10"/>
      </bottom>
      <diagonal style="hair"/>
    </border>
    <border diagonalDown="1">
      <left>
        <color indexed="63"/>
      </left>
      <right style="medium">
        <color indexed="10"/>
      </right>
      <top style="double">
        <color indexed="10"/>
      </top>
      <bottom style="double">
        <color indexed="10"/>
      </bottom>
      <diagonal style="hair"/>
    </border>
    <border>
      <left>
        <color indexed="63"/>
      </left>
      <right>
        <color indexed="63"/>
      </right>
      <top style="double">
        <color indexed="10"/>
      </top>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6" fillId="31" borderId="4" applyNumberFormat="0" applyAlignment="0" applyProtection="0"/>
    <xf numFmtId="0" fontId="6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77" fillId="32" borderId="0" applyNumberFormat="0" applyBorder="0" applyAlignment="0" applyProtection="0"/>
  </cellStyleXfs>
  <cellXfs count="1024">
    <xf numFmtId="0" fontId="0" fillId="0" borderId="0" xfId="0" applyAlignment="1">
      <alignment vertical="center"/>
    </xf>
    <xf numFmtId="0" fontId="2" fillId="0" borderId="0" xfId="71" applyFont="1" applyAlignment="1" applyProtection="1">
      <alignment horizontal="left" vertical="center"/>
      <protection/>
    </xf>
    <xf numFmtId="0" fontId="12" fillId="0" borderId="0" xfId="71" applyFont="1" applyBorder="1" applyAlignment="1" applyProtection="1">
      <alignment vertical="center"/>
      <protection/>
    </xf>
    <xf numFmtId="0" fontId="2" fillId="0" borderId="0" xfId="71" applyFont="1" applyProtection="1">
      <alignment vertical="center"/>
      <protection/>
    </xf>
    <xf numFmtId="0" fontId="2" fillId="28" borderId="0" xfId="71" applyFont="1" applyFill="1" applyProtection="1">
      <alignment vertical="center"/>
      <protection/>
    </xf>
    <xf numFmtId="0" fontId="2" fillId="33" borderId="0" xfId="71" applyFont="1" applyFill="1" applyProtection="1">
      <alignment vertical="center"/>
      <protection/>
    </xf>
    <xf numFmtId="0" fontId="2" fillId="34" borderId="0" xfId="71" applyFont="1" applyFill="1" applyProtection="1">
      <alignment vertical="center"/>
      <protection/>
    </xf>
    <xf numFmtId="0" fontId="2" fillId="0" borderId="0" xfId="71" applyFont="1" applyFill="1" applyProtection="1">
      <alignment vertical="center"/>
      <protection/>
    </xf>
    <xf numFmtId="0" fontId="7" fillId="0" borderId="0" xfId="62" applyFont="1" applyAlignment="1" applyProtection="1">
      <alignment vertical="center"/>
      <protection/>
    </xf>
    <xf numFmtId="0" fontId="8" fillId="0" borderId="0" xfId="71" applyFont="1" applyProtection="1">
      <alignment vertical="center"/>
      <protection/>
    </xf>
    <xf numFmtId="0" fontId="2" fillId="0" borderId="0" xfId="71" applyFont="1" applyBorder="1" applyProtection="1">
      <alignment vertical="center"/>
      <protection/>
    </xf>
    <xf numFmtId="0" fontId="12" fillId="0" borderId="0" xfId="71" applyFont="1" applyAlignment="1" applyProtection="1">
      <alignment vertical="center"/>
      <protection/>
    </xf>
    <xf numFmtId="176" fontId="2" fillId="0" borderId="0" xfId="71" applyNumberFormat="1" applyFont="1" applyBorder="1" applyAlignment="1" applyProtection="1">
      <alignment vertical="center"/>
      <protection/>
    </xf>
    <xf numFmtId="0" fontId="2" fillId="0" borderId="0" xfId="71" applyFont="1" applyFill="1" applyBorder="1" applyAlignment="1" applyProtection="1">
      <alignment vertical="center"/>
      <protection/>
    </xf>
    <xf numFmtId="180" fontId="17" fillId="0" borderId="0" xfId="71" applyNumberFormat="1" applyFont="1" applyFill="1" applyBorder="1" applyAlignment="1" applyProtection="1">
      <alignment horizontal="right" vertical="center" indent="2"/>
      <protection/>
    </xf>
    <xf numFmtId="182" fontId="2" fillId="0" borderId="0" xfId="71" applyNumberFormat="1" applyFont="1" applyFill="1" applyBorder="1" applyAlignment="1" applyProtection="1">
      <alignment horizontal="left" vertical="center"/>
      <protection/>
    </xf>
    <xf numFmtId="178" fontId="2" fillId="0" borderId="0" xfId="71" applyNumberFormat="1" applyFont="1" applyFill="1" applyBorder="1" applyAlignment="1" applyProtection="1">
      <alignment horizontal="left" vertical="center" shrinkToFit="1"/>
      <protection/>
    </xf>
    <xf numFmtId="0" fontId="9" fillId="0" borderId="0" xfId="62" applyFont="1" applyFill="1" applyBorder="1" applyAlignment="1" applyProtection="1">
      <alignment vertical="center" shrinkToFit="1"/>
      <protection/>
    </xf>
    <xf numFmtId="0" fontId="7" fillId="0" borderId="0" xfId="60" applyFont="1">
      <alignment vertical="center"/>
      <protection/>
    </xf>
    <xf numFmtId="0" fontId="61" fillId="0" borderId="0" xfId="60" applyFont="1">
      <alignment vertical="center"/>
      <protection/>
    </xf>
    <xf numFmtId="0" fontId="61" fillId="0" borderId="0" xfId="60" applyFont="1" applyAlignment="1">
      <alignment vertical="center"/>
      <protection/>
    </xf>
    <xf numFmtId="0" fontId="7" fillId="0" borderId="0" xfId="60" applyFont="1" applyBorder="1" applyAlignment="1">
      <alignment horizontal="center" vertical="center"/>
      <protection/>
    </xf>
    <xf numFmtId="0" fontId="0" fillId="0" borderId="10" xfId="60" applyFont="1" applyBorder="1" applyAlignment="1">
      <alignment horizontal="center" vertical="center"/>
      <protection/>
    </xf>
    <xf numFmtId="0" fontId="5" fillId="0" borderId="0" xfId="60" applyFont="1">
      <alignment vertical="center"/>
      <protection/>
    </xf>
    <xf numFmtId="0" fontId="11" fillId="0" borderId="0" xfId="60" applyFont="1" applyAlignment="1">
      <alignment vertical="center"/>
      <protection/>
    </xf>
    <xf numFmtId="0" fontId="0" fillId="0" borderId="0" xfId="60" applyFont="1">
      <alignment vertical="center"/>
      <protection/>
    </xf>
    <xf numFmtId="0" fontId="0" fillId="0" borderId="0" xfId="60" applyFont="1" applyBorder="1">
      <alignment vertical="center"/>
      <protection/>
    </xf>
    <xf numFmtId="0" fontId="0" fillId="0" borderId="0" xfId="60" applyFont="1" applyAlignment="1">
      <alignment vertical="center"/>
      <protection/>
    </xf>
    <xf numFmtId="0" fontId="0" fillId="0" borderId="0" xfId="60" applyFont="1" applyBorder="1" applyAlignment="1">
      <alignment horizontal="center" vertical="center"/>
      <protection/>
    </xf>
    <xf numFmtId="0" fontId="0" fillId="0" borderId="0" xfId="60" applyFont="1" applyBorder="1" applyAlignment="1">
      <alignment horizontal="center" vertical="center" wrapText="1"/>
      <protection/>
    </xf>
    <xf numFmtId="0" fontId="5" fillId="0" borderId="11" xfId="60" applyFont="1" applyBorder="1">
      <alignment vertical="center"/>
      <protection/>
    </xf>
    <xf numFmtId="0" fontId="2" fillId="0" borderId="0" xfId="71" applyFont="1">
      <alignment vertical="center"/>
      <protection/>
    </xf>
    <xf numFmtId="0" fontId="1" fillId="0" borderId="0" xfId="62" applyFont="1" applyProtection="1">
      <alignment/>
      <protection/>
    </xf>
    <xf numFmtId="0" fontId="1" fillId="0" borderId="0" xfId="62" applyFont="1" applyBorder="1" applyAlignment="1" applyProtection="1">
      <alignment horizontal="distributed" vertical="center"/>
      <protection/>
    </xf>
    <xf numFmtId="0" fontId="1" fillId="0" borderId="0" xfId="62" applyFont="1" applyBorder="1" applyAlignment="1" applyProtection="1">
      <alignment vertical="center"/>
      <protection/>
    </xf>
    <xf numFmtId="0" fontId="1" fillId="0" borderId="0" xfId="62" applyFont="1" applyBorder="1" applyAlignment="1" applyProtection="1">
      <alignment horizontal="center" vertical="center"/>
      <protection/>
    </xf>
    <xf numFmtId="0" fontId="0" fillId="35" borderId="12" xfId="62" applyFont="1" applyFill="1" applyBorder="1" applyAlignment="1" applyProtection="1">
      <alignment horizontal="distributed" vertical="center"/>
      <protection/>
    </xf>
    <xf numFmtId="0" fontId="5" fillId="0" borderId="0" xfId="62" applyFont="1" applyFill="1" applyBorder="1" applyAlignment="1" applyProtection="1">
      <alignment horizontal="center" vertical="center"/>
      <protection/>
    </xf>
    <xf numFmtId="0" fontId="5" fillId="0" borderId="0" xfId="62" applyFont="1" applyFill="1" applyProtection="1">
      <alignment/>
      <protection/>
    </xf>
    <xf numFmtId="0" fontId="1" fillId="0" borderId="0" xfId="62" applyFont="1" applyFill="1" applyBorder="1" applyAlignment="1" applyProtection="1">
      <alignment vertical="center"/>
      <protection/>
    </xf>
    <xf numFmtId="0" fontId="1" fillId="0" borderId="0" xfId="62" applyFont="1" applyFill="1" applyBorder="1" applyAlignment="1" applyProtection="1">
      <alignment vertical="center" shrinkToFit="1"/>
      <protection/>
    </xf>
    <xf numFmtId="0" fontId="13" fillId="0" borderId="0" xfId="71" applyFont="1">
      <alignment vertical="center"/>
      <protection/>
    </xf>
    <xf numFmtId="0" fontId="0" fillId="0" borderId="0" xfId="71" applyFont="1" applyFill="1" applyBorder="1" applyAlignment="1">
      <alignment horizontal="center" vertical="center" shrinkToFit="1"/>
      <protection/>
    </xf>
    <xf numFmtId="0" fontId="0" fillId="0" borderId="13" xfId="71" applyFont="1" applyFill="1" applyBorder="1" applyAlignment="1">
      <alignment horizontal="center" vertical="center" wrapText="1"/>
      <protection/>
    </xf>
    <xf numFmtId="0" fontId="0" fillId="0" borderId="14" xfId="71" applyFont="1" applyFill="1" applyBorder="1" applyAlignment="1">
      <alignment horizontal="center" vertical="center" wrapText="1"/>
      <protection/>
    </xf>
    <xf numFmtId="0" fontId="0" fillId="0" borderId="0" xfId="60" applyFont="1" applyBorder="1" applyAlignment="1">
      <alignment horizontal="center" vertical="center" shrinkToFit="1"/>
      <protection/>
    </xf>
    <xf numFmtId="0" fontId="0" fillId="0" borderId="0" xfId="71" applyFont="1" applyFill="1" applyBorder="1" applyAlignment="1">
      <alignment horizontal="center" vertical="center" wrapText="1" shrinkToFit="1"/>
      <protection/>
    </xf>
    <xf numFmtId="0" fontId="5" fillId="0" borderId="0" xfId="71" applyFont="1" applyFill="1" applyBorder="1" applyAlignment="1">
      <alignment horizontal="left" vertical="center" wrapText="1"/>
      <protection/>
    </xf>
    <xf numFmtId="0" fontId="0" fillId="0" borderId="0" xfId="60" applyFont="1" applyAlignment="1">
      <alignment horizontal="left" vertical="center" wrapText="1"/>
      <protection/>
    </xf>
    <xf numFmtId="0" fontId="30" fillId="0" borderId="0" xfId="71" applyFont="1" applyFill="1" applyAlignment="1">
      <alignment horizontal="left" vertical="center" wrapText="1"/>
      <protection/>
    </xf>
    <xf numFmtId="0" fontId="0" fillId="0" borderId="0" xfId="64" applyAlignment="1" applyProtection="1">
      <alignment vertical="center"/>
      <protection/>
    </xf>
    <xf numFmtId="0" fontId="28" fillId="0" borderId="0" xfId="64" applyFont="1" applyFill="1" applyBorder="1" applyAlignment="1" applyProtection="1">
      <alignment vertical="center"/>
      <protection/>
    </xf>
    <xf numFmtId="0" fontId="28" fillId="0" borderId="0" xfId="64" applyFont="1" applyAlignment="1" applyProtection="1">
      <alignment vertical="center"/>
      <protection/>
    </xf>
    <xf numFmtId="0" fontId="5" fillId="0" borderId="0" xfId="64" applyFont="1" applyFill="1" applyBorder="1" applyAlignment="1" applyProtection="1">
      <alignment vertical="center" wrapText="1"/>
      <protection/>
    </xf>
    <xf numFmtId="0" fontId="5" fillId="0" borderId="0" xfId="64" applyFont="1" applyFill="1" applyBorder="1" applyAlignment="1" applyProtection="1">
      <alignment vertical="center"/>
      <protection/>
    </xf>
    <xf numFmtId="0" fontId="0" fillId="0" borderId="0" xfId="60" applyFont="1" applyAlignment="1">
      <alignment horizontal="center" vertical="center"/>
      <protection/>
    </xf>
    <xf numFmtId="0" fontId="0" fillId="0" borderId="15" xfId="60" applyFont="1" applyBorder="1">
      <alignment vertical="center"/>
      <protection/>
    </xf>
    <xf numFmtId="0" fontId="0" fillId="0" borderId="16" xfId="60" applyFont="1" applyBorder="1">
      <alignment vertical="center"/>
      <protection/>
    </xf>
    <xf numFmtId="0" fontId="0" fillId="0" borderId="17" xfId="60" applyFont="1" applyBorder="1">
      <alignment vertical="center"/>
      <protection/>
    </xf>
    <xf numFmtId="0" fontId="0" fillId="0" borderId="18" xfId="60" applyFont="1" applyBorder="1">
      <alignment vertical="center"/>
      <protection/>
    </xf>
    <xf numFmtId="0" fontId="0" fillId="0" borderId="0" xfId="60" applyFont="1" applyBorder="1" applyAlignment="1">
      <alignment vertical="center"/>
      <protection/>
    </xf>
    <xf numFmtId="0" fontId="0" fillId="0" borderId="19" xfId="60" applyFont="1" applyBorder="1">
      <alignment vertical="center"/>
      <protection/>
    </xf>
    <xf numFmtId="0" fontId="0" fillId="0" borderId="19" xfId="60" applyFont="1" applyBorder="1" applyAlignment="1">
      <alignment vertical="center"/>
      <protection/>
    </xf>
    <xf numFmtId="0" fontId="0" fillId="0" borderId="15" xfId="60" applyNumberFormat="1" applyFont="1" applyBorder="1" applyAlignment="1">
      <alignment horizontal="center" vertical="center" textRotation="255" wrapText="1"/>
      <protection/>
    </xf>
    <xf numFmtId="0" fontId="0" fillId="0" borderId="15" xfId="60" applyFont="1" applyBorder="1" applyAlignment="1">
      <alignment horizontal="center" vertical="center"/>
      <protection/>
    </xf>
    <xf numFmtId="0" fontId="0" fillId="0" borderId="20" xfId="60" applyFont="1" applyBorder="1">
      <alignment vertical="center"/>
      <protection/>
    </xf>
    <xf numFmtId="0" fontId="0" fillId="0" borderId="21" xfId="60" applyFont="1" applyBorder="1">
      <alignment vertical="center"/>
      <protection/>
    </xf>
    <xf numFmtId="0" fontId="0" fillId="0" borderId="0" xfId="60" applyFont="1" applyBorder="1" applyAlignment="1">
      <alignment vertical="top"/>
      <protection/>
    </xf>
    <xf numFmtId="56" fontId="5" fillId="0" borderId="22" xfId="60" applyNumberFormat="1" applyFont="1" applyBorder="1" applyAlignment="1">
      <alignment horizontal="center" vertical="center" wrapText="1"/>
      <protection/>
    </xf>
    <xf numFmtId="9" fontId="0" fillId="0" borderId="0" xfId="60" applyNumberFormat="1" applyFont="1" applyBorder="1" applyAlignment="1">
      <alignment vertical="center"/>
      <protection/>
    </xf>
    <xf numFmtId="0" fontId="7" fillId="0" borderId="23" xfId="60" applyFont="1" applyBorder="1" applyAlignment="1">
      <alignment vertical="center"/>
      <protection/>
    </xf>
    <xf numFmtId="0" fontId="29" fillId="0" borderId="0" xfId="60" applyFont="1" applyAlignment="1">
      <alignment horizontal="center" vertical="center" wrapText="1"/>
      <protection/>
    </xf>
    <xf numFmtId="0" fontId="29" fillId="0" borderId="0" xfId="60" applyFont="1" applyAlignment="1">
      <alignment horizontal="center" vertical="center"/>
      <protection/>
    </xf>
    <xf numFmtId="0" fontId="7" fillId="0" borderId="0" xfId="60" applyFont="1" applyBorder="1" applyAlignment="1">
      <alignment vertical="center"/>
      <protection/>
    </xf>
    <xf numFmtId="0" fontId="5" fillId="0" borderId="22" xfId="60" applyFont="1" applyBorder="1" applyAlignment="1">
      <alignment horizontal="center" vertical="center" wrapText="1"/>
      <protection/>
    </xf>
    <xf numFmtId="0" fontId="0" fillId="0" borderId="0" xfId="72" applyFont="1">
      <alignment vertical="center"/>
      <protection/>
    </xf>
    <xf numFmtId="0" fontId="0" fillId="0" borderId="0" xfId="72" applyFont="1" applyAlignment="1">
      <alignment horizontal="center" vertical="center"/>
      <protection/>
    </xf>
    <xf numFmtId="0" fontId="0" fillId="35" borderId="11" xfId="72" applyFont="1" applyFill="1" applyBorder="1" applyAlignment="1">
      <alignment horizontal="center" vertical="center"/>
      <protection/>
    </xf>
    <xf numFmtId="0" fontId="0" fillId="0" borderId="11" xfId="72" applyFont="1" applyBorder="1" applyAlignment="1" applyProtection="1">
      <alignment horizontal="center" vertical="center"/>
      <protection locked="0"/>
    </xf>
    <xf numFmtId="0" fontId="0" fillId="0" borderId="0" xfId="72" applyFont="1" applyAlignment="1">
      <alignment vertical="center" wrapText="1"/>
      <protection/>
    </xf>
    <xf numFmtId="0" fontId="0" fillId="0" borderId="0" xfId="72" applyFont="1" applyAlignment="1">
      <alignment vertical="center"/>
      <protection/>
    </xf>
    <xf numFmtId="0" fontId="5" fillId="35" borderId="24" xfId="62" applyFont="1" applyFill="1" applyBorder="1" applyAlignment="1" applyProtection="1">
      <alignment horizontal="center"/>
      <protection/>
    </xf>
    <xf numFmtId="0" fontId="5" fillId="35" borderId="18" xfId="62" applyFont="1" applyFill="1" applyBorder="1" applyAlignment="1" applyProtection="1">
      <alignment horizontal="center"/>
      <protection/>
    </xf>
    <xf numFmtId="0" fontId="61" fillId="0" borderId="16" xfId="60" applyFont="1" applyBorder="1" applyAlignment="1">
      <alignment horizontal="left" vertical="center" wrapText="1"/>
      <protection/>
    </xf>
    <xf numFmtId="0" fontId="61" fillId="0" borderId="25" xfId="60" applyFont="1" applyBorder="1" applyAlignment="1">
      <alignment horizontal="left" vertical="center"/>
      <protection/>
    </xf>
    <xf numFmtId="0" fontId="61" fillId="0" borderId="17" xfId="60" applyFont="1" applyBorder="1" applyAlignment="1">
      <alignment horizontal="left" vertical="center"/>
      <protection/>
    </xf>
    <xf numFmtId="0" fontId="61" fillId="0" borderId="26" xfId="60" applyFont="1" applyBorder="1" applyAlignment="1">
      <alignment horizontal="left" vertical="center" wrapText="1"/>
      <protection/>
    </xf>
    <xf numFmtId="0" fontId="61" fillId="0" borderId="11" xfId="60" applyFont="1" applyBorder="1" applyAlignment="1">
      <alignment horizontal="center" vertical="center"/>
      <protection/>
    </xf>
    <xf numFmtId="0" fontId="61" fillId="0" borderId="26" xfId="60" applyFont="1" applyBorder="1" applyAlignment="1">
      <alignment horizontal="left" vertical="center"/>
      <protection/>
    </xf>
    <xf numFmtId="0" fontId="61" fillId="0" borderId="18" xfId="60" applyFont="1" applyBorder="1" applyAlignment="1">
      <alignment horizontal="left" vertical="center" wrapText="1"/>
      <protection/>
    </xf>
    <xf numFmtId="0" fontId="61" fillId="0" borderId="11" xfId="60" applyFont="1" applyBorder="1" applyAlignment="1">
      <alignment horizontal="center" vertical="center" wrapText="1"/>
      <protection/>
    </xf>
    <xf numFmtId="0" fontId="61" fillId="0" borderId="20" xfId="60" applyFont="1" applyBorder="1" applyAlignment="1">
      <alignment horizontal="left" vertical="center"/>
      <protection/>
    </xf>
    <xf numFmtId="0" fontId="61" fillId="0" borderId="27" xfId="60" applyFont="1" applyBorder="1" applyAlignment="1">
      <alignment horizontal="left" vertical="center" wrapText="1"/>
      <protection/>
    </xf>
    <xf numFmtId="0" fontId="61" fillId="0" borderId="19" xfId="60" applyFont="1" applyBorder="1" applyAlignment="1">
      <alignment horizontal="left" vertical="center"/>
      <protection/>
    </xf>
    <xf numFmtId="0" fontId="61" fillId="0" borderId="21" xfId="60" applyFont="1" applyBorder="1" applyAlignment="1">
      <alignment horizontal="left" vertical="center"/>
      <protection/>
    </xf>
    <xf numFmtId="0" fontId="61" fillId="0" borderId="15" xfId="60" applyFont="1" applyBorder="1" applyAlignment="1">
      <alignment vertical="center"/>
      <protection/>
    </xf>
    <xf numFmtId="0" fontId="61" fillId="0" borderId="17" xfId="60" applyFont="1" applyBorder="1" applyAlignment="1">
      <alignment vertical="center"/>
      <protection/>
    </xf>
    <xf numFmtId="0" fontId="61" fillId="0" borderId="18" xfId="60" applyFont="1" applyBorder="1" applyAlignment="1">
      <alignment horizontal="left" vertical="center"/>
      <protection/>
    </xf>
    <xf numFmtId="0" fontId="61" fillId="0" borderId="20" xfId="60" applyFont="1" applyBorder="1" applyAlignment="1">
      <alignment vertical="center"/>
      <protection/>
    </xf>
    <xf numFmtId="0" fontId="61" fillId="0" borderId="27" xfId="60" applyFont="1" applyBorder="1" applyAlignment="1">
      <alignment vertical="center"/>
      <protection/>
    </xf>
    <xf numFmtId="0" fontId="61" fillId="0" borderId="19" xfId="60" applyFont="1" applyBorder="1" applyAlignment="1">
      <alignment vertical="center"/>
      <protection/>
    </xf>
    <xf numFmtId="0" fontId="61" fillId="0" borderId="21" xfId="60" applyFont="1" applyBorder="1" applyAlignment="1">
      <alignment vertical="center"/>
      <protection/>
    </xf>
    <xf numFmtId="0" fontId="1" fillId="0" borderId="0" xfId="62" applyFont="1" applyFill="1" applyBorder="1" applyAlignment="1" applyProtection="1">
      <alignment horizontal="distributed" vertical="center"/>
      <protection/>
    </xf>
    <xf numFmtId="0" fontId="1" fillId="0" borderId="0" xfId="62" applyFont="1" applyAlignment="1" applyProtection="1">
      <alignment vertical="center"/>
      <protection/>
    </xf>
    <xf numFmtId="0" fontId="0" fillId="35" borderId="28" xfId="64" applyFill="1" applyBorder="1" applyAlignment="1" applyProtection="1">
      <alignment horizontal="center" vertical="center"/>
      <protection/>
    </xf>
    <xf numFmtId="0" fontId="0" fillId="35" borderId="23" xfId="62" applyFont="1" applyFill="1" applyBorder="1" applyAlignment="1" applyProtection="1">
      <alignment vertical="center"/>
      <protection/>
    </xf>
    <xf numFmtId="0" fontId="0" fillId="35" borderId="29" xfId="64" applyFill="1" applyBorder="1" applyAlignment="1" applyProtection="1">
      <alignment horizontal="center" vertical="center"/>
      <protection/>
    </xf>
    <xf numFmtId="0" fontId="0" fillId="35" borderId="23" xfId="62" applyFont="1" applyFill="1" applyBorder="1" applyAlignment="1" applyProtection="1">
      <alignment horizontal="center" vertical="center"/>
      <protection/>
    </xf>
    <xf numFmtId="0" fontId="0" fillId="35" borderId="24" xfId="62" applyFont="1" applyFill="1" applyBorder="1" applyAlignment="1" applyProtection="1">
      <alignment horizontal="center"/>
      <protection/>
    </xf>
    <xf numFmtId="0" fontId="0" fillId="35" borderId="30" xfId="64" applyFill="1" applyBorder="1" applyAlignment="1" applyProtection="1">
      <alignment horizontal="center" vertical="center"/>
      <protection/>
    </xf>
    <xf numFmtId="0" fontId="0" fillId="35" borderId="18" xfId="62" applyFont="1" applyFill="1" applyBorder="1" applyAlignment="1" applyProtection="1">
      <alignment horizontal="center"/>
      <protection/>
    </xf>
    <xf numFmtId="0" fontId="0" fillId="35" borderId="31" xfId="64" applyFill="1" applyBorder="1" applyAlignment="1" applyProtection="1">
      <alignment horizontal="center" vertical="center"/>
      <protection/>
    </xf>
    <xf numFmtId="0" fontId="0" fillId="35" borderId="32" xfId="62" applyFont="1" applyFill="1" applyBorder="1" applyAlignment="1" applyProtection="1">
      <alignment vertical="center"/>
      <protection/>
    </xf>
    <xf numFmtId="0" fontId="0" fillId="35" borderId="33" xfId="64" applyFill="1" applyBorder="1" applyAlignment="1" applyProtection="1">
      <alignment horizontal="center" vertical="center"/>
      <protection/>
    </xf>
    <xf numFmtId="0" fontId="61" fillId="0" borderId="0" xfId="62" applyFont="1" applyProtection="1">
      <alignment/>
      <protection/>
    </xf>
    <xf numFmtId="0" fontId="61" fillId="0" borderId="0" xfId="62" applyFont="1" applyBorder="1" applyAlignment="1" applyProtection="1">
      <alignment horizontal="distributed" vertical="center"/>
      <protection/>
    </xf>
    <xf numFmtId="0" fontId="61" fillId="0" borderId="0" xfId="62" applyFont="1" applyBorder="1" applyAlignment="1" applyProtection="1">
      <alignment vertical="center"/>
      <protection/>
    </xf>
    <xf numFmtId="0" fontId="61" fillId="0" borderId="0" xfId="62" applyFont="1" applyBorder="1" applyAlignment="1" applyProtection="1">
      <alignment horizontal="center" vertical="center"/>
      <protection/>
    </xf>
    <xf numFmtId="0" fontId="0" fillId="35" borderId="28" xfId="62" applyFont="1" applyFill="1" applyBorder="1" applyAlignment="1" applyProtection="1">
      <alignment horizontal="center" vertical="center"/>
      <protection/>
    </xf>
    <xf numFmtId="0" fontId="5" fillId="35" borderId="23" xfId="62" applyFont="1" applyFill="1" applyBorder="1" applyAlignment="1" applyProtection="1">
      <alignment vertical="center"/>
      <protection/>
    </xf>
    <xf numFmtId="0" fontId="0" fillId="35" borderId="34" xfId="64" applyFill="1" applyBorder="1" applyAlignment="1" applyProtection="1">
      <alignment vertical="center"/>
      <protection/>
    </xf>
    <xf numFmtId="0" fontId="5" fillId="35" borderId="23" xfId="62" applyFont="1" applyFill="1" applyBorder="1" applyAlignment="1" applyProtection="1">
      <alignment horizontal="center" vertical="center"/>
      <protection/>
    </xf>
    <xf numFmtId="0" fontId="0" fillId="35" borderId="30" xfId="64" applyFill="1" applyBorder="1" applyAlignment="1" applyProtection="1">
      <alignment vertical="center"/>
      <protection/>
    </xf>
    <xf numFmtId="0" fontId="0" fillId="35" borderId="31" xfId="64" applyFill="1" applyBorder="1" applyAlignment="1" applyProtection="1">
      <alignment vertical="center"/>
      <protection/>
    </xf>
    <xf numFmtId="0" fontId="5" fillId="35" borderId="32" xfId="62" applyFont="1" applyFill="1" applyBorder="1" applyAlignment="1" applyProtection="1">
      <alignment vertical="center"/>
      <protection/>
    </xf>
    <xf numFmtId="0" fontId="0" fillId="35" borderId="35" xfId="64" applyFill="1" applyBorder="1" applyAlignment="1" applyProtection="1">
      <alignment vertical="center"/>
      <protection/>
    </xf>
    <xf numFmtId="0" fontId="61" fillId="0" borderId="0" xfId="62" applyFont="1" applyFill="1" applyBorder="1" applyAlignment="1" applyProtection="1">
      <alignment vertical="center"/>
      <protection/>
    </xf>
    <xf numFmtId="0" fontId="61" fillId="0" borderId="0" xfId="62" applyFont="1" applyFill="1" applyBorder="1" applyAlignment="1" applyProtection="1">
      <alignment vertical="center" shrinkToFit="1"/>
      <protection/>
    </xf>
    <xf numFmtId="0" fontId="1" fillId="0" borderId="0" xfId="60" applyFont="1">
      <alignment vertical="center"/>
      <protection/>
    </xf>
    <xf numFmtId="0" fontId="36" fillId="0" borderId="0" xfId="60" applyFont="1">
      <alignment vertical="center"/>
      <protection/>
    </xf>
    <xf numFmtId="0" fontId="27" fillId="0" borderId="0" xfId="60" applyFont="1">
      <alignment vertical="center"/>
      <protection/>
    </xf>
    <xf numFmtId="0" fontId="36" fillId="0" borderId="0" xfId="60" applyFont="1" applyAlignment="1">
      <alignment horizontal="left" vertical="center"/>
      <protection/>
    </xf>
    <xf numFmtId="0" fontId="6" fillId="0" borderId="0" xfId="64" applyFont="1" applyFill="1" applyBorder="1" applyAlignment="1" applyProtection="1">
      <alignment vertical="center"/>
      <protection/>
    </xf>
    <xf numFmtId="0" fontId="6" fillId="0" borderId="0" xfId="64" applyFont="1" applyFill="1" applyBorder="1" applyAlignment="1" applyProtection="1">
      <alignment vertical="center" wrapText="1"/>
      <protection/>
    </xf>
    <xf numFmtId="0" fontId="6" fillId="0" borderId="0" xfId="62" applyFont="1" applyFill="1" applyBorder="1" applyAlignment="1" applyProtection="1">
      <alignment horizontal="center" vertical="center"/>
      <protection/>
    </xf>
    <xf numFmtId="0" fontId="6" fillId="0" borderId="0" xfId="62" applyFont="1" applyFill="1" applyProtection="1">
      <alignment/>
      <protection/>
    </xf>
    <xf numFmtId="0" fontId="20" fillId="0" borderId="0" xfId="71" applyFont="1" applyProtection="1">
      <alignment vertical="center"/>
      <protection/>
    </xf>
    <xf numFmtId="0" fontId="5" fillId="0" borderId="22" xfId="60" applyFont="1" applyFill="1" applyBorder="1" applyAlignment="1" applyProtection="1">
      <alignment horizontal="center" vertical="center"/>
      <protection locked="0"/>
    </xf>
    <xf numFmtId="58" fontId="5" fillId="0" borderId="22" xfId="60" applyNumberFormat="1" applyFont="1" applyFill="1" applyBorder="1" applyAlignment="1" applyProtection="1">
      <alignment horizontal="center" vertical="center"/>
      <protection locked="0"/>
    </xf>
    <xf numFmtId="0" fontId="5" fillId="0" borderId="22" xfId="60" applyFont="1" applyFill="1" applyBorder="1" applyAlignment="1" applyProtection="1">
      <alignment vertical="center"/>
      <protection locked="0"/>
    </xf>
    <xf numFmtId="0" fontId="5" fillId="0" borderId="22" xfId="60" applyFont="1" applyFill="1" applyBorder="1" applyProtection="1">
      <alignment vertical="center"/>
      <protection locked="0"/>
    </xf>
    <xf numFmtId="0" fontId="61" fillId="0" borderId="11" xfId="60" applyFont="1" applyBorder="1" applyAlignment="1" applyProtection="1">
      <alignment horizontal="right" vertical="center"/>
      <protection locked="0"/>
    </xf>
    <xf numFmtId="0" fontId="61" fillId="0" borderId="36" xfId="60" applyFont="1" applyBorder="1" applyAlignment="1" applyProtection="1">
      <alignment horizontal="right" vertical="center"/>
      <protection locked="0"/>
    </xf>
    <xf numFmtId="0" fontId="61" fillId="0" borderId="10" xfId="60" applyFont="1" applyBorder="1" applyAlignment="1" applyProtection="1">
      <alignment horizontal="right" vertical="center"/>
      <protection locked="0"/>
    </xf>
    <xf numFmtId="0" fontId="61" fillId="0" borderId="37" xfId="60" applyFont="1" applyBorder="1" applyAlignment="1" applyProtection="1">
      <alignment horizontal="right" vertical="center"/>
      <protection locked="0"/>
    </xf>
    <xf numFmtId="0" fontId="61" fillId="0" borderId="11" xfId="60" applyFont="1" applyBorder="1" applyAlignment="1" applyProtection="1">
      <alignment vertical="center"/>
      <protection locked="0"/>
    </xf>
    <xf numFmtId="0" fontId="61" fillId="0" borderId="37" xfId="60" applyFont="1" applyBorder="1" applyAlignment="1" applyProtection="1">
      <alignment vertical="center"/>
      <protection locked="0"/>
    </xf>
    <xf numFmtId="0" fontId="26" fillId="0" borderId="11" xfId="71" applyFont="1" applyFill="1" applyBorder="1" applyAlignment="1" applyProtection="1">
      <alignment horizontal="center" vertical="center" shrinkToFit="1"/>
      <protection locked="0"/>
    </xf>
    <xf numFmtId="0" fontId="26" fillId="0" borderId="14" xfId="71" applyFont="1" applyFill="1" applyBorder="1" applyAlignment="1" applyProtection="1">
      <alignment horizontal="center" vertical="center" shrinkToFit="1"/>
      <protection locked="0"/>
    </xf>
    <xf numFmtId="0" fontId="26" fillId="0" borderId="38" xfId="71" applyFont="1" applyFill="1" applyBorder="1" applyAlignment="1" applyProtection="1">
      <alignment horizontal="center" vertical="center" shrinkToFit="1"/>
      <protection locked="0"/>
    </xf>
    <xf numFmtId="0" fontId="0" fillId="0" borderId="11" xfId="71" applyFont="1" applyFill="1" applyBorder="1" applyAlignment="1" applyProtection="1">
      <alignment horizontal="center" vertical="center" shrinkToFit="1"/>
      <protection locked="0"/>
    </xf>
    <xf numFmtId="0" fontId="0" fillId="0" borderId="38" xfId="71" applyFont="1" applyFill="1" applyBorder="1" applyAlignment="1" applyProtection="1">
      <alignment horizontal="center" vertical="center" shrinkToFit="1"/>
      <protection locked="0"/>
    </xf>
    <xf numFmtId="0" fontId="0" fillId="0" borderId="39" xfId="71" applyFont="1" applyFill="1" applyBorder="1" applyAlignment="1" applyProtection="1">
      <alignment horizontal="center" vertical="center" shrinkToFit="1"/>
      <protection locked="0"/>
    </xf>
    <xf numFmtId="0" fontId="0" fillId="0" borderId="33" xfId="71" applyFont="1" applyFill="1" applyBorder="1" applyAlignment="1" applyProtection="1">
      <alignment horizontal="center" vertical="center" shrinkToFit="1"/>
      <protection locked="0"/>
    </xf>
    <xf numFmtId="0" fontId="0" fillId="0" borderId="40" xfId="71" applyFont="1" applyFill="1" applyBorder="1" applyAlignment="1" applyProtection="1">
      <alignment horizontal="center" vertical="center" wrapText="1" shrinkToFit="1"/>
      <protection locked="0"/>
    </xf>
    <xf numFmtId="0" fontId="0" fillId="0" borderId="41" xfId="71" applyFont="1" applyFill="1" applyBorder="1" applyAlignment="1" applyProtection="1">
      <alignment horizontal="center" vertical="center" wrapText="1" shrinkToFit="1"/>
      <protection locked="0"/>
    </xf>
    <xf numFmtId="0" fontId="7" fillId="0" borderId="0" xfId="0" applyFont="1" applyAlignment="1">
      <alignment vertical="center"/>
    </xf>
    <xf numFmtId="0" fontId="78" fillId="0" borderId="0" xfId="0" applyFont="1" applyAlignment="1">
      <alignment vertical="center"/>
    </xf>
    <xf numFmtId="0" fontId="78" fillId="0" borderId="0" xfId="0" applyFont="1" applyAlignment="1">
      <alignment horizontal="right" vertical="center"/>
    </xf>
    <xf numFmtId="0" fontId="11" fillId="0" borderId="0" xfId="0" applyFont="1" applyAlignment="1">
      <alignment vertical="center"/>
    </xf>
    <xf numFmtId="0" fontId="78" fillId="0" borderId="15" xfId="62" applyFont="1" applyBorder="1" applyAlignment="1">
      <alignment vertical="center"/>
      <protection/>
    </xf>
    <xf numFmtId="0" fontId="78" fillId="0" borderId="17" xfId="62" applyFont="1" applyBorder="1" applyAlignment="1">
      <alignment vertical="center"/>
      <protection/>
    </xf>
    <xf numFmtId="0" fontId="78" fillId="0" borderId="0" xfId="62" applyFont="1" applyBorder="1" applyAlignment="1">
      <alignment vertical="center"/>
      <protection/>
    </xf>
    <xf numFmtId="0" fontId="78" fillId="0" borderId="20" xfId="62" applyFont="1" applyBorder="1" applyAlignment="1">
      <alignment horizontal="left" vertical="center"/>
      <protection/>
    </xf>
    <xf numFmtId="0" fontId="78" fillId="0" borderId="20" xfId="62" applyFont="1" applyBorder="1" applyAlignment="1">
      <alignment vertical="center"/>
      <protection/>
    </xf>
    <xf numFmtId="0" fontId="78" fillId="0" borderId="0" xfId="62" applyFont="1" applyFill="1" applyBorder="1" applyAlignment="1">
      <alignment vertical="center"/>
      <protection/>
    </xf>
    <xf numFmtId="0" fontId="78" fillId="0" borderId="19" xfId="62" applyFont="1" applyFill="1" applyBorder="1" applyAlignment="1">
      <alignment vertical="center"/>
      <protection/>
    </xf>
    <xf numFmtId="0" fontId="78" fillId="0" borderId="19" xfId="62" applyFont="1" applyBorder="1" applyAlignment="1">
      <alignment vertical="center"/>
      <protection/>
    </xf>
    <xf numFmtId="0" fontId="78" fillId="0" borderId="21" xfId="62" applyFont="1" applyBorder="1" applyAlignment="1">
      <alignment horizontal="left" vertical="center"/>
      <protection/>
    </xf>
    <xf numFmtId="0" fontId="3" fillId="0" borderId="0" xfId="60" applyFont="1">
      <alignment vertical="center"/>
      <protection/>
    </xf>
    <xf numFmtId="0" fontId="0" fillId="0" borderId="15" xfId="60" applyNumberFormat="1" applyFont="1" applyBorder="1" applyAlignment="1">
      <alignment vertical="center" textRotation="255" wrapText="1"/>
      <protection/>
    </xf>
    <xf numFmtId="0" fontId="0" fillId="0" borderId="0" xfId="60" applyNumberFormat="1" applyFont="1" applyBorder="1" applyAlignment="1">
      <alignment vertical="center" textRotation="255" wrapText="1"/>
      <protection/>
    </xf>
    <xf numFmtId="0" fontId="0" fillId="0" borderId="19" xfId="60" applyNumberFormat="1" applyFont="1" applyBorder="1" applyAlignment="1">
      <alignment vertical="center" textRotation="255" wrapText="1"/>
      <protection/>
    </xf>
    <xf numFmtId="0" fontId="38" fillId="0" borderId="15" xfId="60" applyFont="1" applyFill="1" applyBorder="1" applyProtection="1">
      <alignment vertical="center"/>
      <protection locked="0"/>
    </xf>
    <xf numFmtId="0" fontId="38" fillId="0" borderId="15" xfId="60" applyFont="1" applyFill="1" applyBorder="1">
      <alignment vertical="center"/>
      <protection/>
    </xf>
    <xf numFmtId="0" fontId="38" fillId="0" borderId="0" xfId="60" applyFont="1" applyFill="1" applyBorder="1" applyProtection="1">
      <alignment vertical="center"/>
      <protection locked="0"/>
    </xf>
    <xf numFmtId="0" fontId="38" fillId="0" borderId="0" xfId="60" applyFont="1" applyFill="1" applyBorder="1" applyAlignment="1">
      <alignment vertical="center"/>
      <protection/>
    </xf>
    <xf numFmtId="0" fontId="38" fillId="0" borderId="0" xfId="60" applyFont="1" applyFill="1" applyBorder="1">
      <alignment vertical="center"/>
      <protection/>
    </xf>
    <xf numFmtId="0" fontId="38" fillId="0" borderId="0" xfId="60" applyFont="1" applyFill="1" applyProtection="1">
      <alignment vertical="center"/>
      <protection locked="0"/>
    </xf>
    <xf numFmtId="0" fontId="38" fillId="0" borderId="0" xfId="60" applyFont="1" applyFill="1" applyBorder="1" applyAlignment="1">
      <alignment horizontal="left" vertical="center"/>
      <protection/>
    </xf>
    <xf numFmtId="0" fontId="38" fillId="0" borderId="19" xfId="60" applyFont="1" applyFill="1" applyBorder="1" applyProtection="1">
      <alignment vertical="center"/>
      <protection locked="0"/>
    </xf>
    <xf numFmtId="0" fontId="38" fillId="0" borderId="19" xfId="60" applyFont="1" applyFill="1" applyBorder="1">
      <alignment vertical="center"/>
      <protection/>
    </xf>
    <xf numFmtId="0" fontId="2" fillId="28" borderId="0" xfId="71" applyFont="1" applyFill="1">
      <alignment vertical="center"/>
      <protection/>
    </xf>
    <xf numFmtId="0" fontId="0" fillId="0" borderId="0" xfId="62" applyFont="1">
      <alignment/>
      <protection/>
    </xf>
    <xf numFmtId="0" fontId="7" fillId="0" borderId="0" xfId="62" applyFont="1" applyAlignment="1">
      <alignment vertical="center"/>
      <protection/>
    </xf>
    <xf numFmtId="0" fontId="39" fillId="0" borderId="0" xfId="62" applyFont="1">
      <alignment/>
      <protection/>
    </xf>
    <xf numFmtId="0" fontId="8" fillId="0" borderId="0" xfId="71" applyFont="1">
      <alignment vertical="center"/>
      <protection/>
    </xf>
    <xf numFmtId="0" fontId="0" fillId="0" borderId="0" xfId="62" applyFont="1" applyAlignment="1">
      <alignment vertical="center"/>
      <protection/>
    </xf>
    <xf numFmtId="0" fontId="2" fillId="36" borderId="42" xfId="71" applyFont="1" applyFill="1" applyBorder="1" applyAlignment="1">
      <alignment horizontal="center" vertical="center"/>
      <protection/>
    </xf>
    <xf numFmtId="0" fontId="9" fillId="36" borderId="43" xfId="62" applyFont="1" applyFill="1" applyBorder="1" applyAlignment="1">
      <alignment vertical="center"/>
      <protection/>
    </xf>
    <xf numFmtId="0" fontId="0" fillId="0" borderId="23" xfId="62" applyFont="1" applyBorder="1" applyAlignment="1">
      <alignment vertical="center"/>
      <protection/>
    </xf>
    <xf numFmtId="0" fontId="0" fillId="0" borderId="0" xfId="62" applyFont="1" applyAlignment="1">
      <alignment horizontal="distributed" vertical="center"/>
      <protection/>
    </xf>
    <xf numFmtId="0" fontId="12" fillId="0" borderId="0" xfId="71" applyFont="1">
      <alignment vertical="center"/>
      <protection/>
    </xf>
    <xf numFmtId="0" fontId="5" fillId="35" borderId="43" xfId="0" applyFont="1" applyFill="1" applyBorder="1" applyAlignment="1">
      <alignment vertical="center" wrapText="1"/>
    </xf>
    <xf numFmtId="176" fontId="11" fillId="0" borderId="0" xfId="71" applyNumberFormat="1" applyFont="1">
      <alignment vertical="center"/>
      <protection/>
    </xf>
    <xf numFmtId="0" fontId="5" fillId="35" borderId="44" xfId="62" applyFont="1" applyFill="1" applyBorder="1" applyAlignment="1">
      <alignment vertical="center"/>
      <protection/>
    </xf>
    <xf numFmtId="0" fontId="5" fillId="35" borderId="45" xfId="0" applyFont="1" applyFill="1" applyBorder="1" applyAlignment="1">
      <alignment vertical="center"/>
    </xf>
    <xf numFmtId="0" fontId="5" fillId="35" borderId="28" xfId="0" applyFont="1" applyFill="1" applyBorder="1" applyAlignment="1">
      <alignment vertical="center"/>
    </xf>
    <xf numFmtId="176" fontId="2" fillId="0" borderId="0" xfId="71" applyNumberFormat="1" applyFont="1">
      <alignment vertical="center"/>
      <protection/>
    </xf>
    <xf numFmtId="0" fontId="11" fillId="35" borderId="23" xfId="71" applyFont="1" applyFill="1" applyBorder="1">
      <alignment vertical="center"/>
      <protection/>
    </xf>
    <xf numFmtId="0" fontId="5" fillId="35" borderId="20" xfId="62" applyFont="1" applyFill="1" applyBorder="1" applyAlignment="1">
      <alignment vertical="center"/>
      <protection/>
    </xf>
    <xf numFmtId="0" fontId="5" fillId="35" borderId="15" xfId="0" applyFont="1" applyFill="1" applyBorder="1" applyAlignment="1">
      <alignment vertical="center"/>
    </xf>
    <xf numFmtId="0" fontId="5" fillId="35" borderId="29" xfId="0" applyFont="1" applyFill="1" applyBorder="1" applyAlignment="1">
      <alignment vertical="center"/>
    </xf>
    <xf numFmtId="0" fontId="5" fillId="35" borderId="20" xfId="62" applyFont="1" applyFill="1" applyBorder="1" applyAlignment="1">
      <alignment horizontal="center" vertical="center"/>
      <protection/>
    </xf>
    <xf numFmtId="0" fontId="5" fillId="35" borderId="24" xfId="62" applyFont="1" applyFill="1" applyBorder="1" applyAlignment="1">
      <alignment horizontal="center"/>
      <protection/>
    </xf>
    <xf numFmtId="0" fontId="5" fillId="35" borderId="46" xfId="0" applyFont="1" applyFill="1" applyBorder="1" applyAlignment="1">
      <alignment vertical="center"/>
    </xf>
    <xf numFmtId="0" fontId="5" fillId="35" borderId="30" xfId="0" applyFont="1" applyFill="1" applyBorder="1" applyAlignment="1">
      <alignment vertical="center"/>
    </xf>
    <xf numFmtId="0" fontId="5" fillId="35" borderId="18" xfId="62" applyFont="1" applyFill="1" applyBorder="1" applyAlignment="1">
      <alignment horizontal="center"/>
      <protection/>
    </xf>
    <xf numFmtId="0" fontId="5" fillId="35" borderId="47" xfId="0" applyFont="1" applyFill="1" applyBorder="1" applyAlignment="1">
      <alignment vertical="center"/>
    </xf>
    <xf numFmtId="0" fontId="5" fillId="35" borderId="31" xfId="0" applyFont="1" applyFill="1" applyBorder="1" applyAlignment="1">
      <alignment vertical="center"/>
    </xf>
    <xf numFmtId="0" fontId="11" fillId="35" borderId="48" xfId="71" applyFont="1" applyFill="1" applyBorder="1">
      <alignment vertical="center"/>
      <protection/>
    </xf>
    <xf numFmtId="0" fontId="5" fillId="35" borderId="49" xfId="62" applyFont="1" applyFill="1" applyBorder="1" applyAlignment="1">
      <alignment vertical="center"/>
      <protection/>
    </xf>
    <xf numFmtId="0" fontId="5" fillId="35" borderId="40" xfId="0" applyFont="1" applyFill="1" applyBorder="1" applyAlignment="1">
      <alignment vertical="center"/>
    </xf>
    <xf numFmtId="0" fontId="5" fillId="35" borderId="33" xfId="0" applyFont="1" applyFill="1" applyBorder="1" applyAlignment="1">
      <alignment vertical="center"/>
    </xf>
    <xf numFmtId="0" fontId="11" fillId="0" borderId="0" xfId="71" applyFont="1">
      <alignment vertical="center"/>
      <protection/>
    </xf>
    <xf numFmtId="0" fontId="14" fillId="0" borderId="0" xfId="62" applyFont="1" applyAlignment="1">
      <alignment vertical="center"/>
      <protection/>
    </xf>
    <xf numFmtId="0" fontId="14" fillId="0" borderId="0" xfId="0" applyFont="1" applyAlignment="1">
      <alignment vertical="center"/>
    </xf>
    <xf numFmtId="0" fontId="34" fillId="0" borderId="0" xfId="71" applyFont="1">
      <alignment vertical="center"/>
      <protection/>
    </xf>
    <xf numFmtId="178" fontId="11" fillId="35" borderId="50" xfId="71" applyNumberFormat="1" applyFont="1" applyFill="1" applyBorder="1" applyAlignment="1">
      <alignment horizontal="left" vertical="center"/>
      <protection/>
    </xf>
    <xf numFmtId="178" fontId="11" fillId="35" borderId="45" xfId="71" applyNumberFormat="1" applyFont="1" applyFill="1" applyBorder="1" applyAlignment="1">
      <alignment horizontal="left" vertical="center"/>
      <protection/>
    </xf>
    <xf numFmtId="0" fontId="11" fillId="36" borderId="51" xfId="71" applyFont="1" applyFill="1" applyBorder="1" applyAlignment="1">
      <alignment horizontal="left" vertical="center"/>
      <protection/>
    </xf>
    <xf numFmtId="184" fontId="2" fillId="0" borderId="0" xfId="71" applyNumberFormat="1" applyFont="1">
      <alignment vertical="center"/>
      <protection/>
    </xf>
    <xf numFmtId="178" fontId="11" fillId="35" borderId="43" xfId="71" applyNumberFormat="1" applyFont="1" applyFill="1" applyBorder="1" applyAlignment="1">
      <alignment horizontal="left" vertical="center"/>
      <protection/>
    </xf>
    <xf numFmtId="0" fontId="0" fillId="0" borderId="0" xfId="62" applyFont="1" applyAlignment="1">
      <alignment vertical="center" shrinkToFit="1"/>
      <protection/>
    </xf>
    <xf numFmtId="180" fontId="17" fillId="0" borderId="0" xfId="71" applyNumberFormat="1" applyFont="1" applyAlignment="1">
      <alignment horizontal="right" vertical="center" indent="2"/>
      <protection/>
    </xf>
    <xf numFmtId="182" fontId="2" fillId="0" borderId="0" xfId="71" applyNumberFormat="1" applyFont="1" applyAlignment="1">
      <alignment horizontal="left" vertical="center"/>
      <protection/>
    </xf>
    <xf numFmtId="178" fontId="2" fillId="0" borderId="0" xfId="71" applyNumberFormat="1" applyFont="1" applyAlignment="1">
      <alignment horizontal="left" vertical="center" shrinkToFit="1"/>
      <protection/>
    </xf>
    <xf numFmtId="0" fontId="9" fillId="0" borderId="0" xfId="62" applyFont="1" applyAlignment="1">
      <alignment vertical="center" shrinkToFit="1"/>
      <protection/>
    </xf>
    <xf numFmtId="0" fontId="10" fillId="0" borderId="0" xfId="62" applyFont="1" applyAlignment="1">
      <alignment vertical="center"/>
      <protection/>
    </xf>
    <xf numFmtId="185" fontId="0" fillId="0" borderId="0" xfId="62" applyNumberFormat="1" applyFont="1" applyAlignment="1">
      <alignment vertical="center"/>
      <protection/>
    </xf>
    <xf numFmtId="0" fontId="32" fillId="35" borderId="48" xfId="62" applyFont="1" applyFill="1" applyBorder="1" applyAlignment="1">
      <alignment horizontal="center" vertical="center" wrapText="1"/>
      <protection/>
    </xf>
    <xf numFmtId="0" fontId="10" fillId="35" borderId="52" xfId="62" applyFont="1" applyFill="1" applyBorder="1" applyAlignment="1">
      <alignment horizontal="center" vertical="center" wrapText="1"/>
      <protection/>
    </xf>
    <xf numFmtId="0" fontId="0" fillId="35" borderId="52" xfId="62" applyFont="1" applyFill="1" applyBorder="1" applyAlignment="1">
      <alignment wrapText="1"/>
      <protection/>
    </xf>
    <xf numFmtId="0" fontId="4" fillId="0" borderId="0" xfId="0" applyFont="1" applyAlignment="1">
      <alignment vertical="center" wrapText="1"/>
    </xf>
    <xf numFmtId="0" fontId="0" fillId="0" borderId="0" xfId="0" applyAlignment="1">
      <alignment vertical="center" wrapText="1"/>
    </xf>
    <xf numFmtId="0" fontId="0" fillId="0" borderId="0" xfId="62" applyFont="1" applyAlignment="1">
      <alignment horizontal="center" vertical="center"/>
      <protection/>
    </xf>
    <xf numFmtId="0" fontId="5" fillId="0" borderId="0" xfId="0" applyFont="1" applyAlignment="1">
      <alignment vertical="center" wrapText="1"/>
    </xf>
    <xf numFmtId="0" fontId="5" fillId="0" borderId="0" xfId="0" applyFont="1" applyAlignment="1">
      <alignment vertical="center"/>
    </xf>
    <xf numFmtId="0" fontId="5" fillId="0" borderId="0" xfId="62" applyFont="1" applyAlignment="1">
      <alignment horizontal="center" vertical="center"/>
      <protection/>
    </xf>
    <xf numFmtId="0" fontId="5" fillId="0" borderId="0" xfId="62" applyFont="1">
      <alignment/>
      <protection/>
    </xf>
    <xf numFmtId="0" fontId="5" fillId="0" borderId="0" xfId="62" applyFont="1" applyAlignment="1">
      <alignment vertical="center"/>
      <protection/>
    </xf>
    <xf numFmtId="0" fontId="7" fillId="0" borderId="0" xfId="0" applyFont="1" applyAlignment="1">
      <alignment horizontal="center" vertical="center"/>
    </xf>
    <xf numFmtId="0" fontId="78" fillId="0" borderId="23" xfId="0" applyFont="1" applyBorder="1" applyAlignment="1">
      <alignment horizontal="center" vertical="center"/>
    </xf>
    <xf numFmtId="0" fontId="78" fillId="0" borderId="0" xfId="0" applyFont="1" applyAlignment="1">
      <alignment horizontal="center" vertical="center"/>
    </xf>
    <xf numFmtId="0" fontId="78" fillId="0" borderId="0" xfId="0" applyFont="1" applyAlignment="1" applyProtection="1">
      <alignment horizontal="center" vertical="center"/>
      <protection locked="0"/>
    </xf>
    <xf numFmtId="0" fontId="78" fillId="0" borderId="53" xfId="0" applyFont="1" applyBorder="1" applyAlignment="1" applyProtection="1">
      <alignment horizontal="center" vertical="center"/>
      <protection locked="0"/>
    </xf>
    <xf numFmtId="0" fontId="78" fillId="0" borderId="54" xfId="0" applyFont="1" applyBorder="1" applyAlignment="1">
      <alignment vertical="center"/>
    </xf>
    <xf numFmtId="0" fontId="78" fillId="0" borderId="14" xfId="0" applyFont="1" applyBorder="1" applyAlignment="1">
      <alignment vertical="center"/>
    </xf>
    <xf numFmtId="0" fontId="42" fillId="0" borderId="36" xfId="0" applyFont="1" applyBorder="1" applyAlignment="1">
      <alignment horizontal="right" vertical="center" indent="1"/>
    </xf>
    <xf numFmtId="0" fontId="42" fillId="0" borderId="36" xfId="0" applyFont="1" applyBorder="1" applyAlignment="1">
      <alignment horizontal="center" vertical="center"/>
    </xf>
    <xf numFmtId="0" fontId="42" fillId="16" borderId="36" xfId="0" applyFont="1" applyFill="1" applyBorder="1" applyAlignment="1">
      <alignment vertical="center"/>
    </xf>
    <xf numFmtId="0" fontId="42" fillId="0" borderId="55" xfId="0" applyFont="1" applyBorder="1" applyAlignment="1">
      <alignment vertical="center"/>
    </xf>
    <xf numFmtId="0" fontId="42" fillId="0" borderId="0" xfId="0" applyFont="1" applyAlignment="1">
      <alignment vertical="center"/>
    </xf>
    <xf numFmtId="0" fontId="0" fillId="0" borderId="43" xfId="62" applyFont="1" applyBorder="1">
      <alignment/>
      <protection/>
    </xf>
    <xf numFmtId="0" fontId="11" fillId="35" borderId="56" xfId="71" applyFont="1" applyFill="1" applyBorder="1" applyAlignment="1">
      <alignment horizontal="center" vertical="center"/>
      <protection/>
    </xf>
    <xf numFmtId="0" fontId="11" fillId="35" borderId="57" xfId="71" applyFont="1" applyFill="1" applyBorder="1" applyAlignment="1">
      <alignment horizontal="center" vertical="center"/>
      <protection/>
    </xf>
    <xf numFmtId="0" fontId="11" fillId="35" borderId="58" xfId="71" applyFont="1" applyFill="1" applyBorder="1" applyAlignment="1">
      <alignment horizontal="center" vertical="center"/>
      <protection/>
    </xf>
    <xf numFmtId="0" fontId="0" fillId="0" borderId="0" xfId="62" applyFont="1" applyAlignment="1">
      <alignment vertical="center" wrapText="1"/>
      <protection/>
    </xf>
    <xf numFmtId="188" fontId="23" fillId="36" borderId="43" xfId="62" applyNumberFormat="1" applyFont="1" applyFill="1" applyBorder="1" applyAlignment="1">
      <alignment vertical="center" wrapText="1"/>
      <protection/>
    </xf>
    <xf numFmtId="178" fontId="11" fillId="35" borderId="59" xfId="71" applyNumberFormat="1" applyFont="1" applyFill="1" applyBorder="1" applyAlignment="1">
      <alignment horizontal="left" vertical="center"/>
      <protection/>
    </xf>
    <xf numFmtId="178" fontId="11" fillId="35" borderId="60" xfId="71" applyNumberFormat="1" applyFont="1" applyFill="1" applyBorder="1" applyAlignment="1">
      <alignment horizontal="left" vertical="center"/>
      <protection/>
    </xf>
    <xf numFmtId="182" fontId="2" fillId="35" borderId="42" xfId="71" applyNumberFormat="1" applyFont="1" applyFill="1" applyBorder="1" applyAlignment="1">
      <alignment horizontal="left" vertical="center"/>
      <protection/>
    </xf>
    <xf numFmtId="182" fontId="2" fillId="35" borderId="43" xfId="71" applyNumberFormat="1" applyFont="1" applyFill="1" applyBorder="1" applyAlignment="1">
      <alignment horizontal="left" vertical="center"/>
      <protection/>
    </xf>
    <xf numFmtId="0" fontId="2" fillId="37" borderId="44" xfId="71" applyFont="1" applyFill="1" applyBorder="1">
      <alignment vertical="center"/>
      <protection/>
    </xf>
    <xf numFmtId="0" fontId="2" fillId="37" borderId="45" xfId="71" applyFont="1" applyFill="1" applyBorder="1">
      <alignment vertical="center"/>
      <protection/>
    </xf>
    <xf numFmtId="0" fontId="2" fillId="37" borderId="28" xfId="71" applyFont="1" applyFill="1" applyBorder="1">
      <alignment vertical="center"/>
      <protection/>
    </xf>
    <xf numFmtId="0" fontId="2" fillId="37" borderId="48" xfId="71" applyFont="1" applyFill="1" applyBorder="1">
      <alignment vertical="center"/>
      <protection/>
    </xf>
    <xf numFmtId="0" fontId="2" fillId="37" borderId="52" xfId="71" applyFont="1" applyFill="1" applyBorder="1">
      <alignment vertical="center"/>
      <protection/>
    </xf>
    <xf numFmtId="0" fontId="2" fillId="37" borderId="35" xfId="71" applyFont="1" applyFill="1" applyBorder="1">
      <alignment vertical="center"/>
      <protection/>
    </xf>
    <xf numFmtId="0" fontId="5" fillId="0" borderId="0" xfId="71" applyFont="1" applyAlignment="1">
      <alignment horizontal="left" vertical="center" wrapText="1"/>
      <protection/>
    </xf>
    <xf numFmtId="0" fontId="2" fillId="0" borderId="0" xfId="71" applyFont="1" applyAlignment="1">
      <alignment horizontal="center" vertical="center"/>
      <protection/>
    </xf>
    <xf numFmtId="0" fontId="2" fillId="0" borderId="0" xfId="71" applyFont="1" applyAlignment="1">
      <alignment horizontal="distributed" vertical="center" indent="1"/>
      <protection/>
    </xf>
    <xf numFmtId="181" fontId="2" fillId="0" borderId="0" xfId="71" applyNumberFormat="1" applyFont="1" applyFill="1" applyBorder="1" applyAlignment="1">
      <alignment horizontal="left" vertical="center"/>
      <protection/>
    </xf>
    <xf numFmtId="181" fontId="2" fillId="0" borderId="23" xfId="71" applyNumberFormat="1" applyFont="1" applyFill="1" applyBorder="1" applyAlignment="1">
      <alignment horizontal="left" vertical="center"/>
      <protection/>
    </xf>
    <xf numFmtId="181" fontId="2" fillId="0" borderId="45" xfId="71" applyNumberFormat="1" applyFont="1" applyFill="1" applyBorder="1" applyAlignment="1">
      <alignment horizontal="left" vertical="center"/>
      <protection/>
    </xf>
    <xf numFmtId="0" fontId="11" fillId="35" borderId="28" xfId="71" applyFont="1" applyFill="1" applyBorder="1" applyAlignment="1">
      <alignment horizontal="center" vertical="center" wrapText="1"/>
      <protection/>
    </xf>
    <xf numFmtId="178" fontId="11" fillId="35" borderId="61" xfId="71" applyNumberFormat="1" applyFont="1" applyFill="1" applyBorder="1" applyAlignment="1">
      <alignment horizontal="center" vertical="center"/>
      <protection/>
    </xf>
    <xf numFmtId="181" fontId="34" fillId="0" borderId="0" xfId="71" applyNumberFormat="1" applyFont="1" applyFill="1" applyBorder="1" applyAlignment="1">
      <alignment horizontal="left" vertical="center"/>
      <protection/>
    </xf>
    <xf numFmtId="181" fontId="34" fillId="0" borderId="23" xfId="71" applyNumberFormat="1" applyFont="1" applyFill="1" applyBorder="1" applyAlignment="1">
      <alignment horizontal="left" vertical="center"/>
      <protection/>
    </xf>
    <xf numFmtId="0" fontId="20" fillId="0" borderId="15" xfId="60" applyFont="1" applyBorder="1" applyAlignment="1">
      <alignment horizontal="left" vertical="center" wrapText="1"/>
      <protection/>
    </xf>
    <xf numFmtId="0" fontId="0" fillId="0" borderId="0" xfId="60" applyFont="1" applyAlignment="1">
      <alignment horizontal="left" vertical="center"/>
      <protection/>
    </xf>
    <xf numFmtId="0" fontId="0" fillId="0" borderId="16" xfId="60" applyFont="1" applyBorder="1" applyAlignment="1">
      <alignment horizontal="center" vertical="center"/>
      <protection/>
    </xf>
    <xf numFmtId="0" fontId="0" fillId="0" borderId="15" xfId="60" applyFont="1" applyBorder="1" applyAlignment="1">
      <alignment horizontal="center" vertical="center"/>
      <protection/>
    </xf>
    <xf numFmtId="0" fontId="0" fillId="0" borderId="17" xfId="60" applyFont="1" applyBorder="1" applyAlignment="1">
      <alignment horizontal="center" vertical="center"/>
      <protection/>
    </xf>
    <xf numFmtId="0" fontId="0" fillId="0" borderId="18" xfId="60" applyFont="1" applyBorder="1" applyAlignment="1">
      <alignment horizontal="center" vertical="center"/>
      <protection/>
    </xf>
    <xf numFmtId="0" fontId="0" fillId="0" borderId="0" xfId="60" applyFont="1" applyBorder="1" applyAlignment="1">
      <alignment horizontal="center" vertical="center"/>
      <protection/>
    </xf>
    <xf numFmtId="0" fontId="0" fillId="0" borderId="20" xfId="60" applyFont="1" applyBorder="1" applyAlignment="1">
      <alignment horizontal="center" vertical="center"/>
      <protection/>
    </xf>
    <xf numFmtId="0" fontId="0" fillId="0" borderId="16" xfId="60" applyFont="1" applyBorder="1" applyAlignment="1" applyProtection="1">
      <alignment horizontal="center" vertical="center"/>
      <protection locked="0"/>
    </xf>
    <xf numFmtId="0" fontId="0" fillId="0" borderId="15" xfId="60" applyFont="1" applyBorder="1" applyAlignment="1" applyProtection="1">
      <alignment horizontal="center" vertical="center"/>
      <protection locked="0"/>
    </xf>
    <xf numFmtId="0" fontId="0" fillId="0" borderId="17" xfId="60" applyFont="1" applyBorder="1" applyAlignment="1" applyProtection="1">
      <alignment horizontal="center" vertical="center"/>
      <protection locked="0"/>
    </xf>
    <xf numFmtId="0" fontId="0" fillId="0" borderId="18" xfId="60" applyFont="1" applyBorder="1" applyAlignment="1" applyProtection="1">
      <alignment horizontal="center" vertical="center"/>
      <protection locked="0"/>
    </xf>
    <xf numFmtId="0" fontId="0" fillId="0" borderId="0" xfId="60" applyFont="1" applyBorder="1" applyAlignment="1" applyProtection="1">
      <alignment horizontal="center" vertical="center"/>
      <protection locked="0"/>
    </xf>
    <xf numFmtId="0" fontId="0" fillId="0" borderId="20" xfId="60" applyFont="1" applyBorder="1" applyAlignment="1" applyProtection="1">
      <alignment horizontal="center" vertical="center"/>
      <protection locked="0"/>
    </xf>
    <xf numFmtId="0" fontId="0" fillId="0" borderId="44" xfId="60" applyFont="1" applyBorder="1" applyAlignment="1">
      <alignment horizontal="center" vertical="center" wrapText="1"/>
      <protection/>
    </xf>
    <xf numFmtId="0" fontId="0" fillId="0" borderId="45" xfId="60" applyFont="1" applyBorder="1" applyAlignment="1">
      <alignment horizontal="center" vertical="center"/>
      <protection/>
    </xf>
    <xf numFmtId="0" fontId="0" fillId="0" borderId="28" xfId="60" applyFont="1" applyBorder="1" applyAlignment="1">
      <alignment horizontal="center" vertical="center"/>
      <protection/>
    </xf>
    <xf numFmtId="0" fontId="0" fillId="0" borderId="62" xfId="60" applyFont="1" applyBorder="1" applyAlignment="1">
      <alignment horizontal="center" vertical="center"/>
      <protection/>
    </xf>
    <xf numFmtId="0" fontId="0" fillId="0" borderId="19" xfId="60" applyFont="1" applyBorder="1" applyAlignment="1">
      <alignment horizontal="center" vertical="center"/>
      <protection/>
    </xf>
    <xf numFmtId="0" fontId="0" fillId="0" borderId="63" xfId="60" applyFont="1" applyBorder="1" applyAlignment="1">
      <alignment horizontal="center" vertical="center"/>
      <protection/>
    </xf>
    <xf numFmtId="0" fontId="0" fillId="0" borderId="11" xfId="60" applyFont="1" applyBorder="1" applyAlignment="1">
      <alignment horizontal="center" vertical="center"/>
      <protection/>
    </xf>
    <xf numFmtId="0" fontId="0" fillId="0" borderId="14" xfId="60" applyFont="1" applyBorder="1" applyAlignment="1">
      <alignment horizontal="center" vertical="center"/>
      <protection/>
    </xf>
    <xf numFmtId="0" fontId="0" fillId="0" borderId="39" xfId="60" applyFont="1" applyBorder="1" applyAlignment="1">
      <alignment horizontal="center" vertical="center"/>
      <protection/>
    </xf>
    <xf numFmtId="0" fontId="0" fillId="0" borderId="41" xfId="60" applyFont="1" applyBorder="1" applyAlignment="1">
      <alignment horizontal="center" vertical="center"/>
      <protection/>
    </xf>
    <xf numFmtId="0" fontId="0" fillId="0" borderId="27" xfId="60" applyFont="1" applyBorder="1" applyAlignment="1" applyProtection="1">
      <alignment horizontal="center" vertical="center"/>
      <protection locked="0"/>
    </xf>
    <xf numFmtId="0" fontId="0" fillId="0" borderId="19" xfId="60" applyFont="1" applyBorder="1" applyAlignment="1" applyProtection="1">
      <alignment horizontal="center" vertical="center"/>
      <protection locked="0"/>
    </xf>
    <xf numFmtId="0" fontId="0" fillId="0" borderId="21" xfId="60" applyFont="1" applyBorder="1" applyAlignment="1" applyProtection="1">
      <alignment horizontal="center" vertical="center"/>
      <protection locked="0"/>
    </xf>
    <xf numFmtId="0" fontId="0" fillId="0" borderId="11" xfId="60" applyFont="1" applyBorder="1" applyAlignment="1" applyProtection="1">
      <alignment horizontal="center" vertical="center"/>
      <protection locked="0"/>
    </xf>
    <xf numFmtId="0" fontId="0" fillId="0" borderId="64" xfId="60" applyFont="1" applyBorder="1" applyAlignment="1" applyProtection="1">
      <alignment horizontal="center" vertical="center"/>
      <protection locked="0"/>
    </xf>
    <xf numFmtId="0" fontId="0" fillId="0" borderId="65" xfId="60" applyFont="1" applyBorder="1" applyAlignment="1" applyProtection="1">
      <alignment horizontal="center" vertical="center"/>
      <protection locked="0"/>
    </xf>
    <xf numFmtId="0" fontId="0" fillId="0" borderId="39" xfId="60" applyFont="1" applyBorder="1" applyAlignment="1" applyProtection="1">
      <alignment horizontal="center" vertical="center"/>
      <protection locked="0"/>
    </xf>
    <xf numFmtId="0" fontId="0" fillId="0" borderId="66" xfId="60" applyFont="1" applyBorder="1" applyAlignment="1">
      <alignment horizontal="center" vertical="center" wrapText="1"/>
      <protection/>
    </xf>
    <xf numFmtId="0" fontId="0" fillId="0" borderId="67" xfId="60" applyFont="1" applyBorder="1" applyAlignment="1">
      <alignment horizontal="center" vertical="center"/>
      <protection/>
    </xf>
    <xf numFmtId="0" fontId="0" fillId="0" borderId="54" xfId="60" applyFont="1" applyBorder="1" applyAlignment="1">
      <alignment horizontal="center" vertical="center"/>
      <protection/>
    </xf>
    <xf numFmtId="0" fontId="0" fillId="0" borderId="64" xfId="60" applyFont="1" applyBorder="1" applyAlignment="1">
      <alignment horizontal="center" vertical="center"/>
      <protection/>
    </xf>
    <xf numFmtId="0" fontId="0" fillId="0" borderId="27" xfId="60" applyFont="1" applyBorder="1" applyAlignment="1">
      <alignment horizontal="center" vertical="center"/>
      <protection/>
    </xf>
    <xf numFmtId="0" fontId="0" fillId="0" borderId="21" xfId="60" applyFont="1" applyBorder="1" applyAlignment="1">
      <alignment horizontal="center" vertical="center"/>
      <protection/>
    </xf>
    <xf numFmtId="0" fontId="0" fillId="0" borderId="16" xfId="60" applyFont="1" applyBorder="1" applyAlignment="1">
      <alignment horizontal="center" vertical="center" wrapText="1"/>
      <protection/>
    </xf>
    <xf numFmtId="0" fontId="0" fillId="0" borderId="66" xfId="60" applyFont="1" applyBorder="1" applyAlignment="1">
      <alignment horizontal="center" vertical="center"/>
      <protection/>
    </xf>
    <xf numFmtId="0" fontId="0" fillId="0" borderId="65" xfId="60" applyFont="1" applyBorder="1" applyAlignment="1">
      <alignment horizontal="center" vertical="center"/>
      <protection/>
    </xf>
    <xf numFmtId="0" fontId="0" fillId="0" borderId="67" xfId="60" applyFont="1" applyBorder="1" applyAlignment="1" applyProtection="1">
      <alignment horizontal="center" vertical="center"/>
      <protection locked="0"/>
    </xf>
    <xf numFmtId="0" fontId="5" fillId="0" borderId="11" xfId="60" applyFont="1" applyBorder="1" applyAlignment="1">
      <alignment horizontal="center" vertical="center"/>
      <protection/>
    </xf>
    <xf numFmtId="0" fontId="29" fillId="0" borderId="0" xfId="60" applyFont="1" applyAlignment="1">
      <alignment horizontal="center" vertical="center"/>
      <protection/>
    </xf>
    <xf numFmtId="0" fontId="0" fillId="0" borderId="36" xfId="60" applyFont="1" applyBorder="1" applyAlignment="1" applyProtection="1">
      <alignment horizontal="center" vertical="center"/>
      <protection locked="0"/>
    </xf>
    <xf numFmtId="0" fontId="0" fillId="0" borderId="16" xfId="60" applyFont="1" applyBorder="1" applyAlignment="1">
      <alignment horizontal="center" vertical="center" textRotation="255" wrapText="1"/>
      <protection/>
    </xf>
    <xf numFmtId="0" fontId="0" fillId="0" borderId="17" xfId="60" applyFont="1" applyBorder="1" applyAlignment="1">
      <alignment horizontal="center" vertical="center" textRotation="255" wrapText="1"/>
      <protection/>
    </xf>
    <xf numFmtId="0" fontId="0" fillId="0" borderId="18" xfId="60" applyFont="1" applyBorder="1" applyAlignment="1">
      <alignment horizontal="center" vertical="center" textRotation="255" wrapText="1"/>
      <protection/>
    </xf>
    <xf numFmtId="0" fontId="0" fillId="0" borderId="20" xfId="60" applyFont="1" applyBorder="1" applyAlignment="1">
      <alignment horizontal="center" vertical="center" textRotation="255" wrapText="1"/>
      <protection/>
    </xf>
    <xf numFmtId="0" fontId="0" fillId="0" borderId="27" xfId="60" applyFont="1" applyBorder="1" applyAlignment="1">
      <alignment horizontal="center" vertical="center" textRotation="255" wrapText="1"/>
      <protection/>
    </xf>
    <xf numFmtId="0" fontId="0" fillId="0" borderId="21" xfId="60" applyFont="1" applyBorder="1" applyAlignment="1">
      <alignment horizontal="center" vertical="center" textRotation="255" wrapText="1"/>
      <protection/>
    </xf>
    <xf numFmtId="0" fontId="5" fillId="0" borderId="11" xfId="60" applyFont="1" applyFill="1" applyBorder="1" applyAlignment="1" applyProtection="1">
      <alignment horizontal="center" vertical="center"/>
      <protection locked="0"/>
    </xf>
    <xf numFmtId="0" fontId="5" fillId="0" borderId="10" xfId="60" applyFont="1" applyFill="1" applyBorder="1" applyAlignment="1" applyProtection="1">
      <alignment horizontal="center" vertical="center"/>
      <protection locked="0"/>
    </xf>
    <xf numFmtId="58" fontId="5" fillId="0" borderId="11" xfId="60" applyNumberFormat="1" applyFont="1" applyFill="1" applyBorder="1" applyAlignment="1" applyProtection="1">
      <alignment horizontal="center" vertical="center"/>
      <protection locked="0"/>
    </xf>
    <xf numFmtId="0" fontId="20" fillId="0" borderId="0" xfId="60" applyFont="1" applyAlignment="1">
      <alignment horizontal="left" vertical="center" wrapText="1"/>
      <protection/>
    </xf>
    <xf numFmtId="0" fontId="20" fillId="0" borderId="0" xfId="60" applyFont="1" applyAlignment="1">
      <alignment horizontal="left" vertical="center"/>
      <protection/>
    </xf>
    <xf numFmtId="58" fontId="5" fillId="0" borderId="11" xfId="60" applyNumberFormat="1" applyFont="1" applyFill="1" applyBorder="1" applyAlignment="1" applyProtection="1">
      <alignment horizontal="left" vertical="center"/>
      <protection locked="0"/>
    </xf>
    <xf numFmtId="0" fontId="5" fillId="0" borderId="11" xfId="60" applyFont="1" applyFill="1" applyBorder="1" applyAlignment="1" applyProtection="1">
      <alignment horizontal="left" vertical="center"/>
      <protection locked="0"/>
    </xf>
    <xf numFmtId="58" fontId="5" fillId="0" borderId="16" xfId="60" applyNumberFormat="1" applyFont="1" applyFill="1" applyBorder="1" applyAlignment="1" applyProtection="1">
      <alignment horizontal="center" vertical="center"/>
      <protection locked="0"/>
    </xf>
    <xf numFmtId="0" fontId="5" fillId="0" borderId="17" xfId="60" applyFont="1" applyFill="1" applyBorder="1" applyAlignment="1" applyProtection="1">
      <alignment horizontal="center" vertical="center"/>
      <protection locked="0"/>
    </xf>
    <xf numFmtId="58" fontId="5" fillId="0" borderId="10" xfId="60" applyNumberFormat="1" applyFont="1" applyFill="1" applyBorder="1" applyAlignment="1" applyProtection="1">
      <alignment horizontal="center" vertical="center"/>
      <protection locked="0"/>
    </xf>
    <xf numFmtId="0" fontId="5" fillId="0" borderId="22" xfId="60" applyNumberFormat="1" applyFont="1" applyFill="1" applyBorder="1" applyAlignment="1" applyProtection="1">
      <alignment horizontal="center" vertical="center"/>
      <protection locked="0"/>
    </xf>
    <xf numFmtId="0" fontId="5" fillId="0" borderId="22" xfId="60" applyFont="1" applyFill="1" applyBorder="1" applyAlignment="1" applyProtection="1">
      <alignment horizontal="center" vertical="center"/>
      <protection locked="0"/>
    </xf>
    <xf numFmtId="58" fontId="5" fillId="0" borderId="22" xfId="60" applyNumberFormat="1" applyFont="1" applyFill="1" applyBorder="1" applyAlignment="1" applyProtection="1">
      <alignment horizontal="center" vertical="center"/>
      <protection locked="0"/>
    </xf>
    <xf numFmtId="0" fontId="5" fillId="0" borderId="25" xfId="60" applyFont="1" applyFill="1" applyBorder="1" applyAlignment="1" applyProtection="1">
      <alignment horizontal="center" vertical="center"/>
      <protection locked="0"/>
    </xf>
    <xf numFmtId="0" fontId="5" fillId="0" borderId="10" xfId="60" applyFont="1" applyBorder="1" applyAlignment="1">
      <alignment horizontal="center" vertical="center"/>
      <protection/>
    </xf>
    <xf numFmtId="0" fontId="5" fillId="0" borderId="11" xfId="60" applyFont="1" applyBorder="1" applyAlignment="1">
      <alignment horizontal="center" vertical="center" wrapText="1"/>
      <protection/>
    </xf>
    <xf numFmtId="0" fontId="6" fillId="0" borderId="0" xfId="60" applyFont="1" applyBorder="1" applyAlignment="1">
      <alignment horizontal="left" vertical="center" wrapText="1"/>
      <protection/>
    </xf>
    <xf numFmtId="9" fontId="0" fillId="0" borderId="0" xfId="60" applyNumberFormat="1" applyFont="1" applyBorder="1" applyAlignment="1">
      <alignment horizontal="center" vertical="center"/>
      <protection/>
    </xf>
    <xf numFmtId="0" fontId="5" fillId="0" borderId="66" xfId="60" applyFont="1" applyBorder="1" applyAlignment="1">
      <alignment horizontal="center" vertical="center" wrapText="1"/>
      <protection/>
    </xf>
    <xf numFmtId="0" fontId="5" fillId="0" borderId="67" xfId="60" applyFont="1" applyBorder="1" applyAlignment="1">
      <alignment horizontal="center" vertical="center" wrapText="1"/>
      <protection/>
    </xf>
    <xf numFmtId="0" fontId="5" fillId="0" borderId="64" xfId="60" applyFont="1" applyBorder="1" applyAlignment="1">
      <alignment horizontal="center" vertical="center" wrapText="1"/>
      <protection/>
    </xf>
    <xf numFmtId="0" fontId="5" fillId="0" borderId="65" xfId="60" applyFont="1" applyBorder="1" applyAlignment="1">
      <alignment horizontal="center" vertical="center" wrapText="1"/>
      <protection/>
    </xf>
    <xf numFmtId="0" fontId="5" fillId="0" borderId="39" xfId="60" applyFont="1" applyBorder="1" applyAlignment="1">
      <alignment horizontal="center" vertical="center" wrapText="1"/>
      <protection/>
    </xf>
    <xf numFmtId="0" fontId="7" fillId="0" borderId="67" xfId="60" applyFont="1" applyBorder="1" applyAlignment="1" applyProtection="1">
      <alignment horizontal="center" vertical="center"/>
      <protection locked="0"/>
    </xf>
    <xf numFmtId="0" fontId="7" fillId="0" borderId="54" xfId="60" applyFont="1" applyBorder="1" applyAlignment="1" applyProtection="1">
      <alignment horizontal="center" vertical="center"/>
      <protection locked="0"/>
    </xf>
    <xf numFmtId="0" fontId="7" fillId="0" borderId="11" xfId="60" applyFont="1" applyBorder="1" applyAlignment="1" applyProtection="1">
      <alignment horizontal="center" vertical="center"/>
      <protection locked="0"/>
    </xf>
    <xf numFmtId="0" fontId="7" fillId="0" borderId="14" xfId="60" applyFont="1" applyBorder="1" applyAlignment="1" applyProtection="1">
      <alignment horizontal="center" vertical="center"/>
      <protection locked="0"/>
    </xf>
    <xf numFmtId="0" fontId="7" fillId="0" borderId="39" xfId="60" applyFont="1" applyBorder="1" applyAlignment="1" applyProtection="1">
      <alignment horizontal="center" vertical="center"/>
      <protection locked="0"/>
    </xf>
    <xf numFmtId="0" fontId="7" fillId="0" borderId="41" xfId="60" applyFont="1" applyBorder="1" applyAlignment="1" applyProtection="1">
      <alignment horizontal="center" vertical="center"/>
      <protection locked="0"/>
    </xf>
    <xf numFmtId="0" fontId="31" fillId="0" borderId="12" xfId="60" applyFont="1" applyBorder="1" applyAlignment="1">
      <alignment horizontal="center" vertical="center"/>
      <protection/>
    </xf>
    <xf numFmtId="0" fontId="31" fillId="0" borderId="43" xfId="60" applyFont="1" applyBorder="1" applyAlignment="1">
      <alignment horizontal="center" vertical="center"/>
      <protection/>
    </xf>
    <xf numFmtId="0" fontId="0" fillId="0" borderId="0" xfId="60" applyFont="1" applyAlignment="1">
      <alignment horizontal="right" vertical="center"/>
      <protection/>
    </xf>
    <xf numFmtId="0" fontId="29" fillId="0" borderId="0" xfId="60" applyFont="1" applyAlignment="1">
      <alignment horizontal="center" vertical="center" wrapText="1"/>
      <protection/>
    </xf>
    <xf numFmtId="0" fontId="5" fillId="0" borderId="44" xfId="60" applyFont="1" applyBorder="1" applyAlignment="1">
      <alignment horizontal="center" vertical="center" wrapText="1"/>
      <protection/>
    </xf>
    <xf numFmtId="0" fontId="5" fillId="0" borderId="28" xfId="60" applyFont="1" applyBorder="1" applyAlignment="1">
      <alignment horizontal="center" vertical="center" wrapText="1"/>
      <protection/>
    </xf>
    <xf numFmtId="0" fontId="5" fillId="0" borderId="23" xfId="60" applyFont="1" applyBorder="1" applyAlignment="1">
      <alignment horizontal="center" vertical="center" wrapText="1"/>
      <protection/>
    </xf>
    <xf numFmtId="0" fontId="5" fillId="0" borderId="53" xfId="60" applyFont="1" applyBorder="1" applyAlignment="1">
      <alignment horizontal="center" vertical="center" wrapText="1"/>
      <protection/>
    </xf>
    <xf numFmtId="0" fontId="5" fillId="0" borderId="48" xfId="60" applyFont="1" applyBorder="1" applyAlignment="1">
      <alignment horizontal="center" vertical="center" wrapText="1"/>
      <protection/>
    </xf>
    <xf numFmtId="0" fontId="5" fillId="0" borderId="35" xfId="60" applyFont="1" applyBorder="1" applyAlignment="1">
      <alignment horizontal="center" vertical="center" wrapText="1"/>
      <protection/>
    </xf>
    <xf numFmtId="0" fontId="0" fillId="0" borderId="44" xfId="60" applyFont="1" applyBorder="1" applyAlignment="1" applyProtection="1">
      <alignment horizontal="center" vertical="center"/>
      <protection locked="0"/>
    </xf>
    <xf numFmtId="0" fontId="0" fillId="0" borderId="28" xfId="60" applyFont="1" applyBorder="1" applyAlignment="1" applyProtection="1">
      <alignment horizontal="center" vertical="center"/>
      <protection locked="0"/>
    </xf>
    <xf numFmtId="0" fontId="0" fillId="0" borderId="23" xfId="60" applyFont="1" applyBorder="1" applyAlignment="1" applyProtection="1">
      <alignment horizontal="center" vertical="center"/>
      <protection locked="0"/>
    </xf>
    <xf numFmtId="0" fontId="0" fillId="0" borderId="53" xfId="60" applyFont="1" applyBorder="1" applyAlignment="1" applyProtection="1">
      <alignment horizontal="center" vertical="center"/>
      <protection locked="0"/>
    </xf>
    <xf numFmtId="0" fontId="0" fillId="0" borderId="48" xfId="60" applyFont="1" applyBorder="1" applyAlignment="1" applyProtection="1">
      <alignment horizontal="center" vertical="center"/>
      <protection locked="0"/>
    </xf>
    <xf numFmtId="0" fontId="0" fillId="0" borderId="35" xfId="60" applyFont="1" applyBorder="1" applyAlignment="1" applyProtection="1">
      <alignment horizontal="center" vertical="center"/>
      <protection locked="0"/>
    </xf>
    <xf numFmtId="9" fontId="0" fillId="0" borderId="68" xfId="60" applyNumberFormat="1" applyFont="1" applyBorder="1" applyAlignment="1">
      <alignment horizontal="center" vertical="center"/>
      <protection/>
    </xf>
    <xf numFmtId="9" fontId="0" fillId="0" borderId="69" xfId="60" applyNumberFormat="1" applyFont="1" applyBorder="1" applyAlignment="1">
      <alignment horizontal="center" vertical="center"/>
      <protection/>
    </xf>
    <xf numFmtId="0" fontId="5" fillId="0" borderId="44" xfId="60" applyFont="1" applyBorder="1" applyAlignment="1">
      <alignment horizontal="left" vertical="center" wrapText="1"/>
      <protection/>
    </xf>
    <xf numFmtId="0" fontId="5" fillId="0" borderId="45" xfId="60" applyFont="1" applyBorder="1" applyAlignment="1">
      <alignment horizontal="left" vertical="center" wrapText="1"/>
      <protection/>
    </xf>
    <xf numFmtId="0" fontId="5" fillId="0" borderId="28" xfId="60" applyFont="1" applyBorder="1" applyAlignment="1">
      <alignment horizontal="left" vertical="center" wrapText="1"/>
      <protection/>
    </xf>
    <xf numFmtId="0" fontId="5" fillId="0" borderId="23" xfId="60" applyFont="1" applyBorder="1" applyAlignment="1">
      <alignment horizontal="left" vertical="center" wrapText="1"/>
      <protection/>
    </xf>
    <xf numFmtId="0" fontId="5" fillId="0" borderId="0" xfId="60" applyFont="1" applyBorder="1" applyAlignment="1">
      <alignment horizontal="left" vertical="center" wrapText="1"/>
      <protection/>
    </xf>
    <xf numFmtId="0" fontId="5" fillId="0" borderId="53" xfId="60" applyFont="1" applyBorder="1" applyAlignment="1">
      <alignment horizontal="left" vertical="center" wrapText="1"/>
      <protection/>
    </xf>
    <xf numFmtId="0" fontId="5" fillId="0" borderId="48" xfId="60" applyFont="1" applyBorder="1" applyAlignment="1">
      <alignment horizontal="left" vertical="center" wrapText="1"/>
      <protection/>
    </xf>
    <xf numFmtId="0" fontId="5" fillId="0" borderId="52" xfId="60" applyFont="1" applyBorder="1" applyAlignment="1">
      <alignment horizontal="left" vertical="center" wrapText="1"/>
      <protection/>
    </xf>
    <xf numFmtId="0" fontId="5" fillId="0" borderId="35" xfId="60" applyFont="1" applyBorder="1" applyAlignment="1">
      <alignment horizontal="left" vertical="center" wrapText="1"/>
      <protection/>
    </xf>
    <xf numFmtId="0" fontId="5" fillId="0" borderId="70" xfId="60" applyFont="1" applyBorder="1" applyAlignment="1" applyProtection="1">
      <alignment horizontal="right" vertical="center"/>
      <protection locked="0"/>
    </xf>
    <xf numFmtId="0" fontId="5" fillId="0" borderId="68" xfId="60" applyFont="1" applyBorder="1" applyAlignment="1" applyProtection="1">
      <alignment horizontal="right" vertical="center"/>
      <protection locked="0"/>
    </xf>
    <xf numFmtId="0" fontId="5" fillId="0" borderId="69" xfId="60" applyFont="1" applyBorder="1" applyAlignment="1" applyProtection="1">
      <alignment horizontal="right" vertical="center"/>
      <protection locked="0"/>
    </xf>
    <xf numFmtId="9" fontId="0" fillId="0" borderId="70" xfId="60" applyNumberFormat="1" applyFont="1" applyBorder="1" applyAlignment="1">
      <alignment horizontal="center" vertical="center"/>
      <protection/>
    </xf>
    <xf numFmtId="0" fontId="2" fillId="0" borderId="0" xfId="71" applyFont="1" applyAlignment="1" applyProtection="1">
      <alignment horizontal="left" vertical="center"/>
      <protection/>
    </xf>
    <xf numFmtId="0" fontId="0" fillId="0" borderId="0" xfId="64" applyAlignment="1" applyProtection="1">
      <alignment vertical="center"/>
      <protection/>
    </xf>
    <xf numFmtId="0" fontId="7" fillId="0" borderId="0" xfId="62" applyFont="1" applyAlignment="1" applyProtection="1">
      <alignment horizontal="center" vertical="center"/>
      <protection/>
    </xf>
    <xf numFmtId="0" fontId="7" fillId="0" borderId="0" xfId="62" applyFont="1" applyAlignment="1" applyProtection="1">
      <alignment vertical="center"/>
      <protection/>
    </xf>
    <xf numFmtId="0" fontId="5" fillId="35" borderId="12" xfId="62" applyFont="1" applyFill="1" applyBorder="1" applyAlignment="1" applyProtection="1">
      <alignment horizontal="distributed" vertical="center"/>
      <protection/>
    </xf>
    <xf numFmtId="0" fontId="5" fillId="35" borderId="42" xfId="62" applyFont="1" applyFill="1" applyBorder="1" applyAlignment="1" applyProtection="1">
      <alignment vertical="center"/>
      <protection/>
    </xf>
    <xf numFmtId="0" fontId="5" fillId="35" borderId="12" xfId="62" applyFont="1" applyFill="1" applyBorder="1" applyAlignment="1" applyProtection="1">
      <alignment horizontal="center" vertical="center"/>
      <protection/>
    </xf>
    <xf numFmtId="0" fontId="5" fillId="35" borderId="42" xfId="62" applyFont="1" applyFill="1" applyBorder="1" applyAlignment="1" applyProtection="1">
      <alignment horizontal="center" vertical="center"/>
      <protection/>
    </xf>
    <xf numFmtId="0" fontId="5" fillId="35" borderId="43" xfId="62" applyFont="1" applyFill="1" applyBorder="1" applyAlignment="1" applyProtection="1">
      <alignment vertical="center"/>
      <protection/>
    </xf>
    <xf numFmtId="0" fontId="5" fillId="0" borderId="12" xfId="62" applyFont="1" applyBorder="1" applyAlignment="1" applyProtection="1">
      <alignment horizontal="center" vertical="center"/>
      <protection locked="0"/>
    </xf>
    <xf numFmtId="0" fontId="5" fillId="0" borderId="42" xfId="62" applyFont="1" applyBorder="1" applyAlignment="1" applyProtection="1">
      <alignment horizontal="center" vertical="center"/>
      <protection locked="0"/>
    </xf>
    <xf numFmtId="0" fontId="5" fillId="0" borderId="42" xfId="62" applyFont="1" applyBorder="1" applyAlignment="1" applyProtection="1">
      <alignment vertical="center"/>
      <protection locked="0"/>
    </xf>
    <xf numFmtId="0" fontId="5" fillId="0" borderId="43" xfId="62" applyFont="1" applyBorder="1" applyAlignment="1" applyProtection="1">
      <alignment vertical="center"/>
      <protection locked="0"/>
    </xf>
    <xf numFmtId="0" fontId="2" fillId="0" borderId="0" xfId="71" applyFont="1" applyBorder="1" applyAlignment="1" applyProtection="1">
      <alignment vertical="center"/>
      <protection/>
    </xf>
    <xf numFmtId="0" fontId="61" fillId="0" borderId="0" xfId="62" applyFont="1" applyBorder="1" applyAlignment="1" applyProtection="1">
      <alignment vertical="center"/>
      <protection/>
    </xf>
    <xf numFmtId="0" fontId="0" fillId="35" borderId="42" xfId="62" applyFont="1" applyFill="1" applyBorder="1" applyAlignment="1" applyProtection="1">
      <alignment vertical="center" wrapText="1"/>
      <protection/>
    </xf>
    <xf numFmtId="0" fontId="0" fillId="35" borderId="42" xfId="64" applyFill="1" applyBorder="1" applyProtection="1">
      <alignment vertical="center"/>
      <protection/>
    </xf>
    <xf numFmtId="0" fontId="2" fillId="35" borderId="71" xfId="71" applyFont="1" applyFill="1" applyBorder="1" applyAlignment="1" applyProtection="1">
      <alignment horizontal="center" vertical="center"/>
      <protection/>
    </xf>
    <xf numFmtId="0" fontId="0" fillId="35" borderId="45" xfId="64" applyFill="1" applyBorder="1" applyAlignment="1" applyProtection="1">
      <alignment horizontal="center" vertical="center"/>
      <protection/>
    </xf>
    <xf numFmtId="0" fontId="2" fillId="36" borderId="72" xfId="71" applyFont="1" applyFill="1" applyBorder="1" applyAlignment="1" applyProtection="1">
      <alignment horizontal="center" vertical="center"/>
      <protection/>
    </xf>
    <xf numFmtId="0" fontId="0" fillId="36" borderId="43" xfId="64" applyFill="1" applyBorder="1" applyAlignment="1" applyProtection="1">
      <alignment horizontal="center" vertical="center"/>
      <protection/>
    </xf>
    <xf numFmtId="0" fontId="0" fillId="35" borderId="42" xfId="64" applyFill="1" applyBorder="1" applyAlignment="1" applyProtection="1">
      <alignment vertical="center" wrapText="1"/>
      <protection/>
    </xf>
    <xf numFmtId="0" fontId="2" fillId="35" borderId="73" xfId="71" applyFont="1" applyFill="1" applyBorder="1" applyAlignment="1" applyProtection="1">
      <alignment horizontal="center" vertical="center"/>
      <protection/>
    </xf>
    <xf numFmtId="0" fontId="0" fillId="35" borderId="42" xfId="64" applyFill="1" applyBorder="1" applyAlignment="1" applyProtection="1">
      <alignment horizontal="center" vertical="center"/>
      <protection/>
    </xf>
    <xf numFmtId="0" fontId="0" fillId="35" borderId="59" xfId="64" applyFill="1" applyBorder="1" applyAlignment="1" applyProtection="1">
      <alignment horizontal="center" vertical="center"/>
      <protection/>
    </xf>
    <xf numFmtId="176" fontId="11" fillId="0" borderId="23" xfId="71" applyNumberFormat="1" applyFont="1" applyBorder="1" applyAlignment="1" applyProtection="1">
      <alignment horizontal="left" vertical="center" indent="2"/>
      <protection locked="0"/>
    </xf>
    <xf numFmtId="176" fontId="11" fillId="0" borderId="0" xfId="71" applyNumberFormat="1" applyFont="1" applyBorder="1" applyAlignment="1" applyProtection="1">
      <alignment horizontal="left" vertical="center" indent="2"/>
      <protection locked="0"/>
    </xf>
    <xf numFmtId="0" fontId="13" fillId="0" borderId="0" xfId="62" applyFont="1" applyBorder="1" applyAlignment="1" applyProtection="1">
      <alignment horizontal="left" vertical="center" indent="2"/>
      <protection locked="0"/>
    </xf>
    <xf numFmtId="0" fontId="13" fillId="0" borderId="53" xfId="62" applyFont="1" applyBorder="1" applyAlignment="1" applyProtection="1">
      <alignment horizontal="left" vertical="center" indent="2"/>
      <protection locked="0"/>
    </xf>
    <xf numFmtId="0" fontId="61" fillId="0" borderId="0" xfId="62" applyFont="1" applyFill="1" applyBorder="1" applyAlignment="1" applyProtection="1">
      <alignment horizontal="distributed" vertical="center"/>
      <protection/>
    </xf>
    <xf numFmtId="0" fontId="61" fillId="0" borderId="0" xfId="62" applyFont="1" applyAlignment="1" applyProtection="1">
      <alignment vertical="center"/>
      <protection/>
    </xf>
    <xf numFmtId="0" fontId="8" fillId="0" borderId="0" xfId="71" applyFont="1" applyAlignment="1" applyProtection="1">
      <alignment vertical="center"/>
      <protection/>
    </xf>
    <xf numFmtId="0" fontId="12" fillId="35" borderId="74" xfId="71" applyFont="1" applyFill="1" applyBorder="1" applyAlignment="1" applyProtection="1">
      <alignment vertical="center"/>
      <protection/>
    </xf>
    <xf numFmtId="0" fontId="12" fillId="35" borderId="75" xfId="71" applyFont="1" applyFill="1" applyBorder="1" applyAlignment="1" applyProtection="1">
      <alignment vertical="center"/>
      <protection/>
    </xf>
    <xf numFmtId="0" fontId="12" fillId="35" borderId="76" xfId="71" applyFont="1" applyFill="1" applyBorder="1" applyAlignment="1" applyProtection="1">
      <alignment vertical="center"/>
      <protection/>
    </xf>
    <xf numFmtId="0" fontId="11" fillId="35" borderId="44" xfId="71" applyFont="1" applyFill="1" applyBorder="1" applyAlignment="1" applyProtection="1">
      <alignment horizontal="center" vertical="center"/>
      <protection/>
    </xf>
    <xf numFmtId="0" fontId="11" fillId="35" borderId="45" xfId="71" applyFont="1" applyFill="1" applyBorder="1" applyAlignment="1" applyProtection="1">
      <alignment horizontal="center" vertical="center"/>
      <protection/>
    </xf>
    <xf numFmtId="0" fontId="61" fillId="35" borderId="45" xfId="62" applyFont="1" applyFill="1" applyBorder="1" applyAlignment="1" applyProtection="1">
      <alignment horizontal="center" vertical="center"/>
      <protection/>
    </xf>
    <xf numFmtId="0" fontId="61" fillId="35" borderId="28" xfId="62" applyFont="1" applyFill="1" applyBorder="1" applyAlignment="1" applyProtection="1">
      <alignment horizontal="center" vertical="center"/>
      <protection/>
    </xf>
    <xf numFmtId="0" fontId="5" fillId="35" borderId="44" xfId="62" applyFont="1" applyFill="1" applyBorder="1" applyAlignment="1" applyProtection="1">
      <alignment vertical="center"/>
      <protection/>
    </xf>
    <xf numFmtId="0" fontId="0" fillId="0" borderId="45" xfId="64" applyBorder="1" applyAlignment="1" applyProtection="1">
      <alignment vertical="center"/>
      <protection/>
    </xf>
    <xf numFmtId="176" fontId="11" fillId="0" borderId="77" xfId="71" applyNumberFormat="1" applyFont="1" applyBorder="1" applyAlignment="1" applyProtection="1">
      <alignment horizontal="left" vertical="center" indent="2"/>
      <protection locked="0"/>
    </xf>
    <xf numFmtId="176" fontId="11" fillId="0" borderId="78" xfId="71" applyNumberFormat="1" applyFont="1" applyBorder="1" applyAlignment="1" applyProtection="1">
      <alignment horizontal="left" vertical="center" indent="2"/>
      <protection locked="0"/>
    </xf>
    <xf numFmtId="0" fontId="13" fillId="0" borderId="78" xfId="62" applyFont="1" applyBorder="1" applyAlignment="1" applyProtection="1">
      <alignment horizontal="left" vertical="center" indent="2"/>
      <protection locked="0"/>
    </xf>
    <xf numFmtId="0" fontId="13" fillId="0" borderId="13" xfId="62" applyFont="1" applyBorder="1" applyAlignment="1" applyProtection="1">
      <alignment horizontal="left" vertical="center" indent="2"/>
      <protection locked="0"/>
    </xf>
    <xf numFmtId="0" fontId="5" fillId="35" borderId="79" xfId="62" applyFont="1" applyFill="1" applyBorder="1" applyAlignment="1" applyProtection="1">
      <alignment vertical="center"/>
      <protection/>
    </xf>
    <xf numFmtId="0" fontId="0" fillId="0" borderId="40" xfId="64" applyBorder="1" applyAlignment="1" applyProtection="1">
      <alignment vertical="center"/>
      <protection/>
    </xf>
    <xf numFmtId="176" fontId="11" fillId="0" borderId="80" xfId="71" applyNumberFormat="1" applyFont="1" applyBorder="1" applyAlignment="1" applyProtection="1">
      <alignment horizontal="left" vertical="center" indent="2"/>
      <protection locked="0"/>
    </xf>
    <xf numFmtId="176" fontId="11" fillId="0" borderId="40" xfId="71" applyNumberFormat="1" applyFont="1" applyBorder="1" applyAlignment="1" applyProtection="1">
      <alignment horizontal="left" vertical="center" indent="2"/>
      <protection locked="0"/>
    </xf>
    <xf numFmtId="0" fontId="13" fillId="0" borderId="40" xfId="62" applyFont="1" applyBorder="1" applyAlignment="1" applyProtection="1">
      <alignment horizontal="left" vertical="center" indent="2"/>
      <protection locked="0"/>
    </xf>
    <xf numFmtId="0" fontId="13" fillId="0" borderId="33" xfId="62" applyFont="1" applyBorder="1" applyAlignment="1" applyProtection="1">
      <alignment horizontal="left" vertical="center" indent="2"/>
      <protection locked="0"/>
    </xf>
    <xf numFmtId="0" fontId="14" fillId="0" borderId="0" xfId="62" applyFont="1" applyBorder="1" applyAlignment="1" applyProtection="1">
      <alignment vertical="center"/>
      <protection/>
    </xf>
    <xf numFmtId="0" fontId="14" fillId="0" borderId="0" xfId="64" applyFont="1" applyAlignment="1" applyProtection="1">
      <alignment vertical="center"/>
      <protection/>
    </xf>
    <xf numFmtId="0" fontId="4" fillId="0" borderId="48" xfId="62" applyFont="1" applyBorder="1" applyAlignment="1" applyProtection="1">
      <alignment vertical="top" wrapText="1"/>
      <protection/>
    </xf>
    <xf numFmtId="0" fontId="4" fillId="0" borderId="52" xfId="62" applyFont="1" applyBorder="1" applyAlignment="1" applyProtection="1">
      <alignment vertical="top" wrapText="1"/>
      <protection/>
    </xf>
    <xf numFmtId="0" fontId="4" fillId="0" borderId="49" xfId="62" applyFont="1" applyBorder="1" applyAlignment="1" applyProtection="1">
      <alignment vertical="top" wrapText="1"/>
      <protection/>
    </xf>
    <xf numFmtId="0" fontId="61" fillId="0" borderId="72" xfId="62" applyFont="1" applyBorder="1" applyAlignment="1" applyProtection="1">
      <alignment/>
      <protection/>
    </xf>
    <xf numFmtId="0" fontId="61" fillId="0" borderId="43" xfId="62" applyFont="1" applyBorder="1" applyAlignment="1" applyProtection="1">
      <alignment/>
      <protection/>
    </xf>
    <xf numFmtId="0" fontId="5" fillId="35" borderId="81" xfId="62" applyFont="1" applyFill="1" applyBorder="1" applyAlignment="1" applyProtection="1">
      <alignment vertical="center"/>
      <protection/>
    </xf>
    <xf numFmtId="0" fontId="0" fillId="0" borderId="82" xfId="64" applyBorder="1" applyAlignment="1" applyProtection="1">
      <alignment vertical="center"/>
      <protection/>
    </xf>
    <xf numFmtId="0" fontId="5" fillId="35" borderId="83" xfId="62" applyFont="1" applyFill="1" applyBorder="1" applyAlignment="1" applyProtection="1">
      <alignment vertical="center" wrapText="1"/>
      <protection/>
    </xf>
    <xf numFmtId="0" fontId="0" fillId="0" borderId="84" xfId="64" applyBorder="1" applyAlignment="1" applyProtection="1">
      <alignment vertical="center"/>
      <protection/>
    </xf>
    <xf numFmtId="176" fontId="11" fillId="0" borderId="85" xfId="71" applyNumberFormat="1" applyFont="1" applyBorder="1" applyAlignment="1" applyProtection="1">
      <alignment horizontal="left" vertical="center" indent="2"/>
      <protection locked="0"/>
    </xf>
    <xf numFmtId="176" fontId="11" fillId="0" borderId="46" xfId="71" applyNumberFormat="1" applyFont="1" applyBorder="1" applyAlignment="1" applyProtection="1">
      <alignment horizontal="left" vertical="center" indent="2"/>
      <protection locked="0"/>
    </xf>
    <xf numFmtId="0" fontId="13" fillId="0" borderId="46" xfId="62" applyFont="1" applyBorder="1" applyAlignment="1" applyProtection="1">
      <alignment horizontal="left" vertical="center" indent="2"/>
      <protection locked="0"/>
    </xf>
    <xf numFmtId="0" fontId="13" fillId="0" borderId="30" xfId="62" applyFont="1" applyBorder="1" applyAlignment="1" applyProtection="1">
      <alignment horizontal="left" vertical="center" indent="2"/>
      <protection locked="0"/>
    </xf>
    <xf numFmtId="0" fontId="5" fillId="35" borderId="86" xfId="62" applyFont="1" applyFill="1" applyBorder="1" applyAlignment="1" applyProtection="1">
      <alignment vertical="center" wrapText="1"/>
      <protection/>
    </xf>
    <xf numFmtId="0" fontId="0" fillId="0" borderId="47" xfId="64" applyBorder="1" applyAlignment="1" applyProtection="1">
      <alignment vertical="center"/>
      <protection/>
    </xf>
    <xf numFmtId="0" fontId="78" fillId="0" borderId="16" xfId="0" applyFont="1" applyBorder="1" applyAlignment="1">
      <alignment horizontal="center" vertical="center" wrapText="1"/>
    </xf>
    <xf numFmtId="0" fontId="78" fillId="0" borderId="15" xfId="0" applyFont="1" applyBorder="1" applyAlignment="1">
      <alignment horizontal="center" vertical="center" wrapText="1"/>
    </xf>
    <xf numFmtId="0" fontId="78" fillId="0" borderId="17" xfId="0" applyFont="1" applyBorder="1" applyAlignment="1">
      <alignment horizontal="center" vertical="center" wrapText="1"/>
    </xf>
    <xf numFmtId="0" fontId="7" fillId="0" borderId="0" xfId="0" applyFont="1" applyAlignment="1">
      <alignment horizontal="center" vertical="center"/>
    </xf>
    <xf numFmtId="0" fontId="7" fillId="0" borderId="52" xfId="0" applyFont="1" applyBorder="1" applyAlignment="1">
      <alignment horizontal="left" vertical="center"/>
    </xf>
    <xf numFmtId="0" fontId="78" fillId="0" borderId="77" xfId="0" applyFont="1" applyBorder="1" applyAlignment="1">
      <alignment horizontal="center" vertical="center"/>
    </xf>
    <xf numFmtId="0" fontId="78" fillId="0" borderId="78" xfId="0" applyFont="1" applyBorder="1" applyAlignment="1">
      <alignment horizontal="center" vertical="center"/>
    </xf>
    <xf numFmtId="0" fontId="78" fillId="0" borderId="87" xfId="0" applyFont="1" applyBorder="1" applyAlignment="1">
      <alignment horizontal="center" vertical="center"/>
    </xf>
    <xf numFmtId="0" fontId="78" fillId="0" borderId="78" xfId="0" applyFont="1" applyBorder="1" applyAlignment="1" applyProtection="1">
      <alignment horizontal="center" vertical="center"/>
      <protection locked="0"/>
    </xf>
    <xf numFmtId="0" fontId="78" fillId="0" borderId="13" xfId="0" applyFont="1" applyBorder="1" applyAlignment="1" applyProtection="1">
      <alignment horizontal="center" vertical="center"/>
      <protection locked="0"/>
    </xf>
    <xf numFmtId="0" fontId="78" fillId="0" borderId="88" xfId="0" applyFont="1" applyBorder="1" applyAlignment="1">
      <alignment horizontal="center" vertical="center" wrapText="1"/>
    </xf>
    <xf numFmtId="0" fontId="78" fillId="0" borderId="25" xfId="0" applyFont="1" applyBorder="1" applyAlignment="1">
      <alignment horizontal="center" vertical="center" wrapText="1"/>
    </xf>
    <xf numFmtId="0" fontId="78" fillId="0" borderId="22" xfId="0" applyFont="1" applyBorder="1" applyAlignment="1">
      <alignment horizontal="center" vertical="center" wrapText="1"/>
    </xf>
    <xf numFmtId="0" fontId="78" fillId="0" borderId="25" xfId="0" applyFont="1" applyBorder="1" applyAlignment="1" applyProtection="1">
      <alignment horizontal="center" vertical="center"/>
      <protection locked="0"/>
    </xf>
    <xf numFmtId="0" fontId="78" fillId="0" borderId="38" xfId="0" applyFont="1" applyBorder="1" applyAlignment="1" applyProtection="1">
      <alignment horizontal="center" vertical="center"/>
      <protection locked="0"/>
    </xf>
    <xf numFmtId="0" fontId="78" fillId="0" borderId="23" xfId="0" applyFont="1" applyBorder="1" applyAlignment="1">
      <alignment horizontal="center" vertical="center" wrapText="1"/>
    </xf>
    <xf numFmtId="0" fontId="78" fillId="0" borderId="20" xfId="0" applyFont="1" applyBorder="1" applyAlignment="1">
      <alignment horizontal="center" vertical="center"/>
    </xf>
    <xf numFmtId="0" fontId="78" fillId="0" borderId="23" xfId="0" applyFont="1" applyBorder="1" applyAlignment="1">
      <alignment horizontal="center" vertical="center"/>
    </xf>
    <xf numFmtId="0" fontId="78" fillId="0" borderId="0" xfId="0" applyFont="1" applyAlignment="1">
      <alignment horizontal="center" vertical="center"/>
    </xf>
    <xf numFmtId="0" fontId="78" fillId="0" borderId="48" xfId="0" applyFont="1" applyBorder="1" applyAlignment="1">
      <alignment horizontal="center" vertical="center"/>
    </xf>
    <xf numFmtId="0" fontId="78" fillId="0" borderId="52" xfId="0" applyFont="1" applyBorder="1" applyAlignment="1">
      <alignment horizontal="center" vertical="center"/>
    </xf>
    <xf numFmtId="0" fontId="41" fillId="0" borderId="10" xfId="0" applyFont="1" applyBorder="1" applyAlignment="1">
      <alignment horizontal="center" vertical="center"/>
    </xf>
    <xf numFmtId="0" fontId="41" fillId="0" borderId="22" xfId="0" applyFont="1" applyBorder="1" applyAlignment="1">
      <alignment horizontal="center" vertical="center"/>
    </xf>
    <xf numFmtId="0" fontId="42" fillId="0" borderId="10" xfId="0" applyFont="1" applyBorder="1" applyAlignment="1">
      <alignment horizontal="center" vertical="center"/>
    </xf>
    <xf numFmtId="0" fontId="42" fillId="0" borderId="22" xfId="0" applyFont="1" applyBorder="1" applyAlignment="1">
      <alignment horizontal="center" vertical="center"/>
    </xf>
    <xf numFmtId="0" fontId="42" fillId="0" borderId="11" xfId="0" applyFont="1" applyBorder="1" applyAlignment="1">
      <alignment horizontal="center" vertical="center"/>
    </xf>
    <xf numFmtId="0" fontId="42" fillId="0" borderId="14" xfId="0" applyFont="1" applyBorder="1" applyAlignment="1">
      <alignment horizontal="center" vertic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1" xfId="0" applyFont="1" applyBorder="1" applyAlignment="1">
      <alignment horizontal="center" vertical="center" wrapText="1"/>
    </xf>
    <xf numFmtId="0" fontId="78" fillId="0" borderId="80" xfId="0" applyFont="1" applyBorder="1" applyAlignment="1">
      <alignment horizontal="center" vertical="center"/>
    </xf>
    <xf numFmtId="0" fontId="78" fillId="0" borderId="40" xfId="0" applyFont="1" applyBorder="1" applyAlignment="1">
      <alignment horizontal="center" vertical="center"/>
    </xf>
    <xf numFmtId="0" fontId="78" fillId="0" borderId="89" xfId="0" applyFont="1" applyBorder="1" applyAlignment="1">
      <alignment horizontal="center" vertical="center"/>
    </xf>
    <xf numFmtId="0" fontId="78" fillId="0" borderId="40" xfId="0" applyFont="1" applyBorder="1" applyAlignment="1" applyProtection="1">
      <alignment horizontal="center" vertical="center"/>
      <protection locked="0"/>
    </xf>
    <xf numFmtId="0" fontId="78" fillId="0" borderId="33" xfId="0" applyFont="1" applyBorder="1" applyAlignment="1" applyProtection="1">
      <alignment horizontal="center" vertical="center"/>
      <protection locked="0"/>
    </xf>
    <xf numFmtId="0" fontId="78" fillId="0" borderId="23" xfId="0" applyFont="1" applyBorder="1" applyAlignment="1">
      <alignment horizontal="left" vertical="center"/>
    </xf>
    <xf numFmtId="0" fontId="78" fillId="0" borderId="0" xfId="0" applyFont="1" applyAlignment="1">
      <alignment horizontal="left" vertical="center"/>
    </xf>
    <xf numFmtId="0" fontId="78" fillId="0" borderId="53" xfId="0" applyFont="1" applyBorder="1" applyAlignment="1">
      <alignment horizontal="left" vertical="center"/>
    </xf>
    <xf numFmtId="0" fontId="78" fillId="0" borderId="66" xfId="0" applyFont="1" applyBorder="1" applyAlignment="1">
      <alignment horizontal="center" vertical="center" wrapText="1"/>
    </xf>
    <xf numFmtId="0" fontId="78" fillId="0" borderId="67" xfId="0" applyFont="1" applyBorder="1" applyAlignment="1">
      <alignment horizontal="center" vertical="center" wrapText="1"/>
    </xf>
    <xf numFmtId="0" fontId="78" fillId="0" borderId="64" xfId="0" applyFont="1" applyBorder="1" applyAlignment="1">
      <alignment horizontal="center" vertical="center" wrapText="1"/>
    </xf>
    <xf numFmtId="0" fontId="78" fillId="0" borderId="11" xfId="0" applyFont="1" applyBorder="1" applyAlignment="1">
      <alignment horizontal="center" vertical="center" wrapText="1"/>
    </xf>
    <xf numFmtId="0" fontId="78" fillId="0" borderId="90" xfId="0" applyFont="1" applyBorder="1" applyAlignment="1">
      <alignment horizontal="center" vertical="center" wrapText="1"/>
    </xf>
    <xf numFmtId="0" fontId="78" fillId="0" borderId="78" xfId="0" applyFont="1" applyBorder="1" applyAlignment="1">
      <alignment horizontal="center" vertical="center" wrapText="1"/>
    </xf>
    <xf numFmtId="0" fontId="78" fillId="0" borderId="87" xfId="0" applyFont="1" applyBorder="1" applyAlignment="1">
      <alignment horizontal="center" vertical="center" wrapText="1"/>
    </xf>
    <xf numFmtId="0" fontId="0" fillId="0" borderId="0" xfId="72" applyFont="1" applyAlignment="1">
      <alignment horizontal="left" vertical="center" wrapText="1"/>
      <protection/>
    </xf>
    <xf numFmtId="0" fontId="79" fillId="0" borderId="0" xfId="72" applyFont="1" applyAlignment="1">
      <alignment horizontal="left" vertical="center" wrapText="1"/>
      <protection/>
    </xf>
    <xf numFmtId="0" fontId="0" fillId="0" borderId="0" xfId="72" applyFont="1" applyAlignment="1">
      <alignment horizontal="left" vertical="center"/>
      <protection/>
    </xf>
    <xf numFmtId="0" fontId="0" fillId="0" borderId="11" xfId="72" applyFont="1" applyBorder="1" applyAlignment="1" applyProtection="1">
      <alignment horizontal="center" vertical="center"/>
      <protection locked="0"/>
    </xf>
    <xf numFmtId="0" fontId="0" fillId="35" borderId="11" xfId="72" applyFont="1" applyFill="1" applyBorder="1" applyAlignment="1">
      <alignment horizontal="center" vertical="center"/>
      <protection/>
    </xf>
    <xf numFmtId="0" fontId="33" fillId="0" borderId="0" xfId="72" applyFont="1" applyAlignment="1">
      <alignment horizontal="center" vertical="center"/>
      <protection/>
    </xf>
    <xf numFmtId="0" fontId="0" fillId="0" borderId="10" xfId="72" applyFont="1" applyBorder="1" applyAlignment="1" applyProtection="1">
      <alignment horizontal="center" vertical="center"/>
      <protection locked="0"/>
    </xf>
    <xf numFmtId="0" fontId="0" fillId="0" borderId="25" xfId="72" applyFont="1" applyBorder="1" applyAlignment="1" applyProtection="1">
      <alignment horizontal="center" vertical="center"/>
      <protection locked="0"/>
    </xf>
    <xf numFmtId="0" fontId="0" fillId="0" borderId="22" xfId="72" applyFont="1" applyBorder="1" applyAlignment="1" applyProtection="1">
      <alignment horizontal="center" vertical="center"/>
      <protection locked="0"/>
    </xf>
    <xf numFmtId="0" fontId="0" fillId="35" borderId="10" xfId="72" applyFont="1" applyFill="1" applyBorder="1" applyAlignment="1">
      <alignment horizontal="center" vertical="center" shrinkToFit="1"/>
      <protection/>
    </xf>
    <xf numFmtId="0" fontId="0" fillId="35" borderId="22" xfId="72" applyFont="1" applyFill="1" applyBorder="1" applyAlignment="1">
      <alignment horizontal="center" vertical="center" shrinkToFit="1"/>
      <protection/>
    </xf>
    <xf numFmtId="0" fontId="0" fillId="0" borderId="10" xfId="72" applyFont="1" applyBorder="1" applyAlignment="1" applyProtection="1">
      <alignment horizontal="center" vertical="center" wrapText="1"/>
      <protection locked="0"/>
    </xf>
    <xf numFmtId="0" fontId="44" fillId="38" borderId="44" xfId="71" applyFont="1" applyFill="1" applyBorder="1" applyAlignment="1">
      <alignment horizontal="left" vertical="center" wrapText="1"/>
      <protection/>
    </xf>
    <xf numFmtId="0" fontId="44" fillId="38" borderId="45" xfId="71" applyFont="1" applyFill="1" applyBorder="1" applyAlignment="1">
      <alignment horizontal="left" vertical="center" wrapText="1"/>
      <protection/>
    </xf>
    <xf numFmtId="0" fontId="44" fillId="38" borderId="28" xfId="71" applyFont="1" applyFill="1" applyBorder="1" applyAlignment="1">
      <alignment horizontal="left" vertical="center" wrapText="1"/>
      <protection/>
    </xf>
    <xf numFmtId="0" fontId="44" fillId="38" borderId="23" xfId="71" applyFont="1" applyFill="1" applyBorder="1" applyAlignment="1">
      <alignment horizontal="left" vertical="center" wrapText="1"/>
      <protection/>
    </xf>
    <xf numFmtId="0" fontId="44" fillId="38" borderId="0" xfId="71" applyFont="1" applyFill="1" applyBorder="1" applyAlignment="1">
      <alignment horizontal="left" vertical="center" wrapText="1"/>
      <protection/>
    </xf>
    <xf numFmtId="0" fontId="44" fillId="38" borderId="53" xfId="71" applyFont="1" applyFill="1" applyBorder="1" applyAlignment="1">
      <alignment horizontal="left" vertical="center" wrapText="1"/>
      <protection/>
    </xf>
    <xf numFmtId="0" fontId="44" fillId="38" borderId="48" xfId="71" applyFont="1" applyFill="1" applyBorder="1" applyAlignment="1">
      <alignment horizontal="left" vertical="center" wrapText="1"/>
      <protection/>
    </xf>
    <xf numFmtId="0" fontId="44" fillId="38" borderId="52" xfId="71" applyFont="1" applyFill="1" applyBorder="1" applyAlignment="1">
      <alignment horizontal="left" vertical="center" wrapText="1"/>
      <protection/>
    </xf>
    <xf numFmtId="0" fontId="44" fillId="38" borderId="35" xfId="71" applyFont="1" applyFill="1" applyBorder="1" applyAlignment="1">
      <alignment horizontal="left" vertical="center" wrapText="1"/>
      <protection/>
    </xf>
    <xf numFmtId="0" fontId="2" fillId="0" borderId="0" xfId="71" applyFont="1" applyAlignment="1">
      <alignment horizontal="center" vertical="center"/>
      <protection/>
    </xf>
    <xf numFmtId="0" fontId="7" fillId="0" borderId="0" xfId="62" applyFont="1" applyAlignment="1">
      <alignment horizontal="center" vertical="center"/>
      <protection/>
    </xf>
    <xf numFmtId="0" fontId="0" fillId="0" borderId="0" xfId="0" applyAlignment="1">
      <alignment vertical="center"/>
    </xf>
    <xf numFmtId="0" fontId="0" fillId="35" borderId="12" xfId="62" applyFont="1" applyFill="1" applyBorder="1" applyAlignment="1">
      <alignment horizontal="distributed" vertical="center"/>
      <protection/>
    </xf>
    <xf numFmtId="0" fontId="0" fillId="35" borderId="42" xfId="62" applyFont="1" applyFill="1" applyBorder="1" applyAlignment="1">
      <alignment horizontal="distributed" vertical="center"/>
      <protection/>
    </xf>
    <xf numFmtId="0" fontId="0" fillId="35" borderId="43" xfId="62" applyFont="1" applyFill="1" applyBorder="1" applyAlignment="1">
      <alignment horizontal="distributed" vertical="center"/>
      <protection/>
    </xf>
    <xf numFmtId="0" fontId="0" fillId="0" borderId="12" xfId="62" applyFont="1" applyBorder="1" applyAlignment="1" applyProtection="1">
      <alignment horizontal="center" vertical="center"/>
      <protection locked="0"/>
    </xf>
    <xf numFmtId="0" fontId="0" fillId="0" borderId="42" xfId="62" applyFont="1" applyBorder="1" applyAlignment="1" applyProtection="1">
      <alignment horizontal="center" vertical="center"/>
      <protection locked="0"/>
    </xf>
    <xf numFmtId="0" fontId="0" fillId="0" borderId="43" xfId="62" applyFont="1" applyBorder="1" applyAlignment="1" applyProtection="1">
      <alignment horizontal="center" vertical="center"/>
      <protection locked="0"/>
    </xf>
    <xf numFmtId="0" fontId="2" fillId="0" borderId="52" xfId="71" applyFont="1" applyBorder="1">
      <alignment vertical="center"/>
      <protection/>
    </xf>
    <xf numFmtId="203" fontId="17" fillId="0" borderId="42" xfId="71" applyNumberFormat="1" applyFont="1" applyFill="1" applyBorder="1" applyAlignment="1" applyProtection="1">
      <alignment horizontal="center" vertical="center"/>
      <protection locked="0"/>
    </xf>
    <xf numFmtId="180" fontId="17" fillId="36" borderId="42" xfId="71" applyNumberFormat="1" applyFont="1" applyFill="1" applyBorder="1" applyAlignment="1">
      <alignment horizontal="center" vertical="center"/>
      <protection/>
    </xf>
    <xf numFmtId="0" fontId="11" fillId="35" borderId="12" xfId="71" applyFont="1" applyFill="1" applyBorder="1" applyAlignment="1">
      <alignment horizontal="left" vertical="center" wrapText="1"/>
      <protection/>
    </xf>
    <xf numFmtId="0" fontId="11" fillId="35" borderId="42" xfId="71" applyFont="1" applyFill="1" applyBorder="1" applyAlignment="1">
      <alignment horizontal="left" vertical="center" wrapText="1"/>
      <protection/>
    </xf>
    <xf numFmtId="0" fontId="11" fillId="35" borderId="59" xfId="71" applyFont="1" applyFill="1" applyBorder="1" applyAlignment="1">
      <alignment horizontal="left" vertical="center" wrapText="1"/>
      <protection/>
    </xf>
    <xf numFmtId="0" fontId="2" fillId="36" borderId="12" xfId="71" applyFont="1" applyFill="1" applyBorder="1" applyAlignment="1">
      <alignment horizontal="distributed" vertical="center"/>
      <protection/>
    </xf>
    <xf numFmtId="0" fontId="2" fillId="36" borderId="42" xfId="71" applyFont="1" applyFill="1" applyBorder="1" applyAlignment="1">
      <alignment horizontal="distributed" vertical="center"/>
      <protection/>
    </xf>
    <xf numFmtId="0" fontId="7" fillId="36" borderId="42" xfId="62" applyFont="1" applyFill="1" applyBorder="1" applyAlignment="1">
      <alignment horizontal="center" vertical="center"/>
      <protection/>
    </xf>
    <xf numFmtId="0" fontId="6" fillId="0" borderId="45" xfId="62" applyFont="1" applyBorder="1" applyAlignment="1">
      <alignment vertical="center"/>
      <protection/>
    </xf>
    <xf numFmtId="0" fontId="6" fillId="0" borderId="45" xfId="0" applyFont="1" applyBorder="1" applyAlignment="1">
      <alignment vertical="center"/>
    </xf>
    <xf numFmtId="0" fontId="2" fillId="0" borderId="0" xfId="71" applyFont="1">
      <alignment vertical="center"/>
      <protection/>
    </xf>
    <xf numFmtId="0" fontId="0" fillId="0" borderId="0" xfId="62" applyFont="1" applyAlignment="1">
      <alignment vertical="center"/>
      <protection/>
    </xf>
    <xf numFmtId="0" fontId="2" fillId="35" borderId="12" xfId="71" applyFont="1" applyFill="1" applyBorder="1">
      <alignment vertical="center"/>
      <protection/>
    </xf>
    <xf numFmtId="0" fontId="0" fillId="0" borderId="42" xfId="0" applyBorder="1" applyAlignment="1">
      <alignment vertical="center"/>
    </xf>
    <xf numFmtId="0" fontId="0" fillId="35" borderId="42" xfId="62" applyFont="1" applyFill="1" applyBorder="1" applyAlignment="1">
      <alignment vertical="center" wrapText="1"/>
      <protection/>
    </xf>
    <xf numFmtId="0" fontId="0" fillId="35" borderId="42" xfId="0" applyFill="1" applyBorder="1" applyAlignment="1">
      <alignment vertical="center"/>
    </xf>
    <xf numFmtId="0" fontId="2" fillId="35" borderId="71" xfId="71" applyFont="1" applyFill="1" applyBorder="1" applyAlignment="1">
      <alignment horizontal="center" vertical="center"/>
      <protection/>
    </xf>
    <xf numFmtId="0" fontId="0" fillId="35" borderId="45" xfId="0" applyFill="1" applyBorder="1" applyAlignment="1">
      <alignment horizontal="center" vertical="center"/>
    </xf>
    <xf numFmtId="0" fontId="2" fillId="36" borderId="72" xfId="71" applyFont="1" applyFill="1" applyBorder="1" applyAlignment="1">
      <alignment horizontal="center" vertical="center"/>
      <protection/>
    </xf>
    <xf numFmtId="0" fontId="0" fillId="36" borderId="43" xfId="0" applyFill="1" applyBorder="1" applyAlignment="1">
      <alignment horizontal="center" vertical="center"/>
    </xf>
    <xf numFmtId="0" fontId="0" fillId="35" borderId="42" xfId="0" applyFill="1" applyBorder="1" applyAlignment="1">
      <alignment vertical="center" wrapText="1"/>
    </xf>
    <xf numFmtId="0" fontId="0" fillId="35" borderId="91" xfId="62" applyFont="1" applyFill="1" applyBorder="1" applyAlignment="1">
      <alignment vertical="center" wrapText="1"/>
      <protection/>
    </xf>
    <xf numFmtId="0" fontId="2" fillId="35" borderId="73" xfId="71" applyFont="1" applyFill="1" applyBorder="1" applyAlignment="1">
      <alignment horizontal="center" vertical="center"/>
      <protection/>
    </xf>
    <xf numFmtId="0" fontId="0" fillId="35" borderId="42" xfId="0" applyFill="1" applyBorder="1" applyAlignment="1">
      <alignment horizontal="center" vertical="center"/>
    </xf>
    <xf numFmtId="0" fontId="0" fillId="35" borderId="59" xfId="0" applyFill="1" applyBorder="1" applyAlignment="1">
      <alignment horizontal="center" vertical="center"/>
    </xf>
    <xf numFmtId="0" fontId="35" fillId="0" borderId="45" xfId="62" applyFont="1" applyBorder="1" applyAlignment="1">
      <alignment horizontal="left" vertical="center"/>
      <protection/>
    </xf>
    <xf numFmtId="0" fontId="2" fillId="35" borderId="92" xfId="71" applyFont="1" applyFill="1" applyBorder="1">
      <alignment vertical="center"/>
      <protection/>
    </xf>
    <xf numFmtId="0" fontId="0" fillId="35" borderId="93" xfId="0" applyFill="1" applyBorder="1" applyAlignment="1">
      <alignment vertical="center"/>
    </xf>
    <xf numFmtId="0" fontId="0" fillId="35" borderId="94" xfId="0" applyFill="1" applyBorder="1" applyAlignment="1">
      <alignment vertical="center"/>
    </xf>
    <xf numFmtId="0" fontId="11" fillId="35" borderId="95" xfId="71" applyFont="1" applyFill="1" applyBorder="1" applyAlignment="1">
      <alignment horizontal="center" vertical="center" shrinkToFit="1"/>
      <protection/>
    </xf>
    <xf numFmtId="0" fontId="5" fillId="35" borderId="95" xfId="62" applyFont="1" applyFill="1" applyBorder="1" applyAlignment="1">
      <alignment horizontal="center" vertical="center" shrinkToFit="1"/>
      <protection/>
    </xf>
    <xf numFmtId="0" fontId="11" fillId="35" borderId="12" xfId="71" applyFont="1" applyFill="1" applyBorder="1" applyAlignment="1">
      <alignment horizontal="center" vertical="center"/>
      <protection/>
    </xf>
    <xf numFmtId="0" fontId="0" fillId="0" borderId="42" xfId="0" applyBorder="1" applyAlignment="1">
      <alignment horizontal="center" vertical="center"/>
    </xf>
    <xf numFmtId="0" fontId="0" fillId="0" borderId="43" xfId="0" applyBorder="1" applyAlignment="1">
      <alignment horizontal="center" vertical="center"/>
    </xf>
    <xf numFmtId="0" fontId="5" fillId="35" borderId="12" xfId="71" applyFont="1" applyFill="1" applyBorder="1" applyAlignment="1">
      <alignment vertical="center" wrapText="1"/>
      <protection/>
    </xf>
    <xf numFmtId="0" fontId="0" fillId="0" borderId="42" xfId="0" applyBorder="1" applyAlignment="1">
      <alignment vertical="center" wrapText="1"/>
    </xf>
    <xf numFmtId="183" fontId="2" fillId="36" borderId="12" xfId="62" applyNumberFormat="1" applyFont="1" applyFill="1" applyBorder="1" applyAlignment="1">
      <alignment horizontal="left" vertical="center" indent="3" shrinkToFit="1"/>
      <protection/>
    </xf>
    <xf numFmtId="183" fontId="2" fillId="36" borderId="42" xfId="62" applyNumberFormat="1" applyFont="1" applyFill="1" applyBorder="1" applyAlignment="1">
      <alignment horizontal="left" vertical="center" indent="3" shrinkToFit="1"/>
      <protection/>
    </xf>
    <xf numFmtId="183" fontId="2" fillId="36" borderId="43" xfId="62" applyNumberFormat="1" applyFont="1" applyFill="1" applyBorder="1" applyAlignment="1">
      <alignment horizontal="left" vertical="center" indent="3" shrinkToFit="1"/>
      <protection/>
    </xf>
    <xf numFmtId="176" fontId="2" fillId="0" borderId="12" xfId="71" applyNumberFormat="1" applyFont="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176" fontId="11" fillId="0" borderId="77" xfId="71" applyNumberFormat="1" applyFont="1"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5" fillId="35" borderId="16" xfId="62" applyFont="1" applyFill="1" applyBorder="1" applyAlignment="1">
      <alignment vertical="center"/>
      <protection/>
    </xf>
    <xf numFmtId="0" fontId="0" fillId="35" borderId="15" xfId="0" applyFill="1" applyBorder="1" applyAlignment="1">
      <alignment vertical="center"/>
    </xf>
    <xf numFmtId="176" fontId="11" fillId="0" borderId="23" xfId="71" applyNumberFormat="1"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53" xfId="0" applyBorder="1" applyAlignment="1" applyProtection="1">
      <alignment horizontal="center" vertical="center"/>
      <protection locked="0"/>
    </xf>
    <xf numFmtId="0" fontId="5" fillId="35" borderId="96" xfId="62" applyFont="1" applyFill="1" applyBorder="1" applyAlignment="1">
      <alignment vertical="center" wrapText="1"/>
      <protection/>
    </xf>
    <xf numFmtId="0" fontId="0" fillId="35" borderId="46" xfId="0" applyFill="1" applyBorder="1" applyAlignment="1">
      <alignment vertical="center"/>
    </xf>
    <xf numFmtId="176" fontId="11" fillId="0" borderId="85" xfId="71" applyNumberFormat="1"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5" fillId="35" borderId="86" xfId="62" applyFont="1" applyFill="1" applyBorder="1" applyAlignment="1">
      <alignment vertical="center" wrapText="1"/>
      <protection/>
    </xf>
    <xf numFmtId="0" fontId="0" fillId="35" borderId="47" xfId="0" applyFill="1" applyBorder="1" applyAlignment="1">
      <alignment vertical="center"/>
    </xf>
    <xf numFmtId="0" fontId="5" fillId="35" borderId="79" xfId="62" applyFont="1" applyFill="1" applyBorder="1" applyAlignment="1">
      <alignment vertical="center"/>
      <protection/>
    </xf>
    <xf numFmtId="0" fontId="0" fillId="35" borderId="40" xfId="0" applyFill="1" applyBorder="1" applyAlignment="1">
      <alignment vertical="center"/>
    </xf>
    <xf numFmtId="176" fontId="11" fillId="0" borderId="80" xfId="71" applyNumberFormat="1" applyFont="1"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11" fillId="35" borderId="12" xfId="71" applyFont="1" applyFill="1" applyBorder="1">
      <alignment vertical="center"/>
      <protection/>
    </xf>
    <xf numFmtId="0" fontId="11" fillId="35" borderId="42" xfId="71" applyFont="1" applyFill="1" applyBorder="1">
      <alignment vertical="center"/>
      <protection/>
    </xf>
    <xf numFmtId="0" fontId="11" fillId="35" borderId="43" xfId="71" applyFont="1" applyFill="1" applyBorder="1">
      <alignment vertical="center"/>
      <protection/>
    </xf>
    <xf numFmtId="176" fontId="11" fillId="0" borderId="12" xfId="71" applyNumberFormat="1" applyFont="1" applyBorder="1" applyAlignment="1" applyProtection="1">
      <alignment horizontal="center" vertical="center"/>
      <protection locked="0"/>
    </xf>
    <xf numFmtId="176" fontId="11" fillId="0" borderId="42" xfId="71" applyNumberFormat="1" applyFont="1" applyBorder="1" applyAlignment="1" applyProtection="1">
      <alignment horizontal="center" vertical="center"/>
      <protection locked="0"/>
    </xf>
    <xf numFmtId="176" fontId="11" fillId="0" borderId="43" xfId="71" applyNumberFormat="1" applyFont="1" applyBorder="1" applyAlignment="1" applyProtection="1">
      <alignment horizontal="center" vertical="center"/>
      <protection locked="0"/>
    </xf>
    <xf numFmtId="0" fontId="14" fillId="0" borderId="0" xfId="62" applyFont="1" applyAlignment="1">
      <alignment vertical="center"/>
      <protection/>
    </xf>
    <xf numFmtId="0" fontId="14" fillId="0" borderId="0" xfId="0" applyFont="1" applyAlignment="1">
      <alignment vertical="center"/>
    </xf>
    <xf numFmtId="0" fontId="14" fillId="0" borderId="45" xfId="0" applyFont="1" applyBorder="1" applyAlignment="1">
      <alignment vertical="center"/>
    </xf>
    <xf numFmtId="0" fontId="8" fillId="0" borderId="0" xfId="71" applyFont="1">
      <alignment vertical="center"/>
      <protection/>
    </xf>
    <xf numFmtId="0" fontId="2" fillId="35" borderId="42" xfId="71" applyFont="1" applyFill="1" applyBorder="1">
      <alignment vertical="center"/>
      <protection/>
    </xf>
    <xf numFmtId="0" fontId="2" fillId="35" borderId="43" xfId="71" applyFont="1" applyFill="1" applyBorder="1">
      <alignment vertical="center"/>
      <protection/>
    </xf>
    <xf numFmtId="0" fontId="0" fillId="0" borderId="12" xfId="0"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178" fontId="14" fillId="0" borderId="12" xfId="0" applyNumberFormat="1" applyFont="1" applyBorder="1" applyAlignment="1" applyProtection="1">
      <alignment horizontal="left" vertical="center"/>
      <protection locked="0"/>
    </xf>
    <xf numFmtId="178" fontId="14" fillId="0" borderId="42" xfId="0" applyNumberFormat="1" applyFont="1" applyBorder="1" applyAlignment="1" applyProtection="1">
      <alignment horizontal="left" vertical="center"/>
      <protection locked="0"/>
    </xf>
    <xf numFmtId="178" fontId="14" fillId="0" borderId="43" xfId="0" applyNumberFormat="1" applyFont="1" applyBorder="1" applyAlignment="1" applyProtection="1">
      <alignment horizontal="left" vertical="center"/>
      <protection locked="0"/>
    </xf>
    <xf numFmtId="0" fontId="11" fillId="35" borderId="42" xfId="71" applyFont="1" applyFill="1" applyBorder="1" applyAlignment="1">
      <alignment horizontal="center" vertical="center"/>
      <protection/>
    </xf>
    <xf numFmtId="0" fontId="0" fillId="0" borderId="59" xfId="0" applyBorder="1" applyAlignment="1">
      <alignment horizontal="center" vertical="center"/>
    </xf>
    <xf numFmtId="0" fontId="11" fillId="35" borderId="72" xfId="71" applyFont="1" applyFill="1" applyBorder="1" applyAlignment="1">
      <alignment horizontal="center" vertical="center"/>
      <protection/>
    </xf>
    <xf numFmtId="0" fontId="11" fillId="35" borderId="59" xfId="71" applyFont="1" applyFill="1" applyBorder="1" applyAlignment="1">
      <alignment horizontal="center" vertical="center"/>
      <protection/>
    </xf>
    <xf numFmtId="0" fontId="11" fillId="35" borderId="72" xfId="71" applyFont="1" applyFill="1" applyBorder="1" applyAlignment="1">
      <alignment horizontal="center" vertical="center" shrinkToFit="1"/>
      <protection/>
    </xf>
    <xf numFmtId="0" fontId="11" fillId="35" borderId="42" xfId="71" applyFont="1" applyFill="1" applyBorder="1" applyAlignment="1">
      <alignment horizontal="center" vertical="center" shrinkToFit="1"/>
      <protection/>
    </xf>
    <xf numFmtId="0" fontId="11" fillId="35" borderId="59" xfId="71" applyFont="1" applyFill="1" applyBorder="1" applyAlignment="1">
      <alignment horizontal="center" vertical="center" shrinkToFit="1"/>
      <protection/>
    </xf>
    <xf numFmtId="0" fontId="11" fillId="35" borderId="56" xfId="71" applyFont="1" applyFill="1" applyBorder="1" applyAlignment="1">
      <alignment horizontal="center" vertical="center"/>
      <protection/>
    </xf>
    <xf numFmtId="0" fontId="11" fillId="35" borderId="57" xfId="71" applyFont="1" applyFill="1" applyBorder="1" applyAlignment="1">
      <alignment horizontal="center" vertical="center"/>
      <protection/>
    </xf>
    <xf numFmtId="0" fontId="11" fillId="35" borderId="58" xfId="71" applyFont="1" applyFill="1" applyBorder="1" applyAlignment="1">
      <alignment horizontal="center" vertical="center"/>
      <protection/>
    </xf>
    <xf numFmtId="0" fontId="11" fillId="35" borderId="42" xfId="71" applyFont="1" applyFill="1" applyBorder="1" applyAlignment="1">
      <alignment horizontal="center" vertical="center" wrapText="1" shrinkToFit="1"/>
      <protection/>
    </xf>
    <xf numFmtId="0" fontId="11" fillId="35" borderId="43" xfId="71" applyFont="1" applyFill="1" applyBorder="1" applyAlignment="1">
      <alignment horizontal="center" vertical="center" shrinkToFit="1"/>
      <protection/>
    </xf>
    <xf numFmtId="0" fontId="11" fillId="35" borderId="97" xfId="71" applyFont="1" applyFill="1" applyBorder="1" applyAlignment="1">
      <alignment horizontal="center" vertical="center"/>
      <protection/>
    </xf>
    <xf numFmtId="0" fontId="11" fillId="35" borderId="77" xfId="71" applyFont="1" applyFill="1" applyBorder="1" applyAlignment="1">
      <alignment horizontal="center" vertical="center" shrinkToFit="1"/>
      <protection/>
    </xf>
    <xf numFmtId="0" fontId="11" fillId="35" borderId="78" xfId="71" applyFont="1" applyFill="1" applyBorder="1" applyAlignment="1">
      <alignment horizontal="center" vertical="center" shrinkToFit="1"/>
      <protection/>
    </xf>
    <xf numFmtId="0" fontId="11" fillId="35" borderId="87" xfId="71" applyFont="1" applyFill="1" applyBorder="1" applyAlignment="1">
      <alignment horizontal="center" vertical="center" shrinkToFit="1"/>
      <protection/>
    </xf>
    <xf numFmtId="177" fontId="15" fillId="35" borderId="98" xfId="71" applyNumberFormat="1" applyFont="1" applyFill="1" applyBorder="1" applyAlignment="1">
      <alignment horizontal="right" vertical="center"/>
      <protection/>
    </xf>
    <xf numFmtId="177" fontId="15" fillId="35" borderId="99" xfId="71" applyNumberFormat="1" applyFont="1" applyFill="1" applyBorder="1" applyAlignment="1">
      <alignment horizontal="right" vertical="center"/>
      <protection/>
    </xf>
    <xf numFmtId="177" fontId="15" fillId="0" borderId="56" xfId="71" applyNumberFormat="1" applyFont="1" applyBorder="1" applyAlignment="1" applyProtection="1">
      <alignment horizontal="right" vertical="center" shrinkToFit="1"/>
      <protection locked="0"/>
    </xf>
    <xf numFmtId="177" fontId="15" fillId="0" borderId="57" xfId="71" applyNumberFormat="1" applyFont="1" applyBorder="1" applyAlignment="1" applyProtection="1">
      <alignment horizontal="right" vertical="center" shrinkToFit="1"/>
      <protection locked="0"/>
    </xf>
    <xf numFmtId="177" fontId="15" fillId="36" borderId="100" xfId="71" applyNumberFormat="1" applyFont="1" applyFill="1" applyBorder="1" applyAlignment="1">
      <alignment horizontal="right" vertical="center"/>
      <protection/>
    </xf>
    <xf numFmtId="177" fontId="15" fillId="36" borderId="101" xfId="71" applyNumberFormat="1" applyFont="1" applyFill="1" applyBorder="1" applyAlignment="1">
      <alignment horizontal="right" vertical="center"/>
      <protection/>
    </xf>
    <xf numFmtId="177" fontId="16" fillId="0" borderId="45" xfId="71" applyNumberFormat="1" applyFont="1" applyBorder="1" applyAlignment="1" applyProtection="1">
      <alignment horizontal="right" vertical="center"/>
      <protection locked="0"/>
    </xf>
    <xf numFmtId="177" fontId="16" fillId="0" borderId="0" xfId="71" applyNumberFormat="1" applyFont="1" applyAlignment="1" applyProtection="1">
      <alignment horizontal="right" vertical="center"/>
      <protection locked="0"/>
    </xf>
    <xf numFmtId="0" fontId="0" fillId="0" borderId="52" xfId="0" applyBorder="1" applyAlignment="1" applyProtection="1">
      <alignment horizontal="right" vertical="center"/>
      <protection locked="0"/>
    </xf>
    <xf numFmtId="177" fontId="11" fillId="35" borderId="45" xfId="71" applyNumberFormat="1" applyFont="1" applyFill="1" applyBorder="1" applyAlignment="1">
      <alignment horizontal="left" vertical="center"/>
      <protection/>
    </xf>
    <xf numFmtId="177" fontId="11" fillId="35" borderId="0" xfId="71" applyNumberFormat="1" applyFont="1" applyFill="1" applyAlignment="1">
      <alignment horizontal="left" vertical="center"/>
      <protection/>
    </xf>
    <xf numFmtId="0" fontId="0" fillId="0" borderId="52" xfId="0" applyBorder="1" applyAlignment="1">
      <alignment horizontal="left" vertical="center"/>
    </xf>
    <xf numFmtId="179" fontId="16" fillId="36" borderId="102" xfId="71" applyNumberFormat="1" applyFont="1" applyFill="1" applyBorder="1" applyAlignment="1">
      <alignment horizontal="right" vertical="center"/>
      <protection/>
    </xf>
    <xf numFmtId="179" fontId="16" fillId="36" borderId="103" xfId="71" applyNumberFormat="1" applyFont="1" applyFill="1" applyBorder="1" applyAlignment="1">
      <alignment horizontal="right" vertical="center"/>
      <protection/>
    </xf>
    <xf numFmtId="179" fontId="16" fillId="36" borderId="104" xfId="71" applyNumberFormat="1" applyFont="1" applyFill="1" applyBorder="1" applyAlignment="1">
      <alignment horizontal="right" vertical="center"/>
      <protection/>
    </xf>
    <xf numFmtId="177" fontId="16" fillId="36" borderId="105" xfId="71" applyNumberFormat="1" applyFont="1" applyFill="1" applyBorder="1" applyAlignment="1">
      <alignment horizontal="right" vertical="center" shrinkToFit="1"/>
      <protection/>
    </xf>
    <xf numFmtId="177" fontId="16" fillId="36" borderId="106" xfId="71" applyNumberFormat="1" applyFont="1" applyFill="1" applyBorder="1" applyAlignment="1">
      <alignment horizontal="right" vertical="center" shrinkToFit="1"/>
      <protection/>
    </xf>
    <xf numFmtId="177" fontId="16" fillId="36" borderId="107" xfId="71" applyNumberFormat="1" applyFont="1" applyFill="1" applyBorder="1" applyAlignment="1">
      <alignment horizontal="right" vertical="center" shrinkToFit="1"/>
      <protection/>
    </xf>
    <xf numFmtId="177" fontId="16" fillId="36" borderId="105" xfId="71" applyNumberFormat="1" applyFont="1" applyFill="1" applyBorder="1" applyAlignment="1">
      <alignment horizontal="center" vertical="center" shrinkToFit="1"/>
      <protection/>
    </xf>
    <xf numFmtId="177" fontId="16" fillId="36" borderId="106" xfId="71" applyNumberFormat="1" applyFont="1" applyFill="1" applyBorder="1" applyAlignment="1">
      <alignment horizontal="center" vertical="center" shrinkToFit="1"/>
      <protection/>
    </xf>
    <xf numFmtId="177" fontId="16" fillId="36" borderId="107" xfId="71" applyNumberFormat="1" applyFont="1" applyFill="1" applyBorder="1" applyAlignment="1">
      <alignment horizontal="center" vertical="center" shrinkToFit="1"/>
      <protection/>
    </xf>
    <xf numFmtId="177" fontId="16" fillId="36" borderId="108" xfId="71" applyNumberFormat="1" applyFont="1" applyFill="1" applyBorder="1" applyAlignment="1">
      <alignment horizontal="right" vertical="center" shrinkToFit="1"/>
      <protection/>
    </xf>
    <xf numFmtId="177" fontId="16" fillId="36" borderId="0" xfId="71" applyNumberFormat="1" applyFont="1" applyFill="1" applyAlignment="1">
      <alignment horizontal="right" vertical="center" shrinkToFit="1"/>
      <protection/>
    </xf>
    <xf numFmtId="177" fontId="16" fillId="36" borderId="109" xfId="71" applyNumberFormat="1" applyFont="1" applyFill="1" applyBorder="1" applyAlignment="1">
      <alignment horizontal="right" vertical="center" shrinkToFit="1"/>
      <protection/>
    </xf>
    <xf numFmtId="179" fontId="16" fillId="36" borderId="110" xfId="71" applyNumberFormat="1" applyFont="1" applyFill="1" applyBorder="1" applyAlignment="1">
      <alignment horizontal="right" vertical="center"/>
      <protection/>
    </xf>
    <xf numFmtId="179" fontId="16" fillId="36" borderId="106" xfId="71" applyNumberFormat="1" applyFont="1" applyFill="1" applyBorder="1" applyAlignment="1">
      <alignment horizontal="right" vertical="center"/>
      <protection/>
    </xf>
    <xf numFmtId="179" fontId="16" fillId="36" borderId="109" xfId="71" applyNumberFormat="1" applyFont="1" applyFill="1" applyBorder="1" applyAlignment="1">
      <alignment horizontal="right" vertical="center"/>
      <protection/>
    </xf>
    <xf numFmtId="0" fontId="11" fillId="35" borderId="111" xfId="71" applyFont="1" applyFill="1" applyBorder="1" applyAlignment="1">
      <alignment horizontal="center" vertical="center" shrinkToFit="1"/>
      <protection/>
    </xf>
    <xf numFmtId="0" fontId="11" fillId="35" borderId="15" xfId="71" applyFont="1" applyFill="1" applyBorder="1" applyAlignment="1">
      <alignment horizontal="center" vertical="center" shrinkToFit="1"/>
      <protection/>
    </xf>
    <xf numFmtId="0" fontId="11" fillId="35" borderId="112" xfId="71" applyFont="1" applyFill="1" applyBorder="1" applyAlignment="1">
      <alignment horizontal="center" vertical="center" shrinkToFit="1"/>
      <protection/>
    </xf>
    <xf numFmtId="177" fontId="16" fillId="36" borderId="113" xfId="71" applyNumberFormat="1" applyFont="1" applyFill="1" applyBorder="1" applyAlignment="1">
      <alignment horizontal="right" vertical="center"/>
      <protection/>
    </xf>
    <xf numFmtId="177" fontId="16" fillId="36" borderId="114" xfId="71" applyNumberFormat="1" applyFont="1" applyFill="1" applyBorder="1" applyAlignment="1">
      <alignment horizontal="right" vertical="center"/>
      <protection/>
    </xf>
    <xf numFmtId="177" fontId="16" fillId="36" borderId="115" xfId="71" applyNumberFormat="1" applyFont="1" applyFill="1" applyBorder="1" applyAlignment="1">
      <alignment horizontal="right" vertical="center"/>
      <protection/>
    </xf>
    <xf numFmtId="0" fontId="11" fillId="35" borderId="12" xfId="71" applyFont="1" applyFill="1" applyBorder="1" applyAlignment="1">
      <alignment vertical="center" wrapText="1"/>
      <protection/>
    </xf>
    <xf numFmtId="0" fontId="0" fillId="0" borderId="59" xfId="0" applyBorder="1" applyAlignment="1">
      <alignment vertical="center" wrapText="1"/>
    </xf>
    <xf numFmtId="177" fontId="16" fillId="0" borderId="42" xfId="71" applyNumberFormat="1" applyFont="1" applyBorder="1" applyAlignment="1" applyProtection="1">
      <alignment horizontal="right" vertical="center"/>
      <protection locked="0"/>
    </xf>
    <xf numFmtId="0" fontId="0" fillId="0" borderId="42" xfId="0" applyBorder="1" applyAlignment="1" applyProtection="1">
      <alignment vertical="center"/>
      <protection locked="0"/>
    </xf>
    <xf numFmtId="179" fontId="16" fillId="36" borderId="12" xfId="71" applyNumberFormat="1" applyFont="1" applyFill="1" applyBorder="1" applyAlignment="1">
      <alignment horizontal="right" vertical="center"/>
      <protection/>
    </xf>
    <xf numFmtId="179" fontId="16" fillId="36" borderId="42" xfId="71" applyNumberFormat="1" applyFont="1" applyFill="1" applyBorder="1" applyAlignment="1">
      <alignment horizontal="right" vertical="center"/>
      <protection/>
    </xf>
    <xf numFmtId="179" fontId="16" fillId="36" borderId="43" xfId="71" applyNumberFormat="1" applyFont="1" applyFill="1" applyBorder="1" applyAlignment="1">
      <alignment horizontal="right" vertical="center"/>
      <protection/>
    </xf>
    <xf numFmtId="0" fontId="10" fillId="35" borderId="44" xfId="62" applyFont="1" applyFill="1" applyBorder="1" applyAlignment="1">
      <alignment horizontal="center" vertical="center" wrapText="1"/>
      <protection/>
    </xf>
    <xf numFmtId="0" fontId="0" fillId="0" borderId="45" xfId="0" applyBorder="1" applyAlignment="1">
      <alignment vertical="center"/>
    </xf>
    <xf numFmtId="0" fontId="0" fillId="0" borderId="48" xfId="0" applyBorder="1" applyAlignment="1">
      <alignment vertical="center"/>
    </xf>
    <xf numFmtId="0" fontId="0" fillId="0" borderId="52" xfId="0" applyBorder="1" applyAlignment="1">
      <alignment vertical="center"/>
    </xf>
    <xf numFmtId="0" fontId="11" fillId="35" borderId="45" xfId="71" applyFont="1" applyFill="1" applyBorder="1" applyAlignment="1">
      <alignment vertical="center" wrapText="1"/>
      <protection/>
    </xf>
    <xf numFmtId="0" fontId="0" fillId="0" borderId="28" xfId="0" applyBorder="1" applyAlignment="1">
      <alignment vertical="center" wrapText="1"/>
    </xf>
    <xf numFmtId="0" fontId="0" fillId="0" borderId="52" xfId="0" applyBorder="1" applyAlignment="1">
      <alignment vertical="center" wrapText="1"/>
    </xf>
    <xf numFmtId="0" fontId="0" fillId="0" borderId="35" xfId="0" applyBorder="1" applyAlignment="1">
      <alignment vertical="center" wrapText="1"/>
    </xf>
    <xf numFmtId="0" fontId="10" fillId="35" borderId="45" xfId="62" applyFont="1" applyFill="1" applyBorder="1" applyAlignment="1">
      <alignment horizontal="center" vertical="center" wrapText="1"/>
      <protection/>
    </xf>
    <xf numFmtId="0" fontId="0" fillId="35" borderId="45" xfId="62" applyFont="1" applyFill="1" applyBorder="1" applyAlignment="1">
      <alignment horizontal="center" vertical="center" wrapText="1"/>
      <protection/>
    </xf>
    <xf numFmtId="0" fontId="0" fillId="35" borderId="45" xfId="62" applyFont="1" applyFill="1" applyBorder="1" applyAlignment="1">
      <alignment horizontal="center" vertical="center"/>
      <protection/>
    </xf>
    <xf numFmtId="0" fontId="0" fillId="35" borderId="28" xfId="62" applyFont="1" applyFill="1" applyBorder="1" applyAlignment="1">
      <alignment horizontal="center" vertical="center"/>
      <protection/>
    </xf>
    <xf numFmtId="0" fontId="11" fillId="35" borderId="44" xfId="71" applyFont="1" applyFill="1" applyBorder="1" applyAlignment="1">
      <alignment vertical="center" wrapText="1"/>
      <protection/>
    </xf>
    <xf numFmtId="0" fontId="5" fillId="35" borderId="45" xfId="62" applyFont="1" applyFill="1" applyBorder="1" applyAlignment="1">
      <alignment wrapText="1"/>
      <protection/>
    </xf>
    <xf numFmtId="0" fontId="5" fillId="35" borderId="28" xfId="62" applyFont="1" applyFill="1" applyBorder="1" applyAlignment="1">
      <alignment wrapText="1"/>
      <protection/>
    </xf>
    <xf numFmtId="0" fontId="5" fillId="35" borderId="48" xfId="62" applyFont="1" applyFill="1" applyBorder="1" applyAlignment="1">
      <alignment wrapText="1"/>
      <protection/>
    </xf>
    <xf numFmtId="0" fontId="5" fillId="35" borderId="52" xfId="62" applyFont="1" applyFill="1" applyBorder="1" applyAlignment="1">
      <alignment wrapText="1"/>
      <protection/>
    </xf>
    <xf numFmtId="0" fontId="5" fillId="35" borderId="35" xfId="62" applyFont="1" applyFill="1" applyBorder="1" applyAlignment="1">
      <alignment wrapText="1"/>
      <protection/>
    </xf>
    <xf numFmtId="0" fontId="0" fillId="35" borderId="52" xfId="62" applyFont="1" applyFill="1" applyBorder="1" applyAlignment="1">
      <alignment horizontal="right" wrapText="1"/>
      <protection/>
    </xf>
    <xf numFmtId="0" fontId="0" fillId="35" borderId="52" xfId="62" applyFont="1" applyFill="1" applyBorder="1" applyAlignment="1">
      <alignment horizontal="right"/>
      <protection/>
    </xf>
    <xf numFmtId="0" fontId="0" fillId="35" borderId="35" xfId="62" applyFont="1" applyFill="1" applyBorder="1" applyAlignment="1">
      <alignment horizontal="right"/>
      <protection/>
    </xf>
    <xf numFmtId="0" fontId="45" fillId="38" borderId="44" xfId="71" applyFont="1" applyFill="1" applyBorder="1" applyAlignment="1">
      <alignment horizontal="center" vertical="center" wrapText="1"/>
      <protection/>
    </xf>
    <xf numFmtId="0" fontId="45" fillId="38" borderId="45" xfId="71" applyFont="1" applyFill="1" applyBorder="1" applyAlignment="1">
      <alignment horizontal="center" vertical="center" wrapText="1"/>
      <protection/>
    </xf>
    <xf numFmtId="0" fontId="45" fillId="38" borderId="50" xfId="71" applyFont="1" applyFill="1" applyBorder="1" applyAlignment="1">
      <alignment horizontal="center" vertical="center" wrapText="1"/>
      <protection/>
    </xf>
    <xf numFmtId="0" fontId="11" fillId="0" borderId="45" xfId="71" applyFont="1" applyFill="1" applyBorder="1" applyAlignment="1" applyProtection="1">
      <alignment horizontal="center" vertical="center" wrapText="1"/>
      <protection locked="0"/>
    </xf>
    <xf numFmtId="180" fontId="17" fillId="0" borderId="116" xfId="71" applyNumberFormat="1" applyFont="1" applyFill="1" applyBorder="1" applyAlignment="1" applyProtection="1">
      <alignment horizontal="center" vertical="center"/>
      <protection locked="0"/>
    </xf>
    <xf numFmtId="0" fontId="44" fillId="35" borderId="117" xfId="71" applyFont="1" applyFill="1" applyBorder="1" applyAlignment="1">
      <alignment horizontal="center" vertical="center" wrapText="1"/>
      <protection/>
    </xf>
    <xf numFmtId="0" fontId="44" fillId="35" borderId="116" xfId="71" applyFont="1" applyFill="1" applyBorder="1" applyAlignment="1">
      <alignment horizontal="center" vertical="center" wrapText="1"/>
      <protection/>
    </xf>
    <xf numFmtId="0" fontId="4" fillId="35" borderId="44" xfId="0" applyFont="1" applyFill="1" applyBorder="1" applyAlignment="1">
      <alignment vertical="center" wrapText="1"/>
    </xf>
    <xf numFmtId="0" fontId="0" fillId="0" borderId="45" xfId="0" applyBorder="1" applyAlignment="1">
      <alignment vertical="center" wrapText="1"/>
    </xf>
    <xf numFmtId="0" fontId="0" fillId="0" borderId="50" xfId="0" applyBorder="1" applyAlignment="1">
      <alignment vertical="center"/>
    </xf>
    <xf numFmtId="0" fontId="0" fillId="0" borderId="62" xfId="0" applyBorder="1" applyAlignment="1">
      <alignment vertical="center" wrapText="1"/>
    </xf>
    <xf numFmtId="0" fontId="0" fillId="0" borderId="19" xfId="0" applyBorder="1" applyAlignment="1">
      <alignment vertical="center" wrapText="1"/>
    </xf>
    <xf numFmtId="0" fontId="0" fillId="0" borderId="19" xfId="0" applyBorder="1" applyAlignment="1">
      <alignment vertical="center"/>
    </xf>
    <xf numFmtId="0" fontId="0" fillId="0" borderId="21" xfId="0" applyBorder="1" applyAlignment="1">
      <alignment vertical="center"/>
    </xf>
    <xf numFmtId="0" fontId="0" fillId="36" borderId="67" xfId="62" applyFont="1" applyFill="1" applyBorder="1" applyAlignment="1">
      <alignment horizontal="center" vertical="center"/>
      <protection/>
    </xf>
    <xf numFmtId="0" fontId="0" fillId="36" borderId="54" xfId="62" applyFont="1" applyFill="1" applyBorder="1" applyAlignment="1">
      <alignment horizontal="center" vertical="center"/>
      <protection/>
    </xf>
    <xf numFmtId="0" fontId="0" fillId="36" borderId="11" xfId="62" applyFont="1" applyFill="1" applyBorder="1" applyAlignment="1">
      <alignment horizontal="center" vertical="center"/>
      <protection/>
    </xf>
    <xf numFmtId="0" fontId="0" fillId="36" borderId="14" xfId="62" applyFont="1" applyFill="1" applyBorder="1" applyAlignment="1">
      <alignment horizontal="center" vertical="center"/>
      <protection/>
    </xf>
    <xf numFmtId="0" fontId="4" fillId="35" borderId="118" xfId="62" applyFont="1" applyFill="1" applyBorder="1" applyAlignment="1">
      <alignment vertical="center" wrapText="1"/>
      <protection/>
    </xf>
    <xf numFmtId="0" fontId="4" fillId="35" borderId="119" xfId="62" applyFont="1" applyFill="1" applyBorder="1" applyAlignment="1">
      <alignment vertical="center"/>
      <protection/>
    </xf>
    <xf numFmtId="0" fontId="0" fillId="36" borderId="120" xfId="62" applyFont="1" applyFill="1" applyBorder="1" applyAlignment="1">
      <alignment horizontal="center" vertical="center"/>
      <protection/>
    </xf>
    <xf numFmtId="0" fontId="0" fillId="36" borderId="121" xfId="62" applyFont="1" applyFill="1" applyBorder="1" applyAlignment="1">
      <alignment horizontal="center" vertical="center"/>
      <protection/>
    </xf>
    <xf numFmtId="0" fontId="0" fillId="35" borderId="44" xfId="62" applyFont="1" applyFill="1" applyBorder="1" applyAlignment="1">
      <alignment horizontal="center" vertical="center"/>
      <protection/>
    </xf>
    <xf numFmtId="0" fontId="0" fillId="0" borderId="50" xfId="62" applyFont="1" applyBorder="1" applyAlignment="1">
      <alignment horizontal="center" vertical="center"/>
      <protection/>
    </xf>
    <xf numFmtId="0" fontId="0" fillId="0" borderId="62" xfId="62" applyFont="1" applyBorder="1" applyAlignment="1">
      <alignment horizontal="center" vertical="center"/>
      <protection/>
    </xf>
    <xf numFmtId="0" fontId="0" fillId="0" borderId="21" xfId="62" applyFont="1" applyBorder="1" applyAlignment="1">
      <alignment horizontal="center" vertical="center"/>
      <protection/>
    </xf>
    <xf numFmtId="0" fontId="4" fillId="35" borderId="122" xfId="62" applyFont="1" applyFill="1" applyBorder="1" applyAlignment="1">
      <alignment vertical="center" wrapText="1"/>
      <protection/>
    </xf>
    <xf numFmtId="0" fontId="4" fillId="35" borderId="47" xfId="62" applyFont="1" applyFill="1" applyBorder="1" applyAlignment="1">
      <alignment vertical="center"/>
      <protection/>
    </xf>
    <xf numFmtId="0" fontId="0" fillId="36" borderId="123" xfId="62" applyFont="1" applyFill="1" applyBorder="1" applyAlignment="1">
      <alignment horizontal="center" vertical="center"/>
      <protection/>
    </xf>
    <xf numFmtId="0" fontId="0" fillId="36" borderId="31" xfId="62" applyFont="1" applyFill="1" applyBorder="1" applyAlignment="1">
      <alignment horizontal="center" vertical="center"/>
      <protection/>
    </xf>
    <xf numFmtId="0" fontId="28" fillId="0" borderId="0" xfId="0" applyFont="1" applyAlignment="1">
      <alignment vertical="center" wrapText="1"/>
    </xf>
    <xf numFmtId="0" fontId="28" fillId="0" borderId="0" xfId="0" applyFont="1" applyAlignment="1">
      <alignment vertical="center"/>
    </xf>
    <xf numFmtId="0" fontId="4" fillId="35" borderId="111" xfId="0" applyFont="1" applyFill="1" applyBorder="1" applyAlignment="1">
      <alignment vertical="center" wrapText="1"/>
    </xf>
    <xf numFmtId="0" fontId="0" fillId="0" borderId="15" xfId="0" applyBorder="1" applyAlignment="1">
      <alignment vertical="center" wrapText="1"/>
    </xf>
    <xf numFmtId="0" fontId="0" fillId="0" borderId="15" xfId="0" applyBorder="1" applyAlignment="1">
      <alignment vertical="center"/>
    </xf>
    <xf numFmtId="0" fontId="0" fillId="0" borderId="17" xfId="0" applyBorder="1" applyAlignment="1">
      <alignment vertical="center"/>
    </xf>
    <xf numFmtId="0" fontId="4" fillId="35" borderId="124" xfId="62" applyFont="1" applyFill="1" applyBorder="1" applyAlignment="1">
      <alignment vertical="center" wrapText="1"/>
      <protection/>
    </xf>
    <xf numFmtId="0" fontId="4" fillId="35" borderId="82" xfId="62" applyFont="1" applyFill="1" applyBorder="1" applyAlignment="1">
      <alignment vertical="center"/>
      <protection/>
    </xf>
    <xf numFmtId="0" fontId="0" fillId="36" borderId="81" xfId="62" applyFont="1" applyFill="1" applyBorder="1" applyAlignment="1">
      <alignment horizontal="center" vertical="center"/>
      <protection/>
    </xf>
    <xf numFmtId="0" fontId="0" fillId="36" borderId="34" xfId="62" applyFont="1" applyFill="1" applyBorder="1" applyAlignment="1">
      <alignment horizontal="center" vertical="center"/>
      <protection/>
    </xf>
    <xf numFmtId="0" fontId="0" fillId="35" borderId="64" xfId="62" applyFont="1" applyFill="1" applyBorder="1" applyAlignment="1">
      <alignment horizontal="center" vertical="center"/>
      <protection/>
    </xf>
    <xf numFmtId="0" fontId="0" fillId="35" borderId="11" xfId="62" applyFont="1" applyFill="1" applyBorder="1" applyAlignment="1">
      <alignment horizontal="center" vertical="center"/>
      <protection/>
    </xf>
    <xf numFmtId="0" fontId="4" fillId="0" borderId="48" xfId="62" applyFont="1" applyBorder="1" applyAlignment="1">
      <alignment vertical="top" wrapText="1"/>
      <protection/>
    </xf>
    <xf numFmtId="0" fontId="0" fillId="0" borderId="52" xfId="62" applyFont="1" applyBorder="1">
      <alignment/>
      <protection/>
    </xf>
    <xf numFmtId="0" fontId="0" fillId="0" borderId="72" xfId="62" applyFont="1" applyBorder="1">
      <alignment/>
      <protection/>
    </xf>
    <xf numFmtId="0" fontId="0" fillId="0" borderId="43" xfId="62" applyFont="1" applyBorder="1">
      <alignment/>
      <protection/>
    </xf>
    <xf numFmtId="0" fontId="0" fillId="35" borderId="125" xfId="62" applyFont="1" applyFill="1" applyBorder="1" applyAlignment="1">
      <alignment horizontal="center" vertical="center"/>
      <protection/>
    </xf>
    <xf numFmtId="0" fontId="0" fillId="35" borderId="126" xfId="0" applyFill="1" applyBorder="1" applyAlignment="1">
      <alignment vertical="center"/>
    </xf>
    <xf numFmtId="0" fontId="0" fillId="35" borderId="127" xfId="0" applyFill="1" applyBorder="1" applyAlignment="1">
      <alignment vertical="center"/>
    </xf>
    <xf numFmtId="0" fontId="0" fillId="35" borderId="128" xfId="0" applyFill="1" applyBorder="1" applyAlignment="1">
      <alignment vertical="center"/>
    </xf>
    <xf numFmtId="0" fontId="0" fillId="35" borderId="129" xfId="0" applyFill="1" applyBorder="1" applyAlignment="1">
      <alignment vertical="center"/>
    </xf>
    <xf numFmtId="0" fontId="0" fillId="35" borderId="130" xfId="0" applyFill="1" applyBorder="1" applyAlignment="1">
      <alignment vertical="center"/>
    </xf>
    <xf numFmtId="0" fontId="61" fillId="0" borderId="36" xfId="60" applyFont="1" applyBorder="1" applyAlignment="1">
      <alignment horizontal="left" vertical="center" wrapText="1" indent="1"/>
      <protection/>
    </xf>
    <xf numFmtId="0" fontId="61" fillId="0" borderId="26" xfId="60" applyFont="1" applyBorder="1" applyAlignment="1">
      <alignment horizontal="left" vertical="center" wrapText="1" indent="1"/>
      <protection/>
    </xf>
    <xf numFmtId="0" fontId="61" fillId="0" borderId="131" xfId="60" applyFont="1" applyBorder="1" applyAlignment="1">
      <alignment horizontal="left" vertical="center" wrapText="1" indent="1"/>
      <protection/>
    </xf>
    <xf numFmtId="0" fontId="61" fillId="0" borderId="0" xfId="60" applyFont="1" applyAlignment="1">
      <alignment vertical="center" wrapText="1"/>
      <protection/>
    </xf>
    <xf numFmtId="0" fontId="61" fillId="0" borderId="132" xfId="60" applyFont="1" applyBorder="1" applyAlignment="1">
      <alignment vertical="center"/>
      <protection/>
    </xf>
    <xf numFmtId="0" fontId="11" fillId="0" borderId="0" xfId="60" applyFont="1" applyAlignment="1">
      <alignment vertical="center" wrapText="1"/>
      <protection/>
    </xf>
    <xf numFmtId="0" fontId="61" fillId="0" borderId="0" xfId="60" applyFont="1" applyAlignment="1">
      <alignment vertical="center"/>
      <protection/>
    </xf>
    <xf numFmtId="0" fontId="61" fillId="0" borderId="0" xfId="60" applyFont="1" applyAlignment="1">
      <alignment horizontal="left" vertical="center"/>
      <protection/>
    </xf>
    <xf numFmtId="0" fontId="7" fillId="0" borderId="0" xfId="60" applyFont="1" applyBorder="1" applyAlignment="1">
      <alignment horizontal="center" vertical="center"/>
      <protection/>
    </xf>
    <xf numFmtId="0" fontId="7" fillId="0" borderId="10" xfId="60" applyFont="1" applyBorder="1" applyAlignment="1" applyProtection="1">
      <alignment horizontal="center" vertical="center"/>
      <protection locked="0"/>
    </xf>
    <xf numFmtId="0" fontId="7" fillId="0" borderId="25" xfId="60" applyFont="1" applyBorder="1" applyAlignment="1" applyProtection="1">
      <alignment horizontal="center" vertical="center"/>
      <protection locked="0"/>
    </xf>
    <xf numFmtId="0" fontId="7" fillId="0" borderId="22" xfId="60" applyFont="1" applyBorder="1" applyAlignment="1" applyProtection="1">
      <alignment horizontal="center" vertical="center"/>
      <protection locked="0"/>
    </xf>
    <xf numFmtId="0" fontId="0" fillId="0" borderId="44" xfId="71" applyFont="1" applyFill="1" applyBorder="1" applyAlignment="1">
      <alignment horizontal="center" vertical="center" wrapText="1"/>
      <protection/>
    </xf>
    <xf numFmtId="0" fontId="0" fillId="0" borderId="45" xfId="71" applyFont="1" applyFill="1" applyBorder="1" applyAlignment="1">
      <alignment horizontal="center" vertical="center" wrapText="1"/>
      <protection/>
    </xf>
    <xf numFmtId="0" fontId="0" fillId="0" borderId="45" xfId="60" applyFont="1" applyBorder="1" applyAlignment="1">
      <alignment horizontal="center" vertical="center" wrapText="1"/>
      <protection/>
    </xf>
    <xf numFmtId="0" fontId="0" fillId="0" borderId="50" xfId="60" applyFont="1" applyBorder="1" applyAlignment="1">
      <alignment horizontal="center" vertical="center" wrapText="1"/>
      <protection/>
    </xf>
    <xf numFmtId="0" fontId="0" fillId="0" borderId="62" xfId="71" applyFont="1" applyFill="1" applyBorder="1" applyAlignment="1">
      <alignment horizontal="center" vertical="center" wrapText="1"/>
      <protection/>
    </xf>
    <xf numFmtId="0" fontId="0" fillId="0" borderId="19" xfId="71" applyFont="1" applyFill="1" applyBorder="1" applyAlignment="1">
      <alignment horizontal="center" vertical="center" wrapText="1"/>
      <protection/>
    </xf>
    <xf numFmtId="0" fontId="0" fillId="0" borderId="19" xfId="60" applyFont="1" applyBorder="1" applyAlignment="1">
      <alignment horizontal="center" vertical="center" wrapText="1"/>
      <protection/>
    </xf>
    <xf numFmtId="0" fontId="0" fillId="0" borderId="21" xfId="60" applyFont="1" applyBorder="1" applyAlignment="1">
      <alignment horizontal="center" vertical="center" wrapText="1"/>
      <protection/>
    </xf>
    <xf numFmtId="0" fontId="0" fillId="0" borderId="133" xfId="71" applyFont="1" applyFill="1" applyBorder="1" applyAlignment="1">
      <alignment horizontal="center" vertical="center" wrapText="1"/>
      <protection/>
    </xf>
    <xf numFmtId="0" fontId="0" fillId="0" borderId="27" xfId="60" applyFont="1" applyBorder="1" applyAlignment="1">
      <alignment horizontal="center" vertical="center" wrapText="1"/>
      <protection/>
    </xf>
    <xf numFmtId="0" fontId="0" fillId="0" borderId="80" xfId="71" applyFont="1" applyFill="1" applyBorder="1" applyAlignment="1" applyProtection="1">
      <alignment horizontal="center" vertical="center" shrinkToFit="1"/>
      <protection locked="0"/>
    </xf>
    <xf numFmtId="0" fontId="0" fillId="0" borderId="40" xfId="71" applyFont="1" applyFill="1" applyBorder="1" applyAlignment="1" applyProtection="1">
      <alignment horizontal="center" vertical="center" shrinkToFit="1"/>
      <protection locked="0"/>
    </xf>
    <xf numFmtId="0" fontId="0" fillId="0" borderId="40" xfId="60" applyFont="1" applyBorder="1" applyAlignment="1" applyProtection="1">
      <alignment horizontal="center" vertical="center" shrinkToFit="1"/>
      <protection locked="0"/>
    </xf>
    <xf numFmtId="0" fontId="0" fillId="0" borderId="89" xfId="60" applyFont="1" applyBorder="1" applyAlignment="1" applyProtection="1">
      <alignment horizontal="center" vertical="center" shrinkToFit="1"/>
      <protection locked="0"/>
    </xf>
    <xf numFmtId="0" fontId="5" fillId="0" borderId="0" xfId="71" applyFont="1" applyFill="1" applyBorder="1" applyAlignment="1">
      <alignment horizontal="left" vertical="center" wrapText="1"/>
      <protection/>
    </xf>
    <xf numFmtId="0" fontId="0" fillId="0" borderId="0" xfId="60" applyFont="1" applyAlignment="1">
      <alignment horizontal="left" vertical="center" wrapText="1"/>
      <protection/>
    </xf>
    <xf numFmtId="0" fontId="11" fillId="0" borderId="0" xfId="71" applyFont="1" applyFill="1" applyAlignment="1">
      <alignment horizontal="left" vertical="center" wrapText="1"/>
      <protection/>
    </xf>
    <xf numFmtId="0" fontId="0" fillId="0" borderId="64" xfId="71" applyFont="1" applyFill="1" applyBorder="1" applyAlignment="1" applyProtection="1">
      <alignment horizontal="center" vertical="center" shrinkToFit="1"/>
      <protection locked="0"/>
    </xf>
    <xf numFmtId="0" fontId="0" fillId="0" borderId="11" xfId="71" applyFont="1" applyFill="1" applyBorder="1" applyAlignment="1" applyProtection="1">
      <alignment horizontal="center" vertical="center" shrinkToFit="1"/>
      <protection locked="0"/>
    </xf>
    <xf numFmtId="0" fontId="0" fillId="0" borderId="65" xfId="71" applyFont="1" applyFill="1" applyBorder="1" applyAlignment="1" applyProtection="1">
      <alignment horizontal="center" vertical="center" shrinkToFit="1"/>
      <protection locked="0"/>
    </xf>
    <xf numFmtId="0" fontId="0" fillId="0" borderId="39" xfId="71" applyFont="1" applyFill="1" applyBorder="1" applyAlignment="1" applyProtection="1">
      <alignment horizontal="center" vertical="center" shrinkToFit="1"/>
      <protection locked="0"/>
    </xf>
    <xf numFmtId="0" fontId="26" fillId="0" borderId="64" xfId="71" applyFont="1" applyFill="1" applyBorder="1" applyAlignment="1" applyProtection="1">
      <alignment horizontal="center" vertical="center" shrinkToFit="1"/>
      <protection locked="0"/>
    </xf>
    <xf numFmtId="0" fontId="26" fillId="0" borderId="11" xfId="71" applyFont="1" applyFill="1" applyBorder="1" applyAlignment="1" applyProtection="1">
      <alignment horizontal="center" vertical="center" shrinkToFit="1"/>
      <protection locked="0"/>
    </xf>
    <xf numFmtId="0" fontId="0" fillId="0" borderId="88" xfId="71" applyFont="1" applyFill="1" applyBorder="1" applyAlignment="1">
      <alignment horizontal="center" vertical="center"/>
      <protection/>
    </xf>
    <xf numFmtId="0" fontId="0" fillId="0" borderId="25" xfId="71" applyFont="1" applyFill="1" applyBorder="1" applyAlignment="1">
      <alignment horizontal="center" vertical="center"/>
      <protection/>
    </xf>
    <xf numFmtId="0" fontId="0" fillId="0" borderId="22" xfId="71" applyFont="1" applyFill="1" applyBorder="1" applyAlignment="1">
      <alignment horizontal="center" vertical="center"/>
      <protection/>
    </xf>
    <xf numFmtId="0" fontId="1" fillId="0" borderId="10" xfId="71" applyFont="1" applyFill="1" applyBorder="1" applyAlignment="1">
      <alignment horizontal="center" vertical="center"/>
      <protection/>
    </xf>
    <xf numFmtId="0" fontId="1" fillId="0" borderId="38" xfId="71" applyFont="1" applyFill="1" applyBorder="1" applyAlignment="1">
      <alignment horizontal="center" vertical="center"/>
      <protection/>
    </xf>
    <xf numFmtId="0" fontId="5" fillId="0" borderId="64" xfId="71" applyFont="1" applyBorder="1" applyAlignment="1">
      <alignment horizontal="center" vertical="center"/>
      <protection/>
    </xf>
    <xf numFmtId="0" fontId="5" fillId="0" borderId="11" xfId="71" applyFont="1" applyBorder="1" applyAlignment="1">
      <alignment horizontal="center" vertical="center"/>
      <protection/>
    </xf>
    <xf numFmtId="0" fontId="27" fillId="0" borderId="16" xfId="71" applyFont="1" applyFill="1" applyBorder="1" applyAlignment="1">
      <alignment horizontal="center" vertical="center" wrapText="1"/>
      <protection/>
    </xf>
    <xf numFmtId="0" fontId="27" fillId="0" borderId="18" xfId="71" applyFont="1" applyFill="1" applyBorder="1" applyAlignment="1">
      <alignment horizontal="center" vertical="center" wrapText="1"/>
      <protection/>
    </xf>
    <xf numFmtId="0" fontId="27" fillId="0" borderId="27" xfId="71" applyFont="1" applyFill="1" applyBorder="1" applyAlignment="1">
      <alignment horizontal="center" vertical="center" wrapText="1"/>
      <protection/>
    </xf>
    <xf numFmtId="0" fontId="27" fillId="0" borderId="14" xfId="71" applyFont="1" applyFill="1" applyBorder="1" applyAlignment="1">
      <alignment horizontal="center" vertical="center" wrapText="1"/>
      <protection/>
    </xf>
    <xf numFmtId="0" fontId="1" fillId="0" borderId="0" xfId="60" applyFont="1" applyAlignment="1">
      <alignment horizontal="left" vertical="center"/>
      <protection/>
    </xf>
    <xf numFmtId="0" fontId="1" fillId="0" borderId="0" xfId="60" applyFont="1" applyAlignment="1">
      <alignment horizontal="right" vertical="center"/>
      <protection/>
    </xf>
    <xf numFmtId="0" fontId="7" fillId="0" borderId="0" xfId="71" applyFont="1" applyFill="1" applyAlignment="1">
      <alignment horizontal="center" vertical="center"/>
      <protection/>
    </xf>
    <xf numFmtId="0" fontId="7" fillId="0" borderId="52" xfId="60" applyFont="1" applyBorder="1" applyAlignment="1">
      <alignment horizontal="center" vertical="center"/>
      <protection/>
    </xf>
    <xf numFmtId="0" fontId="61" fillId="0" borderId="52" xfId="60" applyFont="1" applyBorder="1" applyAlignment="1">
      <alignment vertical="center"/>
      <protection/>
    </xf>
    <xf numFmtId="0" fontId="0" fillId="0" borderId="77" xfId="60" applyFont="1" applyBorder="1" applyAlignment="1">
      <alignment horizontal="center" vertical="center"/>
      <protection/>
    </xf>
    <xf numFmtId="0" fontId="1" fillId="0" borderId="78" xfId="60" applyFont="1" applyBorder="1" applyAlignment="1">
      <alignment horizontal="center" vertical="center"/>
      <protection/>
    </xf>
    <xf numFmtId="0" fontId="1" fillId="0" borderId="87" xfId="60" applyFont="1" applyBorder="1" applyAlignment="1">
      <alignment horizontal="center" vertical="center"/>
      <protection/>
    </xf>
    <xf numFmtId="0" fontId="1" fillId="0" borderId="90" xfId="60" applyFont="1" applyBorder="1" applyAlignment="1" applyProtection="1">
      <alignment vertical="center"/>
      <protection locked="0"/>
    </xf>
    <xf numFmtId="0" fontId="1" fillId="0" borderId="13" xfId="60" applyFont="1" applyBorder="1" applyAlignment="1" applyProtection="1">
      <alignment vertical="center"/>
      <protection locked="0"/>
    </xf>
    <xf numFmtId="0" fontId="2" fillId="0" borderId="0" xfId="71" applyFont="1" applyAlignment="1">
      <alignment horizontal="left" vertical="center"/>
      <protection/>
    </xf>
    <xf numFmtId="0" fontId="7" fillId="0" borderId="0" xfId="62" applyFont="1" applyAlignment="1">
      <alignment horizontal="center"/>
      <protection/>
    </xf>
    <xf numFmtId="0" fontId="7" fillId="0" borderId="0" xfId="62" applyFont="1">
      <alignment/>
      <protection/>
    </xf>
    <xf numFmtId="0" fontId="0" fillId="0" borderId="0" xfId="62" applyFont="1" applyAlignment="1">
      <alignment horizontal="center"/>
      <protection/>
    </xf>
    <xf numFmtId="0" fontId="21" fillId="35" borderId="12" xfId="62" applyFont="1" applyFill="1" applyBorder="1" applyAlignment="1">
      <alignment vertical="center" wrapText="1"/>
      <protection/>
    </xf>
    <xf numFmtId="0" fontId="22" fillId="0" borderId="42" xfId="0" applyFont="1" applyBorder="1" applyAlignment="1">
      <alignment vertical="center"/>
    </xf>
    <xf numFmtId="0" fontId="9" fillId="36" borderId="95" xfId="62" applyFont="1" applyFill="1" applyBorder="1" applyAlignment="1">
      <alignment horizontal="center" vertical="center"/>
      <protection/>
    </xf>
    <xf numFmtId="0" fontId="9" fillId="0" borderId="95" xfId="0" applyFont="1" applyBorder="1" applyAlignment="1">
      <alignment vertical="center"/>
    </xf>
    <xf numFmtId="0" fontId="0" fillId="0" borderId="0" xfId="62" applyFont="1" applyAlignment="1">
      <alignment horizontal="distributed" vertical="center"/>
      <protection/>
    </xf>
    <xf numFmtId="0" fontId="11" fillId="35" borderId="44" xfId="71" applyFont="1" applyFill="1" applyBorder="1" applyAlignment="1">
      <alignment horizontal="center" vertical="center"/>
      <protection/>
    </xf>
    <xf numFmtId="0" fontId="11" fillId="35" borderId="45" xfId="71" applyFont="1" applyFill="1" applyBorder="1" applyAlignment="1">
      <alignment horizontal="center" vertical="center"/>
      <protection/>
    </xf>
    <xf numFmtId="0" fontId="11" fillId="35" borderId="12" xfId="71" applyFont="1" applyFill="1" applyBorder="1" applyAlignment="1">
      <alignment horizontal="center" vertical="center" shrinkToFit="1"/>
      <protection/>
    </xf>
    <xf numFmtId="0" fontId="0" fillId="35" borderId="42" xfId="0" applyFill="1" applyBorder="1" applyAlignment="1">
      <alignment vertical="center" shrinkToFit="1"/>
    </xf>
    <xf numFmtId="0" fontId="0" fillId="35" borderId="43" xfId="0" applyFill="1" applyBorder="1" applyAlignment="1">
      <alignment vertical="center" shrinkToFit="1"/>
    </xf>
    <xf numFmtId="0" fontId="5" fillId="35" borderId="12" xfId="62" applyFont="1" applyFill="1" applyBorder="1" applyAlignment="1">
      <alignment vertical="center" shrinkToFit="1"/>
      <protection/>
    </xf>
    <xf numFmtId="0" fontId="0" fillId="0" borderId="43" xfId="0" applyBorder="1" applyAlignment="1">
      <alignment vertical="center"/>
    </xf>
    <xf numFmtId="188" fontId="11" fillId="36" borderId="12" xfId="62" applyNumberFormat="1" applyFont="1" applyFill="1" applyBorder="1" applyAlignment="1">
      <alignment vertical="center" shrinkToFit="1"/>
      <protection/>
    </xf>
    <xf numFmtId="0" fontId="0" fillId="0" borderId="42" xfId="0" applyBorder="1" applyAlignment="1">
      <alignment vertical="center" shrinkToFit="1"/>
    </xf>
    <xf numFmtId="189" fontId="11" fillId="0" borderId="12" xfId="71" applyNumberFormat="1" applyFont="1" applyBorder="1" applyAlignment="1" applyProtection="1">
      <alignment vertical="center" shrinkToFit="1"/>
      <protection locked="0"/>
    </xf>
    <xf numFmtId="189" fontId="11" fillId="0" borderId="42" xfId="71" applyNumberFormat="1" applyFont="1" applyBorder="1" applyAlignment="1" applyProtection="1">
      <alignment vertical="center" shrinkToFit="1"/>
      <protection locked="0"/>
    </xf>
    <xf numFmtId="189" fontId="13" fillId="0" borderId="42" xfId="62" applyNumberFormat="1" applyFont="1" applyBorder="1" applyAlignment="1" applyProtection="1">
      <alignment vertical="center" shrinkToFit="1"/>
      <protection locked="0"/>
    </xf>
    <xf numFmtId="189" fontId="13" fillId="0" borderId="43" xfId="62" applyNumberFormat="1" applyFont="1" applyBorder="1" applyAlignment="1" applyProtection="1">
      <alignment vertical="center" shrinkToFit="1"/>
      <protection locked="0"/>
    </xf>
    <xf numFmtId="176" fontId="11" fillId="36" borderId="12" xfId="71" applyNumberFormat="1" applyFont="1" applyFill="1" applyBorder="1" applyAlignment="1">
      <alignment vertical="center" shrinkToFit="1"/>
      <protection/>
    </xf>
    <xf numFmtId="176" fontId="0" fillId="36" borderId="42" xfId="0" applyNumberFormat="1" applyFill="1" applyBorder="1" applyAlignment="1">
      <alignment vertical="center" shrinkToFit="1"/>
    </xf>
    <xf numFmtId="0" fontId="0" fillId="0" borderId="43" xfId="0" applyBorder="1" applyAlignment="1">
      <alignment vertical="center" shrinkToFit="1"/>
    </xf>
    <xf numFmtId="177" fontId="15" fillId="35" borderId="134" xfId="71" applyNumberFormat="1" applyFont="1" applyFill="1" applyBorder="1" applyAlignment="1">
      <alignment horizontal="right" vertical="center"/>
      <protection/>
    </xf>
    <xf numFmtId="177" fontId="15" fillId="35" borderId="93" xfId="71" applyNumberFormat="1" applyFont="1" applyFill="1" applyBorder="1" applyAlignment="1">
      <alignment horizontal="right" vertical="center"/>
      <protection/>
    </xf>
    <xf numFmtId="177" fontId="15" fillId="0" borderId="72" xfId="71" applyNumberFormat="1" applyFont="1" applyBorder="1" applyAlignment="1" applyProtection="1">
      <alignment horizontal="right" vertical="center" shrinkToFit="1"/>
      <protection locked="0"/>
    </xf>
    <xf numFmtId="177" fontId="15" fillId="0" borderId="42" xfId="71" applyNumberFormat="1" applyFont="1" applyBorder="1" applyAlignment="1" applyProtection="1">
      <alignment horizontal="right" vertical="center" shrinkToFit="1"/>
      <protection locked="0"/>
    </xf>
    <xf numFmtId="177" fontId="15" fillId="0" borderId="72" xfId="71" applyNumberFormat="1" applyFont="1" applyBorder="1" applyAlignment="1" applyProtection="1">
      <alignment horizontal="right" vertical="center"/>
      <protection locked="0"/>
    </xf>
    <xf numFmtId="177" fontId="15" fillId="0" borderId="42" xfId="71" applyNumberFormat="1" applyFont="1" applyBorder="1" applyAlignment="1" applyProtection="1">
      <alignment horizontal="right" vertical="center"/>
      <protection locked="0"/>
    </xf>
    <xf numFmtId="177" fontId="15" fillId="36" borderId="100" xfId="71" applyNumberFormat="1" applyFont="1" applyFill="1" applyBorder="1" applyAlignment="1">
      <alignment horizontal="right" vertical="center" shrinkToFit="1"/>
      <protection/>
    </xf>
    <xf numFmtId="0" fontId="0" fillId="0" borderId="101" xfId="0" applyBorder="1" applyAlignment="1">
      <alignment horizontal="right" vertical="center" shrinkToFit="1"/>
    </xf>
    <xf numFmtId="0" fontId="11" fillId="35" borderId="135" xfId="71" applyFont="1" applyFill="1" applyBorder="1" applyAlignment="1">
      <alignment horizontal="center" vertical="center" shrinkToFit="1"/>
      <protection/>
    </xf>
    <xf numFmtId="0" fontId="11" fillId="35" borderId="136" xfId="71" applyFont="1" applyFill="1" applyBorder="1" applyAlignment="1">
      <alignment horizontal="center" vertical="center" shrinkToFit="1"/>
      <protection/>
    </xf>
    <xf numFmtId="0" fontId="11" fillId="35" borderId="137" xfId="71" applyFont="1" applyFill="1" applyBorder="1" applyAlignment="1">
      <alignment horizontal="center" vertical="center" shrinkToFit="1"/>
      <protection/>
    </xf>
    <xf numFmtId="177" fontId="16" fillId="36" borderId="138" xfId="71" applyNumberFormat="1" applyFont="1" applyFill="1" applyBorder="1" applyAlignment="1">
      <alignment horizontal="right" vertical="center"/>
      <protection/>
    </xf>
    <xf numFmtId="177" fontId="16" fillId="36" borderId="139" xfId="71" applyNumberFormat="1" applyFont="1" applyFill="1" applyBorder="1" applyAlignment="1">
      <alignment horizontal="right" vertical="center"/>
      <protection/>
    </xf>
    <xf numFmtId="177" fontId="16" fillId="36" borderId="140" xfId="71" applyNumberFormat="1" applyFont="1" applyFill="1" applyBorder="1" applyAlignment="1">
      <alignment horizontal="right" vertical="center"/>
      <protection/>
    </xf>
    <xf numFmtId="183" fontId="16" fillId="36" borderId="138" xfId="71" applyNumberFormat="1" applyFont="1" applyFill="1" applyBorder="1">
      <alignment vertical="center"/>
      <protection/>
    </xf>
    <xf numFmtId="183" fontId="16" fillId="36" borderId="139" xfId="71" applyNumberFormat="1" applyFont="1" applyFill="1" applyBorder="1">
      <alignment vertical="center"/>
      <protection/>
    </xf>
    <xf numFmtId="183" fontId="16" fillId="36" borderId="140" xfId="71" applyNumberFormat="1" applyFont="1" applyFill="1" applyBorder="1">
      <alignment vertical="center"/>
      <protection/>
    </xf>
    <xf numFmtId="177" fontId="16" fillId="36" borderId="138" xfId="71" applyNumberFormat="1" applyFont="1" applyFill="1" applyBorder="1" applyAlignment="1">
      <alignment horizontal="center" vertical="center"/>
      <protection/>
    </xf>
    <xf numFmtId="177" fontId="16" fillId="36" borderId="139" xfId="71" applyNumberFormat="1" applyFont="1" applyFill="1" applyBorder="1" applyAlignment="1">
      <alignment horizontal="center" vertical="center"/>
      <protection/>
    </xf>
    <xf numFmtId="177" fontId="16" fillId="36" borderId="140" xfId="71" applyNumberFormat="1" applyFont="1" applyFill="1" applyBorder="1" applyAlignment="1">
      <alignment horizontal="center" vertical="center"/>
      <protection/>
    </xf>
    <xf numFmtId="183" fontId="16" fillId="36" borderId="141" xfId="71" applyNumberFormat="1" applyFont="1" applyFill="1" applyBorder="1" applyAlignment="1">
      <alignment horizontal="right" vertical="center"/>
      <protection/>
    </xf>
    <xf numFmtId="183" fontId="16" fillId="36" borderId="142" xfId="71" applyNumberFormat="1" applyFont="1" applyFill="1" applyBorder="1" applyAlignment="1">
      <alignment horizontal="right" vertical="center"/>
      <protection/>
    </xf>
    <xf numFmtId="183" fontId="16" fillId="36" borderId="143" xfId="71" applyNumberFormat="1" applyFont="1" applyFill="1" applyBorder="1" applyAlignment="1">
      <alignment horizontal="right" vertical="center"/>
      <protection/>
    </xf>
    <xf numFmtId="0" fontId="5" fillId="35" borderId="12" xfId="71" applyFont="1" applyFill="1" applyBorder="1" applyAlignment="1">
      <alignment vertical="center" shrinkToFit="1"/>
      <protection/>
    </xf>
    <xf numFmtId="0" fontId="5" fillId="0" borderId="42" xfId="0" applyFont="1" applyBorder="1" applyAlignment="1">
      <alignment vertical="center" shrinkToFit="1"/>
    </xf>
    <xf numFmtId="0" fontId="5" fillId="0" borderId="59" xfId="0" applyFont="1" applyBorder="1" applyAlignment="1">
      <alignment vertical="center" shrinkToFit="1"/>
    </xf>
    <xf numFmtId="180" fontId="17" fillId="36" borderId="72" xfId="71" applyNumberFormat="1" applyFont="1" applyFill="1" applyBorder="1" applyAlignment="1">
      <alignment horizontal="right" vertical="center" shrinkToFit="1"/>
      <protection/>
    </xf>
    <xf numFmtId="180" fontId="17" fillId="36" borderId="42" xfId="71" applyNumberFormat="1" applyFont="1" applyFill="1" applyBorder="1" applyAlignment="1">
      <alignment horizontal="right" vertical="center" shrinkToFit="1"/>
      <protection/>
    </xf>
    <xf numFmtId="0" fontId="0" fillId="36" borderId="42" xfId="0" applyFill="1" applyBorder="1" applyAlignment="1">
      <alignment horizontal="right" vertical="center" shrinkToFit="1"/>
    </xf>
    <xf numFmtId="0" fontId="5" fillId="35" borderId="72" xfId="0" applyFont="1" applyFill="1" applyBorder="1" applyAlignment="1">
      <alignment horizontal="center" vertical="center" shrinkToFit="1"/>
    </xf>
    <xf numFmtId="0" fontId="5" fillId="35" borderId="42" xfId="0" applyFont="1" applyFill="1" applyBorder="1" applyAlignment="1">
      <alignment horizontal="center" vertical="center" shrinkToFit="1"/>
    </xf>
    <xf numFmtId="0" fontId="5" fillId="35" borderId="72" xfId="71" applyFont="1" applyFill="1" applyBorder="1" applyAlignment="1">
      <alignment horizontal="center" vertical="center" shrinkToFit="1"/>
      <protection/>
    </xf>
    <xf numFmtId="0" fontId="5" fillId="0" borderId="42" xfId="0" applyFont="1" applyBorder="1" applyAlignment="1">
      <alignment horizontal="center" vertical="center" shrinkToFit="1"/>
    </xf>
    <xf numFmtId="180" fontId="17" fillId="36" borderId="144" xfId="71" applyNumberFormat="1" applyFont="1" applyFill="1" applyBorder="1" applyAlignment="1">
      <alignment horizontal="right" vertical="center" shrinkToFit="1"/>
      <protection/>
    </xf>
    <xf numFmtId="0" fontId="5" fillId="0" borderId="45" xfId="62" applyFont="1" applyBorder="1" applyAlignment="1">
      <alignment horizontal="center" vertical="center"/>
      <protection/>
    </xf>
    <xf numFmtId="0" fontId="5" fillId="0" borderId="48" xfId="62" applyFont="1" applyBorder="1" applyAlignment="1">
      <alignment horizontal="center" vertical="center"/>
      <protection/>
    </xf>
    <xf numFmtId="0" fontId="5" fillId="0" borderId="52" xfId="62" applyFont="1" applyBorder="1" applyAlignment="1">
      <alignment horizontal="center" vertical="center"/>
      <protection/>
    </xf>
    <xf numFmtId="0" fontId="11" fillId="35" borderId="133" xfId="71" applyFont="1" applyFill="1" applyBorder="1" applyAlignment="1">
      <alignment horizontal="center" vertical="center" wrapText="1"/>
      <protection/>
    </xf>
    <xf numFmtId="0" fontId="11" fillId="35" borderId="45" xfId="71" applyFont="1" applyFill="1" applyBorder="1" applyAlignment="1">
      <alignment horizontal="center" vertical="center" wrapText="1"/>
      <protection/>
    </xf>
    <xf numFmtId="0" fontId="11" fillId="35" borderId="50" xfId="71" applyFont="1" applyFill="1" applyBorder="1" applyAlignment="1">
      <alignment horizontal="center" vertical="center" wrapText="1"/>
      <protection/>
    </xf>
    <xf numFmtId="0" fontId="11" fillId="35" borderId="145" xfId="71" applyFont="1" applyFill="1" applyBorder="1" applyAlignment="1">
      <alignment horizontal="center" vertical="center" wrapText="1"/>
      <protection/>
    </xf>
    <xf numFmtId="0" fontId="11" fillId="35" borderId="52" xfId="71" applyFont="1" applyFill="1" applyBorder="1" applyAlignment="1">
      <alignment horizontal="center" vertical="center" wrapText="1"/>
      <protection/>
    </xf>
    <xf numFmtId="0" fontId="11" fillId="35" borderId="49" xfId="71" applyFont="1" applyFill="1" applyBorder="1" applyAlignment="1">
      <alignment horizontal="center" vertical="center" wrapText="1"/>
      <protection/>
    </xf>
    <xf numFmtId="0" fontId="20" fillId="35" borderId="133" xfId="71" applyFont="1" applyFill="1" applyBorder="1" applyAlignment="1">
      <alignment horizontal="center" vertical="center" wrapText="1"/>
      <protection/>
    </xf>
    <xf numFmtId="0" fontId="6" fillId="0" borderId="45" xfId="62" applyFont="1" applyBorder="1" applyAlignment="1">
      <alignment horizontal="center"/>
      <protection/>
    </xf>
    <xf numFmtId="0" fontId="6" fillId="0" borderId="50" xfId="62" applyFont="1" applyBorder="1" applyAlignment="1">
      <alignment horizontal="center"/>
      <protection/>
    </xf>
    <xf numFmtId="0" fontId="6" fillId="0" borderId="145" xfId="62" applyFont="1" applyBorder="1" applyAlignment="1">
      <alignment horizontal="center"/>
      <protection/>
    </xf>
    <xf numFmtId="0" fontId="6" fillId="0" borderId="52" xfId="62" applyFont="1" applyBorder="1" applyAlignment="1">
      <alignment horizontal="center"/>
      <protection/>
    </xf>
    <xf numFmtId="0" fontId="6" fillId="0" borderId="49" xfId="62" applyFont="1" applyBorder="1" applyAlignment="1">
      <alignment horizontal="center"/>
      <protection/>
    </xf>
    <xf numFmtId="0" fontId="20" fillId="35" borderId="90" xfId="62" applyFont="1" applyFill="1" applyBorder="1" applyAlignment="1">
      <alignment vertical="top" wrapText="1"/>
      <protection/>
    </xf>
    <xf numFmtId="0" fontId="20" fillId="35" borderId="78" xfId="62" applyFont="1" applyFill="1" applyBorder="1" applyAlignment="1">
      <alignment vertical="top" wrapText="1"/>
      <protection/>
    </xf>
    <xf numFmtId="0" fontId="6" fillId="0" borderId="78" xfId="0" applyFont="1" applyBorder="1" applyAlignment="1">
      <alignment vertical="center"/>
    </xf>
    <xf numFmtId="0" fontId="6" fillId="0" borderId="13" xfId="0" applyFont="1" applyBorder="1" applyAlignment="1">
      <alignment vertical="center"/>
    </xf>
    <xf numFmtId="0" fontId="20" fillId="35" borderId="79" xfId="62" applyFont="1" applyFill="1" applyBorder="1" applyAlignment="1">
      <alignment vertical="top" wrapText="1"/>
      <protection/>
    </xf>
    <xf numFmtId="0" fontId="20" fillId="35" borderId="40" xfId="62" applyFont="1" applyFill="1" applyBorder="1" applyAlignment="1">
      <alignment vertical="top" wrapText="1"/>
      <protection/>
    </xf>
    <xf numFmtId="0" fontId="6" fillId="0" borderId="40" xfId="0" applyFont="1" applyBorder="1" applyAlignment="1">
      <alignment vertical="center"/>
    </xf>
    <xf numFmtId="0" fontId="6" fillId="0" borderId="33" xfId="0" applyFont="1" applyBorder="1" applyAlignment="1">
      <alignment vertical="center"/>
    </xf>
    <xf numFmtId="0" fontId="11" fillId="35" borderId="23" xfId="71" applyFont="1" applyFill="1" applyBorder="1" applyAlignment="1">
      <alignment vertical="center" shrinkToFit="1"/>
      <protection/>
    </xf>
    <xf numFmtId="0" fontId="11" fillId="35" borderId="20" xfId="71" applyFont="1" applyFill="1" applyBorder="1" applyAlignment="1">
      <alignment vertical="center" shrinkToFit="1"/>
      <protection/>
    </xf>
    <xf numFmtId="0" fontId="16" fillId="0" borderId="90" xfId="71" applyFont="1" applyBorder="1" applyAlignment="1" applyProtection="1">
      <alignment horizontal="left" vertical="center" indent="1"/>
      <protection locked="0"/>
    </xf>
    <xf numFmtId="0" fontId="5" fillId="0" borderId="78" xfId="62" applyFont="1" applyBorder="1" applyAlignment="1" applyProtection="1">
      <alignment horizontal="left" vertical="center" indent="1"/>
      <protection locked="0"/>
    </xf>
    <xf numFmtId="0" fontId="0" fillId="0" borderId="78" xfId="0" applyBorder="1" applyAlignment="1" applyProtection="1">
      <alignment horizontal="left" vertical="center" indent="1"/>
      <protection locked="0"/>
    </xf>
    <xf numFmtId="0" fontId="0" fillId="0" borderId="87" xfId="0" applyBorder="1" applyAlignment="1" applyProtection="1">
      <alignment horizontal="left" vertical="center" indent="1"/>
      <protection locked="0"/>
    </xf>
    <xf numFmtId="0" fontId="16" fillId="0" borderId="90" xfId="71" applyFont="1" applyBorder="1" applyAlignment="1" applyProtection="1">
      <alignment horizontal="center" vertical="center"/>
      <protection locked="0"/>
    </xf>
    <xf numFmtId="0" fontId="16" fillId="0" borderId="78" xfId="71" applyFont="1" applyBorder="1" applyAlignment="1" applyProtection="1">
      <alignment horizontal="center" vertical="center"/>
      <protection locked="0"/>
    </xf>
    <xf numFmtId="0" fontId="16" fillId="0" borderId="87" xfId="71" applyFont="1" applyBorder="1" applyAlignment="1" applyProtection="1">
      <alignment horizontal="center" vertical="center"/>
      <protection locked="0"/>
    </xf>
    <xf numFmtId="0" fontId="16" fillId="0" borderId="10" xfId="71" applyFont="1" applyBorder="1" applyAlignment="1" applyProtection="1">
      <alignment horizontal="center" vertical="center"/>
      <protection locked="0"/>
    </xf>
    <xf numFmtId="0" fontId="16" fillId="0" borderId="25" xfId="71" applyFont="1" applyBorder="1" applyAlignment="1" applyProtection="1">
      <alignment horizontal="center" vertical="center"/>
      <protection locked="0"/>
    </xf>
    <xf numFmtId="0" fontId="5" fillId="36" borderId="27" xfId="62" applyFont="1" applyFill="1" applyBorder="1" applyAlignment="1">
      <alignment horizontal="center" vertical="center"/>
      <protection/>
    </xf>
    <xf numFmtId="0" fontId="5" fillId="36" borderId="19" xfId="62" applyFont="1" applyFill="1" applyBorder="1" applyAlignment="1">
      <alignment horizontal="center" vertical="center"/>
      <protection/>
    </xf>
    <xf numFmtId="0" fontId="0" fillId="0" borderId="63" xfId="0" applyBorder="1" applyAlignment="1">
      <alignment vertical="center"/>
    </xf>
    <xf numFmtId="0" fontId="11" fillId="35" borderId="88" xfId="71" applyFont="1" applyFill="1" applyBorder="1" applyAlignment="1">
      <alignment vertical="center" shrinkToFit="1"/>
      <protection/>
    </xf>
    <xf numFmtId="0" fontId="11" fillId="35" borderId="22" xfId="71" applyFont="1" applyFill="1" applyBorder="1" applyAlignment="1">
      <alignment vertical="center" shrinkToFit="1"/>
      <protection/>
    </xf>
    <xf numFmtId="0" fontId="16" fillId="0" borderId="10" xfId="71" applyFont="1" applyBorder="1" applyAlignment="1" applyProtection="1">
      <alignment horizontal="left" vertical="center" indent="1"/>
      <protection locked="0"/>
    </xf>
    <xf numFmtId="0" fontId="5" fillId="0" borderId="25" xfId="62" applyFont="1" applyBorder="1" applyAlignment="1" applyProtection="1">
      <alignment horizontal="left" vertical="center" indent="1"/>
      <protection locked="0"/>
    </xf>
    <xf numFmtId="0" fontId="5" fillId="0" borderId="22" xfId="62" applyFont="1" applyBorder="1" applyAlignment="1" applyProtection="1">
      <alignment horizontal="left" vertical="center" indent="1"/>
      <protection locked="0"/>
    </xf>
    <xf numFmtId="0" fontId="0" fillId="0" borderId="25" xfId="0" applyBorder="1" applyAlignment="1" applyProtection="1">
      <alignment horizontal="left" vertical="center" indent="1"/>
      <protection locked="0"/>
    </xf>
    <xf numFmtId="0" fontId="0" fillId="0" borderId="22" xfId="0" applyBorder="1" applyAlignment="1" applyProtection="1">
      <alignment horizontal="left" vertical="center" indent="1"/>
      <protection locked="0"/>
    </xf>
    <xf numFmtId="0" fontId="16" fillId="0" borderId="22" xfId="71" applyFont="1" applyBorder="1" applyAlignment="1" applyProtection="1">
      <alignment horizontal="center" vertical="center"/>
      <protection locked="0"/>
    </xf>
    <xf numFmtId="0" fontId="5" fillId="36" borderId="11" xfId="62" applyFont="1" applyFill="1" applyBorder="1" applyAlignment="1">
      <alignment horizontal="center" vertical="center"/>
      <protection/>
    </xf>
    <xf numFmtId="0" fontId="5" fillId="36" borderId="14" xfId="62" applyFont="1" applyFill="1" applyBorder="1" applyAlignment="1">
      <alignment horizontal="center" vertical="center"/>
      <protection/>
    </xf>
    <xf numFmtId="0" fontId="0" fillId="0" borderId="25" xfId="0" applyBorder="1" applyAlignment="1">
      <alignment vertical="center"/>
    </xf>
    <xf numFmtId="0" fontId="0" fillId="0" borderId="38" xfId="0" applyBorder="1" applyAlignment="1">
      <alignment vertical="center"/>
    </xf>
    <xf numFmtId="0" fontId="11" fillId="35" borderId="80" xfId="71" applyFont="1" applyFill="1" applyBorder="1" applyAlignment="1">
      <alignment vertical="center" shrinkToFit="1"/>
      <protection/>
    </xf>
    <xf numFmtId="0" fontId="11" fillId="35" borderId="89" xfId="71" applyFont="1" applyFill="1" applyBorder="1" applyAlignment="1">
      <alignment vertical="center" shrinkToFit="1"/>
      <protection/>
    </xf>
    <xf numFmtId="0" fontId="16" fillId="0" borderId="79" xfId="71" applyFont="1" applyBorder="1" applyAlignment="1" applyProtection="1">
      <alignment horizontal="left" vertical="center" indent="1"/>
      <protection locked="0"/>
    </xf>
    <xf numFmtId="0" fontId="5" fillId="0" borderId="40" xfId="62" applyFont="1" applyBorder="1" applyAlignment="1" applyProtection="1">
      <alignment horizontal="left" vertical="center" indent="1"/>
      <protection locked="0"/>
    </xf>
    <xf numFmtId="0" fontId="5" fillId="0" borderId="89" xfId="62" applyFont="1" applyBorder="1" applyAlignment="1" applyProtection="1">
      <alignment horizontal="left" vertical="center" indent="1"/>
      <protection locked="0"/>
    </xf>
    <xf numFmtId="0" fontId="0" fillId="0" borderId="40" xfId="0" applyBorder="1" applyAlignment="1" applyProtection="1">
      <alignment horizontal="left" vertical="center" indent="1"/>
      <protection locked="0"/>
    </xf>
    <xf numFmtId="0" fontId="0" fillId="0" borderId="89" xfId="0" applyBorder="1" applyAlignment="1" applyProtection="1">
      <alignment horizontal="left" vertical="center" indent="1"/>
      <protection locked="0"/>
    </xf>
    <xf numFmtId="0" fontId="16" fillId="0" borderId="79" xfId="71" applyFont="1" applyBorder="1" applyAlignment="1" applyProtection="1">
      <alignment horizontal="center" vertical="center"/>
      <protection locked="0"/>
    </xf>
    <xf numFmtId="0" fontId="16" fillId="0" borderId="40" xfId="71" applyFont="1" applyBorder="1" applyAlignment="1" applyProtection="1">
      <alignment horizontal="center" vertical="center"/>
      <protection locked="0"/>
    </xf>
    <xf numFmtId="0" fontId="16" fillId="0" borderId="89" xfId="71" applyFont="1" applyBorder="1" applyAlignment="1" applyProtection="1">
      <alignment horizontal="center" vertical="center"/>
      <protection locked="0"/>
    </xf>
    <xf numFmtId="0" fontId="5" fillId="36" borderId="39" xfId="62" applyFont="1" applyFill="1" applyBorder="1" applyAlignment="1">
      <alignment horizontal="center" vertical="center"/>
      <protection/>
    </xf>
    <xf numFmtId="0" fontId="5" fillId="36" borderId="41" xfId="62" applyFont="1" applyFill="1" applyBorder="1" applyAlignment="1">
      <alignment horizontal="center" vertical="center"/>
      <protection/>
    </xf>
    <xf numFmtId="0" fontId="0" fillId="0" borderId="40" xfId="0" applyBorder="1" applyAlignment="1">
      <alignment vertical="center"/>
    </xf>
    <xf numFmtId="0" fontId="0" fillId="0" borderId="33" xfId="0" applyBorder="1" applyAlignment="1">
      <alignment vertical="center"/>
    </xf>
    <xf numFmtId="0" fontId="24" fillId="0" borderId="45" xfId="71" applyFont="1" applyBorder="1" applyAlignment="1">
      <alignment horizontal="left" vertical="center" wrapText="1"/>
      <protection/>
    </xf>
    <xf numFmtId="0" fontId="24" fillId="0" borderId="0" xfId="71" applyFont="1" applyAlignment="1">
      <alignment horizontal="left" vertical="center" wrapText="1"/>
      <protection/>
    </xf>
    <xf numFmtId="0" fontId="20" fillId="37" borderId="66" xfId="71" applyFont="1" applyFill="1" applyBorder="1">
      <alignment vertical="center"/>
      <protection/>
    </xf>
    <xf numFmtId="0" fontId="20" fillId="37" borderId="67" xfId="71" applyFont="1" applyFill="1" applyBorder="1">
      <alignment vertical="center"/>
      <protection/>
    </xf>
    <xf numFmtId="0" fontId="20" fillId="37" borderId="64" xfId="71" applyFont="1" applyFill="1" applyBorder="1">
      <alignment vertical="center"/>
      <protection/>
    </xf>
    <xf numFmtId="0" fontId="20" fillId="37" borderId="11" xfId="71" applyFont="1" applyFill="1" applyBorder="1">
      <alignment vertical="center"/>
      <protection/>
    </xf>
    <xf numFmtId="0" fontId="78" fillId="0" borderId="67" xfId="0" applyFont="1" applyBorder="1" applyAlignment="1" applyProtection="1">
      <alignment horizontal="center" vertical="center"/>
      <protection locked="0"/>
    </xf>
    <xf numFmtId="0" fontId="78" fillId="0" borderId="54" xfId="0" applyFont="1" applyBorder="1" applyAlignment="1" applyProtection="1">
      <alignment horizontal="center" vertical="center"/>
      <protection locked="0"/>
    </xf>
    <xf numFmtId="0" fontId="78" fillId="0" borderId="11" xfId="0" applyFont="1" applyBorder="1" applyAlignment="1" applyProtection="1">
      <alignment horizontal="center" vertical="center"/>
      <protection locked="0"/>
    </xf>
    <xf numFmtId="0" fontId="78" fillId="0" borderId="14" xfId="0" applyFont="1" applyBorder="1" applyAlignment="1" applyProtection="1">
      <alignment horizontal="center" vertical="center"/>
      <protection locked="0"/>
    </xf>
    <xf numFmtId="0" fontId="20" fillId="37" borderId="23" xfId="71" applyFont="1" applyFill="1" applyBorder="1" applyAlignment="1">
      <alignment horizontal="center" vertical="center" wrapText="1"/>
      <protection/>
    </xf>
    <xf numFmtId="0" fontId="20" fillId="37" borderId="0" xfId="71" applyFont="1" applyFill="1" applyAlignment="1">
      <alignment horizontal="center" vertical="center"/>
      <protection/>
    </xf>
    <xf numFmtId="0" fontId="20" fillId="37" borderId="53" xfId="71" applyFont="1" applyFill="1" applyBorder="1" applyAlignment="1">
      <alignment horizontal="center" vertical="center"/>
      <protection/>
    </xf>
    <xf numFmtId="0" fontId="20" fillId="37" borderId="23" xfId="71" applyFont="1" applyFill="1" applyBorder="1" applyAlignment="1">
      <alignment horizontal="center" vertical="center"/>
      <protection/>
    </xf>
    <xf numFmtId="0" fontId="20" fillId="37" borderId="65" xfId="71" applyFont="1" applyFill="1" applyBorder="1">
      <alignment vertical="center"/>
      <protection/>
    </xf>
    <xf numFmtId="0" fontId="20" fillId="37" borderId="39" xfId="71" applyFont="1" applyFill="1" applyBorder="1">
      <alignment vertical="center"/>
      <protection/>
    </xf>
    <xf numFmtId="0" fontId="78" fillId="0" borderId="39" xfId="0" applyFont="1" applyBorder="1" applyAlignment="1" applyProtection="1">
      <alignment horizontal="center" vertical="center"/>
      <protection locked="0"/>
    </xf>
    <xf numFmtId="0" fontId="78" fillId="0" borderId="41" xfId="0" applyFont="1" applyBorder="1" applyAlignment="1" applyProtection="1">
      <alignment horizontal="center" vertical="center"/>
      <protection locked="0"/>
    </xf>
    <xf numFmtId="0" fontId="20" fillId="37" borderId="44" xfId="71" applyFont="1" applyFill="1" applyBorder="1" applyAlignment="1">
      <alignment horizontal="center" vertical="center" wrapText="1"/>
      <protection/>
    </xf>
    <xf numFmtId="0" fontId="20" fillId="37" borderId="45" xfId="71" applyFont="1" applyFill="1" applyBorder="1" applyAlignment="1">
      <alignment horizontal="center" vertical="center"/>
      <protection/>
    </xf>
    <xf numFmtId="0" fontId="20" fillId="37" borderId="28" xfId="71" applyFont="1" applyFill="1" applyBorder="1" applyAlignment="1">
      <alignment horizontal="center" vertical="center"/>
      <protection/>
    </xf>
    <xf numFmtId="0" fontId="20" fillId="37" borderId="48" xfId="71" applyFont="1" applyFill="1" applyBorder="1" applyAlignment="1">
      <alignment horizontal="center" vertical="center"/>
      <protection/>
    </xf>
    <xf numFmtId="0" fontId="20" fillId="37" borderId="52" xfId="71" applyFont="1" applyFill="1" applyBorder="1" applyAlignment="1">
      <alignment horizontal="center" vertical="center"/>
      <protection/>
    </xf>
    <xf numFmtId="0" fontId="20" fillId="37" borderId="35" xfId="71" applyFont="1" applyFill="1" applyBorder="1" applyAlignment="1">
      <alignment horizontal="center" vertical="center"/>
      <protection/>
    </xf>
    <xf numFmtId="0" fontId="23" fillId="37" borderId="146" xfId="71" applyFont="1" applyFill="1" applyBorder="1" applyAlignment="1">
      <alignment horizontal="center" vertical="center"/>
      <protection/>
    </xf>
    <xf numFmtId="0" fontId="23" fillId="37" borderId="147" xfId="71" applyFont="1" applyFill="1" applyBorder="1" applyAlignment="1">
      <alignment horizontal="center" vertical="center"/>
      <protection/>
    </xf>
    <xf numFmtId="0" fontId="23" fillId="37" borderId="72" xfId="71" applyFont="1" applyFill="1" applyBorder="1" applyAlignment="1">
      <alignment horizontal="center" vertical="center"/>
      <protection/>
    </xf>
    <xf numFmtId="0" fontId="23" fillId="37" borderId="148" xfId="71" applyFont="1" applyFill="1" applyBorder="1" applyAlignment="1">
      <alignment horizontal="center" vertical="center"/>
      <protection/>
    </xf>
    <xf numFmtId="0" fontId="23" fillId="37" borderId="12" xfId="71" applyFont="1" applyFill="1" applyBorder="1" applyAlignment="1">
      <alignment horizontal="center" vertical="center"/>
      <protection/>
    </xf>
    <xf numFmtId="0" fontId="23" fillId="37" borderId="42" xfId="71" applyFont="1" applyFill="1" applyBorder="1" applyAlignment="1">
      <alignment horizontal="center" vertical="center"/>
      <protection/>
    </xf>
    <xf numFmtId="0" fontId="23" fillId="37" borderId="43" xfId="71" applyFont="1" applyFill="1" applyBorder="1" applyAlignment="1">
      <alignment horizontal="center" vertical="center"/>
      <protection/>
    </xf>
    <xf numFmtId="0" fontId="2" fillId="0" borderId="149" xfId="71" applyFont="1" applyBorder="1" applyAlignment="1" applyProtection="1">
      <alignment horizontal="center" vertical="center"/>
      <protection locked="0"/>
    </xf>
    <xf numFmtId="0" fontId="2" fillId="0" borderId="131" xfId="71" applyFont="1" applyBorder="1" applyAlignment="1" applyProtection="1">
      <alignment horizontal="center" vertical="center"/>
      <protection locked="0"/>
    </xf>
    <xf numFmtId="0" fontId="2" fillId="0" borderId="64" xfId="71" applyFont="1" applyBorder="1" applyAlignment="1" applyProtection="1">
      <alignment horizontal="center" vertical="center"/>
      <protection locked="0"/>
    </xf>
    <xf numFmtId="0" fontId="2" fillId="0" borderId="11" xfId="71" applyFont="1" applyBorder="1" applyAlignment="1" applyProtection="1">
      <alignment horizontal="center" vertical="center"/>
      <protection locked="0"/>
    </xf>
    <xf numFmtId="0" fontId="2" fillId="0" borderId="65" xfId="71" applyFont="1" applyBorder="1" applyAlignment="1" applyProtection="1">
      <alignment horizontal="center" vertical="center"/>
      <protection locked="0"/>
    </xf>
    <xf numFmtId="0" fontId="2" fillId="0" borderId="39" xfId="71" applyFont="1" applyBorder="1" applyAlignment="1" applyProtection="1">
      <alignment horizontal="center" vertical="center"/>
      <protection locked="0"/>
    </xf>
    <xf numFmtId="0" fontId="2" fillId="37" borderId="131" xfId="71" applyFont="1" applyFill="1" applyBorder="1" applyAlignment="1">
      <alignment horizontal="center" vertical="center"/>
      <protection/>
    </xf>
    <xf numFmtId="0" fontId="2" fillId="37" borderId="27" xfId="71" applyFont="1" applyFill="1" applyBorder="1" applyAlignment="1">
      <alignment horizontal="center" vertical="center"/>
      <protection/>
    </xf>
    <xf numFmtId="0" fontId="2" fillId="37" borderId="11" xfId="71" applyFont="1" applyFill="1" applyBorder="1" applyAlignment="1">
      <alignment horizontal="center" vertical="center"/>
      <protection/>
    </xf>
    <xf numFmtId="0" fontId="2" fillId="37" borderId="10" xfId="71" applyFont="1" applyFill="1" applyBorder="1" applyAlignment="1">
      <alignment horizontal="center" vertical="center"/>
      <protection/>
    </xf>
    <xf numFmtId="0" fontId="2" fillId="37" borderId="39" xfId="71" applyFont="1" applyFill="1" applyBorder="1" applyAlignment="1">
      <alignment horizontal="center" vertical="center"/>
      <protection/>
    </xf>
    <xf numFmtId="0" fontId="2" fillId="37" borderId="79" xfId="71" applyFont="1" applyFill="1" applyBorder="1" applyAlignment="1">
      <alignment horizontal="center" vertical="center"/>
      <protection/>
    </xf>
    <xf numFmtId="0" fontId="2" fillId="0" borderId="149" xfId="71" applyFont="1" applyBorder="1" applyProtection="1">
      <alignment vertical="center"/>
      <protection locked="0"/>
    </xf>
    <xf numFmtId="0" fontId="2" fillId="0" borderId="131" xfId="71" applyFont="1" applyBorder="1" applyProtection="1">
      <alignment vertical="center"/>
      <protection locked="0"/>
    </xf>
    <xf numFmtId="0" fontId="2" fillId="0" borderId="64" xfId="71" applyFont="1" applyBorder="1" applyProtection="1">
      <alignment vertical="center"/>
      <protection locked="0"/>
    </xf>
    <xf numFmtId="0" fontId="2" fillId="0" borderId="11" xfId="71" applyFont="1" applyBorder="1" applyProtection="1">
      <alignment vertical="center"/>
      <protection locked="0"/>
    </xf>
    <xf numFmtId="0" fontId="2" fillId="0" borderId="65" xfId="71" applyFont="1" applyBorder="1" applyProtection="1">
      <alignment vertical="center"/>
      <protection locked="0"/>
    </xf>
    <xf numFmtId="0" fontId="2" fillId="0" borderId="39" xfId="71" applyFont="1" applyBorder="1" applyProtection="1">
      <alignment vertical="center"/>
      <protection locked="0"/>
    </xf>
    <xf numFmtId="0" fontId="2" fillId="37" borderId="150" xfId="71" applyFont="1" applyFill="1" applyBorder="1" applyAlignment="1">
      <alignment horizontal="center" vertical="center"/>
      <protection/>
    </xf>
    <xf numFmtId="0" fontId="2" fillId="37" borderId="14" xfId="71" applyFont="1" applyFill="1" applyBorder="1" applyAlignment="1">
      <alignment horizontal="center" vertical="center"/>
      <protection/>
    </xf>
    <xf numFmtId="0" fontId="2" fillId="37" borderId="41" xfId="71" applyFont="1" applyFill="1" applyBorder="1" applyAlignment="1">
      <alignment horizontal="center" vertical="center"/>
      <protection/>
    </xf>
    <xf numFmtId="0" fontId="2" fillId="39" borderId="151" xfId="71" applyFont="1" applyFill="1" applyBorder="1" applyAlignment="1">
      <alignment horizontal="center" vertical="center"/>
      <protection/>
    </xf>
    <xf numFmtId="0" fontId="2" fillId="39" borderId="152" xfId="71" applyFont="1" applyFill="1" applyBorder="1" applyAlignment="1">
      <alignment horizontal="center" vertical="center"/>
      <protection/>
    </xf>
    <xf numFmtId="0" fontId="2" fillId="39" borderId="153" xfId="71" applyFont="1" applyFill="1" applyBorder="1" applyAlignment="1">
      <alignment horizontal="center" vertical="center"/>
      <protection/>
    </xf>
    <xf numFmtId="0" fontId="2" fillId="39" borderId="26" xfId="71" applyFont="1" applyFill="1" applyBorder="1" applyAlignment="1">
      <alignment horizontal="center" vertical="center"/>
      <protection/>
    </xf>
    <xf numFmtId="0" fontId="2" fillId="39" borderId="32" xfId="71" applyFont="1" applyFill="1" applyBorder="1" applyAlignment="1">
      <alignment horizontal="center" vertical="center"/>
      <protection/>
    </xf>
    <xf numFmtId="0" fontId="2" fillId="39" borderId="154" xfId="71" applyFont="1" applyFill="1" applyBorder="1" applyAlignment="1">
      <alignment horizontal="center" vertical="center"/>
      <protection/>
    </xf>
    <xf numFmtId="0" fontId="2" fillId="37" borderId="152" xfId="71" applyFont="1" applyFill="1" applyBorder="1" applyAlignment="1">
      <alignment horizontal="center" vertical="center"/>
      <protection/>
    </xf>
    <xf numFmtId="0" fontId="2" fillId="37" borderId="155" xfId="71" applyFont="1" applyFill="1" applyBorder="1" applyAlignment="1">
      <alignment horizontal="center" vertical="center"/>
      <protection/>
    </xf>
    <xf numFmtId="0" fontId="2" fillId="37" borderId="26" xfId="71" applyFont="1" applyFill="1" applyBorder="1" applyAlignment="1">
      <alignment horizontal="center" vertical="center"/>
      <protection/>
    </xf>
    <xf numFmtId="0" fontId="2" fillId="37" borderId="156" xfId="71" applyFont="1" applyFill="1" applyBorder="1" applyAlignment="1">
      <alignment horizontal="center" vertical="center"/>
      <protection/>
    </xf>
    <xf numFmtId="0" fontId="2" fillId="37" borderId="154" xfId="71" applyFont="1" applyFill="1" applyBorder="1" applyAlignment="1">
      <alignment horizontal="center" vertical="center"/>
      <protection/>
    </xf>
    <xf numFmtId="0" fontId="2" fillId="37" borderId="157" xfId="71" applyFont="1" applyFill="1" applyBorder="1" applyAlignment="1">
      <alignment horizontal="center" vertical="center"/>
      <protection/>
    </xf>
    <xf numFmtId="0" fontId="20" fillId="37" borderId="44" xfId="71" applyFont="1" applyFill="1" applyBorder="1" applyAlignment="1">
      <alignment horizontal="left" vertical="center" wrapText="1"/>
      <protection/>
    </xf>
    <xf numFmtId="0" fontId="20" fillId="37" borderId="45" xfId="71" applyFont="1" applyFill="1" applyBorder="1" applyAlignment="1">
      <alignment horizontal="left" vertical="center" wrapText="1"/>
      <protection/>
    </xf>
    <xf numFmtId="0" fontId="20" fillId="37" borderId="28" xfId="71" applyFont="1" applyFill="1" applyBorder="1" applyAlignment="1">
      <alignment horizontal="left" vertical="center" wrapText="1"/>
      <protection/>
    </xf>
    <xf numFmtId="0" fontId="20" fillId="37" borderId="23" xfId="71" applyFont="1" applyFill="1" applyBorder="1" applyAlignment="1">
      <alignment horizontal="left" vertical="center" wrapText="1"/>
      <protection/>
    </xf>
    <xf numFmtId="0" fontId="20" fillId="37" borderId="0" xfId="71" applyFont="1" applyFill="1" applyAlignment="1">
      <alignment horizontal="left" vertical="center" wrapText="1"/>
      <protection/>
    </xf>
    <xf numFmtId="0" fontId="20" fillId="37" borderId="53" xfId="71" applyFont="1" applyFill="1" applyBorder="1" applyAlignment="1">
      <alignment horizontal="left" vertical="center" wrapText="1"/>
      <protection/>
    </xf>
    <xf numFmtId="0" fontId="20" fillId="37" borderId="48" xfId="71" applyFont="1" applyFill="1" applyBorder="1" applyAlignment="1">
      <alignment horizontal="left" vertical="center" wrapText="1"/>
      <protection/>
    </xf>
    <xf numFmtId="0" fontId="20" fillId="37" borderId="52" xfId="71" applyFont="1" applyFill="1" applyBorder="1" applyAlignment="1">
      <alignment horizontal="left" vertical="center" wrapText="1"/>
      <protection/>
    </xf>
    <xf numFmtId="0" fontId="20" fillId="37" borderId="35" xfId="71" applyFont="1" applyFill="1" applyBorder="1" applyAlignment="1">
      <alignment horizontal="left" vertical="center" wrapText="1"/>
      <protection/>
    </xf>
    <xf numFmtId="0" fontId="6" fillId="0" borderId="0" xfId="71" applyFont="1" applyAlignment="1">
      <alignment horizontal="left" vertical="center" wrapText="1"/>
      <protection/>
    </xf>
    <xf numFmtId="0" fontId="24" fillId="0" borderId="45" xfId="71" applyFont="1" applyBorder="1" applyAlignment="1">
      <alignment horizontal="left" vertical="top" wrapText="1"/>
      <protection/>
    </xf>
    <xf numFmtId="0" fontId="24" fillId="0" borderId="0" xfId="71" applyFont="1" applyAlignment="1">
      <alignment horizontal="left" vertical="top" wrapText="1"/>
      <protection/>
    </xf>
    <xf numFmtId="0" fontId="5" fillId="0" borderId="0" xfId="71" applyFont="1" applyAlignment="1">
      <alignment horizontal="left" vertical="center" wrapText="1"/>
      <protection/>
    </xf>
    <xf numFmtId="0" fontId="11" fillId="0" borderId="0" xfId="71" applyFont="1" applyAlignment="1">
      <alignment horizontal="left" vertical="center" wrapText="1"/>
      <protection/>
    </xf>
    <xf numFmtId="0" fontId="0" fillId="35" borderId="79" xfId="62" applyFont="1" applyFill="1" applyBorder="1" applyAlignment="1" applyProtection="1">
      <alignment vertical="center"/>
      <protection/>
    </xf>
    <xf numFmtId="0" fontId="0" fillId="35" borderId="40" xfId="64" applyFill="1" applyBorder="1" applyAlignment="1" applyProtection="1">
      <alignment vertical="center"/>
      <protection/>
    </xf>
    <xf numFmtId="0" fontId="1" fillId="0" borderId="72" xfId="62" applyFont="1" applyBorder="1" applyAlignment="1" applyProtection="1">
      <alignment/>
      <protection/>
    </xf>
    <xf numFmtId="0" fontId="1" fillId="0" borderId="43" xfId="62" applyFont="1" applyBorder="1" applyAlignment="1" applyProtection="1">
      <alignment/>
      <protection/>
    </xf>
    <xf numFmtId="0" fontId="0" fillId="35" borderId="16" xfId="62" applyFont="1" applyFill="1" applyBorder="1" applyAlignment="1" applyProtection="1">
      <alignment vertical="center"/>
      <protection/>
    </xf>
    <xf numFmtId="0" fontId="0" fillId="35" borderId="15" xfId="64" applyFill="1" applyBorder="1" applyAlignment="1" applyProtection="1">
      <alignment vertical="center"/>
      <protection/>
    </xf>
    <xf numFmtId="0" fontId="0" fillId="35" borderId="96" xfId="62" applyFont="1" applyFill="1" applyBorder="1" applyAlignment="1" applyProtection="1">
      <alignment vertical="center" wrapText="1"/>
      <protection/>
    </xf>
    <xf numFmtId="0" fontId="0" fillId="35" borderId="46" xfId="64" applyFill="1" applyBorder="1" applyAlignment="1" applyProtection="1">
      <alignment vertical="center"/>
      <protection/>
    </xf>
    <xf numFmtId="0" fontId="0" fillId="35" borderId="86" xfId="62" applyFont="1" applyFill="1" applyBorder="1" applyAlignment="1" applyProtection="1">
      <alignment vertical="center" wrapText="1"/>
      <protection/>
    </xf>
    <xf numFmtId="0" fontId="0" fillId="35" borderId="47" xfId="64" applyFill="1" applyBorder="1" applyAlignment="1" applyProtection="1">
      <alignment vertical="center"/>
      <protection/>
    </xf>
    <xf numFmtId="0" fontId="6" fillId="0" borderId="0" xfId="62" applyFont="1" applyFill="1" applyBorder="1" applyAlignment="1" applyProtection="1">
      <alignment vertical="center"/>
      <protection/>
    </xf>
    <xf numFmtId="0" fontId="6" fillId="0" borderId="0" xfId="62" applyFont="1" applyAlignment="1" applyProtection="1">
      <alignment vertical="center"/>
      <protection/>
    </xf>
    <xf numFmtId="0" fontId="12" fillId="35" borderId="92" xfId="71" applyFont="1" applyFill="1" applyBorder="1" applyAlignment="1" applyProtection="1">
      <alignment vertical="center"/>
      <protection/>
    </xf>
    <xf numFmtId="0" fontId="12" fillId="35" borderId="93" xfId="71" applyFont="1" applyFill="1" applyBorder="1" applyAlignment="1" applyProtection="1">
      <alignment vertical="center"/>
      <protection/>
    </xf>
    <xf numFmtId="0" fontId="0" fillId="0" borderId="93" xfId="64" applyBorder="1" applyAlignment="1" applyProtection="1">
      <alignment vertical="center"/>
      <protection/>
    </xf>
    <xf numFmtId="0" fontId="0" fillId="0" borderId="94" xfId="64" applyBorder="1" applyAlignment="1" applyProtection="1">
      <alignment vertical="center"/>
      <protection/>
    </xf>
    <xf numFmtId="0" fontId="1" fillId="35" borderId="45" xfId="62" applyFont="1" applyFill="1" applyBorder="1" applyAlignment="1" applyProtection="1">
      <alignment horizontal="center" vertical="center"/>
      <protection/>
    </xf>
    <xf numFmtId="0" fontId="1" fillId="35" borderId="28" xfId="62" applyFont="1" applyFill="1" applyBorder="1" applyAlignment="1" applyProtection="1">
      <alignment horizontal="center" vertical="center"/>
      <protection/>
    </xf>
    <xf numFmtId="0" fontId="0" fillId="35" borderId="44" xfId="62" applyFont="1" applyFill="1" applyBorder="1" applyAlignment="1" applyProtection="1">
      <alignment vertical="center"/>
      <protection/>
    </xf>
    <xf numFmtId="0" fontId="0" fillId="35" borderId="45" xfId="64" applyFill="1" applyBorder="1" applyAlignment="1" applyProtection="1">
      <alignment vertical="center"/>
      <protection/>
    </xf>
    <xf numFmtId="0" fontId="1" fillId="0" borderId="0" xfId="62" applyFont="1" applyBorder="1" applyAlignment="1" applyProtection="1">
      <alignment vertical="center"/>
      <protection/>
    </xf>
    <xf numFmtId="0" fontId="1" fillId="0" borderId="12" xfId="62" applyFont="1" applyFill="1" applyBorder="1" applyAlignment="1" applyProtection="1">
      <alignment horizontal="center" vertical="center"/>
      <protection/>
    </xf>
    <xf numFmtId="0" fontId="0" fillId="0" borderId="42" xfId="62" applyFont="1" applyFill="1" applyBorder="1" applyAlignment="1" applyProtection="1">
      <alignment horizontal="center" vertical="center"/>
      <protection/>
    </xf>
    <xf numFmtId="0" fontId="0" fillId="0" borderId="42" xfId="62" applyFont="1" applyFill="1" applyBorder="1" applyAlignment="1" applyProtection="1">
      <alignment vertical="center"/>
      <protection/>
    </xf>
    <xf numFmtId="0" fontId="0" fillId="0" borderId="43" xfId="62" applyFont="1" applyFill="1" applyBorder="1" applyAlignment="1" applyProtection="1">
      <alignment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0 2" xfId="61"/>
    <cellStyle name="標準 2" xfId="62"/>
    <cellStyle name="標準 3" xfId="63"/>
    <cellStyle name="標準 3 2" xfId="64"/>
    <cellStyle name="標準 4" xfId="65"/>
    <cellStyle name="標準 5" xfId="66"/>
    <cellStyle name="標準 6" xfId="67"/>
    <cellStyle name="標準 7" xfId="68"/>
    <cellStyle name="標準 8" xfId="69"/>
    <cellStyle name="標準 9" xfId="70"/>
    <cellStyle name="標準_③-２加算様式（就労）" xfId="71"/>
    <cellStyle name="標準_かさんくん1" xfId="72"/>
    <cellStyle name="良い" xfId="73"/>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152400</xdr:colOff>
      <xdr:row>23</xdr:row>
      <xdr:rowOff>66675</xdr:rowOff>
    </xdr:from>
    <xdr:ext cx="247650" cy="276225"/>
    <xdr:sp fLocksText="0">
      <xdr:nvSpPr>
        <xdr:cNvPr id="1" name="テキスト ボックス 1"/>
        <xdr:cNvSpPr txBox="1">
          <a:spLocks noChangeArrowheads="1"/>
        </xdr:cNvSpPr>
      </xdr:nvSpPr>
      <xdr:spPr>
        <a:xfrm>
          <a:off x="1714500" y="4105275"/>
          <a:ext cx="24765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38100</xdr:colOff>
      <xdr:row>38</xdr:row>
      <xdr:rowOff>171450</xdr:rowOff>
    </xdr:from>
    <xdr:to>
      <xdr:col>40</xdr:col>
      <xdr:colOff>95250</xdr:colOff>
      <xdr:row>41</xdr:row>
      <xdr:rowOff>295275</xdr:rowOff>
    </xdr:to>
    <xdr:sp>
      <xdr:nvSpPr>
        <xdr:cNvPr id="1" name="吹き出し: 四角形 1"/>
        <xdr:cNvSpPr>
          <a:spLocks/>
        </xdr:cNvSpPr>
      </xdr:nvSpPr>
      <xdr:spPr>
        <a:xfrm>
          <a:off x="6867525" y="12163425"/>
          <a:ext cx="1476375" cy="1905000"/>
        </a:xfrm>
        <a:prstGeom prst="wedgeRectCallout">
          <a:avLst>
            <a:gd name="adj1" fmla="val -71185"/>
            <a:gd name="adj2" fmla="val 21476"/>
          </a:avLst>
        </a:prstGeom>
        <a:no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算出方法については、（令和</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29</a:t>
          </a:r>
          <a:r>
            <a:rPr lang="en-US" cap="none" sz="1100" b="0" i="0" u="none" baseline="0">
              <a:solidFill>
                <a:srgbClr val="000000"/>
              </a:solidFill>
              <a:latin typeface="ＭＳ Ｐゴシック"/>
              <a:ea typeface="ＭＳ Ｐゴシック"/>
              <a:cs typeface="ＭＳ Ｐゴシック"/>
            </a:rPr>
            <a:t>日付け</a:t>
          </a:r>
          <a:r>
            <a:rPr lang="en-US" cap="none" sz="1100" b="0" i="0" u="none" baseline="0">
              <a:solidFill>
                <a:srgbClr val="000000"/>
              </a:solidFill>
            </a:rPr>
            <a:t>Q</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AVol.1</a:t>
          </a:r>
          <a:r>
            <a:rPr lang="en-US" cap="none" sz="1100" b="0" i="0" u="none" baseline="0">
              <a:solidFill>
                <a:srgbClr val="000000"/>
              </a:solidFill>
              <a:latin typeface="ＭＳ Ｐゴシック"/>
              <a:ea typeface="ＭＳ Ｐゴシック"/>
              <a:cs typeface="ＭＳ Ｐゴシック"/>
            </a:rPr>
            <a:t>）問</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を参照してください。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年度においては、こちらの算出方法により前年度の平均値を算出することもできます。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M53"/>
  <sheetViews>
    <sheetView showGridLines="0" view="pageBreakPreview" zoomScale="110" zoomScaleSheetLayoutView="110" zoomScalePageLayoutView="0" workbookViewId="0" topLeftCell="A1">
      <selection activeCell="AA17" sqref="AA17"/>
    </sheetView>
  </sheetViews>
  <sheetFormatPr defaultColWidth="2.25390625" defaultRowHeight="13.5"/>
  <cols>
    <col min="1" max="1" width="2.25390625" style="25" customWidth="1"/>
    <col min="2" max="2" width="2.25390625" style="55" customWidth="1"/>
    <col min="3" max="5" width="2.25390625" style="25" customWidth="1"/>
    <col min="6" max="6" width="2.50390625" style="25" bestFit="1" customWidth="1"/>
    <col min="7" max="20" width="2.25390625" style="25" customWidth="1"/>
    <col min="21" max="21" width="2.625" style="25" bestFit="1" customWidth="1"/>
    <col min="22" max="16384" width="2.25390625" style="25" customWidth="1"/>
  </cols>
  <sheetData>
    <row r="1" spans="1:39" ht="12.75">
      <c r="A1" s="280" t="s">
        <v>103</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row>
    <row r="2" ht="24" customHeight="1"/>
    <row r="3" spans="1:39" ht="12.75">
      <c r="A3" s="321" t="s">
        <v>84</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row>
    <row r="4" spans="1:39" ht="12.75">
      <c r="A4" s="321"/>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row>
    <row r="5" ht="24" customHeight="1"/>
    <row r="6" spans="2:38" ht="12.75">
      <c r="B6" s="299" t="s">
        <v>83</v>
      </c>
      <c r="C6" s="299"/>
      <c r="D6" s="299"/>
      <c r="E6" s="299"/>
      <c r="F6" s="299"/>
      <c r="G6" s="299"/>
      <c r="H6" s="299"/>
      <c r="I6" s="299"/>
      <c r="J6" s="299"/>
      <c r="K6" s="299"/>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row>
    <row r="7" spans="2:38" ht="12.75">
      <c r="B7" s="299"/>
      <c r="C7" s="299"/>
      <c r="D7" s="299"/>
      <c r="E7" s="299"/>
      <c r="F7" s="299"/>
      <c r="G7" s="299"/>
      <c r="H7" s="299"/>
      <c r="I7" s="299"/>
      <c r="J7" s="299"/>
      <c r="K7" s="299"/>
      <c r="L7" s="306"/>
      <c r="M7" s="306"/>
      <c r="N7" s="306"/>
      <c r="O7" s="306"/>
      <c r="P7" s="306"/>
      <c r="Q7" s="306"/>
      <c r="R7" s="306"/>
      <c r="S7" s="306"/>
      <c r="T7" s="322"/>
      <c r="U7" s="322"/>
      <c r="V7" s="322"/>
      <c r="W7" s="322"/>
      <c r="X7" s="322"/>
      <c r="Y7" s="322"/>
      <c r="Z7" s="322"/>
      <c r="AA7" s="322"/>
      <c r="AB7" s="322"/>
      <c r="AC7" s="322"/>
      <c r="AD7" s="322"/>
      <c r="AE7" s="322"/>
      <c r="AF7" s="322"/>
      <c r="AG7" s="322"/>
      <c r="AH7" s="322"/>
      <c r="AI7" s="322"/>
      <c r="AJ7" s="322"/>
      <c r="AK7" s="322"/>
      <c r="AL7" s="322"/>
    </row>
    <row r="8" spans="2:38" ht="13.5" customHeight="1">
      <c r="B8" s="323" t="s">
        <v>85</v>
      </c>
      <c r="C8" s="324"/>
      <c r="D8" s="173"/>
      <c r="E8" s="173"/>
      <c r="F8" s="173"/>
      <c r="G8" s="173"/>
      <c r="H8" s="174"/>
      <c r="I8" s="174"/>
      <c r="J8" s="174"/>
      <c r="K8" s="174"/>
      <c r="L8" s="174"/>
      <c r="M8" s="174"/>
      <c r="N8" s="174"/>
      <c r="O8" s="174"/>
      <c r="P8" s="174"/>
      <c r="Q8" s="174"/>
      <c r="R8" s="170"/>
      <c r="S8" s="170"/>
      <c r="T8" s="160"/>
      <c r="U8" s="160"/>
      <c r="V8" s="160"/>
      <c r="W8" s="160"/>
      <c r="X8" s="160"/>
      <c r="Y8" s="160"/>
      <c r="Z8" s="160"/>
      <c r="AA8" s="160"/>
      <c r="AB8" s="160"/>
      <c r="AC8" s="160"/>
      <c r="AD8" s="160"/>
      <c r="AE8" s="160"/>
      <c r="AF8" s="160"/>
      <c r="AG8" s="160"/>
      <c r="AH8" s="160"/>
      <c r="AI8" s="160"/>
      <c r="AJ8" s="160"/>
      <c r="AK8" s="160"/>
      <c r="AL8" s="161"/>
    </row>
    <row r="9" spans="2:38" ht="12.75">
      <c r="B9" s="325"/>
      <c r="C9" s="326"/>
      <c r="D9" s="175"/>
      <c r="E9" s="175"/>
      <c r="G9" s="165">
        <v>1</v>
      </c>
      <c r="I9" s="165" t="s">
        <v>221</v>
      </c>
      <c r="J9" s="176"/>
      <c r="K9" s="176"/>
      <c r="L9" s="176"/>
      <c r="M9" s="176"/>
      <c r="N9" s="176"/>
      <c r="O9" s="176"/>
      <c r="P9" s="177"/>
      <c r="Q9" s="177"/>
      <c r="R9" s="171"/>
      <c r="S9" s="171"/>
      <c r="T9" s="162"/>
      <c r="U9" s="162"/>
      <c r="V9" s="162"/>
      <c r="W9" s="162"/>
      <c r="X9" s="162"/>
      <c r="Y9" s="162"/>
      <c r="Z9" s="162"/>
      <c r="AA9" s="162"/>
      <c r="AB9" s="162"/>
      <c r="AC9" s="162"/>
      <c r="AD9" s="162"/>
      <c r="AE9" s="162"/>
      <c r="AF9" s="162"/>
      <c r="AG9" s="162"/>
      <c r="AH9" s="162"/>
      <c r="AI9" s="162"/>
      <c r="AJ9" s="162"/>
      <c r="AK9" s="162"/>
      <c r="AL9" s="163"/>
    </row>
    <row r="10" spans="2:38" ht="12.75">
      <c r="B10" s="325"/>
      <c r="C10" s="326"/>
      <c r="D10" s="178"/>
      <c r="E10" s="178"/>
      <c r="G10" s="165">
        <v>2</v>
      </c>
      <c r="I10" s="165" t="s">
        <v>222</v>
      </c>
      <c r="J10" s="176"/>
      <c r="K10" s="176"/>
      <c r="L10" s="176"/>
      <c r="M10" s="176"/>
      <c r="N10" s="176"/>
      <c r="O10" s="176"/>
      <c r="P10" s="176"/>
      <c r="Q10" s="176"/>
      <c r="R10" s="171"/>
      <c r="S10" s="171"/>
      <c r="T10" s="162"/>
      <c r="U10" s="162"/>
      <c r="V10" s="162"/>
      <c r="W10" s="162"/>
      <c r="X10" s="162"/>
      <c r="Y10" s="162"/>
      <c r="Z10" s="162"/>
      <c r="AA10" s="162"/>
      <c r="AB10" s="162"/>
      <c r="AC10" s="162"/>
      <c r="AD10" s="162"/>
      <c r="AE10" s="162"/>
      <c r="AF10" s="162"/>
      <c r="AG10" s="162"/>
      <c r="AH10" s="162"/>
      <c r="AI10" s="162"/>
      <c r="AJ10" s="162"/>
      <c r="AK10" s="162"/>
      <c r="AL10" s="164"/>
    </row>
    <row r="11" spans="2:38" ht="12.75">
      <c r="B11" s="325"/>
      <c r="C11" s="326"/>
      <c r="D11" s="178"/>
      <c r="E11" s="178"/>
      <c r="G11" s="165">
        <v>3</v>
      </c>
      <c r="I11" s="165" t="s">
        <v>86</v>
      </c>
      <c r="J11" s="176"/>
      <c r="K11" s="176"/>
      <c r="L11" s="176"/>
      <c r="M11" s="176"/>
      <c r="N11" s="176"/>
      <c r="O11" s="176"/>
      <c r="P11" s="176"/>
      <c r="Q11" s="176"/>
      <c r="R11" s="171"/>
      <c r="S11" s="171"/>
      <c r="T11" s="162"/>
      <c r="U11" s="162"/>
      <c r="V11" s="162"/>
      <c r="W11" s="162"/>
      <c r="X11" s="162"/>
      <c r="Y11" s="162"/>
      <c r="Z11" s="162"/>
      <c r="AA11" s="162"/>
      <c r="AB11" s="162"/>
      <c r="AC11" s="162"/>
      <c r="AD11" s="162"/>
      <c r="AE11" s="162"/>
      <c r="AF11" s="162"/>
      <c r="AG11" s="162"/>
      <c r="AH11" s="162"/>
      <c r="AI11" s="162"/>
      <c r="AJ11" s="162"/>
      <c r="AK11" s="162"/>
      <c r="AL11" s="163"/>
    </row>
    <row r="12" spans="2:38" ht="12.75">
      <c r="B12" s="325"/>
      <c r="C12" s="326"/>
      <c r="D12" s="178"/>
      <c r="E12" s="178"/>
      <c r="G12" s="165">
        <v>4</v>
      </c>
      <c r="I12" s="165" t="s">
        <v>87</v>
      </c>
      <c r="J12" s="176"/>
      <c r="K12" s="176"/>
      <c r="L12" s="176"/>
      <c r="M12" s="176"/>
      <c r="N12" s="176"/>
      <c r="O12" s="176"/>
      <c r="P12" s="176"/>
      <c r="Q12" s="176"/>
      <c r="R12" s="171"/>
      <c r="S12" s="171"/>
      <c r="T12" s="162"/>
      <c r="U12" s="165"/>
      <c r="V12" s="162"/>
      <c r="W12" s="162"/>
      <c r="X12" s="162"/>
      <c r="Y12" s="162"/>
      <c r="Z12" s="162"/>
      <c r="AA12" s="162"/>
      <c r="AB12" s="162"/>
      <c r="AC12" s="162"/>
      <c r="AD12" s="162"/>
      <c r="AE12" s="162"/>
      <c r="AF12" s="162"/>
      <c r="AG12" s="162"/>
      <c r="AH12" s="162"/>
      <c r="AI12" s="162"/>
      <c r="AJ12" s="162"/>
      <c r="AK12" s="162"/>
      <c r="AL12" s="163"/>
    </row>
    <row r="13" spans="2:38" ht="12.75">
      <c r="B13" s="325"/>
      <c r="C13" s="326"/>
      <c r="D13" s="178"/>
      <c r="E13" s="178"/>
      <c r="G13" s="165">
        <v>5</v>
      </c>
      <c r="I13" s="165" t="s">
        <v>88</v>
      </c>
      <c r="J13" s="176"/>
      <c r="K13" s="176"/>
      <c r="L13" s="176"/>
      <c r="M13" s="176"/>
      <c r="N13" s="176"/>
      <c r="O13" s="176"/>
      <c r="P13" s="176"/>
      <c r="Q13" s="176"/>
      <c r="R13" s="171"/>
      <c r="S13" s="171"/>
      <c r="T13" s="162"/>
      <c r="U13" s="165"/>
      <c r="V13" s="162"/>
      <c r="W13" s="162"/>
      <c r="X13" s="162"/>
      <c r="Y13" s="162"/>
      <c r="Z13" s="162"/>
      <c r="AA13" s="162"/>
      <c r="AB13" s="162"/>
      <c r="AC13" s="162"/>
      <c r="AD13" s="162"/>
      <c r="AE13" s="162"/>
      <c r="AF13" s="162"/>
      <c r="AG13" s="162"/>
      <c r="AH13" s="162"/>
      <c r="AI13" s="162"/>
      <c r="AJ13" s="162"/>
      <c r="AK13" s="162"/>
      <c r="AL13" s="163"/>
    </row>
    <row r="14" spans="2:38" ht="12.75">
      <c r="B14" s="325"/>
      <c r="C14" s="326"/>
      <c r="D14" s="178"/>
      <c r="E14" s="178"/>
      <c r="G14" s="165">
        <v>6</v>
      </c>
      <c r="I14" s="165" t="s">
        <v>89</v>
      </c>
      <c r="J14" s="176"/>
      <c r="K14" s="176"/>
      <c r="L14" s="176"/>
      <c r="M14" s="176"/>
      <c r="N14" s="176"/>
      <c r="O14" s="176"/>
      <c r="P14" s="176"/>
      <c r="Q14" s="176"/>
      <c r="R14" s="171"/>
      <c r="S14" s="171"/>
      <c r="T14" s="162"/>
      <c r="U14" s="165"/>
      <c r="V14" s="162"/>
      <c r="W14" s="162"/>
      <c r="X14" s="162"/>
      <c r="Y14" s="162"/>
      <c r="Z14" s="162"/>
      <c r="AA14" s="162"/>
      <c r="AB14" s="162"/>
      <c r="AC14" s="162"/>
      <c r="AD14" s="162"/>
      <c r="AE14" s="162"/>
      <c r="AF14" s="162"/>
      <c r="AG14" s="162"/>
      <c r="AH14" s="162"/>
      <c r="AI14" s="162"/>
      <c r="AJ14" s="162"/>
      <c r="AK14" s="162"/>
      <c r="AL14" s="163"/>
    </row>
    <row r="15" spans="2:38" ht="12.75">
      <c r="B15" s="325"/>
      <c r="C15" s="326"/>
      <c r="D15" s="178"/>
      <c r="E15" s="178"/>
      <c r="G15" s="165">
        <v>7</v>
      </c>
      <c r="I15" s="165" t="s">
        <v>223</v>
      </c>
      <c r="J15" s="179"/>
      <c r="K15" s="179"/>
      <c r="L15" s="179"/>
      <c r="M15" s="179"/>
      <c r="N15" s="179"/>
      <c r="O15" s="179"/>
      <c r="P15" s="176"/>
      <c r="Q15" s="176"/>
      <c r="R15" s="171"/>
      <c r="S15" s="171"/>
      <c r="T15" s="162"/>
      <c r="U15" s="165"/>
      <c r="V15" s="162"/>
      <c r="W15" s="162"/>
      <c r="X15" s="162"/>
      <c r="Y15" s="162"/>
      <c r="Z15" s="162"/>
      <c r="AA15" s="162"/>
      <c r="AB15" s="162"/>
      <c r="AC15" s="162"/>
      <c r="AD15" s="162"/>
      <c r="AE15" s="162"/>
      <c r="AF15" s="162"/>
      <c r="AG15" s="162"/>
      <c r="AH15" s="162"/>
      <c r="AI15" s="162"/>
      <c r="AJ15" s="162"/>
      <c r="AK15" s="162"/>
      <c r="AL15" s="163"/>
    </row>
    <row r="16" spans="2:38" ht="12.75">
      <c r="B16" s="327"/>
      <c r="C16" s="328"/>
      <c r="D16" s="180"/>
      <c r="E16" s="180"/>
      <c r="F16" s="180"/>
      <c r="G16" s="180"/>
      <c r="H16" s="181"/>
      <c r="I16" s="181"/>
      <c r="J16" s="181"/>
      <c r="K16" s="181"/>
      <c r="L16" s="181"/>
      <c r="M16" s="181"/>
      <c r="N16" s="181"/>
      <c r="O16" s="181"/>
      <c r="P16" s="181"/>
      <c r="Q16" s="181"/>
      <c r="R16" s="172"/>
      <c r="S16" s="172"/>
      <c r="T16" s="167"/>
      <c r="U16" s="166"/>
      <c r="V16" s="167"/>
      <c r="W16" s="167"/>
      <c r="X16" s="167"/>
      <c r="Y16" s="167"/>
      <c r="Z16" s="167"/>
      <c r="AA16" s="167"/>
      <c r="AB16" s="167"/>
      <c r="AC16" s="167"/>
      <c r="AD16" s="167"/>
      <c r="AE16" s="167"/>
      <c r="AF16" s="167"/>
      <c r="AG16" s="167"/>
      <c r="AH16" s="167"/>
      <c r="AI16" s="167"/>
      <c r="AJ16" s="167"/>
      <c r="AK16" s="167"/>
      <c r="AL16" s="168"/>
    </row>
    <row r="17" spans="2:38" ht="13.5" customHeight="1">
      <c r="B17" s="323" t="s">
        <v>90</v>
      </c>
      <c r="C17" s="324"/>
      <c r="D17" s="57"/>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8"/>
    </row>
    <row r="18" spans="2:38" ht="12.75">
      <c r="B18" s="325"/>
      <c r="C18" s="326"/>
      <c r="D18" s="59"/>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65"/>
    </row>
    <row r="19" spans="2:38" ht="12.75">
      <c r="B19" s="325"/>
      <c r="C19" s="326"/>
      <c r="D19" s="59"/>
      <c r="E19" s="320" t="s">
        <v>91</v>
      </c>
      <c r="F19" s="320"/>
      <c r="G19" s="320"/>
      <c r="H19" s="320"/>
      <c r="I19" s="320"/>
      <c r="J19" s="320"/>
      <c r="K19" s="320"/>
      <c r="L19" s="320"/>
      <c r="M19" s="320"/>
      <c r="N19" s="320"/>
      <c r="O19" s="320"/>
      <c r="P19" s="320"/>
      <c r="Q19" s="320"/>
      <c r="R19" s="320"/>
      <c r="S19" s="320"/>
      <c r="T19" s="320"/>
      <c r="U19" s="320"/>
      <c r="V19" s="320"/>
      <c r="W19" s="320" t="s">
        <v>92</v>
      </c>
      <c r="X19" s="320"/>
      <c r="Y19" s="320"/>
      <c r="Z19" s="320"/>
      <c r="AA19" s="320"/>
      <c r="AB19" s="320"/>
      <c r="AC19" s="320"/>
      <c r="AD19" s="320"/>
      <c r="AE19" s="320"/>
      <c r="AF19" s="320"/>
      <c r="AG19" s="320"/>
      <c r="AH19" s="320"/>
      <c r="AI19" s="320"/>
      <c r="AJ19" s="320"/>
      <c r="AK19" s="320"/>
      <c r="AL19" s="65"/>
    </row>
    <row r="20" spans="2:38" ht="12.75">
      <c r="B20" s="325"/>
      <c r="C20" s="326"/>
      <c r="D20" s="59"/>
      <c r="E20" s="320"/>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65"/>
    </row>
    <row r="21" spans="2:38" ht="12.75">
      <c r="B21" s="325"/>
      <c r="C21" s="326"/>
      <c r="D21" s="59"/>
      <c r="E21" s="306"/>
      <c r="F21" s="306"/>
      <c r="G21" s="306"/>
      <c r="H21" s="306"/>
      <c r="I21" s="306"/>
      <c r="J21" s="306"/>
      <c r="K21" s="306"/>
      <c r="L21" s="306"/>
      <c r="M21" s="306"/>
      <c r="N21" s="306"/>
      <c r="O21" s="306"/>
      <c r="P21" s="306"/>
      <c r="Q21" s="306"/>
      <c r="R21" s="306"/>
      <c r="S21" s="306"/>
      <c r="T21" s="306"/>
      <c r="U21" s="299" t="s">
        <v>0</v>
      </c>
      <c r="V21" s="299"/>
      <c r="W21" s="306"/>
      <c r="X21" s="306"/>
      <c r="Y21" s="306"/>
      <c r="Z21" s="306"/>
      <c r="AA21" s="306"/>
      <c r="AB21" s="306"/>
      <c r="AC21" s="306"/>
      <c r="AD21" s="306"/>
      <c r="AE21" s="306"/>
      <c r="AF21" s="306"/>
      <c r="AG21" s="306"/>
      <c r="AH21" s="306"/>
      <c r="AI21" s="306"/>
      <c r="AJ21" s="299" t="s">
        <v>0</v>
      </c>
      <c r="AK21" s="299"/>
      <c r="AL21" s="65"/>
    </row>
    <row r="22" spans="2:38" ht="12.75">
      <c r="B22" s="325"/>
      <c r="C22" s="326"/>
      <c r="D22" s="59"/>
      <c r="E22" s="306"/>
      <c r="F22" s="306"/>
      <c r="G22" s="306"/>
      <c r="H22" s="306"/>
      <c r="I22" s="306"/>
      <c r="J22" s="306"/>
      <c r="K22" s="306"/>
      <c r="L22" s="306"/>
      <c r="M22" s="306"/>
      <c r="N22" s="306"/>
      <c r="O22" s="306"/>
      <c r="P22" s="306"/>
      <c r="Q22" s="306"/>
      <c r="R22" s="306"/>
      <c r="S22" s="306"/>
      <c r="T22" s="306"/>
      <c r="U22" s="299"/>
      <c r="V22" s="299"/>
      <c r="W22" s="306"/>
      <c r="X22" s="306"/>
      <c r="Y22" s="306"/>
      <c r="Z22" s="306"/>
      <c r="AA22" s="306"/>
      <c r="AB22" s="306"/>
      <c r="AC22" s="306"/>
      <c r="AD22" s="306"/>
      <c r="AE22" s="306"/>
      <c r="AF22" s="306"/>
      <c r="AG22" s="306"/>
      <c r="AH22" s="306"/>
      <c r="AI22" s="306"/>
      <c r="AJ22" s="299"/>
      <c r="AK22" s="299"/>
      <c r="AL22" s="65"/>
    </row>
    <row r="23" spans="2:38" ht="13.5" thickBot="1">
      <c r="B23" s="325"/>
      <c r="C23" s="326"/>
      <c r="D23" s="59"/>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65"/>
    </row>
    <row r="24" spans="2:38" ht="13.5">
      <c r="B24" s="325"/>
      <c r="C24" s="326"/>
      <c r="D24" s="59"/>
      <c r="E24" s="26"/>
      <c r="F24" s="26"/>
      <c r="G24" s="26"/>
      <c r="H24" s="26"/>
      <c r="I24" s="26"/>
      <c r="J24" s="26"/>
      <c r="K24" s="26"/>
      <c r="L24" s="26"/>
      <c r="M24" s="26"/>
      <c r="N24" s="26"/>
      <c r="O24" s="26"/>
      <c r="P24" s="26"/>
      <c r="Q24" s="26"/>
      <c r="R24" s="26"/>
      <c r="S24" s="26"/>
      <c r="T24" s="26"/>
      <c r="U24" s="26"/>
      <c r="V24" s="26"/>
      <c r="W24" s="310" t="s">
        <v>93</v>
      </c>
      <c r="X24" s="311"/>
      <c r="Y24" s="311"/>
      <c r="Z24" s="311"/>
      <c r="AA24" s="311"/>
      <c r="AB24" s="311"/>
      <c r="AC24" s="311"/>
      <c r="AD24" s="311"/>
      <c r="AE24" s="311"/>
      <c r="AF24" s="311"/>
      <c r="AG24" s="311"/>
      <c r="AH24" s="311"/>
      <c r="AI24" s="311"/>
      <c r="AJ24" s="311"/>
      <c r="AK24" s="312"/>
      <c r="AL24" s="65"/>
    </row>
    <row r="25" spans="2:38" ht="13.5">
      <c r="B25" s="325"/>
      <c r="C25" s="326"/>
      <c r="D25" s="59"/>
      <c r="E25" s="26"/>
      <c r="F25" s="26"/>
      <c r="G25" s="26"/>
      <c r="H25" s="26"/>
      <c r="I25" s="26"/>
      <c r="J25" s="26"/>
      <c r="K25" s="26"/>
      <c r="L25" s="26"/>
      <c r="M25" s="26"/>
      <c r="N25" s="26"/>
      <c r="O25" s="26"/>
      <c r="P25" s="26"/>
      <c r="Q25" s="26"/>
      <c r="R25" s="26"/>
      <c r="S25" s="26"/>
      <c r="T25" s="26"/>
      <c r="U25" s="26"/>
      <c r="V25" s="26"/>
      <c r="W25" s="313"/>
      <c r="X25" s="299"/>
      <c r="Y25" s="299"/>
      <c r="Z25" s="299"/>
      <c r="AA25" s="299"/>
      <c r="AB25" s="299"/>
      <c r="AC25" s="299"/>
      <c r="AD25" s="299"/>
      <c r="AE25" s="299"/>
      <c r="AF25" s="299"/>
      <c r="AG25" s="299"/>
      <c r="AH25" s="299"/>
      <c r="AI25" s="299"/>
      <c r="AJ25" s="299"/>
      <c r="AK25" s="300"/>
      <c r="AL25" s="65"/>
    </row>
    <row r="26" spans="2:38" ht="13.5">
      <c r="B26" s="325"/>
      <c r="C26" s="326"/>
      <c r="D26" s="59"/>
      <c r="E26" s="26"/>
      <c r="F26" s="26"/>
      <c r="G26" s="26"/>
      <c r="H26" s="26"/>
      <c r="I26" s="26"/>
      <c r="J26" s="26"/>
      <c r="K26" s="26"/>
      <c r="L26" s="26"/>
      <c r="M26" s="26"/>
      <c r="N26" s="26"/>
      <c r="O26" s="26"/>
      <c r="P26" s="26"/>
      <c r="Q26" s="26"/>
      <c r="R26" s="26"/>
      <c r="S26" s="26"/>
      <c r="T26" s="26"/>
      <c r="U26" s="26"/>
      <c r="V26" s="26"/>
      <c r="W26" s="307"/>
      <c r="X26" s="306"/>
      <c r="Y26" s="306"/>
      <c r="Z26" s="306"/>
      <c r="AA26" s="306"/>
      <c r="AB26" s="306"/>
      <c r="AC26" s="306"/>
      <c r="AD26" s="306"/>
      <c r="AE26" s="306"/>
      <c r="AF26" s="306"/>
      <c r="AG26" s="306"/>
      <c r="AH26" s="306"/>
      <c r="AI26" s="306"/>
      <c r="AJ26" s="299" t="s">
        <v>94</v>
      </c>
      <c r="AK26" s="300"/>
      <c r="AL26" s="65"/>
    </row>
    <row r="27" spans="2:38" ht="13.5" thickBot="1">
      <c r="B27" s="325"/>
      <c r="C27" s="326"/>
      <c r="D27" s="59"/>
      <c r="E27" s="26"/>
      <c r="F27" s="26"/>
      <c r="G27" s="26"/>
      <c r="H27" s="26"/>
      <c r="I27" s="26"/>
      <c r="J27" s="26"/>
      <c r="K27" s="26"/>
      <c r="L27" s="26"/>
      <c r="M27" s="26"/>
      <c r="N27" s="26"/>
      <c r="O27" s="26"/>
      <c r="P27" s="26"/>
      <c r="Q27" s="26"/>
      <c r="R27" s="26"/>
      <c r="S27" s="26"/>
      <c r="T27" s="26"/>
      <c r="U27" s="26"/>
      <c r="V27" s="26"/>
      <c r="W27" s="308"/>
      <c r="X27" s="309"/>
      <c r="Y27" s="309"/>
      <c r="Z27" s="309"/>
      <c r="AA27" s="309"/>
      <c r="AB27" s="309"/>
      <c r="AC27" s="309"/>
      <c r="AD27" s="309"/>
      <c r="AE27" s="309"/>
      <c r="AF27" s="309"/>
      <c r="AG27" s="309"/>
      <c r="AH27" s="309"/>
      <c r="AI27" s="309"/>
      <c r="AJ27" s="301"/>
      <c r="AK27" s="302"/>
      <c r="AL27" s="65"/>
    </row>
    <row r="28" spans="2:38" ht="12.75">
      <c r="B28" s="325"/>
      <c r="C28" s="326"/>
      <c r="D28" s="59"/>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65"/>
    </row>
    <row r="29" spans="2:38" ht="12.75">
      <c r="B29" s="325"/>
      <c r="C29" s="326"/>
      <c r="D29" s="59"/>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65"/>
    </row>
    <row r="30" spans="2:38" ht="12.75">
      <c r="B30" s="325"/>
      <c r="C30" s="326"/>
      <c r="D30" s="56"/>
      <c r="E30" s="56"/>
      <c r="F30" s="56"/>
      <c r="G30" s="56"/>
      <c r="H30" s="56"/>
      <c r="I30" s="56"/>
      <c r="J30" s="56"/>
      <c r="K30" s="56"/>
      <c r="L30" s="56"/>
      <c r="M30" s="56"/>
      <c r="N30" s="56"/>
      <c r="O30" s="56"/>
      <c r="P30" s="56"/>
      <c r="Q30" s="56"/>
      <c r="R30" s="63"/>
      <c r="S30" s="63"/>
      <c r="T30" s="56"/>
      <c r="U30" s="56"/>
      <c r="V30" s="56"/>
      <c r="W30" s="64"/>
      <c r="X30" s="64"/>
      <c r="Y30" s="64"/>
      <c r="Z30" s="64"/>
      <c r="AA30" s="64"/>
      <c r="AB30" s="64"/>
      <c r="AC30" s="64"/>
      <c r="AD30" s="64"/>
      <c r="AE30" s="64"/>
      <c r="AF30" s="64"/>
      <c r="AG30" s="64"/>
      <c r="AH30" s="64"/>
      <c r="AI30" s="64"/>
      <c r="AJ30" s="64"/>
      <c r="AK30" s="64"/>
      <c r="AL30" s="58"/>
    </row>
    <row r="31" spans="2:38" ht="12.75">
      <c r="B31" s="325"/>
      <c r="C31" s="326"/>
      <c r="D31" s="60"/>
      <c r="E31" s="60"/>
      <c r="F31" s="60" t="s">
        <v>95</v>
      </c>
      <c r="G31" s="60"/>
      <c r="H31" s="60"/>
      <c r="I31" s="60"/>
      <c r="J31" s="60"/>
      <c r="K31" s="60"/>
      <c r="L31" s="60"/>
      <c r="M31" s="60"/>
      <c r="N31" s="60"/>
      <c r="O31" s="60"/>
      <c r="P31" s="60"/>
      <c r="Q31" s="60"/>
      <c r="R31" s="60"/>
      <c r="S31" s="60"/>
      <c r="T31" s="60"/>
      <c r="U31" s="60"/>
      <c r="V31" s="60"/>
      <c r="W31" s="60"/>
      <c r="X31" s="60"/>
      <c r="Y31" s="26"/>
      <c r="Z31" s="26"/>
      <c r="AA31" s="26"/>
      <c r="AB31" s="26"/>
      <c r="AC31" s="26"/>
      <c r="AD31" s="26"/>
      <c r="AE31" s="26"/>
      <c r="AF31" s="26"/>
      <c r="AG31" s="26"/>
      <c r="AH31" s="26"/>
      <c r="AI31" s="26"/>
      <c r="AJ31" s="26"/>
      <c r="AK31" s="26"/>
      <c r="AL31" s="65"/>
    </row>
    <row r="32" spans="2:38" ht="12.75">
      <c r="B32" s="325"/>
      <c r="C32" s="326"/>
      <c r="D32" s="60"/>
      <c r="E32" s="60"/>
      <c r="F32" s="60"/>
      <c r="G32" s="60"/>
      <c r="H32" s="60"/>
      <c r="I32" s="60"/>
      <c r="J32" s="60"/>
      <c r="K32" s="60"/>
      <c r="L32" s="60"/>
      <c r="M32" s="60"/>
      <c r="N32" s="60"/>
      <c r="O32" s="60"/>
      <c r="P32" s="60"/>
      <c r="Q32" s="60"/>
      <c r="R32" s="60"/>
      <c r="S32" s="60"/>
      <c r="T32" s="60"/>
      <c r="U32" s="60"/>
      <c r="V32" s="60"/>
      <c r="W32" s="60"/>
      <c r="X32" s="60"/>
      <c r="Y32" s="26"/>
      <c r="Z32" s="26"/>
      <c r="AA32" s="26"/>
      <c r="AB32" s="26"/>
      <c r="AC32" s="26"/>
      <c r="AD32" s="26"/>
      <c r="AE32" s="26"/>
      <c r="AF32" s="26"/>
      <c r="AG32" s="26"/>
      <c r="AH32" s="26"/>
      <c r="AI32" s="26"/>
      <c r="AJ32" s="26"/>
      <c r="AK32" s="26"/>
      <c r="AL32" s="65"/>
    </row>
    <row r="33" spans="2:38" ht="15" customHeight="1">
      <c r="B33" s="325"/>
      <c r="C33" s="326"/>
      <c r="D33" s="26"/>
      <c r="E33" s="60"/>
      <c r="F33" s="281" t="s">
        <v>96</v>
      </c>
      <c r="G33" s="282"/>
      <c r="H33" s="282"/>
      <c r="I33" s="282"/>
      <c r="J33" s="282"/>
      <c r="K33" s="282"/>
      <c r="L33" s="282"/>
      <c r="M33" s="283"/>
      <c r="N33" s="287"/>
      <c r="O33" s="288"/>
      <c r="P33" s="288"/>
      <c r="Q33" s="288"/>
      <c r="R33" s="288"/>
      <c r="S33" s="289"/>
      <c r="T33" s="281" t="s">
        <v>0</v>
      </c>
      <c r="U33" s="283"/>
      <c r="V33" s="60"/>
      <c r="W33" s="60"/>
      <c r="X33" s="60"/>
      <c r="Y33" s="316" t="s">
        <v>97</v>
      </c>
      <c r="Z33" s="282"/>
      <c r="AA33" s="282"/>
      <c r="AB33" s="282"/>
      <c r="AC33" s="282"/>
      <c r="AD33" s="282"/>
      <c r="AE33" s="282"/>
      <c r="AF33" s="282"/>
      <c r="AG33" s="282"/>
      <c r="AH33" s="282"/>
      <c r="AI33" s="283"/>
      <c r="AJ33" s="26"/>
      <c r="AK33" s="26"/>
      <c r="AL33" s="65"/>
    </row>
    <row r="34" spans="2:38" ht="15" customHeight="1">
      <c r="B34" s="325"/>
      <c r="C34" s="326"/>
      <c r="D34" s="26"/>
      <c r="E34" s="60"/>
      <c r="F34" s="314"/>
      <c r="G34" s="297"/>
      <c r="H34" s="297"/>
      <c r="I34" s="297"/>
      <c r="J34" s="297"/>
      <c r="K34" s="297"/>
      <c r="L34" s="297"/>
      <c r="M34" s="315"/>
      <c r="N34" s="303"/>
      <c r="O34" s="304"/>
      <c r="P34" s="304"/>
      <c r="Q34" s="304"/>
      <c r="R34" s="304"/>
      <c r="S34" s="305"/>
      <c r="T34" s="314"/>
      <c r="U34" s="315"/>
      <c r="V34" s="60"/>
      <c r="W34" s="60"/>
      <c r="X34" s="60"/>
      <c r="Y34" s="314"/>
      <c r="Z34" s="297"/>
      <c r="AA34" s="297"/>
      <c r="AB34" s="297"/>
      <c r="AC34" s="297"/>
      <c r="AD34" s="297"/>
      <c r="AE34" s="297"/>
      <c r="AF34" s="297"/>
      <c r="AG34" s="297"/>
      <c r="AH34" s="297"/>
      <c r="AI34" s="315"/>
      <c r="AJ34" s="26"/>
      <c r="AK34" s="26"/>
      <c r="AL34" s="65"/>
    </row>
    <row r="35" spans="2:38" ht="15" customHeight="1">
      <c r="B35" s="325"/>
      <c r="C35" s="326"/>
      <c r="D35" s="26"/>
      <c r="E35" s="60"/>
      <c r="F35" s="281" t="s">
        <v>98</v>
      </c>
      <c r="G35" s="282"/>
      <c r="H35" s="282"/>
      <c r="I35" s="282"/>
      <c r="J35" s="282"/>
      <c r="K35" s="282"/>
      <c r="L35" s="282"/>
      <c r="M35" s="283"/>
      <c r="N35" s="287"/>
      <c r="O35" s="288"/>
      <c r="P35" s="288"/>
      <c r="Q35" s="288"/>
      <c r="R35" s="288"/>
      <c r="S35" s="289"/>
      <c r="T35" s="281" t="s">
        <v>0</v>
      </c>
      <c r="U35" s="283"/>
      <c r="V35" s="60"/>
      <c r="W35" s="60"/>
      <c r="X35" s="60"/>
      <c r="Y35" s="287"/>
      <c r="Z35" s="288"/>
      <c r="AA35" s="288"/>
      <c r="AB35" s="288"/>
      <c r="AC35" s="288"/>
      <c r="AD35" s="288"/>
      <c r="AE35" s="288"/>
      <c r="AF35" s="288"/>
      <c r="AG35" s="289"/>
      <c r="AH35" s="281" t="s">
        <v>0</v>
      </c>
      <c r="AI35" s="283"/>
      <c r="AJ35" s="26"/>
      <c r="AK35" s="26"/>
      <c r="AL35" s="65"/>
    </row>
    <row r="36" spans="2:38" ht="15" customHeight="1" thickBot="1">
      <c r="B36" s="325"/>
      <c r="C36" s="326"/>
      <c r="D36" s="26"/>
      <c r="E36" s="60"/>
      <c r="F36" s="314"/>
      <c r="G36" s="297"/>
      <c r="H36" s="297"/>
      <c r="I36" s="297"/>
      <c r="J36" s="297"/>
      <c r="K36" s="297"/>
      <c r="L36" s="297"/>
      <c r="M36" s="315"/>
      <c r="N36" s="303"/>
      <c r="O36" s="304"/>
      <c r="P36" s="304"/>
      <c r="Q36" s="304"/>
      <c r="R36" s="304"/>
      <c r="S36" s="305"/>
      <c r="T36" s="314"/>
      <c r="U36" s="315"/>
      <c r="V36" s="60"/>
      <c r="W36" s="60"/>
      <c r="X36" s="60"/>
      <c r="Y36" s="290"/>
      <c r="Z36" s="291"/>
      <c r="AA36" s="291"/>
      <c r="AB36" s="291"/>
      <c r="AC36" s="291"/>
      <c r="AD36" s="291"/>
      <c r="AE36" s="291"/>
      <c r="AF36" s="291"/>
      <c r="AG36" s="292"/>
      <c r="AH36" s="284"/>
      <c r="AI36" s="286"/>
      <c r="AJ36" s="26"/>
      <c r="AK36" s="26"/>
      <c r="AL36" s="65"/>
    </row>
    <row r="37" spans="2:38" ht="15" customHeight="1">
      <c r="B37" s="325"/>
      <c r="C37" s="326"/>
      <c r="D37" s="26"/>
      <c r="E37" s="60"/>
      <c r="F37" s="281" t="s">
        <v>99</v>
      </c>
      <c r="G37" s="282"/>
      <c r="H37" s="282"/>
      <c r="I37" s="282"/>
      <c r="J37" s="282"/>
      <c r="K37" s="282"/>
      <c r="L37" s="282"/>
      <c r="M37" s="283"/>
      <c r="N37" s="287"/>
      <c r="O37" s="288"/>
      <c r="P37" s="288"/>
      <c r="Q37" s="288"/>
      <c r="R37" s="288"/>
      <c r="S37" s="289"/>
      <c r="T37" s="281" t="s">
        <v>0</v>
      </c>
      <c r="U37" s="283"/>
      <c r="V37" s="60"/>
      <c r="W37" s="60"/>
      <c r="X37" s="60"/>
      <c r="Y37" s="293" t="s">
        <v>100</v>
      </c>
      <c r="Z37" s="294"/>
      <c r="AA37" s="294"/>
      <c r="AB37" s="294"/>
      <c r="AC37" s="294"/>
      <c r="AD37" s="294"/>
      <c r="AE37" s="294"/>
      <c r="AF37" s="294"/>
      <c r="AG37" s="294"/>
      <c r="AH37" s="294"/>
      <c r="AI37" s="295"/>
      <c r="AJ37" s="26"/>
      <c r="AK37" s="26"/>
      <c r="AL37" s="65"/>
    </row>
    <row r="38" spans="2:38" ht="15" customHeight="1" thickBot="1">
      <c r="B38" s="325"/>
      <c r="C38" s="326"/>
      <c r="D38" s="26"/>
      <c r="E38" s="60"/>
      <c r="F38" s="284"/>
      <c r="G38" s="285"/>
      <c r="H38" s="285"/>
      <c r="I38" s="285"/>
      <c r="J38" s="285"/>
      <c r="K38" s="285"/>
      <c r="L38" s="285"/>
      <c r="M38" s="286"/>
      <c r="N38" s="290"/>
      <c r="O38" s="291"/>
      <c r="P38" s="291"/>
      <c r="Q38" s="291"/>
      <c r="R38" s="291"/>
      <c r="S38" s="292"/>
      <c r="T38" s="284"/>
      <c r="U38" s="286"/>
      <c r="V38" s="60"/>
      <c r="W38" s="60"/>
      <c r="X38" s="60"/>
      <c r="Y38" s="296"/>
      <c r="Z38" s="297"/>
      <c r="AA38" s="297"/>
      <c r="AB38" s="297"/>
      <c r="AC38" s="297"/>
      <c r="AD38" s="297"/>
      <c r="AE38" s="297"/>
      <c r="AF38" s="297"/>
      <c r="AG38" s="297"/>
      <c r="AH38" s="297"/>
      <c r="AI38" s="298"/>
      <c r="AJ38" s="26"/>
      <c r="AK38" s="26"/>
      <c r="AL38" s="65"/>
    </row>
    <row r="39" spans="2:38" ht="15" customHeight="1">
      <c r="B39" s="325"/>
      <c r="C39" s="326"/>
      <c r="D39" s="26"/>
      <c r="E39" s="60"/>
      <c r="F39" s="317" t="s">
        <v>101</v>
      </c>
      <c r="G39" s="311"/>
      <c r="H39" s="311"/>
      <c r="I39" s="311"/>
      <c r="J39" s="311"/>
      <c r="K39" s="311"/>
      <c r="L39" s="311"/>
      <c r="M39" s="311"/>
      <c r="N39" s="319"/>
      <c r="O39" s="319"/>
      <c r="P39" s="319"/>
      <c r="Q39" s="319"/>
      <c r="R39" s="319"/>
      <c r="S39" s="319"/>
      <c r="T39" s="311" t="s">
        <v>0</v>
      </c>
      <c r="U39" s="312"/>
      <c r="V39" s="60"/>
      <c r="W39" s="60"/>
      <c r="X39" s="60"/>
      <c r="Y39" s="307"/>
      <c r="Z39" s="306"/>
      <c r="AA39" s="306"/>
      <c r="AB39" s="306"/>
      <c r="AC39" s="306"/>
      <c r="AD39" s="306"/>
      <c r="AE39" s="306"/>
      <c r="AF39" s="306"/>
      <c r="AG39" s="306"/>
      <c r="AH39" s="299" t="s">
        <v>94</v>
      </c>
      <c r="AI39" s="300"/>
      <c r="AJ39" s="26"/>
      <c r="AK39" s="26"/>
      <c r="AL39" s="65"/>
    </row>
    <row r="40" spans="2:38" ht="15" customHeight="1" thickBot="1">
      <c r="B40" s="325"/>
      <c r="C40" s="326"/>
      <c r="D40" s="26"/>
      <c r="E40" s="60"/>
      <c r="F40" s="318"/>
      <c r="G40" s="301"/>
      <c r="H40" s="301"/>
      <c r="I40" s="301"/>
      <c r="J40" s="301"/>
      <c r="K40" s="301"/>
      <c r="L40" s="301"/>
      <c r="M40" s="301"/>
      <c r="N40" s="309"/>
      <c r="O40" s="309"/>
      <c r="P40" s="309"/>
      <c r="Q40" s="309"/>
      <c r="R40" s="309"/>
      <c r="S40" s="309"/>
      <c r="T40" s="301"/>
      <c r="U40" s="302"/>
      <c r="V40" s="60"/>
      <c r="W40" s="60"/>
      <c r="X40" s="60"/>
      <c r="Y40" s="308"/>
      <c r="Z40" s="309"/>
      <c r="AA40" s="309"/>
      <c r="AB40" s="309"/>
      <c r="AC40" s="309"/>
      <c r="AD40" s="309"/>
      <c r="AE40" s="309"/>
      <c r="AF40" s="309"/>
      <c r="AG40" s="309"/>
      <c r="AH40" s="301"/>
      <c r="AI40" s="302"/>
      <c r="AJ40" s="26"/>
      <c r="AK40" s="26"/>
      <c r="AL40" s="65"/>
    </row>
    <row r="41" spans="2:38" ht="12.75">
      <c r="B41" s="325"/>
      <c r="C41" s="326"/>
      <c r="D41" s="26"/>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26"/>
      <c r="AI41" s="26"/>
      <c r="AJ41" s="26"/>
      <c r="AK41" s="26"/>
      <c r="AL41" s="65"/>
    </row>
    <row r="42" spans="2:38" ht="12.75">
      <c r="B42" s="327"/>
      <c r="C42" s="328"/>
      <c r="D42" s="61"/>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1"/>
      <c r="AI42" s="61"/>
      <c r="AJ42" s="61"/>
      <c r="AK42" s="61"/>
      <c r="AL42" s="66"/>
    </row>
    <row r="43" spans="2:38" ht="61.5" customHeight="1">
      <c r="B43" s="279" t="s">
        <v>102</v>
      </c>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row>
    <row r="44" spans="2:38" ht="12.75">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row>
    <row r="45" spans="2:38" ht="12.75">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row>
    <row r="46" spans="2:38" ht="12.75">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row>
    <row r="47" spans="2:38" ht="12.75">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row>
    <row r="48" spans="2:38" ht="12.75">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row>
    <row r="49" spans="2:38" ht="12.75">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row>
    <row r="50" spans="2:38" ht="12.75">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row>
    <row r="51" spans="2:38" ht="12.75">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row>
    <row r="52" spans="2:38" ht="12.75">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row>
    <row r="53" spans="2:38" ht="12.75">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row>
  </sheetData>
  <sheetProtection password="CC71" sheet="1" formatCells="0"/>
  <mergeCells count="34">
    <mergeCell ref="W19:AK20"/>
    <mergeCell ref="E21:T22"/>
    <mergeCell ref="A3:AM4"/>
    <mergeCell ref="B6:K7"/>
    <mergeCell ref="L6:AL7"/>
    <mergeCell ref="B8:C16"/>
    <mergeCell ref="AJ21:AK22"/>
    <mergeCell ref="B17:C42"/>
    <mergeCell ref="E19:V20"/>
    <mergeCell ref="AH39:AI40"/>
    <mergeCell ref="F39:M40"/>
    <mergeCell ref="F33:M34"/>
    <mergeCell ref="F35:M36"/>
    <mergeCell ref="N39:S40"/>
    <mergeCell ref="Y39:AG40"/>
    <mergeCell ref="N35:S36"/>
    <mergeCell ref="T39:U40"/>
    <mergeCell ref="Y35:AG36"/>
    <mergeCell ref="U21:V22"/>
    <mergeCell ref="W26:AI27"/>
    <mergeCell ref="W24:AK25"/>
    <mergeCell ref="T33:U34"/>
    <mergeCell ref="Y33:AI34"/>
    <mergeCell ref="T35:U36"/>
    <mergeCell ref="B43:AL43"/>
    <mergeCell ref="A1:AM1"/>
    <mergeCell ref="F37:M38"/>
    <mergeCell ref="N37:S38"/>
    <mergeCell ref="T37:U38"/>
    <mergeCell ref="Y37:AI38"/>
    <mergeCell ref="AJ26:AK27"/>
    <mergeCell ref="AH35:AI36"/>
    <mergeCell ref="N33:S34"/>
    <mergeCell ref="W21:AI22"/>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40"/>
  <sheetViews>
    <sheetView showGridLines="0" view="pageBreakPreview" zoomScale="90" zoomScaleSheetLayoutView="90" zoomScalePageLayoutView="0" workbookViewId="0" topLeftCell="A1">
      <selection activeCell="O6" sqref="O6:P6"/>
    </sheetView>
  </sheetViews>
  <sheetFormatPr defaultColWidth="9.00390625" defaultRowHeight="13.5"/>
  <cols>
    <col min="1" max="1" width="1.12109375" style="41" customWidth="1"/>
    <col min="2" max="14" width="2.625" style="41" customWidth="1"/>
    <col min="15" max="16" width="26.625" style="41" customWidth="1"/>
    <col min="17" max="45" width="2.625" style="41" customWidth="1"/>
    <col min="46" max="16384" width="9.00390625" style="41" customWidth="1"/>
  </cols>
  <sheetData>
    <row r="1" spans="1:16" s="19" customFormat="1" ht="33" customHeight="1">
      <c r="A1" s="18"/>
      <c r="B1" s="789" t="s">
        <v>178</v>
      </c>
      <c r="C1" s="789"/>
      <c r="D1" s="789"/>
      <c r="E1" s="789"/>
      <c r="F1" s="789"/>
      <c r="G1" s="789"/>
      <c r="H1" s="789"/>
      <c r="I1" s="789"/>
      <c r="J1" s="789"/>
      <c r="K1" s="789"/>
      <c r="L1" s="789"/>
      <c r="M1" s="789"/>
      <c r="N1" s="789"/>
      <c r="O1" s="789"/>
      <c r="P1" s="789"/>
    </row>
    <row r="2" spans="1:16" s="19" customFormat="1" ht="21.75" customHeight="1">
      <c r="A2" s="18"/>
      <c r="B2" s="790"/>
      <c r="C2" s="749"/>
      <c r="D2" s="749"/>
      <c r="E2" s="749"/>
      <c r="F2" s="749"/>
      <c r="G2" s="749"/>
      <c r="H2" s="749"/>
      <c r="I2" s="749"/>
      <c r="J2" s="749"/>
      <c r="K2" s="749"/>
      <c r="L2" s="749"/>
      <c r="M2" s="749"/>
      <c r="N2" s="749"/>
      <c r="O2" s="749"/>
      <c r="P2" s="749"/>
    </row>
    <row r="3" spans="2:16" s="31" customFormat="1" ht="21" customHeight="1">
      <c r="B3" s="791" t="s">
        <v>75</v>
      </c>
      <c r="C3" s="791"/>
      <c r="D3" s="791"/>
      <c r="E3" s="791"/>
      <c r="F3" s="791"/>
      <c r="G3" s="791"/>
      <c r="H3" s="791"/>
      <c r="I3" s="791"/>
      <c r="J3" s="791"/>
      <c r="K3" s="791"/>
      <c r="L3" s="791"/>
      <c r="M3" s="791"/>
      <c r="N3" s="791"/>
      <c r="O3" s="791"/>
      <c r="P3" s="791"/>
    </row>
    <row r="4" spans="1:16" s="19" customFormat="1" ht="27" customHeight="1" thickBot="1">
      <c r="A4" s="21"/>
      <c r="B4" s="792"/>
      <c r="C4" s="793"/>
      <c r="D4" s="793"/>
      <c r="E4" s="793"/>
      <c r="F4" s="793"/>
      <c r="G4" s="793"/>
      <c r="H4" s="793"/>
      <c r="I4" s="793"/>
      <c r="J4" s="793"/>
      <c r="K4" s="793"/>
      <c r="L4" s="793"/>
      <c r="M4" s="793"/>
      <c r="N4" s="793"/>
      <c r="O4" s="793"/>
      <c r="P4" s="793"/>
    </row>
    <row r="5" spans="1:16" s="19" customFormat="1" ht="36" customHeight="1">
      <c r="A5" s="21"/>
      <c r="B5" s="794" t="s">
        <v>69</v>
      </c>
      <c r="C5" s="795"/>
      <c r="D5" s="795"/>
      <c r="E5" s="795"/>
      <c r="F5" s="795"/>
      <c r="G5" s="795"/>
      <c r="H5" s="795"/>
      <c r="I5" s="795"/>
      <c r="J5" s="795"/>
      <c r="K5" s="795"/>
      <c r="L5" s="795"/>
      <c r="M5" s="795"/>
      <c r="N5" s="796"/>
      <c r="O5" s="797"/>
      <c r="P5" s="798"/>
    </row>
    <row r="6" spans="2:16" ht="36" customHeight="1">
      <c r="B6" s="778" t="s">
        <v>59</v>
      </c>
      <c r="C6" s="779"/>
      <c r="D6" s="779"/>
      <c r="E6" s="779"/>
      <c r="F6" s="779"/>
      <c r="G6" s="779"/>
      <c r="H6" s="779"/>
      <c r="I6" s="779"/>
      <c r="J6" s="779"/>
      <c r="K6" s="779"/>
      <c r="L6" s="779"/>
      <c r="M6" s="779"/>
      <c r="N6" s="780"/>
      <c r="O6" s="781" t="s">
        <v>60</v>
      </c>
      <c r="P6" s="782"/>
    </row>
    <row r="7" spans="2:16" ht="21" customHeight="1">
      <c r="B7" s="783" t="s">
        <v>61</v>
      </c>
      <c r="C7" s="784"/>
      <c r="D7" s="784"/>
      <c r="E7" s="784"/>
      <c r="F7" s="784"/>
      <c r="G7" s="784" t="s">
        <v>62</v>
      </c>
      <c r="H7" s="784"/>
      <c r="I7" s="784"/>
      <c r="J7" s="784"/>
      <c r="K7" s="784"/>
      <c r="L7" s="784"/>
      <c r="M7" s="784"/>
      <c r="N7" s="784"/>
      <c r="O7" s="785" t="s">
        <v>76</v>
      </c>
      <c r="P7" s="788" t="s">
        <v>77</v>
      </c>
    </row>
    <row r="8" spans="2:16" ht="21" customHeight="1">
      <c r="B8" s="783"/>
      <c r="C8" s="784"/>
      <c r="D8" s="784"/>
      <c r="E8" s="784"/>
      <c r="F8" s="784"/>
      <c r="G8" s="784"/>
      <c r="H8" s="784"/>
      <c r="I8" s="784"/>
      <c r="J8" s="784"/>
      <c r="K8" s="784"/>
      <c r="L8" s="784"/>
      <c r="M8" s="784"/>
      <c r="N8" s="784"/>
      <c r="O8" s="786"/>
      <c r="P8" s="788"/>
    </row>
    <row r="9" spans="2:16" ht="21" customHeight="1">
      <c r="B9" s="783"/>
      <c r="C9" s="784"/>
      <c r="D9" s="784"/>
      <c r="E9" s="784"/>
      <c r="F9" s="784"/>
      <c r="G9" s="784"/>
      <c r="H9" s="784"/>
      <c r="I9" s="784"/>
      <c r="J9" s="784"/>
      <c r="K9" s="784"/>
      <c r="L9" s="784"/>
      <c r="M9" s="784"/>
      <c r="N9" s="784"/>
      <c r="O9" s="787"/>
      <c r="P9" s="788"/>
    </row>
    <row r="10" spans="2:16" ht="21" customHeight="1">
      <c r="B10" s="776"/>
      <c r="C10" s="777"/>
      <c r="D10" s="777"/>
      <c r="E10" s="777"/>
      <c r="F10" s="777"/>
      <c r="G10" s="777"/>
      <c r="H10" s="777"/>
      <c r="I10" s="777"/>
      <c r="J10" s="777"/>
      <c r="K10" s="777"/>
      <c r="L10" s="777"/>
      <c r="M10" s="777"/>
      <c r="N10" s="777"/>
      <c r="O10" s="147"/>
      <c r="P10" s="148"/>
    </row>
    <row r="11" spans="2:16" ht="21" customHeight="1">
      <c r="B11" s="776"/>
      <c r="C11" s="777"/>
      <c r="D11" s="777"/>
      <c r="E11" s="777"/>
      <c r="F11" s="777"/>
      <c r="G11" s="777"/>
      <c r="H11" s="777"/>
      <c r="I11" s="777"/>
      <c r="J11" s="777"/>
      <c r="K11" s="777"/>
      <c r="L11" s="777"/>
      <c r="M11" s="777"/>
      <c r="N11" s="777"/>
      <c r="O11" s="147"/>
      <c r="P11" s="148"/>
    </row>
    <row r="12" spans="2:16" ht="21" customHeight="1">
      <c r="B12" s="776"/>
      <c r="C12" s="777"/>
      <c r="D12" s="777"/>
      <c r="E12" s="777"/>
      <c r="F12" s="777"/>
      <c r="G12" s="777"/>
      <c r="H12" s="777"/>
      <c r="I12" s="777"/>
      <c r="J12" s="777"/>
      <c r="K12" s="777"/>
      <c r="L12" s="777"/>
      <c r="M12" s="777"/>
      <c r="N12" s="777"/>
      <c r="O12" s="147"/>
      <c r="P12" s="148"/>
    </row>
    <row r="13" spans="2:16" ht="21" customHeight="1">
      <c r="B13" s="776"/>
      <c r="C13" s="777"/>
      <c r="D13" s="777"/>
      <c r="E13" s="777"/>
      <c r="F13" s="777"/>
      <c r="G13" s="777"/>
      <c r="H13" s="777"/>
      <c r="I13" s="777"/>
      <c r="J13" s="777"/>
      <c r="K13" s="777"/>
      <c r="L13" s="777"/>
      <c r="M13" s="777"/>
      <c r="N13" s="777"/>
      <c r="O13" s="147"/>
      <c r="P13" s="149"/>
    </row>
    <row r="14" spans="2:16" ht="21" customHeight="1">
      <c r="B14" s="776"/>
      <c r="C14" s="777"/>
      <c r="D14" s="777"/>
      <c r="E14" s="777"/>
      <c r="F14" s="777"/>
      <c r="G14" s="777"/>
      <c r="H14" s="777"/>
      <c r="I14" s="777"/>
      <c r="J14" s="777"/>
      <c r="K14" s="777"/>
      <c r="L14" s="777"/>
      <c r="M14" s="777"/>
      <c r="N14" s="777"/>
      <c r="O14" s="147"/>
      <c r="P14" s="149"/>
    </row>
    <row r="15" spans="2:16" ht="21" customHeight="1">
      <c r="B15" s="776"/>
      <c r="C15" s="777"/>
      <c r="D15" s="777"/>
      <c r="E15" s="777"/>
      <c r="F15" s="777"/>
      <c r="G15" s="777"/>
      <c r="H15" s="777"/>
      <c r="I15" s="777"/>
      <c r="J15" s="777"/>
      <c r="K15" s="777"/>
      <c r="L15" s="777"/>
      <c r="M15" s="777"/>
      <c r="N15" s="777"/>
      <c r="O15" s="147"/>
      <c r="P15" s="149"/>
    </row>
    <row r="16" spans="2:16" ht="21" customHeight="1">
      <c r="B16" s="776"/>
      <c r="C16" s="777"/>
      <c r="D16" s="777"/>
      <c r="E16" s="777"/>
      <c r="F16" s="777"/>
      <c r="G16" s="777"/>
      <c r="H16" s="777"/>
      <c r="I16" s="777"/>
      <c r="J16" s="777"/>
      <c r="K16" s="777"/>
      <c r="L16" s="777"/>
      <c r="M16" s="777"/>
      <c r="N16" s="777"/>
      <c r="O16" s="147"/>
      <c r="P16" s="149"/>
    </row>
    <row r="17" spans="2:16" ht="21" customHeight="1">
      <c r="B17" s="776"/>
      <c r="C17" s="777"/>
      <c r="D17" s="777"/>
      <c r="E17" s="777"/>
      <c r="F17" s="777"/>
      <c r="G17" s="777"/>
      <c r="H17" s="777"/>
      <c r="I17" s="777"/>
      <c r="J17" s="777"/>
      <c r="K17" s="777"/>
      <c r="L17" s="777"/>
      <c r="M17" s="777"/>
      <c r="N17" s="777"/>
      <c r="O17" s="147"/>
      <c r="P17" s="149"/>
    </row>
    <row r="18" spans="2:16" ht="21" customHeight="1">
      <c r="B18" s="776"/>
      <c r="C18" s="777"/>
      <c r="D18" s="777"/>
      <c r="E18" s="777"/>
      <c r="F18" s="777"/>
      <c r="G18" s="777"/>
      <c r="H18" s="777"/>
      <c r="I18" s="777"/>
      <c r="J18" s="777"/>
      <c r="K18" s="777"/>
      <c r="L18" s="777"/>
      <c r="M18" s="777"/>
      <c r="N18" s="777"/>
      <c r="O18" s="147"/>
      <c r="P18" s="149"/>
    </row>
    <row r="19" spans="2:16" ht="21" customHeight="1">
      <c r="B19" s="772"/>
      <c r="C19" s="773"/>
      <c r="D19" s="773"/>
      <c r="E19" s="773"/>
      <c r="F19" s="773"/>
      <c r="G19" s="773"/>
      <c r="H19" s="773"/>
      <c r="I19" s="773"/>
      <c r="J19" s="773"/>
      <c r="K19" s="773"/>
      <c r="L19" s="773"/>
      <c r="M19" s="773"/>
      <c r="N19" s="773"/>
      <c r="O19" s="150"/>
      <c r="P19" s="151"/>
    </row>
    <row r="20" spans="2:16" ht="21" customHeight="1">
      <c r="B20" s="772"/>
      <c r="C20" s="773"/>
      <c r="D20" s="773"/>
      <c r="E20" s="773"/>
      <c r="F20" s="773"/>
      <c r="G20" s="773"/>
      <c r="H20" s="773"/>
      <c r="I20" s="773"/>
      <c r="J20" s="773"/>
      <c r="K20" s="773"/>
      <c r="L20" s="773"/>
      <c r="M20" s="773"/>
      <c r="N20" s="773"/>
      <c r="O20" s="150"/>
      <c r="P20" s="151"/>
    </row>
    <row r="21" spans="2:16" ht="21" customHeight="1" thickBot="1">
      <c r="B21" s="774"/>
      <c r="C21" s="775"/>
      <c r="D21" s="775"/>
      <c r="E21" s="775"/>
      <c r="F21" s="775"/>
      <c r="G21" s="775"/>
      <c r="H21" s="775"/>
      <c r="I21" s="775"/>
      <c r="J21" s="775"/>
      <c r="K21" s="775"/>
      <c r="L21" s="775"/>
      <c r="M21" s="775"/>
      <c r="N21" s="775"/>
      <c r="O21" s="152"/>
      <c r="P21" s="153"/>
    </row>
    <row r="22" spans="2:16" ht="21" customHeight="1" thickBot="1">
      <c r="B22" s="42"/>
      <c r="C22" s="42"/>
      <c r="D22" s="42"/>
      <c r="E22" s="42"/>
      <c r="F22" s="42"/>
      <c r="G22" s="42"/>
      <c r="H22" s="42"/>
      <c r="I22" s="42"/>
      <c r="J22" s="42"/>
      <c r="K22" s="42"/>
      <c r="L22" s="42"/>
      <c r="M22" s="42"/>
      <c r="N22" s="42"/>
      <c r="O22" s="42"/>
      <c r="P22" s="42"/>
    </row>
    <row r="23" spans="2:16" ht="21" customHeight="1">
      <c r="B23" s="755" t="s">
        <v>78</v>
      </c>
      <c r="C23" s="756"/>
      <c r="D23" s="756"/>
      <c r="E23" s="756"/>
      <c r="F23" s="756"/>
      <c r="G23" s="756"/>
      <c r="H23" s="756"/>
      <c r="I23" s="756"/>
      <c r="J23" s="757"/>
      <c r="K23" s="757"/>
      <c r="L23" s="757"/>
      <c r="M23" s="757"/>
      <c r="N23" s="758"/>
      <c r="O23" s="763" t="s">
        <v>179</v>
      </c>
      <c r="P23" s="43"/>
    </row>
    <row r="24" spans="2:16" ht="42.75" customHeight="1">
      <c r="B24" s="759"/>
      <c r="C24" s="760"/>
      <c r="D24" s="760"/>
      <c r="E24" s="760"/>
      <c r="F24" s="760"/>
      <c r="G24" s="760"/>
      <c r="H24" s="760"/>
      <c r="I24" s="760"/>
      <c r="J24" s="761"/>
      <c r="K24" s="761"/>
      <c r="L24" s="761"/>
      <c r="M24" s="761"/>
      <c r="N24" s="762"/>
      <c r="O24" s="764"/>
      <c r="P24" s="44" t="s">
        <v>79</v>
      </c>
    </row>
    <row r="25" spans="2:16" ht="24.75" customHeight="1" thickBot="1">
      <c r="B25" s="765"/>
      <c r="C25" s="766"/>
      <c r="D25" s="766"/>
      <c r="E25" s="766"/>
      <c r="F25" s="766"/>
      <c r="G25" s="766"/>
      <c r="H25" s="766"/>
      <c r="I25" s="766"/>
      <c r="J25" s="767"/>
      <c r="K25" s="767"/>
      <c r="L25" s="767"/>
      <c r="M25" s="767"/>
      <c r="N25" s="768"/>
      <c r="O25" s="154"/>
      <c r="P25" s="155"/>
    </row>
    <row r="26" spans="2:16" ht="13.5" customHeight="1">
      <c r="B26" s="42"/>
      <c r="C26" s="42"/>
      <c r="D26" s="42"/>
      <c r="E26" s="42"/>
      <c r="F26" s="42"/>
      <c r="G26" s="42"/>
      <c r="H26" s="42"/>
      <c r="I26" s="42"/>
      <c r="J26" s="45"/>
      <c r="K26" s="45"/>
      <c r="L26" s="45"/>
      <c r="M26" s="45"/>
      <c r="N26" s="45"/>
      <c r="O26" s="46"/>
      <c r="P26" s="46"/>
    </row>
    <row r="27" spans="2:16" ht="27" customHeight="1">
      <c r="B27" s="769" t="s">
        <v>80</v>
      </c>
      <c r="C27" s="770"/>
      <c r="D27" s="770"/>
      <c r="E27" s="770"/>
      <c r="F27" s="770"/>
      <c r="G27" s="770"/>
      <c r="H27" s="770"/>
      <c r="I27" s="770"/>
      <c r="J27" s="770"/>
      <c r="K27" s="770"/>
      <c r="L27" s="770"/>
      <c r="M27" s="770"/>
      <c r="N27" s="770"/>
      <c r="O27" s="770"/>
      <c r="P27" s="770"/>
    </row>
    <row r="28" spans="2:16" ht="20.25" customHeight="1">
      <c r="B28" s="769" t="s">
        <v>81</v>
      </c>
      <c r="C28" s="770"/>
      <c r="D28" s="770"/>
      <c r="E28" s="770"/>
      <c r="F28" s="770"/>
      <c r="G28" s="770"/>
      <c r="H28" s="770"/>
      <c r="I28" s="770"/>
      <c r="J28" s="770"/>
      <c r="K28" s="770"/>
      <c r="L28" s="770"/>
      <c r="M28" s="770"/>
      <c r="N28" s="770"/>
      <c r="O28" s="770"/>
      <c r="P28" s="770"/>
    </row>
    <row r="29" spans="2:16" ht="13.5" customHeight="1">
      <c r="B29" s="47"/>
      <c r="C29" s="48"/>
      <c r="D29" s="48"/>
      <c r="E29" s="48"/>
      <c r="F29" s="48"/>
      <c r="G29" s="48"/>
      <c r="H29" s="48"/>
      <c r="I29" s="48"/>
      <c r="J29" s="48"/>
      <c r="K29" s="48"/>
      <c r="L29" s="48"/>
      <c r="M29" s="48"/>
      <c r="N29" s="48"/>
      <c r="O29" s="48"/>
      <c r="P29" s="48"/>
    </row>
    <row r="30" spans="2:16" ht="21" customHeight="1">
      <c r="B30" s="771" t="s">
        <v>82</v>
      </c>
      <c r="C30" s="770"/>
      <c r="D30" s="770"/>
      <c r="E30" s="770"/>
      <c r="F30" s="770"/>
      <c r="G30" s="770"/>
      <c r="H30" s="770"/>
      <c r="I30" s="770"/>
      <c r="J30" s="770"/>
      <c r="K30" s="770"/>
      <c r="L30" s="770"/>
      <c r="M30" s="770"/>
      <c r="N30" s="770"/>
      <c r="O30" s="770"/>
      <c r="P30" s="770"/>
    </row>
    <row r="31" spans="2:16" ht="21" customHeight="1">
      <c r="B31" s="770"/>
      <c r="C31" s="770"/>
      <c r="D31" s="770"/>
      <c r="E31" s="770"/>
      <c r="F31" s="770"/>
      <c r="G31" s="770"/>
      <c r="H31" s="770"/>
      <c r="I31" s="770"/>
      <c r="J31" s="770"/>
      <c r="K31" s="770"/>
      <c r="L31" s="770"/>
      <c r="M31" s="770"/>
      <c r="N31" s="770"/>
      <c r="O31" s="770"/>
      <c r="P31" s="770"/>
    </row>
    <row r="32" spans="2:16" ht="21" customHeight="1">
      <c r="B32" s="770"/>
      <c r="C32" s="770"/>
      <c r="D32" s="770"/>
      <c r="E32" s="770"/>
      <c r="F32" s="770"/>
      <c r="G32" s="770"/>
      <c r="H32" s="770"/>
      <c r="I32" s="770"/>
      <c r="J32" s="770"/>
      <c r="K32" s="770"/>
      <c r="L32" s="770"/>
      <c r="M32" s="770"/>
      <c r="N32" s="770"/>
      <c r="O32" s="770"/>
      <c r="P32" s="770"/>
    </row>
    <row r="33" spans="2:16" ht="21" customHeight="1">
      <c r="B33" s="770"/>
      <c r="C33" s="770"/>
      <c r="D33" s="770"/>
      <c r="E33" s="770"/>
      <c r="F33" s="770"/>
      <c r="G33" s="770"/>
      <c r="H33" s="770"/>
      <c r="I33" s="770"/>
      <c r="J33" s="770"/>
      <c r="K33" s="770"/>
      <c r="L33" s="770"/>
      <c r="M33" s="770"/>
      <c r="N33" s="770"/>
      <c r="O33" s="770"/>
      <c r="P33" s="770"/>
    </row>
    <row r="34" spans="2:16" ht="21" customHeight="1">
      <c r="B34" s="770"/>
      <c r="C34" s="770"/>
      <c r="D34" s="770"/>
      <c r="E34" s="770"/>
      <c r="F34" s="770"/>
      <c r="G34" s="770"/>
      <c r="H34" s="770"/>
      <c r="I34" s="770"/>
      <c r="J34" s="770"/>
      <c r="K34" s="770"/>
      <c r="L34" s="770"/>
      <c r="M34" s="770"/>
      <c r="N34" s="770"/>
      <c r="O34" s="770"/>
      <c r="P34" s="770"/>
    </row>
    <row r="35" spans="2:16" ht="21" customHeight="1">
      <c r="B35" s="49"/>
      <c r="C35" s="49"/>
      <c r="D35" s="49"/>
      <c r="E35" s="49"/>
      <c r="F35" s="49"/>
      <c r="G35" s="49"/>
      <c r="H35" s="49"/>
      <c r="I35" s="49"/>
      <c r="J35" s="49"/>
      <c r="K35" s="49"/>
      <c r="L35" s="49"/>
      <c r="M35" s="49"/>
      <c r="N35" s="49"/>
      <c r="O35" s="49"/>
      <c r="P35" s="49"/>
    </row>
    <row r="36" spans="2:16" ht="21" customHeight="1">
      <c r="B36" s="49"/>
      <c r="C36" s="49"/>
      <c r="D36" s="49"/>
      <c r="E36" s="49"/>
      <c r="F36" s="49"/>
      <c r="G36" s="49"/>
      <c r="H36" s="49"/>
      <c r="I36" s="49"/>
      <c r="J36" s="49"/>
      <c r="K36" s="49"/>
      <c r="L36" s="49"/>
      <c r="M36" s="49"/>
      <c r="N36" s="49"/>
      <c r="O36" s="49"/>
      <c r="P36" s="49"/>
    </row>
    <row r="37" spans="2:16" ht="21" customHeight="1">
      <c r="B37" s="49"/>
      <c r="C37" s="49"/>
      <c r="D37" s="49"/>
      <c r="E37" s="49"/>
      <c r="F37" s="49"/>
      <c r="G37" s="49"/>
      <c r="H37" s="49"/>
      <c r="I37" s="49"/>
      <c r="J37" s="49"/>
      <c r="K37" s="49"/>
      <c r="L37" s="49"/>
      <c r="M37" s="49"/>
      <c r="N37" s="49"/>
      <c r="O37" s="49"/>
      <c r="P37" s="49"/>
    </row>
    <row r="38" spans="2:16" ht="21" customHeight="1">
      <c r="B38" s="49"/>
      <c r="C38" s="49"/>
      <c r="D38" s="49"/>
      <c r="E38" s="49"/>
      <c r="F38" s="49"/>
      <c r="G38" s="49"/>
      <c r="H38" s="49"/>
      <c r="I38" s="49"/>
      <c r="J38" s="49"/>
      <c r="K38" s="49"/>
      <c r="L38" s="49"/>
      <c r="M38" s="49"/>
      <c r="N38" s="49"/>
      <c r="O38" s="49"/>
      <c r="P38" s="49"/>
    </row>
    <row r="39" spans="2:16" ht="21" customHeight="1">
      <c r="B39" s="49"/>
      <c r="C39" s="49"/>
      <c r="D39" s="49"/>
      <c r="E39" s="49"/>
      <c r="F39" s="49"/>
      <c r="G39" s="49"/>
      <c r="H39" s="49"/>
      <c r="I39" s="49"/>
      <c r="J39" s="49"/>
      <c r="K39" s="49"/>
      <c r="L39" s="49"/>
      <c r="M39" s="49"/>
      <c r="N39" s="49"/>
      <c r="O39" s="49"/>
      <c r="P39" s="49"/>
    </row>
    <row r="40" spans="2:16" ht="16.5" customHeight="1">
      <c r="B40" s="49"/>
      <c r="C40" s="49"/>
      <c r="D40" s="49"/>
      <c r="E40" s="49"/>
      <c r="F40" s="49"/>
      <c r="G40" s="49"/>
      <c r="H40" s="49"/>
      <c r="I40" s="49"/>
      <c r="J40" s="49"/>
      <c r="K40" s="49"/>
      <c r="L40" s="49"/>
      <c r="M40" s="49"/>
      <c r="N40" s="49"/>
      <c r="O40" s="49"/>
      <c r="P40" s="49"/>
    </row>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sheetData>
  <sheetProtection password="CC71" sheet="1"/>
  <mergeCells count="42">
    <mergeCell ref="B1:P1"/>
    <mergeCell ref="B2:P2"/>
    <mergeCell ref="B3:P3"/>
    <mergeCell ref="B4:P4"/>
    <mergeCell ref="B5:N5"/>
    <mergeCell ref="O5:P5"/>
    <mergeCell ref="B6:N6"/>
    <mergeCell ref="O6:P6"/>
    <mergeCell ref="B7:F9"/>
    <mergeCell ref="G7:N9"/>
    <mergeCell ref="O7:O9"/>
    <mergeCell ref="P7:P9"/>
    <mergeCell ref="B10:F10"/>
    <mergeCell ref="G10:N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21:F21"/>
    <mergeCell ref="G21:N21"/>
    <mergeCell ref="B23:N24"/>
    <mergeCell ref="O23:O24"/>
    <mergeCell ref="B25:N25"/>
    <mergeCell ref="B27:P27"/>
    <mergeCell ref="B28:P28"/>
    <mergeCell ref="B30:P34"/>
  </mergeCells>
  <printOptions/>
  <pageMargins left="0.7" right="0.7" top="0.75" bottom="0.75" header="0.3" footer="0.3"/>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tabColor rgb="FFFFFF00"/>
  </sheetPr>
  <dimension ref="A1:AP181"/>
  <sheetViews>
    <sheetView showGridLines="0" view="pageBreakPreview" zoomScaleNormal="85" zoomScaleSheetLayoutView="100" zoomScalePageLayoutView="0" workbookViewId="0" topLeftCell="A1">
      <selection activeCell="AJ2" sqref="AJ2"/>
    </sheetView>
  </sheetViews>
  <sheetFormatPr defaultColWidth="9.00390625" defaultRowHeight="21" customHeight="1"/>
  <cols>
    <col min="1" max="1" width="1.75390625" style="31" customWidth="1"/>
    <col min="2" max="23" width="2.625" style="31" customWidth="1"/>
    <col min="24" max="24" width="4.00390625" style="31" customWidth="1"/>
    <col min="25" max="30" width="2.625" style="31" customWidth="1"/>
    <col min="31" max="31" width="4.00390625" style="31" customWidth="1"/>
    <col min="32" max="38" width="2.625" style="31" customWidth="1"/>
    <col min="39" max="41" width="3.625" style="31" customWidth="1"/>
    <col min="42" max="44" width="5.00390625" style="31" customWidth="1"/>
    <col min="45" max="16384" width="9.00390625" style="31" customWidth="1"/>
  </cols>
  <sheetData>
    <row r="1" spans="1:42" ht="21" customHeight="1">
      <c r="A1" s="799" t="s">
        <v>215</v>
      </c>
      <c r="B1" s="799"/>
      <c r="C1" s="799"/>
      <c r="D1" s="799"/>
      <c r="E1" s="799"/>
      <c r="F1" s="799"/>
      <c r="G1" s="799"/>
      <c r="H1" s="799"/>
      <c r="I1" s="526"/>
      <c r="AP1" s="183"/>
    </row>
    <row r="2" spans="1:42" s="183" customFormat="1" ht="23.25" customHeight="1">
      <c r="A2" s="800" t="s">
        <v>65</v>
      </c>
      <c r="B2" s="801"/>
      <c r="C2" s="801"/>
      <c r="D2" s="801"/>
      <c r="E2" s="801"/>
      <c r="F2" s="801"/>
      <c r="G2" s="801"/>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c r="AG2" s="801"/>
      <c r="AH2" s="801"/>
      <c r="AP2" s="31"/>
    </row>
    <row r="3" spans="1:34" s="183" customFormat="1" ht="14.25" customHeight="1">
      <c r="A3" s="802" t="s">
        <v>66</v>
      </c>
      <c r="B3" s="802"/>
      <c r="C3" s="802"/>
      <c r="D3" s="802"/>
      <c r="E3" s="802"/>
      <c r="F3" s="802"/>
      <c r="G3" s="802"/>
      <c r="H3" s="802"/>
      <c r="I3" s="802"/>
      <c r="J3" s="802"/>
      <c r="K3" s="802"/>
      <c r="L3" s="802"/>
      <c r="M3" s="802"/>
      <c r="N3" s="802"/>
      <c r="O3" s="802"/>
      <c r="P3" s="802"/>
      <c r="Q3" s="802"/>
      <c r="R3" s="802"/>
      <c r="S3" s="802"/>
      <c r="T3" s="802"/>
      <c r="U3" s="802"/>
      <c r="V3" s="802"/>
      <c r="W3" s="802"/>
      <c r="X3" s="802"/>
      <c r="Y3" s="802"/>
      <c r="Z3" s="802"/>
      <c r="AA3" s="802"/>
      <c r="AB3" s="802"/>
      <c r="AC3" s="802"/>
      <c r="AD3" s="802"/>
      <c r="AE3" s="802"/>
      <c r="AF3" s="802"/>
      <c r="AG3" s="802"/>
      <c r="AH3" s="802"/>
    </row>
    <row r="4" ht="27.75" customHeight="1" thickBot="1">
      <c r="B4" s="186" t="s">
        <v>224</v>
      </c>
    </row>
    <row r="5" spans="1:35" ht="141.75" customHeight="1" thickBot="1">
      <c r="A5" s="803" t="s">
        <v>220</v>
      </c>
      <c r="B5" s="804"/>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5">
        <f>IF(Z9="","",IF(AND(F16&gt;=1,AE9&gt;0,S52&gt;=1,AB52&gt;=0.2),"○",""))</f>
      </c>
      <c r="AG5" s="805"/>
      <c r="AH5" s="806"/>
      <c r="AI5" s="257"/>
    </row>
    <row r="6" spans="2:34" ht="18" customHeight="1">
      <c r="B6" s="807"/>
      <c r="C6" s="545"/>
      <c r="D6" s="545"/>
      <c r="E6" s="545"/>
      <c r="F6" s="545"/>
      <c r="G6" s="545"/>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5"/>
    </row>
    <row r="7" spans="2:34" ht="21" customHeight="1" thickBot="1">
      <c r="B7" s="605" t="s">
        <v>23</v>
      </c>
      <c r="C7" s="605"/>
      <c r="D7" s="605"/>
      <c r="E7" s="605"/>
      <c r="F7" s="605"/>
      <c r="G7" s="605"/>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5"/>
    </row>
    <row r="8" spans="1:39" ht="21" customHeight="1" thickBot="1">
      <c r="A8" s="560"/>
      <c r="B8" s="561"/>
      <c r="C8" s="561"/>
      <c r="D8" s="561"/>
      <c r="E8" s="561"/>
      <c r="F8" s="561"/>
      <c r="G8" s="561"/>
      <c r="H8" s="561"/>
      <c r="I8" s="561"/>
      <c r="J8" s="561"/>
      <c r="K8" s="561"/>
      <c r="L8" s="561"/>
      <c r="M8" s="561"/>
      <c r="N8" s="561"/>
      <c r="O8" s="561"/>
      <c r="P8" s="561"/>
      <c r="Q8" s="561"/>
      <c r="R8" s="561"/>
      <c r="S8" s="561"/>
      <c r="T8" s="562"/>
      <c r="U8" s="563" t="s">
        <v>45</v>
      </c>
      <c r="V8" s="563"/>
      <c r="W8" s="564"/>
      <c r="X8" s="564"/>
      <c r="Y8" s="564"/>
      <c r="Z8" s="808" t="s">
        <v>24</v>
      </c>
      <c r="AA8" s="809"/>
      <c r="AB8" s="809"/>
      <c r="AC8" s="680"/>
      <c r="AD8" s="681"/>
      <c r="AE8" s="810" t="s">
        <v>42</v>
      </c>
      <c r="AF8" s="811"/>
      <c r="AG8" s="811"/>
      <c r="AH8" s="812"/>
      <c r="AI8" s="192"/>
      <c r="AJ8" s="192"/>
      <c r="AK8" s="192"/>
      <c r="AL8" s="192"/>
      <c r="AM8" s="192"/>
    </row>
    <row r="9" spans="1:34" ht="27" customHeight="1" thickBot="1">
      <c r="A9" s="813" t="s">
        <v>46</v>
      </c>
      <c r="B9" s="547"/>
      <c r="C9" s="547"/>
      <c r="D9" s="547"/>
      <c r="E9" s="547"/>
      <c r="F9" s="547"/>
      <c r="G9" s="547"/>
      <c r="H9" s="547"/>
      <c r="I9" s="547"/>
      <c r="J9" s="547"/>
      <c r="K9" s="547"/>
      <c r="L9" s="547"/>
      <c r="M9" s="547"/>
      <c r="N9" s="547"/>
      <c r="O9" s="547"/>
      <c r="P9" s="547"/>
      <c r="Q9" s="547"/>
      <c r="R9" s="547"/>
      <c r="S9" s="547"/>
      <c r="T9" s="814"/>
      <c r="U9" s="815">
        <f>IF(SUM(L15:W15)&lt;=0,"",ROUNDDOWN(SUM(L15:W15),1))</f>
      </c>
      <c r="V9" s="816"/>
      <c r="W9" s="816"/>
      <c r="X9" s="816"/>
      <c r="Y9" s="258" t="s">
        <v>47</v>
      </c>
      <c r="Z9" s="817"/>
      <c r="AA9" s="818"/>
      <c r="AB9" s="818"/>
      <c r="AC9" s="819"/>
      <c r="AD9" s="820"/>
      <c r="AE9" s="821">
        <f>IF(Z9="","",Z9-U9)</f>
      </c>
      <c r="AF9" s="822"/>
      <c r="AG9" s="822"/>
      <c r="AH9" s="823"/>
    </row>
    <row r="10" spans="2:10" ht="10.5" customHeight="1">
      <c r="B10" s="191"/>
      <c r="C10" s="187"/>
      <c r="D10" s="187"/>
      <c r="E10" s="187"/>
      <c r="F10" s="187"/>
      <c r="G10" s="187"/>
      <c r="H10" s="187"/>
      <c r="I10" s="187"/>
      <c r="J10" s="187"/>
    </row>
    <row r="11" spans="2:34" ht="21" customHeight="1">
      <c r="B11" s="605" t="s">
        <v>67</v>
      </c>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row>
    <row r="12" ht="2.25" customHeight="1" thickBot="1"/>
    <row r="13" spans="1:30" ht="28.5" customHeight="1" thickBot="1">
      <c r="A13" s="565" t="s">
        <v>48</v>
      </c>
      <c r="B13" s="614"/>
      <c r="C13" s="566"/>
      <c r="D13" s="566"/>
      <c r="E13" s="615"/>
      <c r="F13" s="616" t="s">
        <v>28</v>
      </c>
      <c r="G13" s="614"/>
      <c r="H13" s="617"/>
      <c r="I13" s="616" t="s">
        <v>29</v>
      </c>
      <c r="J13" s="614"/>
      <c r="K13" s="617"/>
      <c r="L13" s="616" t="s">
        <v>30</v>
      </c>
      <c r="M13" s="614"/>
      <c r="N13" s="617"/>
      <c r="O13" s="616" t="s">
        <v>31</v>
      </c>
      <c r="P13" s="614"/>
      <c r="Q13" s="617"/>
      <c r="R13" s="616" t="s">
        <v>32</v>
      </c>
      <c r="S13" s="614"/>
      <c r="T13" s="617"/>
      <c r="U13" s="616" t="s">
        <v>33</v>
      </c>
      <c r="V13" s="614"/>
      <c r="W13" s="617"/>
      <c r="X13" s="618" t="s">
        <v>34</v>
      </c>
      <c r="Y13" s="619"/>
      <c r="Z13" s="620"/>
      <c r="AA13" s="254" t="s">
        <v>35</v>
      </c>
      <c r="AB13" s="255"/>
      <c r="AC13" s="255"/>
      <c r="AD13" s="256"/>
    </row>
    <row r="14" spans="1:30" ht="21" customHeight="1" thickBot="1" thickTop="1">
      <c r="A14" s="627" t="s">
        <v>49</v>
      </c>
      <c r="B14" s="628"/>
      <c r="C14" s="628"/>
      <c r="D14" s="628"/>
      <c r="E14" s="629"/>
      <c r="F14" s="824"/>
      <c r="G14" s="825"/>
      <c r="H14" s="259" t="s">
        <v>0</v>
      </c>
      <c r="I14" s="826"/>
      <c r="J14" s="827"/>
      <c r="K14" s="259" t="s">
        <v>0</v>
      </c>
      <c r="L14" s="826"/>
      <c r="M14" s="827"/>
      <c r="N14" s="259" t="s">
        <v>0</v>
      </c>
      <c r="O14" s="826"/>
      <c r="P14" s="827"/>
      <c r="Q14" s="259" t="s">
        <v>0</v>
      </c>
      <c r="R14" s="826"/>
      <c r="S14" s="827"/>
      <c r="T14" s="259" t="s">
        <v>0</v>
      </c>
      <c r="U14" s="826"/>
      <c r="V14" s="827"/>
      <c r="W14" s="259" t="s">
        <v>0</v>
      </c>
      <c r="X14" s="828"/>
      <c r="Y14" s="829"/>
      <c r="Z14" s="260" t="s">
        <v>0</v>
      </c>
      <c r="AA14" s="830">
        <f>F14+I14+L14+O14+R14+U14</f>
        <v>0</v>
      </c>
      <c r="AB14" s="831"/>
      <c r="AC14" s="831"/>
      <c r="AD14" s="220" t="s">
        <v>0</v>
      </c>
    </row>
    <row r="15" spans="1:30" ht="21" customHeight="1" hidden="1" thickBot="1" thickTop="1">
      <c r="A15" s="832" t="s">
        <v>50</v>
      </c>
      <c r="B15" s="833"/>
      <c r="C15" s="833"/>
      <c r="D15" s="833"/>
      <c r="E15" s="834"/>
      <c r="F15" s="835"/>
      <c r="G15" s="836"/>
      <c r="H15" s="837"/>
      <c r="I15" s="835"/>
      <c r="J15" s="836"/>
      <c r="K15" s="837"/>
      <c r="L15" s="838">
        <f>+L14/9</f>
        <v>0</v>
      </c>
      <c r="M15" s="839"/>
      <c r="N15" s="840"/>
      <c r="O15" s="838">
        <f>+O14/6</f>
        <v>0</v>
      </c>
      <c r="P15" s="839"/>
      <c r="Q15" s="840"/>
      <c r="R15" s="838">
        <f>+R14/4</f>
        <v>0</v>
      </c>
      <c r="S15" s="839"/>
      <c r="T15" s="840"/>
      <c r="U15" s="838">
        <f>+U14/2.5</f>
        <v>0</v>
      </c>
      <c r="V15" s="839"/>
      <c r="W15" s="840"/>
      <c r="X15" s="841" t="s">
        <v>41</v>
      </c>
      <c r="Y15" s="842"/>
      <c r="Z15" s="843"/>
      <c r="AA15" s="844">
        <f>+F15+I15+L15+O15+R15+U15</f>
        <v>0</v>
      </c>
      <c r="AB15" s="845"/>
      <c r="AC15" s="845"/>
      <c r="AD15" s="846"/>
    </row>
    <row r="16" spans="1:30" ht="18.75" customHeight="1" thickBot="1" thickTop="1">
      <c r="A16" s="847" t="s">
        <v>51</v>
      </c>
      <c r="B16" s="848"/>
      <c r="C16" s="848"/>
      <c r="D16" s="848"/>
      <c r="E16" s="849"/>
      <c r="F16" s="850">
        <f>SUM(N16,U16,AA16)</f>
        <v>0</v>
      </c>
      <c r="G16" s="851"/>
      <c r="H16" s="852"/>
      <c r="I16" s="261" t="s">
        <v>0</v>
      </c>
      <c r="J16" s="853" t="s">
        <v>52</v>
      </c>
      <c r="K16" s="854"/>
      <c r="L16" s="854"/>
      <c r="M16" s="854"/>
      <c r="N16" s="851">
        <f>COUNTIF(AD22:AD41,"Ⅰ類型該当")</f>
        <v>0</v>
      </c>
      <c r="O16" s="851"/>
      <c r="P16" s="261" t="s">
        <v>0</v>
      </c>
      <c r="Q16" s="853" t="s">
        <v>53</v>
      </c>
      <c r="R16" s="854"/>
      <c r="S16" s="854"/>
      <c r="T16" s="854"/>
      <c r="U16" s="851">
        <f>COUNTIF(AD22:AD41,"Ⅱ類型該当")</f>
        <v>0</v>
      </c>
      <c r="V16" s="851"/>
      <c r="W16" s="261" t="s">
        <v>0</v>
      </c>
      <c r="X16" s="855" t="s">
        <v>54</v>
      </c>
      <c r="Y16" s="856"/>
      <c r="Z16" s="856"/>
      <c r="AA16" s="857">
        <f>COUNTIF(AD22:AD41,"Ⅲ類型該当")</f>
        <v>0</v>
      </c>
      <c r="AB16" s="857"/>
      <c r="AC16" s="261" t="s">
        <v>0</v>
      </c>
      <c r="AD16" s="262"/>
    </row>
    <row r="17" spans="2:34" ht="6.75" customHeight="1">
      <c r="B17" s="187"/>
      <c r="C17" s="187"/>
      <c r="D17" s="187"/>
      <c r="E17" s="187"/>
      <c r="F17" s="187"/>
      <c r="G17" s="187"/>
      <c r="H17" s="223"/>
      <c r="I17" s="223"/>
      <c r="J17" s="223"/>
      <c r="K17" s="223"/>
      <c r="L17" s="223"/>
      <c r="M17" s="223"/>
      <c r="N17" s="223"/>
      <c r="O17" s="223"/>
      <c r="P17" s="223"/>
      <c r="Q17" s="224"/>
      <c r="R17" s="224"/>
      <c r="S17" s="224"/>
      <c r="T17" s="224"/>
      <c r="U17" s="224"/>
      <c r="V17" s="225"/>
      <c r="W17" s="226"/>
      <c r="X17" s="227"/>
      <c r="Y17" s="227"/>
      <c r="Z17" s="227"/>
      <c r="AA17" s="227"/>
      <c r="AB17" s="227"/>
      <c r="AC17" s="227"/>
      <c r="AD17" s="224"/>
      <c r="AE17" s="224"/>
      <c r="AF17" s="224"/>
      <c r="AG17" s="225"/>
      <c r="AH17" s="225"/>
    </row>
    <row r="18" spans="2:34" ht="10.5" customHeight="1">
      <c r="B18" s="187"/>
      <c r="C18" s="187"/>
      <c r="D18" s="187"/>
      <c r="E18" s="187"/>
      <c r="F18" s="187"/>
      <c r="G18" s="187"/>
      <c r="H18" s="223"/>
      <c r="I18" s="223"/>
      <c r="J18" s="223"/>
      <c r="K18" s="223"/>
      <c r="L18" s="223"/>
      <c r="M18" s="223"/>
      <c r="N18" s="223"/>
      <c r="O18" s="223"/>
      <c r="P18" s="223"/>
      <c r="Q18" s="224"/>
      <c r="R18" s="224"/>
      <c r="S18" s="224"/>
      <c r="T18" s="224"/>
      <c r="U18" s="224"/>
      <c r="V18" s="225"/>
      <c r="W18" s="226"/>
      <c r="X18" s="227"/>
      <c r="Y18" s="227"/>
      <c r="Z18" s="227"/>
      <c r="AA18" s="227"/>
      <c r="AB18" s="227"/>
      <c r="AC18" s="227"/>
      <c r="AD18" s="224"/>
      <c r="AE18" s="224"/>
      <c r="AF18" s="224"/>
      <c r="AG18" s="225"/>
      <c r="AH18" s="225"/>
    </row>
    <row r="19" spans="2:34" ht="19.5" customHeight="1" thickBot="1">
      <c r="B19" s="186" t="s">
        <v>55</v>
      </c>
      <c r="C19" s="187"/>
      <c r="D19" s="187"/>
      <c r="E19" s="187"/>
      <c r="F19" s="187"/>
      <c r="G19" s="187"/>
      <c r="H19" s="223"/>
      <c r="I19" s="223"/>
      <c r="J19" s="223"/>
      <c r="K19" s="223"/>
      <c r="L19" s="223"/>
      <c r="M19" s="223"/>
      <c r="N19" s="223"/>
      <c r="O19" s="223"/>
      <c r="P19" s="223"/>
      <c r="Q19" s="224"/>
      <c r="R19" s="224"/>
      <c r="S19" s="224"/>
      <c r="T19" s="224"/>
      <c r="U19" s="224"/>
      <c r="V19" s="225"/>
      <c r="W19" s="226"/>
      <c r="X19" s="227"/>
      <c r="Y19" s="227"/>
      <c r="Z19" s="227"/>
      <c r="AA19" s="227"/>
      <c r="AB19" s="227"/>
      <c r="AC19" s="227"/>
      <c r="AD19" s="224"/>
      <c r="AE19" s="224"/>
      <c r="AF19" s="224"/>
      <c r="AG19" s="225"/>
      <c r="AH19" s="225"/>
    </row>
    <row r="20" spans="1:34" ht="18" customHeight="1">
      <c r="A20" s="808" t="s">
        <v>43</v>
      </c>
      <c r="B20" s="858"/>
      <c r="C20" s="858"/>
      <c r="D20" s="858"/>
      <c r="E20" s="858"/>
      <c r="F20" s="858"/>
      <c r="G20" s="858"/>
      <c r="H20" s="858"/>
      <c r="I20" s="858"/>
      <c r="J20" s="671"/>
      <c r="K20" s="671"/>
      <c r="L20" s="671"/>
      <c r="M20" s="861" t="s">
        <v>68</v>
      </c>
      <c r="N20" s="862"/>
      <c r="O20" s="862"/>
      <c r="P20" s="862"/>
      <c r="Q20" s="863"/>
      <c r="R20" s="867" t="s">
        <v>56</v>
      </c>
      <c r="S20" s="868"/>
      <c r="T20" s="868"/>
      <c r="U20" s="868"/>
      <c r="V20" s="868"/>
      <c r="W20" s="868"/>
      <c r="X20" s="868"/>
      <c r="Y20" s="868"/>
      <c r="Z20" s="868"/>
      <c r="AA20" s="868"/>
      <c r="AB20" s="868"/>
      <c r="AC20" s="869"/>
      <c r="AD20" s="873" t="s">
        <v>57</v>
      </c>
      <c r="AE20" s="874"/>
      <c r="AF20" s="875"/>
      <c r="AG20" s="875"/>
      <c r="AH20" s="876"/>
    </row>
    <row r="21" spans="1:34" ht="22.5" customHeight="1" thickBot="1">
      <c r="A21" s="859"/>
      <c r="B21" s="860"/>
      <c r="C21" s="860"/>
      <c r="D21" s="860"/>
      <c r="E21" s="860"/>
      <c r="F21" s="860"/>
      <c r="G21" s="860"/>
      <c r="H21" s="860"/>
      <c r="I21" s="860"/>
      <c r="J21" s="673"/>
      <c r="K21" s="673"/>
      <c r="L21" s="673"/>
      <c r="M21" s="864"/>
      <c r="N21" s="865"/>
      <c r="O21" s="865"/>
      <c r="P21" s="865"/>
      <c r="Q21" s="866"/>
      <c r="R21" s="870"/>
      <c r="S21" s="871"/>
      <c r="T21" s="871"/>
      <c r="U21" s="871"/>
      <c r="V21" s="871"/>
      <c r="W21" s="871"/>
      <c r="X21" s="871"/>
      <c r="Y21" s="871"/>
      <c r="Z21" s="871"/>
      <c r="AA21" s="871"/>
      <c r="AB21" s="871"/>
      <c r="AC21" s="872"/>
      <c r="AD21" s="877"/>
      <c r="AE21" s="878"/>
      <c r="AF21" s="879"/>
      <c r="AG21" s="879"/>
      <c r="AH21" s="880"/>
    </row>
    <row r="22" spans="1:34" ht="17.25" customHeight="1">
      <c r="A22" s="881">
        <v>1</v>
      </c>
      <c r="B22" s="882"/>
      <c r="C22" s="883"/>
      <c r="D22" s="884"/>
      <c r="E22" s="884"/>
      <c r="F22" s="884"/>
      <c r="G22" s="884"/>
      <c r="H22" s="884"/>
      <c r="I22" s="884"/>
      <c r="J22" s="885"/>
      <c r="K22" s="885"/>
      <c r="L22" s="886"/>
      <c r="M22" s="887"/>
      <c r="N22" s="888"/>
      <c r="O22" s="888"/>
      <c r="P22" s="888"/>
      <c r="Q22" s="889"/>
      <c r="R22" s="890"/>
      <c r="S22" s="891"/>
      <c r="T22" s="891"/>
      <c r="U22" s="891"/>
      <c r="V22" s="891"/>
      <c r="W22" s="891"/>
      <c r="X22" s="891"/>
      <c r="Y22" s="891"/>
      <c r="Z22" s="891"/>
      <c r="AA22" s="891"/>
      <c r="AB22" s="891"/>
      <c r="AC22" s="891"/>
      <c r="AD22" s="892">
        <f aca="true" t="shared" si="0" ref="AD22:AD41">IF(AND(M22="区分６",R22="Ⅰ類型"),"Ⅰ類型該当",IF(AND(M22="区分６",R22="Ⅱ類型"),"Ⅱ類型該当",IF(AND(M22="区分６",R22="Ⅲ類型"),"Ⅲ類型該当","")))</f>
      </c>
      <c r="AE22" s="893"/>
      <c r="AF22" s="703"/>
      <c r="AG22" s="703"/>
      <c r="AH22" s="894"/>
    </row>
    <row r="23" spans="1:34" ht="17.25" customHeight="1">
      <c r="A23" s="895">
        <v>2</v>
      </c>
      <c r="B23" s="896"/>
      <c r="C23" s="897"/>
      <c r="D23" s="898"/>
      <c r="E23" s="898"/>
      <c r="F23" s="898"/>
      <c r="G23" s="898"/>
      <c r="H23" s="898"/>
      <c r="I23" s="899"/>
      <c r="J23" s="900"/>
      <c r="K23" s="900"/>
      <c r="L23" s="901"/>
      <c r="M23" s="890"/>
      <c r="N23" s="891"/>
      <c r="O23" s="891"/>
      <c r="P23" s="891"/>
      <c r="Q23" s="902"/>
      <c r="R23" s="890"/>
      <c r="S23" s="891"/>
      <c r="T23" s="891"/>
      <c r="U23" s="891"/>
      <c r="V23" s="891"/>
      <c r="W23" s="891"/>
      <c r="X23" s="891"/>
      <c r="Y23" s="891"/>
      <c r="Z23" s="891"/>
      <c r="AA23" s="891"/>
      <c r="AB23" s="891"/>
      <c r="AC23" s="891"/>
      <c r="AD23" s="903">
        <f t="shared" si="0"/>
      </c>
      <c r="AE23" s="904"/>
      <c r="AF23" s="905"/>
      <c r="AG23" s="905"/>
      <c r="AH23" s="906"/>
    </row>
    <row r="24" spans="1:34" ht="17.25" customHeight="1">
      <c r="A24" s="895">
        <v>3</v>
      </c>
      <c r="B24" s="896"/>
      <c r="C24" s="897"/>
      <c r="D24" s="898"/>
      <c r="E24" s="898"/>
      <c r="F24" s="898"/>
      <c r="G24" s="898"/>
      <c r="H24" s="898"/>
      <c r="I24" s="899"/>
      <c r="J24" s="900"/>
      <c r="K24" s="900"/>
      <c r="L24" s="901"/>
      <c r="M24" s="890"/>
      <c r="N24" s="891"/>
      <c r="O24" s="891"/>
      <c r="P24" s="891"/>
      <c r="Q24" s="902"/>
      <c r="R24" s="890"/>
      <c r="S24" s="891"/>
      <c r="T24" s="891"/>
      <c r="U24" s="891"/>
      <c r="V24" s="891"/>
      <c r="W24" s="891"/>
      <c r="X24" s="891"/>
      <c r="Y24" s="891"/>
      <c r="Z24" s="891"/>
      <c r="AA24" s="891"/>
      <c r="AB24" s="891"/>
      <c r="AC24" s="891"/>
      <c r="AD24" s="903">
        <f t="shared" si="0"/>
      </c>
      <c r="AE24" s="904"/>
      <c r="AF24" s="905"/>
      <c r="AG24" s="905"/>
      <c r="AH24" s="906"/>
    </row>
    <row r="25" spans="1:34" ht="17.25" customHeight="1">
      <c r="A25" s="895">
        <v>4</v>
      </c>
      <c r="B25" s="896"/>
      <c r="C25" s="897"/>
      <c r="D25" s="898"/>
      <c r="E25" s="898"/>
      <c r="F25" s="898"/>
      <c r="G25" s="898"/>
      <c r="H25" s="898"/>
      <c r="I25" s="899"/>
      <c r="J25" s="900"/>
      <c r="K25" s="900"/>
      <c r="L25" s="901"/>
      <c r="M25" s="890"/>
      <c r="N25" s="891"/>
      <c r="O25" s="891"/>
      <c r="P25" s="891"/>
      <c r="Q25" s="902"/>
      <c r="R25" s="890"/>
      <c r="S25" s="891"/>
      <c r="T25" s="891"/>
      <c r="U25" s="891"/>
      <c r="V25" s="891"/>
      <c r="W25" s="891"/>
      <c r="X25" s="891"/>
      <c r="Y25" s="891"/>
      <c r="Z25" s="891"/>
      <c r="AA25" s="891"/>
      <c r="AB25" s="891"/>
      <c r="AC25" s="891"/>
      <c r="AD25" s="903">
        <f t="shared" si="0"/>
      </c>
      <c r="AE25" s="904"/>
      <c r="AF25" s="905"/>
      <c r="AG25" s="905"/>
      <c r="AH25" s="906"/>
    </row>
    <row r="26" spans="1:34" ht="17.25" customHeight="1">
      <c r="A26" s="895">
        <v>5</v>
      </c>
      <c r="B26" s="896"/>
      <c r="C26" s="897"/>
      <c r="D26" s="898"/>
      <c r="E26" s="898"/>
      <c r="F26" s="898"/>
      <c r="G26" s="898"/>
      <c r="H26" s="898"/>
      <c r="I26" s="899"/>
      <c r="J26" s="900"/>
      <c r="K26" s="900"/>
      <c r="L26" s="901"/>
      <c r="M26" s="890"/>
      <c r="N26" s="891"/>
      <c r="O26" s="891"/>
      <c r="P26" s="891"/>
      <c r="Q26" s="902"/>
      <c r="R26" s="890"/>
      <c r="S26" s="891"/>
      <c r="T26" s="891"/>
      <c r="U26" s="891"/>
      <c r="V26" s="891"/>
      <c r="W26" s="891"/>
      <c r="X26" s="891"/>
      <c r="Y26" s="891"/>
      <c r="Z26" s="891"/>
      <c r="AA26" s="891"/>
      <c r="AB26" s="891"/>
      <c r="AC26" s="891"/>
      <c r="AD26" s="903">
        <f t="shared" si="0"/>
      </c>
      <c r="AE26" s="904"/>
      <c r="AF26" s="905"/>
      <c r="AG26" s="905"/>
      <c r="AH26" s="906"/>
    </row>
    <row r="27" spans="1:34" ht="17.25" customHeight="1">
      <c r="A27" s="895">
        <v>6</v>
      </c>
      <c r="B27" s="896"/>
      <c r="C27" s="897"/>
      <c r="D27" s="898"/>
      <c r="E27" s="898"/>
      <c r="F27" s="898"/>
      <c r="G27" s="898"/>
      <c r="H27" s="898"/>
      <c r="I27" s="899"/>
      <c r="J27" s="900"/>
      <c r="K27" s="900"/>
      <c r="L27" s="901"/>
      <c r="M27" s="890"/>
      <c r="N27" s="891"/>
      <c r="O27" s="891"/>
      <c r="P27" s="891"/>
      <c r="Q27" s="902"/>
      <c r="R27" s="890"/>
      <c r="S27" s="891"/>
      <c r="T27" s="891"/>
      <c r="U27" s="891"/>
      <c r="V27" s="891"/>
      <c r="W27" s="891"/>
      <c r="X27" s="891"/>
      <c r="Y27" s="891"/>
      <c r="Z27" s="891"/>
      <c r="AA27" s="891"/>
      <c r="AB27" s="891"/>
      <c r="AC27" s="891"/>
      <c r="AD27" s="903">
        <f t="shared" si="0"/>
      </c>
      <c r="AE27" s="904"/>
      <c r="AF27" s="905"/>
      <c r="AG27" s="905"/>
      <c r="AH27" s="906"/>
    </row>
    <row r="28" spans="1:34" ht="17.25" customHeight="1">
      <c r="A28" s="895">
        <v>7</v>
      </c>
      <c r="B28" s="896"/>
      <c r="C28" s="897"/>
      <c r="D28" s="898"/>
      <c r="E28" s="898"/>
      <c r="F28" s="898"/>
      <c r="G28" s="898"/>
      <c r="H28" s="898"/>
      <c r="I28" s="899"/>
      <c r="J28" s="900"/>
      <c r="K28" s="900"/>
      <c r="L28" s="901"/>
      <c r="M28" s="890"/>
      <c r="N28" s="891"/>
      <c r="O28" s="891"/>
      <c r="P28" s="891"/>
      <c r="Q28" s="902"/>
      <c r="R28" s="890"/>
      <c r="S28" s="891"/>
      <c r="T28" s="891"/>
      <c r="U28" s="891"/>
      <c r="V28" s="891"/>
      <c r="W28" s="891"/>
      <c r="X28" s="891"/>
      <c r="Y28" s="891"/>
      <c r="Z28" s="891"/>
      <c r="AA28" s="891"/>
      <c r="AB28" s="891"/>
      <c r="AC28" s="891"/>
      <c r="AD28" s="903">
        <f t="shared" si="0"/>
      </c>
      <c r="AE28" s="904"/>
      <c r="AF28" s="905"/>
      <c r="AG28" s="905"/>
      <c r="AH28" s="906"/>
    </row>
    <row r="29" spans="1:34" ht="17.25" customHeight="1">
      <c r="A29" s="895">
        <v>8</v>
      </c>
      <c r="B29" s="896"/>
      <c r="C29" s="897"/>
      <c r="D29" s="898"/>
      <c r="E29" s="898"/>
      <c r="F29" s="898"/>
      <c r="G29" s="898"/>
      <c r="H29" s="898"/>
      <c r="I29" s="899"/>
      <c r="J29" s="900"/>
      <c r="K29" s="900"/>
      <c r="L29" s="901"/>
      <c r="M29" s="890"/>
      <c r="N29" s="891"/>
      <c r="O29" s="891"/>
      <c r="P29" s="891"/>
      <c r="Q29" s="902"/>
      <c r="R29" s="890"/>
      <c r="S29" s="891"/>
      <c r="T29" s="891"/>
      <c r="U29" s="891"/>
      <c r="V29" s="891"/>
      <c r="W29" s="891"/>
      <c r="X29" s="891"/>
      <c r="Y29" s="891"/>
      <c r="Z29" s="891"/>
      <c r="AA29" s="891"/>
      <c r="AB29" s="891"/>
      <c r="AC29" s="891"/>
      <c r="AD29" s="903">
        <f t="shared" si="0"/>
      </c>
      <c r="AE29" s="904"/>
      <c r="AF29" s="905"/>
      <c r="AG29" s="905"/>
      <c r="AH29" s="906"/>
    </row>
    <row r="30" spans="1:34" ht="17.25" customHeight="1">
      <c r="A30" s="895">
        <v>9</v>
      </c>
      <c r="B30" s="896"/>
      <c r="C30" s="897"/>
      <c r="D30" s="898"/>
      <c r="E30" s="898"/>
      <c r="F30" s="898"/>
      <c r="G30" s="898"/>
      <c r="H30" s="898"/>
      <c r="I30" s="899"/>
      <c r="J30" s="900"/>
      <c r="K30" s="900"/>
      <c r="L30" s="901"/>
      <c r="M30" s="890"/>
      <c r="N30" s="891"/>
      <c r="O30" s="891"/>
      <c r="P30" s="891"/>
      <c r="Q30" s="902"/>
      <c r="R30" s="890"/>
      <c r="S30" s="891"/>
      <c r="T30" s="891"/>
      <c r="U30" s="891"/>
      <c r="V30" s="891"/>
      <c r="W30" s="891"/>
      <c r="X30" s="891"/>
      <c r="Y30" s="891"/>
      <c r="Z30" s="891"/>
      <c r="AA30" s="891"/>
      <c r="AB30" s="891"/>
      <c r="AC30" s="891"/>
      <c r="AD30" s="903">
        <f t="shared" si="0"/>
      </c>
      <c r="AE30" s="904"/>
      <c r="AF30" s="905"/>
      <c r="AG30" s="905"/>
      <c r="AH30" s="906"/>
    </row>
    <row r="31" spans="1:34" ht="17.25" customHeight="1">
      <c r="A31" s="895">
        <v>10</v>
      </c>
      <c r="B31" s="896"/>
      <c r="C31" s="897"/>
      <c r="D31" s="898"/>
      <c r="E31" s="898"/>
      <c r="F31" s="898"/>
      <c r="G31" s="898"/>
      <c r="H31" s="898"/>
      <c r="I31" s="899"/>
      <c r="J31" s="900"/>
      <c r="K31" s="900"/>
      <c r="L31" s="901"/>
      <c r="M31" s="890"/>
      <c r="N31" s="891"/>
      <c r="O31" s="891"/>
      <c r="P31" s="891"/>
      <c r="Q31" s="902"/>
      <c r="R31" s="890"/>
      <c r="S31" s="891"/>
      <c r="T31" s="891"/>
      <c r="U31" s="891"/>
      <c r="V31" s="891"/>
      <c r="W31" s="891"/>
      <c r="X31" s="891"/>
      <c r="Y31" s="891"/>
      <c r="Z31" s="891"/>
      <c r="AA31" s="891"/>
      <c r="AB31" s="891"/>
      <c r="AC31" s="891"/>
      <c r="AD31" s="903">
        <f t="shared" si="0"/>
      </c>
      <c r="AE31" s="904"/>
      <c r="AF31" s="905"/>
      <c r="AG31" s="905"/>
      <c r="AH31" s="906"/>
    </row>
    <row r="32" spans="1:34" ht="17.25" customHeight="1">
      <c r="A32" s="895">
        <v>11</v>
      </c>
      <c r="B32" s="896"/>
      <c r="C32" s="897"/>
      <c r="D32" s="898"/>
      <c r="E32" s="898"/>
      <c r="F32" s="898"/>
      <c r="G32" s="898"/>
      <c r="H32" s="898"/>
      <c r="I32" s="899"/>
      <c r="J32" s="900"/>
      <c r="K32" s="900"/>
      <c r="L32" s="901"/>
      <c r="M32" s="890"/>
      <c r="N32" s="891"/>
      <c r="O32" s="891"/>
      <c r="P32" s="891"/>
      <c r="Q32" s="902"/>
      <c r="R32" s="890"/>
      <c r="S32" s="891"/>
      <c r="T32" s="891"/>
      <c r="U32" s="891"/>
      <c r="V32" s="891"/>
      <c r="W32" s="891"/>
      <c r="X32" s="891"/>
      <c r="Y32" s="891"/>
      <c r="Z32" s="891"/>
      <c r="AA32" s="891"/>
      <c r="AB32" s="891"/>
      <c r="AC32" s="891"/>
      <c r="AD32" s="903">
        <f t="shared" si="0"/>
      </c>
      <c r="AE32" s="904"/>
      <c r="AF32" s="905"/>
      <c r="AG32" s="905"/>
      <c r="AH32" s="906"/>
    </row>
    <row r="33" spans="1:34" ht="17.25" customHeight="1">
      <c r="A33" s="895">
        <v>12</v>
      </c>
      <c r="B33" s="896"/>
      <c r="C33" s="897"/>
      <c r="D33" s="898"/>
      <c r="E33" s="898"/>
      <c r="F33" s="898"/>
      <c r="G33" s="898"/>
      <c r="H33" s="898"/>
      <c r="I33" s="899"/>
      <c r="J33" s="900"/>
      <c r="K33" s="900"/>
      <c r="L33" s="901"/>
      <c r="M33" s="890"/>
      <c r="N33" s="891"/>
      <c r="O33" s="891"/>
      <c r="P33" s="891"/>
      <c r="Q33" s="902"/>
      <c r="R33" s="890"/>
      <c r="S33" s="891"/>
      <c r="T33" s="891"/>
      <c r="U33" s="891"/>
      <c r="V33" s="891"/>
      <c r="W33" s="891"/>
      <c r="X33" s="891"/>
      <c r="Y33" s="891"/>
      <c r="Z33" s="891"/>
      <c r="AA33" s="891"/>
      <c r="AB33" s="891"/>
      <c r="AC33" s="902"/>
      <c r="AD33" s="903">
        <f t="shared" si="0"/>
      </c>
      <c r="AE33" s="904"/>
      <c r="AF33" s="905"/>
      <c r="AG33" s="905"/>
      <c r="AH33" s="906"/>
    </row>
    <row r="34" spans="1:34" ht="17.25" customHeight="1">
      <c r="A34" s="895">
        <v>13</v>
      </c>
      <c r="B34" s="896"/>
      <c r="C34" s="897"/>
      <c r="D34" s="898"/>
      <c r="E34" s="898"/>
      <c r="F34" s="898"/>
      <c r="G34" s="898"/>
      <c r="H34" s="898"/>
      <c r="I34" s="899"/>
      <c r="J34" s="900"/>
      <c r="K34" s="900"/>
      <c r="L34" s="901"/>
      <c r="M34" s="890"/>
      <c r="N34" s="891"/>
      <c r="O34" s="891"/>
      <c r="P34" s="891"/>
      <c r="Q34" s="902"/>
      <c r="R34" s="890"/>
      <c r="S34" s="891"/>
      <c r="T34" s="891"/>
      <c r="U34" s="891"/>
      <c r="V34" s="891"/>
      <c r="W34" s="891"/>
      <c r="X34" s="891"/>
      <c r="Y34" s="891"/>
      <c r="Z34" s="891"/>
      <c r="AA34" s="891"/>
      <c r="AB34" s="891"/>
      <c r="AC34" s="891"/>
      <c r="AD34" s="903">
        <f t="shared" si="0"/>
      </c>
      <c r="AE34" s="904"/>
      <c r="AF34" s="905"/>
      <c r="AG34" s="905"/>
      <c r="AH34" s="906"/>
    </row>
    <row r="35" spans="1:34" ht="17.25" customHeight="1">
      <c r="A35" s="895">
        <v>14</v>
      </c>
      <c r="B35" s="896"/>
      <c r="C35" s="897"/>
      <c r="D35" s="898"/>
      <c r="E35" s="898"/>
      <c r="F35" s="898"/>
      <c r="G35" s="898"/>
      <c r="H35" s="898"/>
      <c r="I35" s="899"/>
      <c r="J35" s="900"/>
      <c r="K35" s="900"/>
      <c r="L35" s="901"/>
      <c r="M35" s="890"/>
      <c r="N35" s="891"/>
      <c r="O35" s="891"/>
      <c r="P35" s="891"/>
      <c r="Q35" s="902"/>
      <c r="R35" s="890"/>
      <c r="S35" s="891"/>
      <c r="T35" s="891"/>
      <c r="U35" s="891"/>
      <c r="V35" s="891"/>
      <c r="W35" s="891"/>
      <c r="X35" s="891"/>
      <c r="Y35" s="891"/>
      <c r="Z35" s="891"/>
      <c r="AA35" s="891"/>
      <c r="AB35" s="891"/>
      <c r="AC35" s="891"/>
      <c r="AD35" s="903">
        <f t="shared" si="0"/>
      </c>
      <c r="AE35" s="904"/>
      <c r="AF35" s="905"/>
      <c r="AG35" s="905"/>
      <c r="AH35" s="906"/>
    </row>
    <row r="36" spans="1:34" ht="17.25" customHeight="1">
      <c r="A36" s="895">
        <v>15</v>
      </c>
      <c r="B36" s="896"/>
      <c r="C36" s="897"/>
      <c r="D36" s="898"/>
      <c r="E36" s="898"/>
      <c r="F36" s="898"/>
      <c r="G36" s="898"/>
      <c r="H36" s="898"/>
      <c r="I36" s="899"/>
      <c r="J36" s="900"/>
      <c r="K36" s="900"/>
      <c r="L36" s="901"/>
      <c r="M36" s="890"/>
      <c r="N36" s="891"/>
      <c r="O36" s="891"/>
      <c r="P36" s="891"/>
      <c r="Q36" s="902"/>
      <c r="R36" s="890"/>
      <c r="S36" s="891"/>
      <c r="T36" s="891"/>
      <c r="U36" s="891"/>
      <c r="V36" s="891"/>
      <c r="W36" s="891"/>
      <c r="X36" s="891"/>
      <c r="Y36" s="891"/>
      <c r="Z36" s="891"/>
      <c r="AA36" s="891"/>
      <c r="AB36" s="891"/>
      <c r="AC36" s="891"/>
      <c r="AD36" s="903">
        <f t="shared" si="0"/>
      </c>
      <c r="AE36" s="904"/>
      <c r="AF36" s="905"/>
      <c r="AG36" s="905"/>
      <c r="AH36" s="906"/>
    </row>
    <row r="37" spans="1:34" ht="17.25" customHeight="1">
      <c r="A37" s="895">
        <v>16</v>
      </c>
      <c r="B37" s="896"/>
      <c r="C37" s="897"/>
      <c r="D37" s="898"/>
      <c r="E37" s="898"/>
      <c r="F37" s="898"/>
      <c r="G37" s="898"/>
      <c r="H37" s="898"/>
      <c r="I37" s="899"/>
      <c r="J37" s="900"/>
      <c r="K37" s="900"/>
      <c r="L37" s="901"/>
      <c r="M37" s="890"/>
      <c r="N37" s="891"/>
      <c r="O37" s="891"/>
      <c r="P37" s="891"/>
      <c r="Q37" s="902"/>
      <c r="R37" s="890"/>
      <c r="S37" s="891"/>
      <c r="T37" s="891"/>
      <c r="U37" s="891"/>
      <c r="V37" s="891"/>
      <c r="W37" s="891"/>
      <c r="X37" s="891"/>
      <c r="Y37" s="891"/>
      <c r="Z37" s="891"/>
      <c r="AA37" s="891"/>
      <c r="AB37" s="891"/>
      <c r="AC37" s="891"/>
      <c r="AD37" s="903">
        <f t="shared" si="0"/>
      </c>
      <c r="AE37" s="904"/>
      <c r="AF37" s="905"/>
      <c r="AG37" s="905"/>
      <c r="AH37" s="906"/>
    </row>
    <row r="38" spans="1:34" ht="17.25" customHeight="1">
      <c r="A38" s="895">
        <v>17</v>
      </c>
      <c r="B38" s="896"/>
      <c r="C38" s="897"/>
      <c r="D38" s="898"/>
      <c r="E38" s="898"/>
      <c r="F38" s="898"/>
      <c r="G38" s="898"/>
      <c r="H38" s="898"/>
      <c r="I38" s="899"/>
      <c r="J38" s="900"/>
      <c r="K38" s="900"/>
      <c r="L38" s="901"/>
      <c r="M38" s="890"/>
      <c r="N38" s="891"/>
      <c r="O38" s="891"/>
      <c r="P38" s="891"/>
      <c r="Q38" s="902"/>
      <c r="R38" s="890"/>
      <c r="S38" s="891"/>
      <c r="T38" s="891"/>
      <c r="U38" s="891"/>
      <c r="V38" s="891"/>
      <c r="W38" s="891"/>
      <c r="X38" s="891"/>
      <c r="Y38" s="891"/>
      <c r="Z38" s="891"/>
      <c r="AA38" s="891"/>
      <c r="AB38" s="891"/>
      <c r="AC38" s="891"/>
      <c r="AD38" s="903">
        <f t="shared" si="0"/>
      </c>
      <c r="AE38" s="904"/>
      <c r="AF38" s="905"/>
      <c r="AG38" s="905"/>
      <c r="AH38" s="906"/>
    </row>
    <row r="39" spans="1:34" ht="17.25" customHeight="1">
      <c r="A39" s="895">
        <v>18</v>
      </c>
      <c r="B39" s="896"/>
      <c r="C39" s="897"/>
      <c r="D39" s="898"/>
      <c r="E39" s="898"/>
      <c r="F39" s="898"/>
      <c r="G39" s="898"/>
      <c r="H39" s="898"/>
      <c r="I39" s="899"/>
      <c r="J39" s="900"/>
      <c r="K39" s="900"/>
      <c r="L39" s="901"/>
      <c r="M39" s="890"/>
      <c r="N39" s="891"/>
      <c r="O39" s="891"/>
      <c r="P39" s="891"/>
      <c r="Q39" s="902"/>
      <c r="R39" s="890"/>
      <c r="S39" s="891"/>
      <c r="T39" s="891"/>
      <c r="U39" s="891"/>
      <c r="V39" s="891"/>
      <c r="W39" s="891"/>
      <c r="X39" s="891"/>
      <c r="Y39" s="891"/>
      <c r="Z39" s="891"/>
      <c r="AA39" s="891"/>
      <c r="AB39" s="891"/>
      <c r="AC39" s="891"/>
      <c r="AD39" s="903">
        <f t="shared" si="0"/>
      </c>
      <c r="AE39" s="904"/>
      <c r="AF39" s="905"/>
      <c r="AG39" s="905"/>
      <c r="AH39" s="906"/>
    </row>
    <row r="40" spans="1:34" ht="17.25" customHeight="1">
      <c r="A40" s="895">
        <v>19</v>
      </c>
      <c r="B40" s="896"/>
      <c r="C40" s="897"/>
      <c r="D40" s="898"/>
      <c r="E40" s="898"/>
      <c r="F40" s="898"/>
      <c r="G40" s="898"/>
      <c r="H40" s="898"/>
      <c r="I40" s="899"/>
      <c r="J40" s="900"/>
      <c r="K40" s="900"/>
      <c r="L40" s="901"/>
      <c r="M40" s="890"/>
      <c r="N40" s="891"/>
      <c r="O40" s="891"/>
      <c r="P40" s="891"/>
      <c r="Q40" s="902"/>
      <c r="R40" s="890"/>
      <c r="S40" s="891"/>
      <c r="T40" s="891"/>
      <c r="U40" s="891"/>
      <c r="V40" s="891"/>
      <c r="W40" s="891"/>
      <c r="X40" s="891"/>
      <c r="Y40" s="891"/>
      <c r="Z40" s="891"/>
      <c r="AA40" s="891"/>
      <c r="AB40" s="891"/>
      <c r="AC40" s="891"/>
      <c r="AD40" s="903">
        <f t="shared" si="0"/>
      </c>
      <c r="AE40" s="904"/>
      <c r="AF40" s="905"/>
      <c r="AG40" s="905"/>
      <c r="AH40" s="906"/>
    </row>
    <row r="41" spans="1:34" ht="17.25" customHeight="1" thickBot="1">
      <c r="A41" s="907">
        <v>20</v>
      </c>
      <c r="B41" s="908"/>
      <c r="C41" s="909"/>
      <c r="D41" s="910"/>
      <c r="E41" s="910"/>
      <c r="F41" s="910"/>
      <c r="G41" s="910"/>
      <c r="H41" s="910"/>
      <c r="I41" s="911"/>
      <c r="J41" s="912"/>
      <c r="K41" s="912"/>
      <c r="L41" s="913"/>
      <c r="M41" s="914"/>
      <c r="N41" s="915"/>
      <c r="O41" s="915"/>
      <c r="P41" s="915"/>
      <c r="Q41" s="916"/>
      <c r="R41" s="914"/>
      <c r="S41" s="915"/>
      <c r="T41" s="915"/>
      <c r="U41" s="915"/>
      <c r="V41" s="915"/>
      <c r="W41" s="915"/>
      <c r="X41" s="915"/>
      <c r="Y41" s="915"/>
      <c r="Z41" s="915"/>
      <c r="AA41" s="915"/>
      <c r="AB41" s="915"/>
      <c r="AC41" s="915"/>
      <c r="AD41" s="917">
        <f t="shared" si="0"/>
      </c>
      <c r="AE41" s="918"/>
      <c r="AF41" s="919"/>
      <c r="AG41" s="919"/>
      <c r="AH41" s="920"/>
    </row>
    <row r="42" spans="1:34" ht="24.75" customHeight="1">
      <c r="A42" s="921" t="s">
        <v>58</v>
      </c>
      <c r="B42" s="921"/>
      <c r="C42" s="921"/>
      <c r="D42" s="921"/>
      <c r="E42" s="921"/>
      <c r="F42" s="921"/>
      <c r="G42" s="921"/>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row>
    <row r="43" spans="1:34" ht="24.75" customHeight="1">
      <c r="A43" s="922"/>
      <c r="B43" s="922"/>
      <c r="C43" s="922"/>
      <c r="D43" s="922"/>
      <c r="E43" s="922"/>
      <c r="F43" s="922"/>
      <c r="G43" s="922"/>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row>
    <row r="44" spans="1:34" ht="22.5" customHeight="1">
      <c r="A44" s="922"/>
      <c r="B44" s="922"/>
      <c r="C44" s="922"/>
      <c r="D44" s="922"/>
      <c r="E44" s="922"/>
      <c r="F44" s="922"/>
      <c r="G44" s="922"/>
      <c r="H44" s="922"/>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2"/>
      <c r="AG44" s="922"/>
      <c r="AH44" s="922"/>
    </row>
    <row r="46" ht="21" customHeight="1" thickBot="1"/>
    <row r="47" spans="2:33" ht="21" customHeight="1">
      <c r="B47" s="263"/>
      <c r="C47" s="264"/>
      <c r="D47" s="264"/>
      <c r="E47" s="264"/>
      <c r="F47" s="264"/>
      <c r="G47" s="264"/>
      <c r="H47" s="264"/>
      <c r="I47" s="264"/>
      <c r="J47" s="265"/>
      <c r="K47" s="923" t="s">
        <v>246</v>
      </c>
      <c r="L47" s="924"/>
      <c r="M47" s="924"/>
      <c r="N47" s="924"/>
      <c r="O47" s="924"/>
      <c r="P47" s="924"/>
      <c r="Q47" s="924"/>
      <c r="R47" s="924"/>
      <c r="S47" s="924"/>
      <c r="T47" s="924"/>
      <c r="U47" s="924"/>
      <c r="V47" s="924"/>
      <c r="W47" s="924"/>
      <c r="X47" s="924"/>
      <c r="Y47" s="924"/>
      <c r="Z47" s="924"/>
      <c r="AA47" s="924"/>
      <c r="AB47" s="924"/>
      <c r="AC47" s="924"/>
      <c r="AD47" s="924"/>
      <c r="AE47" s="927"/>
      <c r="AF47" s="927"/>
      <c r="AG47" s="928"/>
    </row>
    <row r="48" spans="2:33" ht="21" customHeight="1">
      <c r="B48" s="931" t="s">
        <v>256</v>
      </c>
      <c r="C48" s="932"/>
      <c r="D48" s="932"/>
      <c r="E48" s="932"/>
      <c r="F48" s="932"/>
      <c r="G48" s="932"/>
      <c r="H48" s="932"/>
      <c r="I48" s="932"/>
      <c r="J48" s="933"/>
      <c r="K48" s="925"/>
      <c r="L48" s="926"/>
      <c r="M48" s="926"/>
      <c r="N48" s="926"/>
      <c r="O48" s="926"/>
      <c r="P48" s="926"/>
      <c r="Q48" s="926"/>
      <c r="R48" s="926"/>
      <c r="S48" s="926"/>
      <c r="T48" s="926"/>
      <c r="U48" s="926"/>
      <c r="V48" s="926"/>
      <c r="W48" s="926"/>
      <c r="X48" s="926"/>
      <c r="Y48" s="926"/>
      <c r="Z48" s="926"/>
      <c r="AA48" s="926"/>
      <c r="AB48" s="926"/>
      <c r="AC48" s="926"/>
      <c r="AD48" s="926"/>
      <c r="AE48" s="929"/>
      <c r="AF48" s="929"/>
      <c r="AG48" s="930"/>
    </row>
    <row r="49" spans="2:33" ht="21" customHeight="1">
      <c r="B49" s="934"/>
      <c r="C49" s="932"/>
      <c r="D49" s="932"/>
      <c r="E49" s="932"/>
      <c r="F49" s="932"/>
      <c r="G49" s="932"/>
      <c r="H49" s="932"/>
      <c r="I49" s="932"/>
      <c r="J49" s="933"/>
      <c r="K49" s="925" t="s">
        <v>247</v>
      </c>
      <c r="L49" s="926"/>
      <c r="M49" s="926"/>
      <c r="N49" s="926"/>
      <c r="O49" s="926"/>
      <c r="P49" s="926"/>
      <c r="Q49" s="926"/>
      <c r="R49" s="926"/>
      <c r="S49" s="926"/>
      <c r="T49" s="926"/>
      <c r="U49" s="926"/>
      <c r="V49" s="926"/>
      <c r="W49" s="926"/>
      <c r="X49" s="926"/>
      <c r="Y49" s="926"/>
      <c r="Z49" s="926"/>
      <c r="AA49" s="926"/>
      <c r="AB49" s="926"/>
      <c r="AC49" s="926"/>
      <c r="AD49" s="926"/>
      <c r="AE49" s="929"/>
      <c r="AF49" s="929"/>
      <c r="AG49" s="930"/>
    </row>
    <row r="50" spans="2:33" ht="21" customHeight="1" thickBot="1">
      <c r="B50" s="266"/>
      <c r="C50" s="267"/>
      <c r="D50" s="267"/>
      <c r="E50" s="267"/>
      <c r="F50" s="267"/>
      <c r="G50" s="267"/>
      <c r="H50" s="267"/>
      <c r="I50" s="267"/>
      <c r="J50" s="268"/>
      <c r="K50" s="935"/>
      <c r="L50" s="936"/>
      <c r="M50" s="936"/>
      <c r="N50" s="936"/>
      <c r="O50" s="936"/>
      <c r="P50" s="936"/>
      <c r="Q50" s="936"/>
      <c r="R50" s="936"/>
      <c r="S50" s="936"/>
      <c r="T50" s="936"/>
      <c r="U50" s="936"/>
      <c r="V50" s="936"/>
      <c r="W50" s="936"/>
      <c r="X50" s="936"/>
      <c r="Y50" s="936"/>
      <c r="Z50" s="936"/>
      <c r="AA50" s="936"/>
      <c r="AB50" s="936"/>
      <c r="AC50" s="936"/>
      <c r="AD50" s="936"/>
      <c r="AE50" s="937"/>
      <c r="AF50" s="937"/>
      <c r="AG50" s="938"/>
    </row>
    <row r="51" spans="2:33" ht="21" customHeight="1" thickBot="1">
      <c r="B51" s="939" t="s">
        <v>257</v>
      </c>
      <c r="C51" s="940"/>
      <c r="D51" s="940"/>
      <c r="E51" s="940"/>
      <c r="F51" s="940"/>
      <c r="G51" s="940"/>
      <c r="H51" s="940"/>
      <c r="I51" s="940"/>
      <c r="J51" s="941"/>
      <c r="K51" s="945" t="s">
        <v>258</v>
      </c>
      <c r="L51" s="946"/>
      <c r="M51" s="946"/>
      <c r="N51" s="946"/>
      <c r="O51" s="946"/>
      <c r="P51" s="946"/>
      <c r="Q51" s="946"/>
      <c r="R51" s="947"/>
      <c r="S51" s="945" t="s">
        <v>250</v>
      </c>
      <c r="T51" s="946"/>
      <c r="U51" s="946"/>
      <c r="V51" s="946"/>
      <c r="W51" s="946"/>
      <c r="X51" s="946"/>
      <c r="Y51" s="946"/>
      <c r="Z51" s="946"/>
      <c r="AA51" s="948"/>
      <c r="AB51" s="949" t="s">
        <v>251</v>
      </c>
      <c r="AC51" s="950"/>
      <c r="AD51" s="950"/>
      <c r="AE51" s="950"/>
      <c r="AF51" s="950"/>
      <c r="AG51" s="951"/>
    </row>
    <row r="52" spans="2:33" ht="21" customHeight="1">
      <c r="B52" s="934"/>
      <c r="C52" s="932"/>
      <c r="D52" s="932"/>
      <c r="E52" s="932"/>
      <c r="F52" s="932"/>
      <c r="G52" s="932"/>
      <c r="H52" s="932"/>
      <c r="I52" s="932"/>
      <c r="J52" s="933"/>
      <c r="K52" s="952"/>
      <c r="L52" s="953"/>
      <c r="M52" s="953"/>
      <c r="N52" s="953"/>
      <c r="O52" s="953"/>
      <c r="P52" s="953"/>
      <c r="Q52" s="958" t="s">
        <v>0</v>
      </c>
      <c r="R52" s="959"/>
      <c r="S52" s="964"/>
      <c r="T52" s="965"/>
      <c r="U52" s="965"/>
      <c r="V52" s="965"/>
      <c r="W52" s="965"/>
      <c r="X52" s="965"/>
      <c r="Y52" s="965"/>
      <c r="Z52" s="958" t="s">
        <v>0</v>
      </c>
      <c r="AA52" s="970"/>
      <c r="AB52" s="973">
        <f>IF(S52="","",ROUNDDOWN((S52/K52)*100,1))</f>
      </c>
      <c r="AC52" s="974"/>
      <c r="AD52" s="974"/>
      <c r="AE52" s="974"/>
      <c r="AF52" s="979" t="s">
        <v>94</v>
      </c>
      <c r="AG52" s="980"/>
    </row>
    <row r="53" spans="2:33" ht="21" customHeight="1">
      <c r="B53" s="934"/>
      <c r="C53" s="932"/>
      <c r="D53" s="932"/>
      <c r="E53" s="932"/>
      <c r="F53" s="932"/>
      <c r="G53" s="932"/>
      <c r="H53" s="932"/>
      <c r="I53" s="932"/>
      <c r="J53" s="933"/>
      <c r="K53" s="954"/>
      <c r="L53" s="955"/>
      <c r="M53" s="955"/>
      <c r="N53" s="955"/>
      <c r="O53" s="955"/>
      <c r="P53" s="955"/>
      <c r="Q53" s="960"/>
      <c r="R53" s="961"/>
      <c r="S53" s="966"/>
      <c r="T53" s="967"/>
      <c r="U53" s="967"/>
      <c r="V53" s="967"/>
      <c r="W53" s="967"/>
      <c r="X53" s="967"/>
      <c r="Y53" s="967"/>
      <c r="Z53" s="960"/>
      <c r="AA53" s="971"/>
      <c r="AB53" s="975"/>
      <c r="AC53" s="976"/>
      <c r="AD53" s="976"/>
      <c r="AE53" s="976"/>
      <c r="AF53" s="981"/>
      <c r="AG53" s="982"/>
    </row>
    <row r="54" spans="2:33" ht="21" customHeight="1" thickBot="1">
      <c r="B54" s="934"/>
      <c r="C54" s="932"/>
      <c r="D54" s="932"/>
      <c r="E54" s="932"/>
      <c r="F54" s="932"/>
      <c r="G54" s="932"/>
      <c r="H54" s="932"/>
      <c r="I54" s="932"/>
      <c r="J54" s="933"/>
      <c r="K54" s="956"/>
      <c r="L54" s="957"/>
      <c r="M54" s="957"/>
      <c r="N54" s="957"/>
      <c r="O54" s="957"/>
      <c r="P54" s="957"/>
      <c r="Q54" s="962"/>
      <c r="R54" s="963"/>
      <c r="S54" s="968"/>
      <c r="T54" s="969"/>
      <c r="U54" s="969"/>
      <c r="V54" s="969"/>
      <c r="W54" s="969"/>
      <c r="X54" s="969"/>
      <c r="Y54" s="969"/>
      <c r="Z54" s="962"/>
      <c r="AA54" s="972"/>
      <c r="AB54" s="977"/>
      <c r="AC54" s="978"/>
      <c r="AD54" s="978"/>
      <c r="AE54" s="978"/>
      <c r="AF54" s="983"/>
      <c r="AG54" s="984"/>
    </row>
    <row r="55" spans="2:33" ht="21" customHeight="1">
      <c r="B55" s="934"/>
      <c r="C55" s="932"/>
      <c r="D55" s="932"/>
      <c r="E55" s="932"/>
      <c r="F55" s="932"/>
      <c r="G55" s="932"/>
      <c r="H55" s="932"/>
      <c r="I55" s="932"/>
      <c r="J55" s="933"/>
      <c r="K55" s="985" t="s">
        <v>259</v>
      </c>
      <c r="L55" s="986"/>
      <c r="M55" s="986"/>
      <c r="N55" s="986"/>
      <c r="O55" s="986"/>
      <c r="P55" s="986"/>
      <c r="Q55" s="986"/>
      <c r="R55" s="986"/>
      <c r="S55" s="986"/>
      <c r="T55" s="986"/>
      <c r="U55" s="986"/>
      <c r="V55" s="986"/>
      <c r="W55" s="986"/>
      <c r="X55" s="986"/>
      <c r="Y55" s="986"/>
      <c r="Z55" s="986"/>
      <c r="AA55" s="986"/>
      <c r="AB55" s="986"/>
      <c r="AC55" s="986"/>
      <c r="AD55" s="986"/>
      <c r="AE55" s="986"/>
      <c r="AF55" s="986"/>
      <c r="AG55" s="987"/>
    </row>
    <row r="56" spans="2:33" ht="21" customHeight="1">
      <c r="B56" s="934"/>
      <c r="C56" s="932"/>
      <c r="D56" s="932"/>
      <c r="E56" s="932"/>
      <c r="F56" s="932"/>
      <c r="G56" s="932"/>
      <c r="H56" s="932"/>
      <c r="I56" s="932"/>
      <c r="J56" s="933"/>
      <c r="K56" s="988"/>
      <c r="L56" s="989"/>
      <c r="M56" s="989"/>
      <c r="N56" s="989"/>
      <c r="O56" s="989"/>
      <c r="P56" s="989"/>
      <c r="Q56" s="989"/>
      <c r="R56" s="989"/>
      <c r="S56" s="989"/>
      <c r="T56" s="989"/>
      <c r="U56" s="989"/>
      <c r="V56" s="989"/>
      <c r="W56" s="989"/>
      <c r="X56" s="989"/>
      <c r="Y56" s="989"/>
      <c r="Z56" s="989"/>
      <c r="AA56" s="989"/>
      <c r="AB56" s="989"/>
      <c r="AC56" s="989"/>
      <c r="AD56" s="989"/>
      <c r="AE56" s="989"/>
      <c r="AF56" s="989"/>
      <c r="AG56" s="990"/>
    </row>
    <row r="57" spans="2:33" s="41" customFormat="1" ht="13.5" customHeight="1" thickBot="1">
      <c r="B57" s="942"/>
      <c r="C57" s="943"/>
      <c r="D57" s="943"/>
      <c r="E57" s="943"/>
      <c r="F57" s="943"/>
      <c r="G57" s="943"/>
      <c r="H57" s="943"/>
      <c r="I57" s="943"/>
      <c r="J57" s="944"/>
      <c r="K57" s="991"/>
      <c r="L57" s="992"/>
      <c r="M57" s="992"/>
      <c r="N57" s="992"/>
      <c r="O57" s="992"/>
      <c r="P57" s="992"/>
      <c r="Q57" s="992"/>
      <c r="R57" s="992"/>
      <c r="S57" s="992"/>
      <c r="T57" s="992"/>
      <c r="U57" s="992"/>
      <c r="V57" s="992"/>
      <c r="W57" s="992"/>
      <c r="X57" s="992"/>
      <c r="Y57" s="992"/>
      <c r="Z57" s="992"/>
      <c r="AA57" s="992"/>
      <c r="AB57" s="992"/>
      <c r="AC57" s="992"/>
      <c r="AD57" s="992"/>
      <c r="AE57" s="992"/>
      <c r="AF57" s="992"/>
      <c r="AG57" s="993"/>
    </row>
    <row r="58" spans="2:33" s="41" customFormat="1" ht="13.5" customHeight="1">
      <c r="B58" s="994" t="s">
        <v>260</v>
      </c>
      <c r="C58" s="994"/>
      <c r="D58" s="994"/>
      <c r="E58" s="994"/>
      <c r="F58" s="994"/>
      <c r="G58" s="994"/>
      <c r="H58" s="994"/>
      <c r="I58" s="994"/>
      <c r="J58" s="994"/>
      <c r="K58" s="994"/>
      <c r="L58" s="994"/>
      <c r="M58" s="994"/>
      <c r="N58" s="994"/>
      <c r="O58" s="994"/>
      <c r="P58" s="994"/>
      <c r="Q58" s="994"/>
      <c r="R58" s="994"/>
      <c r="S58" s="994"/>
      <c r="T58" s="994"/>
      <c r="U58" s="994"/>
      <c r="V58" s="994"/>
      <c r="W58" s="994"/>
      <c r="X58" s="994"/>
      <c r="Y58" s="994"/>
      <c r="Z58" s="994"/>
      <c r="AA58" s="994"/>
      <c r="AB58" s="994"/>
      <c r="AC58" s="994"/>
      <c r="AD58" s="994"/>
      <c r="AE58" s="994"/>
      <c r="AF58" s="994"/>
      <c r="AG58" s="994"/>
    </row>
    <row r="59" spans="2:33" s="41" customFormat="1" ht="13.5" customHeight="1">
      <c r="B59" s="994"/>
      <c r="C59" s="994"/>
      <c r="D59" s="994"/>
      <c r="E59" s="994"/>
      <c r="F59" s="994"/>
      <c r="G59" s="994"/>
      <c r="H59" s="994"/>
      <c r="I59" s="994"/>
      <c r="J59" s="994"/>
      <c r="K59" s="994"/>
      <c r="L59" s="994"/>
      <c r="M59" s="994"/>
      <c r="N59" s="994"/>
      <c r="O59" s="994"/>
      <c r="P59" s="994"/>
      <c r="Q59" s="994"/>
      <c r="R59" s="994"/>
      <c r="S59" s="994"/>
      <c r="T59" s="994"/>
      <c r="U59" s="994"/>
      <c r="V59" s="994"/>
      <c r="W59" s="994"/>
      <c r="X59" s="994"/>
      <c r="Y59" s="994"/>
      <c r="Z59" s="994"/>
      <c r="AA59" s="994"/>
      <c r="AB59" s="994"/>
      <c r="AC59" s="994"/>
      <c r="AD59" s="994"/>
      <c r="AE59" s="994"/>
      <c r="AF59" s="994"/>
      <c r="AG59" s="994"/>
    </row>
    <row r="60" spans="2:33" s="41" customFormat="1" ht="13.5" customHeight="1">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row>
    <row r="61" ht="27.75" customHeight="1" thickBot="1">
      <c r="B61" s="186" t="s">
        <v>225</v>
      </c>
    </row>
    <row r="62" spans="1:35" ht="141.75" customHeight="1" thickBot="1">
      <c r="A62" s="803" t="s">
        <v>228</v>
      </c>
      <c r="B62" s="804"/>
      <c r="C62" s="804"/>
      <c r="D62" s="804"/>
      <c r="E62" s="804"/>
      <c r="F62" s="804"/>
      <c r="G62" s="804"/>
      <c r="H62" s="804"/>
      <c r="I62" s="804"/>
      <c r="J62" s="804"/>
      <c r="K62" s="804"/>
      <c r="L62" s="804"/>
      <c r="M62" s="804"/>
      <c r="N62" s="804"/>
      <c r="O62" s="804"/>
      <c r="P62" s="804"/>
      <c r="Q62" s="804"/>
      <c r="R62" s="804"/>
      <c r="S62" s="804"/>
      <c r="T62" s="804"/>
      <c r="U62" s="804"/>
      <c r="V62" s="804"/>
      <c r="W62" s="804"/>
      <c r="X62" s="804"/>
      <c r="Y62" s="804"/>
      <c r="Z62" s="804"/>
      <c r="AA62" s="804"/>
      <c r="AB62" s="804"/>
      <c r="AC62" s="804"/>
      <c r="AD62" s="804"/>
      <c r="AE62" s="804"/>
      <c r="AF62" s="805">
        <f>IF(Z66="","",IF(AND(F73&gt;=1,AE66&gt;0,S107&gt;=1,AB107&gt;=0.2),"○",""))</f>
      </c>
      <c r="AG62" s="805"/>
      <c r="AH62" s="806"/>
      <c r="AI62" s="257"/>
    </row>
    <row r="63" spans="2:34" ht="18" customHeight="1">
      <c r="B63" s="807"/>
      <c r="C63" s="545"/>
      <c r="D63" s="545"/>
      <c r="E63" s="545"/>
      <c r="F63" s="545"/>
      <c r="G63" s="545"/>
      <c r="H63" s="545"/>
      <c r="I63" s="545"/>
      <c r="J63" s="545"/>
      <c r="K63" s="545"/>
      <c r="L63" s="545"/>
      <c r="M63" s="545"/>
      <c r="N63" s="545"/>
      <c r="O63" s="545"/>
      <c r="P63" s="545"/>
      <c r="Q63" s="545"/>
      <c r="R63" s="545"/>
      <c r="S63" s="545"/>
      <c r="T63" s="545"/>
      <c r="U63" s="545"/>
      <c r="V63" s="545"/>
      <c r="W63" s="545"/>
      <c r="X63" s="545"/>
      <c r="Y63" s="545"/>
      <c r="Z63" s="545"/>
      <c r="AA63" s="545"/>
      <c r="AB63" s="545"/>
      <c r="AC63" s="545"/>
      <c r="AD63" s="545"/>
      <c r="AE63" s="545"/>
      <c r="AF63" s="545"/>
      <c r="AG63" s="545"/>
      <c r="AH63" s="545"/>
    </row>
    <row r="64" spans="2:34" ht="21" customHeight="1" thickBot="1">
      <c r="B64" s="605" t="s">
        <v>23</v>
      </c>
      <c r="C64" s="605"/>
      <c r="D64" s="605"/>
      <c r="E64" s="605"/>
      <c r="F64" s="605"/>
      <c r="G64" s="605"/>
      <c r="H64" s="605"/>
      <c r="I64" s="605"/>
      <c r="J64" s="605"/>
      <c r="K64" s="605"/>
      <c r="L64" s="605"/>
      <c r="M64" s="605"/>
      <c r="N64" s="605"/>
      <c r="O64" s="605"/>
      <c r="P64" s="605"/>
      <c r="Q64" s="605"/>
      <c r="R64" s="605"/>
      <c r="S64" s="605"/>
      <c r="T64" s="605"/>
      <c r="U64" s="605"/>
      <c r="V64" s="605"/>
      <c r="W64" s="605"/>
      <c r="X64" s="605"/>
      <c r="Y64" s="605"/>
      <c r="Z64" s="605"/>
      <c r="AA64" s="605"/>
      <c r="AB64" s="605"/>
      <c r="AC64" s="605"/>
      <c r="AD64" s="605"/>
      <c r="AE64" s="605"/>
      <c r="AF64" s="605"/>
      <c r="AG64" s="605"/>
      <c r="AH64" s="605"/>
    </row>
    <row r="65" spans="1:39" ht="21" customHeight="1" thickBot="1">
      <c r="A65" s="560"/>
      <c r="B65" s="561"/>
      <c r="C65" s="561"/>
      <c r="D65" s="561"/>
      <c r="E65" s="561"/>
      <c r="F65" s="561"/>
      <c r="G65" s="561"/>
      <c r="H65" s="561"/>
      <c r="I65" s="561"/>
      <c r="J65" s="561"/>
      <c r="K65" s="561"/>
      <c r="L65" s="561"/>
      <c r="M65" s="561"/>
      <c r="N65" s="561"/>
      <c r="O65" s="561"/>
      <c r="P65" s="561"/>
      <c r="Q65" s="561"/>
      <c r="R65" s="561"/>
      <c r="S65" s="561"/>
      <c r="T65" s="562"/>
      <c r="U65" s="563" t="s">
        <v>45</v>
      </c>
      <c r="V65" s="563"/>
      <c r="W65" s="564"/>
      <c r="X65" s="564"/>
      <c r="Y65" s="564"/>
      <c r="Z65" s="808" t="s">
        <v>24</v>
      </c>
      <c r="AA65" s="809"/>
      <c r="AB65" s="809"/>
      <c r="AC65" s="680"/>
      <c r="AD65" s="681"/>
      <c r="AE65" s="810" t="s">
        <v>42</v>
      </c>
      <c r="AF65" s="811"/>
      <c r="AG65" s="811"/>
      <c r="AH65" s="812"/>
      <c r="AI65" s="192"/>
      <c r="AJ65" s="192"/>
      <c r="AK65" s="192"/>
      <c r="AL65" s="192"/>
      <c r="AM65" s="192"/>
    </row>
    <row r="66" spans="1:34" ht="27" customHeight="1" thickBot="1">
      <c r="A66" s="813" t="s">
        <v>46</v>
      </c>
      <c r="B66" s="547"/>
      <c r="C66" s="547"/>
      <c r="D66" s="547"/>
      <c r="E66" s="547"/>
      <c r="F66" s="547"/>
      <c r="G66" s="547"/>
      <c r="H66" s="547"/>
      <c r="I66" s="547"/>
      <c r="J66" s="547"/>
      <c r="K66" s="547"/>
      <c r="L66" s="547"/>
      <c r="M66" s="547"/>
      <c r="N66" s="547"/>
      <c r="O66" s="547"/>
      <c r="P66" s="547"/>
      <c r="Q66" s="547"/>
      <c r="R66" s="547"/>
      <c r="S66" s="547"/>
      <c r="T66" s="814"/>
      <c r="U66" s="815">
        <f>IF(SUM(L72:W72)&lt;=0,"",ROUNDDOWN(SUM(L72:W72),1))</f>
      </c>
      <c r="V66" s="816"/>
      <c r="W66" s="816"/>
      <c r="X66" s="816"/>
      <c r="Y66" s="258" t="s">
        <v>47</v>
      </c>
      <c r="Z66" s="817"/>
      <c r="AA66" s="818"/>
      <c r="AB66" s="818"/>
      <c r="AC66" s="819"/>
      <c r="AD66" s="820"/>
      <c r="AE66" s="821">
        <f>IF(Z66="","",Z66-U66)</f>
      </c>
      <c r="AF66" s="822"/>
      <c r="AG66" s="822"/>
      <c r="AH66" s="823"/>
    </row>
    <row r="67" spans="2:10" ht="10.5" customHeight="1">
      <c r="B67" s="191"/>
      <c r="C67" s="187"/>
      <c r="D67" s="187"/>
      <c r="E67" s="187"/>
      <c r="F67" s="187"/>
      <c r="G67" s="187"/>
      <c r="H67" s="187"/>
      <c r="I67" s="187"/>
      <c r="J67" s="187"/>
    </row>
    <row r="68" spans="2:34" ht="21" customHeight="1">
      <c r="B68" s="605" t="s">
        <v>67</v>
      </c>
      <c r="C68" s="605"/>
      <c r="D68" s="605"/>
      <c r="E68" s="605"/>
      <c r="F68" s="605"/>
      <c r="G68" s="605"/>
      <c r="H68" s="605"/>
      <c r="I68" s="605"/>
      <c r="J68" s="605"/>
      <c r="K68" s="605"/>
      <c r="L68" s="605"/>
      <c r="M68" s="605"/>
      <c r="N68" s="605"/>
      <c r="O68" s="605"/>
      <c r="P68" s="605"/>
      <c r="Q68" s="605"/>
      <c r="R68" s="605"/>
      <c r="S68" s="605"/>
      <c r="T68" s="605"/>
      <c r="U68" s="605"/>
      <c r="V68" s="605"/>
      <c r="W68" s="605"/>
      <c r="X68" s="605"/>
      <c r="Y68" s="605"/>
      <c r="Z68" s="605"/>
      <c r="AA68" s="605"/>
      <c r="AB68" s="605"/>
      <c r="AC68" s="605"/>
      <c r="AD68" s="605"/>
      <c r="AE68" s="605"/>
      <c r="AF68" s="605"/>
      <c r="AG68" s="605"/>
      <c r="AH68" s="605"/>
    </row>
    <row r="69" ht="2.25" customHeight="1" thickBot="1"/>
    <row r="70" spans="1:30" ht="28.5" customHeight="1" thickBot="1">
      <c r="A70" s="565" t="s">
        <v>48</v>
      </c>
      <c r="B70" s="614"/>
      <c r="C70" s="566"/>
      <c r="D70" s="566"/>
      <c r="E70" s="615"/>
      <c r="F70" s="616" t="s">
        <v>28</v>
      </c>
      <c r="G70" s="614"/>
      <c r="H70" s="617"/>
      <c r="I70" s="616" t="s">
        <v>29</v>
      </c>
      <c r="J70" s="614"/>
      <c r="K70" s="617"/>
      <c r="L70" s="616" t="s">
        <v>30</v>
      </c>
      <c r="M70" s="614"/>
      <c r="N70" s="617"/>
      <c r="O70" s="616" t="s">
        <v>31</v>
      </c>
      <c r="P70" s="614"/>
      <c r="Q70" s="617"/>
      <c r="R70" s="616" t="s">
        <v>32</v>
      </c>
      <c r="S70" s="614"/>
      <c r="T70" s="617"/>
      <c r="U70" s="616" t="s">
        <v>33</v>
      </c>
      <c r="V70" s="614"/>
      <c r="W70" s="617"/>
      <c r="X70" s="618" t="s">
        <v>34</v>
      </c>
      <c r="Y70" s="619"/>
      <c r="Z70" s="620"/>
      <c r="AA70" s="254" t="s">
        <v>35</v>
      </c>
      <c r="AB70" s="255"/>
      <c r="AC70" s="255"/>
      <c r="AD70" s="256"/>
    </row>
    <row r="71" spans="1:30" ht="21" customHeight="1" thickBot="1" thickTop="1">
      <c r="A71" s="627" t="s">
        <v>49</v>
      </c>
      <c r="B71" s="628"/>
      <c r="C71" s="628"/>
      <c r="D71" s="628"/>
      <c r="E71" s="629"/>
      <c r="F71" s="824"/>
      <c r="G71" s="825"/>
      <c r="H71" s="259" t="s">
        <v>0</v>
      </c>
      <c r="I71" s="826"/>
      <c r="J71" s="827"/>
      <c r="K71" s="259" t="s">
        <v>0</v>
      </c>
      <c r="L71" s="826"/>
      <c r="M71" s="827"/>
      <c r="N71" s="259" t="s">
        <v>0</v>
      </c>
      <c r="O71" s="826"/>
      <c r="P71" s="827"/>
      <c r="Q71" s="259" t="s">
        <v>0</v>
      </c>
      <c r="R71" s="826"/>
      <c r="S71" s="827"/>
      <c r="T71" s="259" t="s">
        <v>0</v>
      </c>
      <c r="U71" s="826"/>
      <c r="V71" s="827"/>
      <c r="W71" s="259" t="s">
        <v>0</v>
      </c>
      <c r="X71" s="828"/>
      <c r="Y71" s="829"/>
      <c r="Z71" s="260" t="s">
        <v>0</v>
      </c>
      <c r="AA71" s="830">
        <f>F71+I71+L71+O71+R71+U71</f>
        <v>0</v>
      </c>
      <c r="AB71" s="831"/>
      <c r="AC71" s="831"/>
      <c r="AD71" s="220" t="s">
        <v>0</v>
      </c>
    </row>
    <row r="72" spans="1:30" ht="21" customHeight="1" hidden="1">
      <c r="A72" s="832" t="s">
        <v>50</v>
      </c>
      <c r="B72" s="833"/>
      <c r="C72" s="833"/>
      <c r="D72" s="833"/>
      <c r="E72" s="834"/>
      <c r="F72" s="835"/>
      <c r="G72" s="836"/>
      <c r="H72" s="837"/>
      <c r="I72" s="835"/>
      <c r="J72" s="836"/>
      <c r="K72" s="837"/>
      <c r="L72" s="838">
        <f>+L71/9</f>
        <v>0</v>
      </c>
      <c r="M72" s="839"/>
      <c r="N72" s="840"/>
      <c r="O72" s="838">
        <f>+O71/6</f>
        <v>0</v>
      </c>
      <c r="P72" s="839"/>
      <c r="Q72" s="840"/>
      <c r="R72" s="838">
        <f>+R71/4</f>
        <v>0</v>
      </c>
      <c r="S72" s="839"/>
      <c r="T72" s="840"/>
      <c r="U72" s="838">
        <f>+U71/2.5</f>
        <v>0</v>
      </c>
      <c r="V72" s="839"/>
      <c r="W72" s="840"/>
      <c r="X72" s="841" t="s">
        <v>41</v>
      </c>
      <c r="Y72" s="842"/>
      <c r="Z72" s="843"/>
      <c r="AA72" s="844">
        <f>+F72+I72+L72+O72+R72+U72</f>
        <v>0</v>
      </c>
      <c r="AB72" s="845"/>
      <c r="AC72" s="845"/>
      <c r="AD72" s="846"/>
    </row>
    <row r="73" spans="1:9" ht="18.75" customHeight="1" thickBot="1">
      <c r="A73" s="847" t="s">
        <v>51</v>
      </c>
      <c r="B73" s="848"/>
      <c r="C73" s="848"/>
      <c r="D73" s="848"/>
      <c r="E73" s="849"/>
      <c r="F73" s="850">
        <f>COUNTIF(AD79:AD98,"〇")</f>
        <v>0</v>
      </c>
      <c r="G73" s="851"/>
      <c r="H73" s="852"/>
      <c r="I73" s="262" t="s">
        <v>0</v>
      </c>
    </row>
    <row r="74" spans="2:34" ht="6.75" customHeight="1">
      <c r="B74" s="187"/>
      <c r="C74" s="187"/>
      <c r="D74" s="187"/>
      <c r="E74" s="187"/>
      <c r="F74" s="187"/>
      <c r="G74" s="187"/>
      <c r="H74" s="223"/>
      <c r="I74" s="223"/>
      <c r="J74" s="223"/>
      <c r="K74" s="223"/>
      <c r="L74" s="223"/>
      <c r="M74" s="223"/>
      <c r="N74" s="223"/>
      <c r="O74" s="223"/>
      <c r="P74" s="223"/>
      <c r="Q74" s="224"/>
      <c r="R74" s="224"/>
      <c r="S74" s="224"/>
      <c r="T74" s="224"/>
      <c r="U74" s="224"/>
      <c r="V74" s="225"/>
      <c r="W74" s="226"/>
      <c r="X74" s="227"/>
      <c r="Y74" s="227"/>
      <c r="Z74" s="227"/>
      <c r="AA74" s="227"/>
      <c r="AB74" s="227"/>
      <c r="AC74" s="227"/>
      <c r="AD74" s="224"/>
      <c r="AE74" s="224"/>
      <c r="AF74" s="224"/>
      <c r="AG74" s="225"/>
      <c r="AH74" s="225"/>
    </row>
    <row r="75" spans="2:34" ht="10.5" customHeight="1">
      <c r="B75" s="187"/>
      <c r="C75" s="187"/>
      <c r="D75" s="187"/>
      <c r="E75" s="187"/>
      <c r="F75" s="187"/>
      <c r="G75" s="187"/>
      <c r="H75" s="223"/>
      <c r="I75" s="223"/>
      <c r="J75" s="223"/>
      <c r="K75" s="223"/>
      <c r="L75" s="223"/>
      <c r="M75" s="223"/>
      <c r="N75" s="223"/>
      <c r="O75" s="223"/>
      <c r="P75" s="223"/>
      <c r="Q75" s="224"/>
      <c r="R75" s="224"/>
      <c r="S75" s="224"/>
      <c r="T75" s="224"/>
      <c r="U75" s="224"/>
      <c r="V75" s="225"/>
      <c r="W75" s="226"/>
      <c r="X75" s="227"/>
      <c r="Y75" s="227"/>
      <c r="Z75" s="227"/>
      <c r="AA75" s="227"/>
      <c r="AB75" s="227"/>
      <c r="AC75" s="227"/>
      <c r="AD75" s="224"/>
      <c r="AE75" s="224"/>
      <c r="AF75" s="224"/>
      <c r="AG75" s="225"/>
      <c r="AH75" s="225"/>
    </row>
    <row r="76" spans="2:34" ht="19.5" customHeight="1" thickBot="1">
      <c r="B76" s="186" t="s">
        <v>55</v>
      </c>
      <c r="C76" s="187"/>
      <c r="D76" s="187"/>
      <c r="E76" s="187"/>
      <c r="F76" s="187"/>
      <c r="G76" s="187"/>
      <c r="H76" s="223"/>
      <c r="I76" s="223"/>
      <c r="J76" s="223"/>
      <c r="K76" s="223"/>
      <c r="L76" s="223"/>
      <c r="M76" s="223"/>
      <c r="N76" s="223"/>
      <c r="O76" s="223"/>
      <c r="P76" s="223"/>
      <c r="Q76" s="224"/>
      <c r="R76" s="224"/>
      <c r="S76" s="224"/>
      <c r="T76" s="224"/>
      <c r="U76" s="224"/>
      <c r="V76" s="225"/>
      <c r="W76" s="226"/>
      <c r="X76" s="227"/>
      <c r="Y76" s="227"/>
      <c r="Z76" s="227"/>
      <c r="AA76" s="227"/>
      <c r="AB76" s="227"/>
      <c r="AC76" s="227"/>
      <c r="AD76" s="224"/>
      <c r="AE76" s="224"/>
      <c r="AF76" s="224"/>
      <c r="AG76" s="225"/>
      <c r="AH76" s="225"/>
    </row>
    <row r="77" spans="1:34" ht="18" customHeight="1">
      <c r="A77" s="808" t="s">
        <v>43</v>
      </c>
      <c r="B77" s="858"/>
      <c r="C77" s="858"/>
      <c r="D77" s="858"/>
      <c r="E77" s="858"/>
      <c r="F77" s="858"/>
      <c r="G77" s="858"/>
      <c r="H77" s="858"/>
      <c r="I77" s="858"/>
      <c r="J77" s="671"/>
      <c r="K77" s="671"/>
      <c r="L77" s="671"/>
      <c r="M77" s="861" t="s">
        <v>68</v>
      </c>
      <c r="N77" s="862"/>
      <c r="O77" s="862"/>
      <c r="P77" s="862"/>
      <c r="Q77" s="863"/>
      <c r="R77" s="867" t="s">
        <v>226</v>
      </c>
      <c r="S77" s="868"/>
      <c r="T77" s="868"/>
      <c r="U77" s="868"/>
      <c r="V77" s="868"/>
      <c r="W77" s="868"/>
      <c r="X77" s="868"/>
      <c r="Y77" s="868"/>
      <c r="Z77" s="868"/>
      <c r="AA77" s="868"/>
      <c r="AB77" s="868"/>
      <c r="AC77" s="869"/>
      <c r="AD77" s="873" t="s">
        <v>227</v>
      </c>
      <c r="AE77" s="874"/>
      <c r="AF77" s="875"/>
      <c r="AG77" s="875"/>
      <c r="AH77" s="876"/>
    </row>
    <row r="78" spans="1:34" ht="22.5" customHeight="1" thickBot="1">
      <c r="A78" s="859"/>
      <c r="B78" s="860"/>
      <c r="C78" s="860"/>
      <c r="D78" s="860"/>
      <c r="E78" s="860"/>
      <c r="F78" s="860"/>
      <c r="G78" s="860"/>
      <c r="H78" s="860"/>
      <c r="I78" s="860"/>
      <c r="J78" s="673"/>
      <c r="K78" s="673"/>
      <c r="L78" s="673"/>
      <c r="M78" s="864"/>
      <c r="N78" s="865"/>
      <c r="O78" s="865"/>
      <c r="P78" s="865"/>
      <c r="Q78" s="866"/>
      <c r="R78" s="870"/>
      <c r="S78" s="871"/>
      <c r="T78" s="871"/>
      <c r="U78" s="871"/>
      <c r="V78" s="871"/>
      <c r="W78" s="871"/>
      <c r="X78" s="871"/>
      <c r="Y78" s="871"/>
      <c r="Z78" s="871"/>
      <c r="AA78" s="871"/>
      <c r="AB78" s="871"/>
      <c r="AC78" s="872"/>
      <c r="AD78" s="877"/>
      <c r="AE78" s="878"/>
      <c r="AF78" s="879"/>
      <c r="AG78" s="879"/>
      <c r="AH78" s="880"/>
    </row>
    <row r="79" spans="1:34" ht="17.25" customHeight="1">
      <c r="A79" s="881">
        <v>1</v>
      </c>
      <c r="B79" s="882"/>
      <c r="C79" s="883"/>
      <c r="D79" s="884"/>
      <c r="E79" s="884"/>
      <c r="F79" s="884"/>
      <c r="G79" s="884"/>
      <c r="H79" s="884"/>
      <c r="I79" s="884"/>
      <c r="J79" s="885"/>
      <c r="K79" s="885"/>
      <c r="L79" s="886"/>
      <c r="M79" s="887"/>
      <c r="N79" s="888"/>
      <c r="O79" s="888"/>
      <c r="P79" s="888"/>
      <c r="Q79" s="889"/>
      <c r="R79" s="890"/>
      <c r="S79" s="891"/>
      <c r="T79" s="891"/>
      <c r="U79" s="891"/>
      <c r="V79" s="891"/>
      <c r="W79" s="891"/>
      <c r="X79" s="891"/>
      <c r="Y79" s="891"/>
      <c r="Z79" s="891"/>
      <c r="AA79" s="891"/>
      <c r="AB79" s="891"/>
      <c r="AC79" s="891"/>
      <c r="AD79" s="892">
        <f>IF(AND(M79="区分4",R79="〇"),"〇",IF(AND(M79="区分5",R79="〇"),"〇",IF(AND(M79="区分6",R79="〇"),"〇","")))</f>
      </c>
      <c r="AE79" s="893"/>
      <c r="AF79" s="703"/>
      <c r="AG79" s="703"/>
      <c r="AH79" s="894"/>
    </row>
    <row r="80" spans="1:34" ht="17.25" customHeight="1">
      <c r="A80" s="895">
        <v>2</v>
      </c>
      <c r="B80" s="896"/>
      <c r="C80" s="897"/>
      <c r="D80" s="898"/>
      <c r="E80" s="898"/>
      <c r="F80" s="898"/>
      <c r="G80" s="898"/>
      <c r="H80" s="898"/>
      <c r="I80" s="899"/>
      <c r="J80" s="900"/>
      <c r="K80" s="900"/>
      <c r="L80" s="901"/>
      <c r="M80" s="890"/>
      <c r="N80" s="891"/>
      <c r="O80" s="891"/>
      <c r="P80" s="891"/>
      <c r="Q80" s="902"/>
      <c r="R80" s="890"/>
      <c r="S80" s="891"/>
      <c r="T80" s="891"/>
      <c r="U80" s="891"/>
      <c r="V80" s="891"/>
      <c r="W80" s="891"/>
      <c r="X80" s="891"/>
      <c r="Y80" s="891"/>
      <c r="Z80" s="891"/>
      <c r="AA80" s="891"/>
      <c r="AB80" s="891"/>
      <c r="AC80" s="891"/>
      <c r="AD80" s="892">
        <f aca="true" t="shared" si="1" ref="AD80:AD98">IF(AND(M80="区分4",R80="〇"),"〇",IF(AND(M80="区分5",R80="〇"),"〇",IF(AND(M80="区分6",R80="〇"),"〇","")))</f>
      </c>
      <c r="AE80" s="893"/>
      <c r="AF80" s="703"/>
      <c r="AG80" s="703"/>
      <c r="AH80" s="894"/>
    </row>
    <row r="81" spans="1:34" ht="17.25" customHeight="1">
      <c r="A81" s="895">
        <v>3</v>
      </c>
      <c r="B81" s="896"/>
      <c r="C81" s="897"/>
      <c r="D81" s="898"/>
      <c r="E81" s="898"/>
      <c r="F81" s="898"/>
      <c r="G81" s="898"/>
      <c r="H81" s="898"/>
      <c r="I81" s="899"/>
      <c r="J81" s="900"/>
      <c r="K81" s="900"/>
      <c r="L81" s="901"/>
      <c r="M81" s="890"/>
      <c r="N81" s="891"/>
      <c r="O81" s="891"/>
      <c r="P81" s="891"/>
      <c r="Q81" s="902"/>
      <c r="R81" s="890"/>
      <c r="S81" s="891"/>
      <c r="T81" s="891"/>
      <c r="U81" s="891"/>
      <c r="V81" s="891"/>
      <c r="W81" s="891"/>
      <c r="X81" s="891"/>
      <c r="Y81" s="891"/>
      <c r="Z81" s="891"/>
      <c r="AA81" s="891"/>
      <c r="AB81" s="891"/>
      <c r="AC81" s="891"/>
      <c r="AD81" s="892">
        <f t="shared" si="1"/>
      </c>
      <c r="AE81" s="893"/>
      <c r="AF81" s="703"/>
      <c r="AG81" s="703"/>
      <c r="AH81" s="894"/>
    </row>
    <row r="82" spans="1:34" ht="17.25" customHeight="1">
      <c r="A82" s="895">
        <v>4</v>
      </c>
      <c r="B82" s="896"/>
      <c r="C82" s="897"/>
      <c r="D82" s="898"/>
      <c r="E82" s="898"/>
      <c r="F82" s="898"/>
      <c r="G82" s="898"/>
      <c r="H82" s="898"/>
      <c r="I82" s="899"/>
      <c r="J82" s="900"/>
      <c r="K82" s="900"/>
      <c r="L82" s="901"/>
      <c r="M82" s="890"/>
      <c r="N82" s="891"/>
      <c r="O82" s="891"/>
      <c r="P82" s="891"/>
      <c r="Q82" s="902"/>
      <c r="R82" s="890"/>
      <c r="S82" s="891"/>
      <c r="T82" s="891"/>
      <c r="U82" s="891"/>
      <c r="V82" s="891"/>
      <c r="W82" s="891"/>
      <c r="X82" s="891"/>
      <c r="Y82" s="891"/>
      <c r="Z82" s="891"/>
      <c r="AA82" s="891"/>
      <c r="AB82" s="891"/>
      <c r="AC82" s="891"/>
      <c r="AD82" s="892">
        <f t="shared" si="1"/>
      </c>
      <c r="AE82" s="893"/>
      <c r="AF82" s="703"/>
      <c r="AG82" s="703"/>
      <c r="AH82" s="894"/>
    </row>
    <row r="83" spans="1:34" ht="17.25" customHeight="1">
      <c r="A83" s="895">
        <v>5</v>
      </c>
      <c r="B83" s="896"/>
      <c r="C83" s="897"/>
      <c r="D83" s="898"/>
      <c r="E83" s="898"/>
      <c r="F83" s="898"/>
      <c r="G83" s="898"/>
      <c r="H83" s="898"/>
      <c r="I83" s="899"/>
      <c r="J83" s="900"/>
      <c r="K83" s="900"/>
      <c r="L83" s="901"/>
      <c r="M83" s="890"/>
      <c r="N83" s="891"/>
      <c r="O83" s="891"/>
      <c r="P83" s="891"/>
      <c r="Q83" s="902"/>
      <c r="R83" s="890"/>
      <c r="S83" s="891"/>
      <c r="T83" s="891"/>
      <c r="U83" s="891"/>
      <c r="V83" s="891"/>
      <c r="W83" s="891"/>
      <c r="X83" s="891"/>
      <c r="Y83" s="891"/>
      <c r="Z83" s="891"/>
      <c r="AA83" s="891"/>
      <c r="AB83" s="891"/>
      <c r="AC83" s="891"/>
      <c r="AD83" s="892">
        <f t="shared" si="1"/>
      </c>
      <c r="AE83" s="893"/>
      <c r="AF83" s="703"/>
      <c r="AG83" s="703"/>
      <c r="AH83" s="894"/>
    </row>
    <row r="84" spans="1:34" ht="17.25" customHeight="1">
      <c r="A84" s="895">
        <v>6</v>
      </c>
      <c r="B84" s="896"/>
      <c r="C84" s="897"/>
      <c r="D84" s="898"/>
      <c r="E84" s="898"/>
      <c r="F84" s="898"/>
      <c r="G84" s="898"/>
      <c r="H84" s="898"/>
      <c r="I84" s="899"/>
      <c r="J84" s="900"/>
      <c r="K84" s="900"/>
      <c r="L84" s="901"/>
      <c r="M84" s="890"/>
      <c r="N84" s="891"/>
      <c r="O84" s="891"/>
      <c r="P84" s="891"/>
      <c r="Q84" s="902"/>
      <c r="R84" s="890"/>
      <c r="S84" s="891"/>
      <c r="T84" s="891"/>
      <c r="U84" s="891"/>
      <c r="V84" s="891"/>
      <c r="W84" s="891"/>
      <c r="X84" s="891"/>
      <c r="Y84" s="891"/>
      <c r="Z84" s="891"/>
      <c r="AA84" s="891"/>
      <c r="AB84" s="891"/>
      <c r="AC84" s="891"/>
      <c r="AD84" s="892">
        <f t="shared" si="1"/>
      </c>
      <c r="AE84" s="893"/>
      <c r="AF84" s="703"/>
      <c r="AG84" s="703"/>
      <c r="AH84" s="894"/>
    </row>
    <row r="85" spans="1:34" ht="17.25" customHeight="1">
      <c r="A85" s="895">
        <v>7</v>
      </c>
      <c r="B85" s="896"/>
      <c r="C85" s="897"/>
      <c r="D85" s="898"/>
      <c r="E85" s="898"/>
      <c r="F85" s="898"/>
      <c r="G85" s="898"/>
      <c r="H85" s="898"/>
      <c r="I85" s="899"/>
      <c r="J85" s="900"/>
      <c r="K85" s="900"/>
      <c r="L85" s="901"/>
      <c r="M85" s="890"/>
      <c r="N85" s="891"/>
      <c r="O85" s="891"/>
      <c r="P85" s="891"/>
      <c r="Q85" s="902"/>
      <c r="R85" s="890"/>
      <c r="S85" s="891"/>
      <c r="T85" s="891"/>
      <c r="U85" s="891"/>
      <c r="V85" s="891"/>
      <c r="W85" s="891"/>
      <c r="X85" s="891"/>
      <c r="Y85" s="891"/>
      <c r="Z85" s="891"/>
      <c r="AA85" s="891"/>
      <c r="AB85" s="891"/>
      <c r="AC85" s="891"/>
      <c r="AD85" s="892">
        <f t="shared" si="1"/>
      </c>
      <c r="AE85" s="893"/>
      <c r="AF85" s="703"/>
      <c r="AG85" s="703"/>
      <c r="AH85" s="894"/>
    </row>
    <row r="86" spans="1:34" ht="17.25" customHeight="1">
      <c r="A86" s="895">
        <v>8</v>
      </c>
      <c r="B86" s="896"/>
      <c r="C86" s="897"/>
      <c r="D86" s="898"/>
      <c r="E86" s="898"/>
      <c r="F86" s="898"/>
      <c r="G86" s="898"/>
      <c r="H86" s="898"/>
      <c r="I86" s="899"/>
      <c r="J86" s="900"/>
      <c r="K86" s="900"/>
      <c r="L86" s="901"/>
      <c r="M86" s="890"/>
      <c r="N86" s="891"/>
      <c r="O86" s="891"/>
      <c r="P86" s="891"/>
      <c r="Q86" s="902"/>
      <c r="R86" s="890"/>
      <c r="S86" s="891"/>
      <c r="T86" s="891"/>
      <c r="U86" s="891"/>
      <c r="V86" s="891"/>
      <c r="W86" s="891"/>
      <c r="X86" s="891"/>
      <c r="Y86" s="891"/>
      <c r="Z86" s="891"/>
      <c r="AA86" s="891"/>
      <c r="AB86" s="891"/>
      <c r="AC86" s="891"/>
      <c r="AD86" s="892">
        <f t="shared" si="1"/>
      </c>
      <c r="AE86" s="893"/>
      <c r="AF86" s="703"/>
      <c r="AG86" s="703"/>
      <c r="AH86" s="894"/>
    </row>
    <row r="87" spans="1:34" ht="17.25" customHeight="1">
      <c r="A87" s="895">
        <v>9</v>
      </c>
      <c r="B87" s="896"/>
      <c r="C87" s="897"/>
      <c r="D87" s="898"/>
      <c r="E87" s="898"/>
      <c r="F87" s="898"/>
      <c r="G87" s="898"/>
      <c r="H87" s="898"/>
      <c r="I87" s="899"/>
      <c r="J87" s="900"/>
      <c r="K87" s="900"/>
      <c r="L87" s="901"/>
      <c r="M87" s="890"/>
      <c r="N87" s="891"/>
      <c r="O87" s="891"/>
      <c r="P87" s="891"/>
      <c r="Q87" s="902"/>
      <c r="R87" s="890"/>
      <c r="S87" s="891"/>
      <c r="T87" s="891"/>
      <c r="U87" s="891"/>
      <c r="V87" s="891"/>
      <c r="W87" s="891"/>
      <c r="X87" s="891"/>
      <c r="Y87" s="891"/>
      <c r="Z87" s="891"/>
      <c r="AA87" s="891"/>
      <c r="AB87" s="891"/>
      <c r="AC87" s="891"/>
      <c r="AD87" s="892">
        <f t="shared" si="1"/>
      </c>
      <c r="AE87" s="893"/>
      <c r="AF87" s="703"/>
      <c r="AG87" s="703"/>
      <c r="AH87" s="894"/>
    </row>
    <row r="88" spans="1:34" ht="17.25" customHeight="1">
      <c r="A88" s="895">
        <v>10</v>
      </c>
      <c r="B88" s="896"/>
      <c r="C88" s="897"/>
      <c r="D88" s="898"/>
      <c r="E88" s="898"/>
      <c r="F88" s="898"/>
      <c r="G88" s="898"/>
      <c r="H88" s="898"/>
      <c r="I88" s="899"/>
      <c r="J88" s="900"/>
      <c r="K88" s="900"/>
      <c r="L88" s="901"/>
      <c r="M88" s="890"/>
      <c r="N88" s="891"/>
      <c r="O88" s="891"/>
      <c r="P88" s="891"/>
      <c r="Q88" s="902"/>
      <c r="R88" s="890"/>
      <c r="S88" s="891"/>
      <c r="T88" s="891"/>
      <c r="U88" s="891"/>
      <c r="V88" s="891"/>
      <c r="W88" s="891"/>
      <c r="X88" s="891"/>
      <c r="Y88" s="891"/>
      <c r="Z88" s="891"/>
      <c r="AA88" s="891"/>
      <c r="AB88" s="891"/>
      <c r="AC88" s="891"/>
      <c r="AD88" s="892">
        <f t="shared" si="1"/>
      </c>
      <c r="AE88" s="893"/>
      <c r="AF88" s="703"/>
      <c r="AG88" s="703"/>
      <c r="AH88" s="894"/>
    </row>
    <row r="89" spans="1:34" ht="17.25" customHeight="1">
      <c r="A89" s="895">
        <v>11</v>
      </c>
      <c r="B89" s="896"/>
      <c r="C89" s="897"/>
      <c r="D89" s="898"/>
      <c r="E89" s="898"/>
      <c r="F89" s="898"/>
      <c r="G89" s="898"/>
      <c r="H89" s="898"/>
      <c r="I89" s="899"/>
      <c r="J89" s="900"/>
      <c r="K89" s="900"/>
      <c r="L89" s="901"/>
      <c r="M89" s="890"/>
      <c r="N89" s="891"/>
      <c r="O89" s="891"/>
      <c r="P89" s="891"/>
      <c r="Q89" s="902"/>
      <c r="R89" s="890"/>
      <c r="S89" s="891"/>
      <c r="T89" s="891"/>
      <c r="U89" s="891"/>
      <c r="V89" s="891"/>
      <c r="W89" s="891"/>
      <c r="X89" s="891"/>
      <c r="Y89" s="891"/>
      <c r="Z89" s="891"/>
      <c r="AA89" s="891"/>
      <c r="AB89" s="891"/>
      <c r="AC89" s="891"/>
      <c r="AD89" s="892">
        <f t="shared" si="1"/>
      </c>
      <c r="AE89" s="893"/>
      <c r="AF89" s="703"/>
      <c r="AG89" s="703"/>
      <c r="AH89" s="894"/>
    </row>
    <row r="90" spans="1:34" ht="17.25" customHeight="1">
      <c r="A90" s="895">
        <v>12</v>
      </c>
      <c r="B90" s="896"/>
      <c r="C90" s="897"/>
      <c r="D90" s="898"/>
      <c r="E90" s="898"/>
      <c r="F90" s="898"/>
      <c r="G90" s="898"/>
      <c r="H90" s="898"/>
      <c r="I90" s="899"/>
      <c r="J90" s="900"/>
      <c r="K90" s="900"/>
      <c r="L90" s="901"/>
      <c r="M90" s="890"/>
      <c r="N90" s="891"/>
      <c r="O90" s="891"/>
      <c r="P90" s="891"/>
      <c r="Q90" s="902"/>
      <c r="R90" s="890"/>
      <c r="S90" s="891"/>
      <c r="T90" s="891"/>
      <c r="U90" s="891"/>
      <c r="V90" s="891"/>
      <c r="W90" s="891"/>
      <c r="X90" s="891"/>
      <c r="Y90" s="891"/>
      <c r="Z90" s="891"/>
      <c r="AA90" s="891"/>
      <c r="AB90" s="891"/>
      <c r="AC90" s="902"/>
      <c r="AD90" s="892">
        <f t="shared" si="1"/>
      </c>
      <c r="AE90" s="893"/>
      <c r="AF90" s="703"/>
      <c r="AG90" s="703"/>
      <c r="AH90" s="894"/>
    </row>
    <row r="91" spans="1:34" ht="17.25" customHeight="1">
      <c r="A91" s="895">
        <v>13</v>
      </c>
      <c r="B91" s="896"/>
      <c r="C91" s="897"/>
      <c r="D91" s="898"/>
      <c r="E91" s="898"/>
      <c r="F91" s="898"/>
      <c r="G91" s="898"/>
      <c r="H91" s="898"/>
      <c r="I91" s="899"/>
      <c r="J91" s="900"/>
      <c r="K91" s="900"/>
      <c r="L91" s="901"/>
      <c r="M91" s="890"/>
      <c r="N91" s="891"/>
      <c r="O91" s="891"/>
      <c r="P91" s="891"/>
      <c r="Q91" s="902"/>
      <c r="R91" s="890"/>
      <c r="S91" s="891"/>
      <c r="T91" s="891"/>
      <c r="U91" s="891"/>
      <c r="V91" s="891"/>
      <c r="W91" s="891"/>
      <c r="X91" s="891"/>
      <c r="Y91" s="891"/>
      <c r="Z91" s="891"/>
      <c r="AA91" s="891"/>
      <c r="AB91" s="891"/>
      <c r="AC91" s="891"/>
      <c r="AD91" s="892">
        <f t="shared" si="1"/>
      </c>
      <c r="AE91" s="893"/>
      <c r="AF91" s="703"/>
      <c r="AG91" s="703"/>
      <c r="AH91" s="894"/>
    </row>
    <row r="92" spans="1:34" ht="17.25" customHeight="1">
      <c r="A92" s="895">
        <v>14</v>
      </c>
      <c r="B92" s="896"/>
      <c r="C92" s="897"/>
      <c r="D92" s="898"/>
      <c r="E92" s="898"/>
      <c r="F92" s="898"/>
      <c r="G92" s="898"/>
      <c r="H92" s="898"/>
      <c r="I92" s="899"/>
      <c r="J92" s="900"/>
      <c r="K92" s="900"/>
      <c r="L92" s="901"/>
      <c r="M92" s="890"/>
      <c r="N92" s="891"/>
      <c r="O92" s="891"/>
      <c r="P92" s="891"/>
      <c r="Q92" s="902"/>
      <c r="R92" s="890"/>
      <c r="S92" s="891"/>
      <c r="T92" s="891"/>
      <c r="U92" s="891"/>
      <c r="V92" s="891"/>
      <c r="W92" s="891"/>
      <c r="X92" s="891"/>
      <c r="Y92" s="891"/>
      <c r="Z92" s="891"/>
      <c r="AA92" s="891"/>
      <c r="AB92" s="891"/>
      <c r="AC92" s="891"/>
      <c r="AD92" s="892">
        <f t="shared" si="1"/>
      </c>
      <c r="AE92" s="893"/>
      <c r="AF92" s="703"/>
      <c r="AG92" s="703"/>
      <c r="AH92" s="894"/>
    </row>
    <row r="93" spans="1:34" ht="17.25" customHeight="1">
      <c r="A93" s="895">
        <v>15</v>
      </c>
      <c r="B93" s="896"/>
      <c r="C93" s="897"/>
      <c r="D93" s="898"/>
      <c r="E93" s="898"/>
      <c r="F93" s="898"/>
      <c r="G93" s="898"/>
      <c r="H93" s="898"/>
      <c r="I93" s="899"/>
      <c r="J93" s="900"/>
      <c r="K93" s="900"/>
      <c r="L93" s="901"/>
      <c r="M93" s="890"/>
      <c r="N93" s="891"/>
      <c r="O93" s="891"/>
      <c r="P93" s="891"/>
      <c r="Q93" s="902"/>
      <c r="R93" s="890"/>
      <c r="S93" s="891"/>
      <c r="T93" s="891"/>
      <c r="U93" s="891"/>
      <c r="V93" s="891"/>
      <c r="W93" s="891"/>
      <c r="X93" s="891"/>
      <c r="Y93" s="891"/>
      <c r="Z93" s="891"/>
      <c r="AA93" s="891"/>
      <c r="AB93" s="891"/>
      <c r="AC93" s="891"/>
      <c r="AD93" s="892">
        <f t="shared" si="1"/>
      </c>
      <c r="AE93" s="893"/>
      <c r="AF93" s="703"/>
      <c r="AG93" s="703"/>
      <c r="AH93" s="894"/>
    </row>
    <row r="94" spans="1:34" ht="17.25" customHeight="1">
      <c r="A94" s="895">
        <v>16</v>
      </c>
      <c r="B94" s="896"/>
      <c r="C94" s="897"/>
      <c r="D94" s="898"/>
      <c r="E94" s="898"/>
      <c r="F94" s="898"/>
      <c r="G94" s="898"/>
      <c r="H94" s="898"/>
      <c r="I94" s="899"/>
      <c r="J94" s="900"/>
      <c r="K94" s="900"/>
      <c r="L94" s="901"/>
      <c r="M94" s="890"/>
      <c r="N94" s="891"/>
      <c r="O94" s="891"/>
      <c r="P94" s="891"/>
      <c r="Q94" s="902"/>
      <c r="R94" s="890"/>
      <c r="S94" s="891"/>
      <c r="T94" s="891"/>
      <c r="U94" s="891"/>
      <c r="V94" s="891"/>
      <c r="W94" s="891"/>
      <c r="X94" s="891"/>
      <c r="Y94" s="891"/>
      <c r="Z94" s="891"/>
      <c r="AA94" s="891"/>
      <c r="AB94" s="891"/>
      <c r="AC94" s="891"/>
      <c r="AD94" s="892">
        <f t="shared" si="1"/>
      </c>
      <c r="AE94" s="893"/>
      <c r="AF94" s="703"/>
      <c r="AG94" s="703"/>
      <c r="AH94" s="894"/>
    </row>
    <row r="95" spans="1:34" ht="17.25" customHeight="1">
      <c r="A95" s="895">
        <v>17</v>
      </c>
      <c r="B95" s="896"/>
      <c r="C95" s="897"/>
      <c r="D95" s="898"/>
      <c r="E95" s="898"/>
      <c r="F95" s="898"/>
      <c r="G95" s="898"/>
      <c r="H95" s="898"/>
      <c r="I95" s="899"/>
      <c r="J95" s="900"/>
      <c r="K95" s="900"/>
      <c r="L95" s="901"/>
      <c r="M95" s="890"/>
      <c r="N95" s="891"/>
      <c r="O95" s="891"/>
      <c r="P95" s="891"/>
      <c r="Q95" s="902"/>
      <c r="R95" s="890"/>
      <c r="S95" s="891"/>
      <c r="T95" s="891"/>
      <c r="U95" s="891"/>
      <c r="V95" s="891"/>
      <c r="W95" s="891"/>
      <c r="X95" s="891"/>
      <c r="Y95" s="891"/>
      <c r="Z95" s="891"/>
      <c r="AA95" s="891"/>
      <c r="AB95" s="891"/>
      <c r="AC95" s="891"/>
      <c r="AD95" s="892">
        <f t="shared" si="1"/>
      </c>
      <c r="AE95" s="893"/>
      <c r="AF95" s="703"/>
      <c r="AG95" s="703"/>
      <c r="AH95" s="894"/>
    </row>
    <row r="96" spans="1:34" ht="17.25" customHeight="1">
      <c r="A96" s="895">
        <v>18</v>
      </c>
      <c r="B96" s="896"/>
      <c r="C96" s="897"/>
      <c r="D96" s="898"/>
      <c r="E96" s="898"/>
      <c r="F96" s="898"/>
      <c r="G96" s="898"/>
      <c r="H96" s="898"/>
      <c r="I96" s="899"/>
      <c r="J96" s="900"/>
      <c r="K96" s="900"/>
      <c r="L96" s="901"/>
      <c r="M96" s="890"/>
      <c r="N96" s="891"/>
      <c r="O96" s="891"/>
      <c r="P96" s="891"/>
      <c r="Q96" s="902"/>
      <c r="R96" s="890"/>
      <c r="S96" s="891"/>
      <c r="T96" s="891"/>
      <c r="U96" s="891"/>
      <c r="V96" s="891"/>
      <c r="W96" s="891"/>
      <c r="X96" s="891"/>
      <c r="Y96" s="891"/>
      <c r="Z96" s="891"/>
      <c r="AA96" s="891"/>
      <c r="AB96" s="891"/>
      <c r="AC96" s="891"/>
      <c r="AD96" s="892">
        <f t="shared" si="1"/>
      </c>
      <c r="AE96" s="893"/>
      <c r="AF96" s="703"/>
      <c r="AG96" s="703"/>
      <c r="AH96" s="894"/>
    </row>
    <row r="97" spans="1:34" ht="17.25" customHeight="1">
      <c r="A97" s="895">
        <v>19</v>
      </c>
      <c r="B97" s="896"/>
      <c r="C97" s="897"/>
      <c r="D97" s="898"/>
      <c r="E97" s="898"/>
      <c r="F97" s="898"/>
      <c r="G97" s="898"/>
      <c r="H97" s="898"/>
      <c r="I97" s="899"/>
      <c r="J97" s="900"/>
      <c r="K97" s="900"/>
      <c r="L97" s="901"/>
      <c r="M97" s="890"/>
      <c r="N97" s="891"/>
      <c r="O97" s="891"/>
      <c r="P97" s="891"/>
      <c r="Q97" s="902"/>
      <c r="R97" s="890"/>
      <c r="S97" s="891"/>
      <c r="T97" s="891"/>
      <c r="U97" s="891"/>
      <c r="V97" s="891"/>
      <c r="W97" s="891"/>
      <c r="X97" s="891"/>
      <c r="Y97" s="891"/>
      <c r="Z97" s="891"/>
      <c r="AA97" s="891"/>
      <c r="AB97" s="891"/>
      <c r="AC97" s="891"/>
      <c r="AD97" s="892">
        <f t="shared" si="1"/>
      </c>
      <c r="AE97" s="893"/>
      <c r="AF97" s="703"/>
      <c r="AG97" s="703"/>
      <c r="AH97" s="894"/>
    </row>
    <row r="98" spans="1:34" ht="17.25" customHeight="1" thickBot="1">
      <c r="A98" s="907">
        <v>20</v>
      </c>
      <c r="B98" s="908"/>
      <c r="C98" s="909"/>
      <c r="D98" s="910"/>
      <c r="E98" s="910"/>
      <c r="F98" s="910"/>
      <c r="G98" s="910"/>
      <c r="H98" s="910"/>
      <c r="I98" s="911"/>
      <c r="J98" s="912"/>
      <c r="K98" s="912"/>
      <c r="L98" s="913"/>
      <c r="M98" s="914"/>
      <c r="N98" s="915"/>
      <c r="O98" s="915"/>
      <c r="P98" s="915"/>
      <c r="Q98" s="916"/>
      <c r="R98" s="914"/>
      <c r="S98" s="915"/>
      <c r="T98" s="915"/>
      <c r="U98" s="915"/>
      <c r="V98" s="915"/>
      <c r="W98" s="915"/>
      <c r="X98" s="915"/>
      <c r="Y98" s="915"/>
      <c r="Z98" s="915"/>
      <c r="AA98" s="915"/>
      <c r="AB98" s="915"/>
      <c r="AC98" s="915"/>
      <c r="AD98" s="892">
        <f t="shared" si="1"/>
      </c>
      <c r="AE98" s="893"/>
      <c r="AF98" s="703"/>
      <c r="AG98" s="703"/>
      <c r="AH98" s="894"/>
    </row>
    <row r="99" spans="1:34" ht="24.75" customHeight="1">
      <c r="A99" s="995" t="s">
        <v>229</v>
      </c>
      <c r="B99" s="995"/>
      <c r="C99" s="995"/>
      <c r="D99" s="995"/>
      <c r="E99" s="995"/>
      <c r="F99" s="995"/>
      <c r="G99" s="995"/>
      <c r="H99" s="995"/>
      <c r="I99" s="995"/>
      <c r="J99" s="995"/>
      <c r="K99" s="995"/>
      <c r="L99" s="995"/>
      <c r="M99" s="995"/>
      <c r="N99" s="995"/>
      <c r="O99" s="995"/>
      <c r="P99" s="995"/>
      <c r="Q99" s="995"/>
      <c r="R99" s="995"/>
      <c r="S99" s="995"/>
      <c r="T99" s="995"/>
      <c r="U99" s="995"/>
      <c r="V99" s="995"/>
      <c r="W99" s="995"/>
      <c r="X99" s="995"/>
      <c r="Y99" s="995"/>
      <c r="Z99" s="995"/>
      <c r="AA99" s="995"/>
      <c r="AB99" s="995"/>
      <c r="AC99" s="995"/>
      <c r="AD99" s="995"/>
      <c r="AE99" s="995"/>
      <c r="AF99" s="995"/>
      <c r="AG99" s="995"/>
      <c r="AH99" s="995"/>
    </row>
    <row r="100" spans="1:34" ht="24.75" customHeight="1">
      <c r="A100" s="996"/>
      <c r="B100" s="996"/>
      <c r="C100" s="996"/>
      <c r="D100" s="996"/>
      <c r="E100" s="996"/>
      <c r="F100" s="996"/>
      <c r="G100" s="996"/>
      <c r="H100" s="996"/>
      <c r="I100" s="996"/>
      <c r="J100" s="996"/>
      <c r="K100" s="996"/>
      <c r="L100" s="996"/>
      <c r="M100" s="996"/>
      <c r="N100" s="996"/>
      <c r="O100" s="996"/>
      <c r="P100" s="996"/>
      <c r="Q100" s="996"/>
      <c r="R100" s="996"/>
      <c r="S100" s="996"/>
      <c r="T100" s="996"/>
      <c r="U100" s="996"/>
      <c r="V100" s="996"/>
      <c r="W100" s="996"/>
      <c r="X100" s="996"/>
      <c r="Y100" s="996"/>
      <c r="Z100" s="996"/>
      <c r="AA100" s="996"/>
      <c r="AB100" s="996"/>
      <c r="AC100" s="996"/>
      <c r="AD100" s="996"/>
      <c r="AE100" s="996"/>
      <c r="AF100" s="996"/>
      <c r="AG100" s="996"/>
      <c r="AH100" s="996"/>
    </row>
    <row r="101" spans="1:34" ht="22.5" customHeight="1" thickBot="1">
      <c r="A101" s="996"/>
      <c r="B101" s="996"/>
      <c r="C101" s="996"/>
      <c r="D101" s="996"/>
      <c r="E101" s="996"/>
      <c r="F101" s="996"/>
      <c r="G101" s="996"/>
      <c r="H101" s="996"/>
      <c r="I101" s="996"/>
      <c r="J101" s="996"/>
      <c r="K101" s="996"/>
      <c r="L101" s="996"/>
      <c r="M101" s="996"/>
      <c r="N101" s="996"/>
      <c r="O101" s="996"/>
      <c r="P101" s="996"/>
      <c r="Q101" s="996"/>
      <c r="R101" s="996"/>
      <c r="S101" s="996"/>
      <c r="T101" s="996"/>
      <c r="U101" s="996"/>
      <c r="V101" s="996"/>
      <c r="W101" s="996"/>
      <c r="X101" s="996"/>
      <c r="Y101" s="996"/>
      <c r="Z101" s="996"/>
      <c r="AA101" s="996"/>
      <c r="AB101" s="996"/>
      <c r="AC101" s="996"/>
      <c r="AD101" s="996"/>
      <c r="AE101" s="996"/>
      <c r="AF101" s="996"/>
      <c r="AG101" s="996"/>
      <c r="AH101" s="996"/>
    </row>
    <row r="102" spans="2:33" ht="21" customHeight="1">
      <c r="B102" s="263"/>
      <c r="C102" s="264"/>
      <c r="D102" s="264"/>
      <c r="E102" s="264"/>
      <c r="F102" s="264"/>
      <c r="G102" s="264"/>
      <c r="H102" s="264"/>
      <c r="I102" s="264"/>
      <c r="J102" s="265"/>
      <c r="K102" s="923" t="s">
        <v>246</v>
      </c>
      <c r="L102" s="924"/>
      <c r="M102" s="924"/>
      <c r="N102" s="924"/>
      <c r="O102" s="924"/>
      <c r="P102" s="924"/>
      <c r="Q102" s="924"/>
      <c r="R102" s="924"/>
      <c r="S102" s="924"/>
      <c r="T102" s="924"/>
      <c r="U102" s="924"/>
      <c r="V102" s="924"/>
      <c r="W102" s="924"/>
      <c r="X102" s="924"/>
      <c r="Y102" s="924"/>
      <c r="Z102" s="924"/>
      <c r="AA102" s="924"/>
      <c r="AB102" s="924"/>
      <c r="AC102" s="924"/>
      <c r="AD102" s="924"/>
      <c r="AE102" s="927"/>
      <c r="AF102" s="927"/>
      <c r="AG102" s="928"/>
    </row>
    <row r="103" spans="2:33" ht="21" customHeight="1">
      <c r="B103" s="931" t="s">
        <v>256</v>
      </c>
      <c r="C103" s="932"/>
      <c r="D103" s="932"/>
      <c r="E103" s="932"/>
      <c r="F103" s="932"/>
      <c r="G103" s="932"/>
      <c r="H103" s="932"/>
      <c r="I103" s="932"/>
      <c r="J103" s="933"/>
      <c r="K103" s="925"/>
      <c r="L103" s="926"/>
      <c r="M103" s="926"/>
      <c r="N103" s="926"/>
      <c r="O103" s="926"/>
      <c r="P103" s="926"/>
      <c r="Q103" s="926"/>
      <c r="R103" s="926"/>
      <c r="S103" s="926"/>
      <c r="T103" s="926"/>
      <c r="U103" s="926"/>
      <c r="V103" s="926"/>
      <c r="W103" s="926"/>
      <c r="X103" s="926"/>
      <c r="Y103" s="926"/>
      <c r="Z103" s="926"/>
      <c r="AA103" s="926"/>
      <c r="AB103" s="926"/>
      <c r="AC103" s="926"/>
      <c r="AD103" s="926"/>
      <c r="AE103" s="929"/>
      <c r="AF103" s="929"/>
      <c r="AG103" s="930"/>
    </row>
    <row r="104" spans="2:33" ht="21" customHeight="1">
      <c r="B104" s="934"/>
      <c r="C104" s="932"/>
      <c r="D104" s="932"/>
      <c r="E104" s="932"/>
      <c r="F104" s="932"/>
      <c r="G104" s="932"/>
      <c r="H104" s="932"/>
      <c r="I104" s="932"/>
      <c r="J104" s="933"/>
      <c r="K104" s="925" t="s">
        <v>247</v>
      </c>
      <c r="L104" s="926"/>
      <c r="M104" s="926"/>
      <c r="N104" s="926"/>
      <c r="O104" s="926"/>
      <c r="P104" s="926"/>
      <c r="Q104" s="926"/>
      <c r="R104" s="926"/>
      <c r="S104" s="926"/>
      <c r="T104" s="926"/>
      <c r="U104" s="926"/>
      <c r="V104" s="926"/>
      <c r="W104" s="926"/>
      <c r="X104" s="926"/>
      <c r="Y104" s="926"/>
      <c r="Z104" s="926"/>
      <c r="AA104" s="926"/>
      <c r="AB104" s="926"/>
      <c r="AC104" s="926"/>
      <c r="AD104" s="926"/>
      <c r="AE104" s="929"/>
      <c r="AF104" s="929"/>
      <c r="AG104" s="930"/>
    </row>
    <row r="105" spans="2:33" ht="21" customHeight="1" thickBot="1">
      <c r="B105" s="266"/>
      <c r="C105" s="267"/>
      <c r="D105" s="267"/>
      <c r="E105" s="267"/>
      <c r="F105" s="267"/>
      <c r="G105" s="267"/>
      <c r="H105" s="267"/>
      <c r="I105" s="267"/>
      <c r="J105" s="268"/>
      <c r="K105" s="935"/>
      <c r="L105" s="936"/>
      <c r="M105" s="936"/>
      <c r="N105" s="936"/>
      <c r="O105" s="936"/>
      <c r="P105" s="936"/>
      <c r="Q105" s="936"/>
      <c r="R105" s="936"/>
      <c r="S105" s="936"/>
      <c r="T105" s="936"/>
      <c r="U105" s="936"/>
      <c r="V105" s="936"/>
      <c r="W105" s="936"/>
      <c r="X105" s="936"/>
      <c r="Y105" s="936"/>
      <c r="Z105" s="936"/>
      <c r="AA105" s="936"/>
      <c r="AB105" s="936"/>
      <c r="AC105" s="936"/>
      <c r="AD105" s="936"/>
      <c r="AE105" s="937"/>
      <c r="AF105" s="937"/>
      <c r="AG105" s="938"/>
    </row>
    <row r="106" spans="2:33" ht="21" customHeight="1" thickBot="1">
      <c r="B106" s="939" t="s">
        <v>257</v>
      </c>
      <c r="C106" s="940"/>
      <c r="D106" s="940"/>
      <c r="E106" s="940"/>
      <c r="F106" s="940"/>
      <c r="G106" s="940"/>
      <c r="H106" s="940"/>
      <c r="I106" s="940"/>
      <c r="J106" s="941"/>
      <c r="K106" s="945" t="s">
        <v>258</v>
      </c>
      <c r="L106" s="946"/>
      <c r="M106" s="946"/>
      <c r="N106" s="946"/>
      <c r="O106" s="946"/>
      <c r="P106" s="946"/>
      <c r="Q106" s="946"/>
      <c r="R106" s="947"/>
      <c r="S106" s="945" t="s">
        <v>250</v>
      </c>
      <c r="T106" s="946"/>
      <c r="U106" s="946"/>
      <c r="V106" s="946"/>
      <c r="W106" s="946"/>
      <c r="X106" s="946"/>
      <c r="Y106" s="946"/>
      <c r="Z106" s="946"/>
      <c r="AA106" s="948"/>
      <c r="AB106" s="949" t="s">
        <v>251</v>
      </c>
      <c r="AC106" s="950"/>
      <c r="AD106" s="950"/>
      <c r="AE106" s="950"/>
      <c r="AF106" s="950"/>
      <c r="AG106" s="951"/>
    </row>
    <row r="107" spans="2:33" ht="21" customHeight="1">
      <c r="B107" s="934"/>
      <c r="C107" s="932"/>
      <c r="D107" s="932"/>
      <c r="E107" s="932"/>
      <c r="F107" s="932"/>
      <c r="G107" s="932"/>
      <c r="H107" s="932"/>
      <c r="I107" s="932"/>
      <c r="J107" s="933"/>
      <c r="K107" s="952"/>
      <c r="L107" s="953"/>
      <c r="M107" s="953"/>
      <c r="N107" s="953"/>
      <c r="O107" s="953"/>
      <c r="P107" s="953"/>
      <c r="Q107" s="958" t="s">
        <v>0</v>
      </c>
      <c r="R107" s="959"/>
      <c r="S107" s="964"/>
      <c r="T107" s="965"/>
      <c r="U107" s="965"/>
      <c r="V107" s="965"/>
      <c r="W107" s="965"/>
      <c r="X107" s="965"/>
      <c r="Y107" s="965"/>
      <c r="Z107" s="958" t="s">
        <v>0</v>
      </c>
      <c r="AA107" s="970"/>
      <c r="AB107" s="973">
        <f>IF(S107="","",ROUNDDOWN((S107/K107)*100,1))</f>
      </c>
      <c r="AC107" s="974"/>
      <c r="AD107" s="974"/>
      <c r="AE107" s="974"/>
      <c r="AF107" s="979" t="s">
        <v>94</v>
      </c>
      <c r="AG107" s="980"/>
    </row>
    <row r="108" spans="2:33" ht="21" customHeight="1">
      <c r="B108" s="934"/>
      <c r="C108" s="932"/>
      <c r="D108" s="932"/>
      <c r="E108" s="932"/>
      <c r="F108" s="932"/>
      <c r="G108" s="932"/>
      <c r="H108" s="932"/>
      <c r="I108" s="932"/>
      <c r="J108" s="933"/>
      <c r="K108" s="954"/>
      <c r="L108" s="955"/>
      <c r="M108" s="955"/>
      <c r="N108" s="955"/>
      <c r="O108" s="955"/>
      <c r="P108" s="955"/>
      <c r="Q108" s="960"/>
      <c r="R108" s="961"/>
      <c r="S108" s="966"/>
      <c r="T108" s="967"/>
      <c r="U108" s="967"/>
      <c r="V108" s="967"/>
      <c r="W108" s="967"/>
      <c r="X108" s="967"/>
      <c r="Y108" s="967"/>
      <c r="Z108" s="960"/>
      <c r="AA108" s="971"/>
      <c r="AB108" s="975"/>
      <c r="AC108" s="976"/>
      <c r="AD108" s="976"/>
      <c r="AE108" s="976"/>
      <c r="AF108" s="981"/>
      <c r="AG108" s="982"/>
    </row>
    <row r="109" spans="2:33" ht="21" customHeight="1" thickBot="1">
      <c r="B109" s="934"/>
      <c r="C109" s="932"/>
      <c r="D109" s="932"/>
      <c r="E109" s="932"/>
      <c r="F109" s="932"/>
      <c r="G109" s="932"/>
      <c r="H109" s="932"/>
      <c r="I109" s="932"/>
      <c r="J109" s="933"/>
      <c r="K109" s="956"/>
      <c r="L109" s="957"/>
      <c r="M109" s="957"/>
      <c r="N109" s="957"/>
      <c r="O109" s="957"/>
      <c r="P109" s="957"/>
      <c r="Q109" s="962"/>
      <c r="R109" s="963"/>
      <c r="S109" s="968"/>
      <c r="T109" s="969"/>
      <c r="U109" s="969"/>
      <c r="V109" s="969"/>
      <c r="W109" s="969"/>
      <c r="X109" s="969"/>
      <c r="Y109" s="969"/>
      <c r="Z109" s="962"/>
      <c r="AA109" s="972"/>
      <c r="AB109" s="977"/>
      <c r="AC109" s="978"/>
      <c r="AD109" s="978"/>
      <c r="AE109" s="978"/>
      <c r="AF109" s="983"/>
      <c r="AG109" s="984"/>
    </row>
    <row r="110" spans="2:33" ht="21" customHeight="1">
      <c r="B110" s="934"/>
      <c r="C110" s="932"/>
      <c r="D110" s="932"/>
      <c r="E110" s="932"/>
      <c r="F110" s="932"/>
      <c r="G110" s="932"/>
      <c r="H110" s="932"/>
      <c r="I110" s="932"/>
      <c r="J110" s="933"/>
      <c r="K110" s="985" t="s">
        <v>259</v>
      </c>
      <c r="L110" s="986"/>
      <c r="M110" s="986"/>
      <c r="N110" s="986"/>
      <c r="O110" s="986"/>
      <c r="P110" s="986"/>
      <c r="Q110" s="986"/>
      <c r="R110" s="986"/>
      <c r="S110" s="986"/>
      <c r="T110" s="986"/>
      <c r="U110" s="986"/>
      <c r="V110" s="986"/>
      <c r="W110" s="986"/>
      <c r="X110" s="986"/>
      <c r="Y110" s="986"/>
      <c r="Z110" s="986"/>
      <c r="AA110" s="986"/>
      <c r="AB110" s="986"/>
      <c r="AC110" s="986"/>
      <c r="AD110" s="986"/>
      <c r="AE110" s="986"/>
      <c r="AF110" s="986"/>
      <c r="AG110" s="987"/>
    </row>
    <row r="111" spans="2:33" ht="21" customHeight="1">
      <c r="B111" s="934"/>
      <c r="C111" s="932"/>
      <c r="D111" s="932"/>
      <c r="E111" s="932"/>
      <c r="F111" s="932"/>
      <c r="G111" s="932"/>
      <c r="H111" s="932"/>
      <c r="I111" s="932"/>
      <c r="J111" s="933"/>
      <c r="K111" s="988"/>
      <c r="L111" s="989"/>
      <c r="M111" s="989"/>
      <c r="N111" s="989"/>
      <c r="O111" s="989"/>
      <c r="P111" s="989"/>
      <c r="Q111" s="989"/>
      <c r="R111" s="989"/>
      <c r="S111" s="989"/>
      <c r="T111" s="989"/>
      <c r="U111" s="989"/>
      <c r="V111" s="989"/>
      <c r="W111" s="989"/>
      <c r="X111" s="989"/>
      <c r="Y111" s="989"/>
      <c r="Z111" s="989"/>
      <c r="AA111" s="989"/>
      <c r="AB111" s="989"/>
      <c r="AC111" s="989"/>
      <c r="AD111" s="989"/>
      <c r="AE111" s="989"/>
      <c r="AF111" s="989"/>
      <c r="AG111" s="990"/>
    </row>
    <row r="112" spans="2:33" s="41" customFormat="1" ht="13.5" customHeight="1" thickBot="1">
      <c r="B112" s="942"/>
      <c r="C112" s="943"/>
      <c r="D112" s="943"/>
      <c r="E112" s="943"/>
      <c r="F112" s="943"/>
      <c r="G112" s="943"/>
      <c r="H112" s="943"/>
      <c r="I112" s="943"/>
      <c r="J112" s="944"/>
      <c r="K112" s="991"/>
      <c r="L112" s="992"/>
      <c r="M112" s="992"/>
      <c r="N112" s="992"/>
      <c r="O112" s="992"/>
      <c r="P112" s="992"/>
      <c r="Q112" s="992"/>
      <c r="R112" s="992"/>
      <c r="S112" s="992"/>
      <c r="T112" s="992"/>
      <c r="U112" s="992"/>
      <c r="V112" s="992"/>
      <c r="W112" s="992"/>
      <c r="X112" s="992"/>
      <c r="Y112" s="992"/>
      <c r="Z112" s="992"/>
      <c r="AA112" s="992"/>
      <c r="AB112" s="992"/>
      <c r="AC112" s="992"/>
      <c r="AD112" s="992"/>
      <c r="AE112" s="992"/>
      <c r="AF112" s="992"/>
      <c r="AG112" s="993"/>
    </row>
    <row r="113" spans="2:33" s="41" customFormat="1" ht="13.5" customHeight="1">
      <c r="B113" s="994" t="s">
        <v>260</v>
      </c>
      <c r="C113" s="994"/>
      <c r="D113" s="994"/>
      <c r="E113" s="994"/>
      <c r="F113" s="994"/>
      <c r="G113" s="994"/>
      <c r="H113" s="994"/>
      <c r="I113" s="994"/>
      <c r="J113" s="994"/>
      <c r="K113" s="994"/>
      <c r="L113" s="994"/>
      <c r="M113" s="994"/>
      <c r="N113" s="994"/>
      <c r="O113" s="994"/>
      <c r="P113" s="994"/>
      <c r="Q113" s="994"/>
      <c r="R113" s="994"/>
      <c r="S113" s="994"/>
      <c r="T113" s="994"/>
      <c r="U113" s="994"/>
      <c r="V113" s="994"/>
      <c r="W113" s="994"/>
      <c r="X113" s="994"/>
      <c r="Y113" s="994"/>
      <c r="Z113" s="994"/>
      <c r="AA113" s="994"/>
      <c r="AB113" s="994"/>
      <c r="AC113" s="994"/>
      <c r="AD113" s="994"/>
      <c r="AE113" s="994"/>
      <c r="AF113" s="994"/>
      <c r="AG113" s="994"/>
    </row>
    <row r="114" spans="2:33" s="41" customFormat="1" ht="13.5" customHeight="1">
      <c r="B114" s="994"/>
      <c r="C114" s="994"/>
      <c r="D114" s="994"/>
      <c r="E114" s="994"/>
      <c r="F114" s="994"/>
      <c r="G114" s="994"/>
      <c r="H114" s="994"/>
      <c r="I114" s="994"/>
      <c r="J114" s="994"/>
      <c r="K114" s="994"/>
      <c r="L114" s="994"/>
      <c r="M114" s="994"/>
      <c r="N114" s="994"/>
      <c r="O114" s="994"/>
      <c r="P114" s="994"/>
      <c r="Q114" s="994"/>
      <c r="R114" s="994"/>
      <c r="S114" s="994"/>
      <c r="T114" s="994"/>
      <c r="U114" s="994"/>
      <c r="V114" s="994"/>
      <c r="W114" s="994"/>
      <c r="X114" s="994"/>
      <c r="Y114" s="994"/>
      <c r="Z114" s="994"/>
      <c r="AA114" s="994"/>
      <c r="AB114" s="994"/>
      <c r="AC114" s="994"/>
      <c r="AD114" s="994"/>
      <c r="AE114" s="994"/>
      <c r="AF114" s="994"/>
      <c r="AG114" s="994"/>
    </row>
    <row r="115" spans="2:34" ht="21" customHeight="1">
      <c r="B115" s="605"/>
      <c r="C115" s="605"/>
      <c r="D115" s="605"/>
      <c r="E115" s="605"/>
      <c r="F115" s="605"/>
      <c r="G115" s="605"/>
      <c r="H115" s="605"/>
      <c r="I115" s="605"/>
      <c r="J115" s="605"/>
      <c r="K115" s="605"/>
      <c r="L115" s="605"/>
      <c r="M115" s="605"/>
      <c r="N115" s="605"/>
      <c r="O115" s="605"/>
      <c r="P115" s="605"/>
      <c r="Q115" s="605"/>
      <c r="R115" s="605"/>
      <c r="S115" s="605"/>
      <c r="T115" s="605"/>
      <c r="U115" s="605"/>
      <c r="V115" s="605"/>
      <c r="W115" s="605"/>
      <c r="X115" s="605"/>
      <c r="Y115" s="605"/>
      <c r="Z115" s="605"/>
      <c r="AA115" s="605"/>
      <c r="AB115" s="605"/>
      <c r="AC115" s="605"/>
      <c r="AD115" s="605"/>
      <c r="AE115" s="605"/>
      <c r="AF115" s="605"/>
      <c r="AG115" s="605"/>
      <c r="AH115" s="605"/>
    </row>
    <row r="116" spans="2:33" s="41" customFormat="1" ht="13.5" customHeight="1">
      <c r="B116" s="997"/>
      <c r="C116" s="997"/>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7"/>
      <c r="AA116" s="997"/>
      <c r="AB116" s="997"/>
      <c r="AC116" s="997"/>
      <c r="AD116" s="997"/>
      <c r="AE116" s="997"/>
      <c r="AF116" s="997"/>
      <c r="AG116" s="997"/>
    </row>
    <row r="117" spans="2:33" s="41" customFormat="1" ht="13.5" customHeight="1">
      <c r="B117" s="997"/>
      <c r="C117" s="997"/>
      <c r="D117" s="997"/>
      <c r="E117" s="997"/>
      <c r="F117" s="997"/>
      <c r="G117" s="997"/>
      <c r="H117" s="997"/>
      <c r="I117" s="997"/>
      <c r="J117" s="997"/>
      <c r="K117" s="997"/>
      <c r="L117" s="997"/>
      <c r="M117" s="997"/>
      <c r="N117" s="997"/>
      <c r="O117" s="997"/>
      <c r="P117" s="997"/>
      <c r="Q117" s="997"/>
      <c r="R117" s="997"/>
      <c r="S117" s="997"/>
      <c r="T117" s="997"/>
      <c r="U117" s="997"/>
      <c r="V117" s="997"/>
      <c r="W117" s="997"/>
      <c r="X117" s="997"/>
      <c r="Y117" s="997"/>
      <c r="Z117" s="997"/>
      <c r="AA117" s="997"/>
      <c r="AB117" s="997"/>
      <c r="AC117" s="997"/>
      <c r="AD117" s="997"/>
      <c r="AE117" s="997"/>
      <c r="AF117" s="997"/>
      <c r="AG117" s="997"/>
    </row>
    <row r="118" spans="2:33" s="41" customFormat="1" ht="13.5" customHeight="1">
      <c r="B118" s="997"/>
      <c r="C118" s="997"/>
      <c r="D118" s="997"/>
      <c r="E118" s="997"/>
      <c r="F118" s="997"/>
      <c r="G118" s="997"/>
      <c r="H118" s="997"/>
      <c r="I118" s="997"/>
      <c r="J118" s="997"/>
      <c r="K118" s="997"/>
      <c r="L118" s="997"/>
      <c r="M118" s="997"/>
      <c r="N118" s="997"/>
      <c r="O118" s="997"/>
      <c r="P118" s="997"/>
      <c r="Q118" s="997"/>
      <c r="R118" s="997"/>
      <c r="S118" s="997"/>
      <c r="T118" s="997"/>
      <c r="U118" s="997"/>
      <c r="V118" s="997"/>
      <c r="W118" s="997"/>
      <c r="X118" s="997"/>
      <c r="Y118" s="997"/>
      <c r="Z118" s="997"/>
      <c r="AA118" s="997"/>
      <c r="AB118" s="997"/>
      <c r="AC118" s="997"/>
      <c r="AD118" s="997"/>
      <c r="AE118" s="997"/>
      <c r="AF118" s="997"/>
      <c r="AG118" s="997"/>
    </row>
    <row r="119" spans="2:33" s="41" customFormat="1" ht="13.5" customHeight="1">
      <c r="B119" s="997"/>
      <c r="C119" s="997"/>
      <c r="D119" s="997"/>
      <c r="E119" s="997"/>
      <c r="F119" s="997"/>
      <c r="G119" s="997"/>
      <c r="H119" s="997"/>
      <c r="I119" s="997"/>
      <c r="J119" s="997"/>
      <c r="K119" s="997"/>
      <c r="L119" s="997"/>
      <c r="M119" s="997"/>
      <c r="N119" s="997"/>
      <c r="O119" s="997"/>
      <c r="P119" s="997"/>
      <c r="Q119" s="997"/>
      <c r="R119" s="997"/>
      <c r="S119" s="997"/>
      <c r="T119" s="997"/>
      <c r="U119" s="997"/>
      <c r="V119" s="997"/>
      <c r="W119" s="997"/>
      <c r="X119" s="997"/>
      <c r="Y119" s="997"/>
      <c r="Z119" s="997"/>
      <c r="AA119" s="997"/>
      <c r="AB119" s="997"/>
      <c r="AC119" s="997"/>
      <c r="AD119" s="997"/>
      <c r="AE119" s="997"/>
      <c r="AF119" s="997"/>
      <c r="AG119" s="997"/>
    </row>
    <row r="120" spans="2:33" s="41" customFormat="1" ht="15" customHeight="1">
      <c r="B120" s="270"/>
      <c r="C120" s="270"/>
      <c r="D120" s="270"/>
      <c r="E120" s="270"/>
      <c r="F120" s="270"/>
      <c r="G120" s="271"/>
      <c r="H120" s="271"/>
      <c r="I120" s="271"/>
      <c r="J120" s="271"/>
      <c r="K120" s="271"/>
      <c r="L120" s="271"/>
      <c r="M120" s="271"/>
      <c r="N120" s="270"/>
      <c r="O120" s="270"/>
      <c r="P120" s="270"/>
      <c r="Q120" s="270"/>
      <c r="R120" s="270"/>
      <c r="S120" s="270"/>
      <c r="T120" s="270"/>
      <c r="U120" s="270"/>
      <c r="V120" s="270"/>
      <c r="W120" s="270"/>
      <c r="X120" s="270"/>
      <c r="Y120" s="270"/>
      <c r="Z120" s="270"/>
      <c r="AA120" s="270"/>
      <c r="AB120" s="270"/>
      <c r="AC120" s="270"/>
      <c r="AD120" s="270"/>
      <c r="AE120" s="270"/>
      <c r="AF120" s="270"/>
      <c r="AG120" s="270"/>
    </row>
    <row r="121" spans="2:33" s="41" customFormat="1" ht="21" customHeight="1">
      <c r="B121" s="998"/>
      <c r="C121" s="998"/>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8"/>
      <c r="AA121" s="998"/>
      <c r="AB121" s="998"/>
      <c r="AC121" s="998"/>
      <c r="AD121" s="998"/>
      <c r="AE121" s="998"/>
      <c r="AF121" s="998"/>
      <c r="AG121" s="998"/>
    </row>
    <row r="122" spans="2:33" s="41" customFormat="1" ht="21" customHeight="1">
      <c r="B122" s="998"/>
      <c r="C122" s="998"/>
      <c r="D122" s="998"/>
      <c r="E122" s="998"/>
      <c r="F122" s="998"/>
      <c r="G122" s="998"/>
      <c r="H122" s="998"/>
      <c r="I122" s="998"/>
      <c r="J122" s="998"/>
      <c r="K122" s="998"/>
      <c r="L122" s="998"/>
      <c r="M122" s="998"/>
      <c r="N122" s="998"/>
      <c r="O122" s="998"/>
      <c r="P122" s="998"/>
      <c r="Q122" s="998"/>
      <c r="R122" s="998"/>
      <c r="S122" s="998"/>
      <c r="T122" s="998"/>
      <c r="U122" s="998"/>
      <c r="V122" s="998"/>
      <c r="W122" s="998"/>
      <c r="X122" s="998"/>
      <c r="Y122" s="998"/>
      <c r="Z122" s="998"/>
      <c r="AA122" s="998"/>
      <c r="AB122" s="998"/>
      <c r="AC122" s="998"/>
      <c r="AD122" s="998"/>
      <c r="AE122" s="998"/>
      <c r="AF122" s="998"/>
      <c r="AG122" s="998"/>
    </row>
    <row r="123" spans="2:33" s="41" customFormat="1" ht="21" customHeight="1">
      <c r="B123" s="998"/>
      <c r="C123" s="998"/>
      <c r="D123" s="998"/>
      <c r="E123" s="998"/>
      <c r="F123" s="998"/>
      <c r="G123" s="998"/>
      <c r="H123" s="998"/>
      <c r="I123" s="998"/>
      <c r="J123" s="998"/>
      <c r="K123" s="998"/>
      <c r="L123" s="998"/>
      <c r="M123" s="998"/>
      <c r="N123" s="998"/>
      <c r="O123" s="998"/>
      <c r="P123" s="998"/>
      <c r="Q123" s="998"/>
      <c r="R123" s="998"/>
      <c r="S123" s="998"/>
      <c r="T123" s="998"/>
      <c r="U123" s="998"/>
      <c r="V123" s="998"/>
      <c r="W123" s="998"/>
      <c r="X123" s="998"/>
      <c r="Y123" s="998"/>
      <c r="Z123" s="998"/>
      <c r="AA123" s="998"/>
      <c r="AB123" s="998"/>
      <c r="AC123" s="998"/>
      <c r="AD123" s="998"/>
      <c r="AE123" s="998"/>
      <c r="AF123" s="998"/>
      <c r="AG123" s="998"/>
    </row>
    <row r="124" spans="2:33" s="41" customFormat="1" ht="21" customHeight="1">
      <c r="B124" s="998"/>
      <c r="C124" s="998"/>
      <c r="D124" s="998"/>
      <c r="E124" s="998"/>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row>
    <row r="125" spans="2:33" s="41" customFormat="1" ht="21" customHeight="1">
      <c r="B125" s="998"/>
      <c r="C125" s="998"/>
      <c r="D125" s="998"/>
      <c r="E125" s="998"/>
      <c r="F125" s="998"/>
      <c r="G125" s="998"/>
      <c r="H125" s="998"/>
      <c r="I125" s="998"/>
      <c r="J125" s="998"/>
      <c r="K125" s="998"/>
      <c r="L125" s="998"/>
      <c r="M125" s="998"/>
      <c r="N125" s="998"/>
      <c r="O125" s="998"/>
      <c r="P125" s="998"/>
      <c r="Q125" s="998"/>
      <c r="R125" s="998"/>
      <c r="S125" s="998"/>
      <c r="T125" s="998"/>
      <c r="U125" s="998"/>
      <c r="V125" s="998"/>
      <c r="W125" s="998"/>
      <c r="X125" s="998"/>
      <c r="Y125" s="998"/>
      <c r="Z125" s="998"/>
      <c r="AA125" s="998"/>
      <c r="AB125" s="998"/>
      <c r="AC125" s="998"/>
      <c r="AD125" s="998"/>
      <c r="AE125" s="998"/>
      <c r="AF125" s="998"/>
      <c r="AG125" s="998"/>
    </row>
    <row r="126" spans="2:33" s="41" customFormat="1" ht="21" customHeight="1">
      <c r="B126" s="998"/>
      <c r="C126" s="998"/>
      <c r="D126" s="998"/>
      <c r="E126" s="998"/>
      <c r="F126" s="998"/>
      <c r="G126" s="998"/>
      <c r="H126" s="998"/>
      <c r="I126" s="998"/>
      <c r="J126" s="998"/>
      <c r="K126" s="998"/>
      <c r="L126" s="998"/>
      <c r="M126" s="998"/>
      <c r="N126" s="998"/>
      <c r="O126" s="998"/>
      <c r="P126" s="998"/>
      <c r="Q126" s="998"/>
      <c r="R126" s="998"/>
      <c r="S126" s="998"/>
      <c r="T126" s="998"/>
      <c r="U126" s="998"/>
      <c r="V126" s="998"/>
      <c r="W126" s="998"/>
      <c r="X126" s="998"/>
      <c r="Y126" s="998"/>
      <c r="Z126" s="998"/>
      <c r="AA126" s="998"/>
      <c r="AB126" s="998"/>
      <c r="AC126" s="998"/>
      <c r="AD126" s="998"/>
      <c r="AE126" s="998"/>
      <c r="AF126" s="998"/>
      <c r="AG126" s="998"/>
    </row>
    <row r="127" spans="2:33" s="41" customFormat="1" ht="21" customHeight="1">
      <c r="B127" s="998"/>
      <c r="C127" s="998"/>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8"/>
      <c r="AA127" s="998"/>
      <c r="AB127" s="998"/>
      <c r="AC127" s="998"/>
      <c r="AD127" s="998"/>
      <c r="AE127" s="998"/>
      <c r="AF127" s="998"/>
      <c r="AG127" s="998"/>
    </row>
    <row r="128" spans="2:33" s="41" customFormat="1" ht="21" customHeight="1">
      <c r="B128" s="998"/>
      <c r="C128" s="998"/>
      <c r="D128" s="998"/>
      <c r="E128" s="998"/>
      <c r="F128" s="998"/>
      <c r="G128" s="998"/>
      <c r="H128" s="998"/>
      <c r="I128" s="998"/>
      <c r="J128" s="998"/>
      <c r="K128" s="998"/>
      <c r="L128" s="998"/>
      <c r="M128" s="998"/>
      <c r="N128" s="998"/>
      <c r="O128" s="998"/>
      <c r="P128" s="998"/>
      <c r="Q128" s="998"/>
      <c r="R128" s="998"/>
      <c r="S128" s="998"/>
      <c r="T128" s="998"/>
      <c r="U128" s="998"/>
      <c r="V128" s="998"/>
      <c r="W128" s="998"/>
      <c r="X128" s="998"/>
      <c r="Y128" s="998"/>
      <c r="Z128" s="998"/>
      <c r="AA128" s="998"/>
      <c r="AB128" s="998"/>
      <c r="AC128" s="998"/>
      <c r="AD128" s="998"/>
      <c r="AE128" s="998"/>
      <c r="AF128" s="998"/>
      <c r="AG128" s="998"/>
    </row>
    <row r="129" spans="2:33" s="41" customFormat="1" ht="21" customHeight="1">
      <c r="B129" s="998"/>
      <c r="C129" s="998"/>
      <c r="D129" s="998"/>
      <c r="E129" s="998"/>
      <c r="F129" s="998"/>
      <c r="G129" s="998"/>
      <c r="H129" s="998"/>
      <c r="I129" s="998"/>
      <c r="J129" s="998"/>
      <c r="K129" s="998"/>
      <c r="L129" s="998"/>
      <c r="M129" s="998"/>
      <c r="N129" s="998"/>
      <c r="O129" s="998"/>
      <c r="P129" s="998"/>
      <c r="Q129" s="998"/>
      <c r="R129" s="998"/>
      <c r="S129" s="998"/>
      <c r="T129" s="998"/>
      <c r="U129" s="998"/>
      <c r="V129" s="998"/>
      <c r="W129" s="998"/>
      <c r="X129" s="998"/>
      <c r="Y129" s="998"/>
      <c r="Z129" s="998"/>
      <c r="AA129" s="998"/>
      <c r="AB129" s="998"/>
      <c r="AC129" s="998"/>
      <c r="AD129" s="998"/>
      <c r="AE129" s="998"/>
      <c r="AF129" s="998"/>
      <c r="AG129" s="998"/>
    </row>
    <row r="130" spans="2:33" s="41" customFormat="1" ht="21" customHeight="1">
      <c r="B130" s="998"/>
      <c r="C130" s="998"/>
      <c r="D130" s="998"/>
      <c r="E130" s="998"/>
      <c r="F130" s="998"/>
      <c r="G130" s="998"/>
      <c r="H130" s="998"/>
      <c r="I130" s="998"/>
      <c r="J130" s="998"/>
      <c r="K130" s="998"/>
      <c r="L130" s="998"/>
      <c r="M130" s="998"/>
      <c r="N130" s="998"/>
      <c r="O130" s="998"/>
      <c r="P130" s="998"/>
      <c r="Q130" s="998"/>
      <c r="R130" s="998"/>
      <c r="S130" s="998"/>
      <c r="T130" s="998"/>
      <c r="U130" s="998"/>
      <c r="V130" s="998"/>
      <c r="W130" s="998"/>
      <c r="X130" s="998"/>
      <c r="Y130" s="998"/>
      <c r="Z130" s="998"/>
      <c r="AA130" s="998"/>
      <c r="AB130" s="998"/>
      <c r="AC130" s="998"/>
      <c r="AD130" s="998"/>
      <c r="AE130" s="998"/>
      <c r="AF130" s="998"/>
      <c r="AG130" s="998"/>
    </row>
    <row r="131" spans="2:33" s="41" customFormat="1" ht="16.5" customHeight="1">
      <c r="B131" s="998"/>
      <c r="C131" s="998"/>
      <c r="D131" s="998"/>
      <c r="E131" s="998"/>
      <c r="F131" s="998"/>
      <c r="G131" s="998"/>
      <c r="H131" s="998"/>
      <c r="I131" s="998"/>
      <c r="J131" s="998"/>
      <c r="K131" s="998"/>
      <c r="L131" s="998"/>
      <c r="M131" s="998"/>
      <c r="N131" s="998"/>
      <c r="O131" s="998"/>
      <c r="P131" s="998"/>
      <c r="Q131" s="998"/>
      <c r="R131" s="998"/>
      <c r="S131" s="998"/>
      <c r="T131" s="998"/>
      <c r="U131" s="998"/>
      <c r="V131" s="998"/>
      <c r="W131" s="998"/>
      <c r="X131" s="998"/>
      <c r="Y131" s="998"/>
      <c r="Z131" s="998"/>
      <c r="AA131" s="998"/>
      <c r="AB131" s="998"/>
      <c r="AC131" s="998"/>
      <c r="AD131" s="998"/>
      <c r="AE131" s="998"/>
      <c r="AF131" s="998"/>
      <c r="AG131" s="998"/>
    </row>
    <row r="156" spans="2:34" ht="21" customHeight="1">
      <c r="B156" s="187"/>
      <c r="C156" s="187"/>
      <c r="D156" s="187"/>
      <c r="E156" s="187"/>
      <c r="F156" s="187"/>
      <c r="G156" s="187"/>
      <c r="H156" s="223"/>
      <c r="I156" s="223"/>
      <c r="J156" s="223"/>
      <c r="K156" s="223"/>
      <c r="L156" s="223"/>
      <c r="M156" s="223"/>
      <c r="N156" s="223"/>
      <c r="O156" s="223"/>
      <c r="P156" s="223"/>
      <c r="Q156" s="224"/>
      <c r="R156" s="224"/>
      <c r="S156" s="224"/>
      <c r="T156" s="224"/>
      <c r="U156" s="224"/>
      <c r="V156" s="225"/>
      <c r="W156" s="226"/>
      <c r="X156" s="227"/>
      <c r="Y156" s="227"/>
      <c r="Z156" s="227"/>
      <c r="AA156" s="227"/>
      <c r="AB156" s="227"/>
      <c r="AC156" s="227"/>
      <c r="AD156" s="224"/>
      <c r="AE156" s="224"/>
      <c r="AF156" s="224"/>
      <c r="AG156" s="225"/>
      <c r="AH156" s="225"/>
    </row>
    <row r="180" ht="21" customHeight="1" thickBot="1"/>
    <row r="181" spans="19:32" ht="21" customHeight="1" thickBot="1">
      <c r="S181" s="733"/>
      <c r="T181" s="734"/>
      <c r="U181" s="734"/>
      <c r="V181" s="734"/>
      <c r="W181" s="734"/>
      <c r="X181" s="734"/>
      <c r="Y181" s="734"/>
      <c r="Z181" s="734"/>
      <c r="AA181" s="734"/>
      <c r="AB181" s="734"/>
      <c r="AC181" s="734"/>
      <c r="AD181" s="734"/>
      <c r="AE181" s="734"/>
      <c r="AF181" s="253"/>
    </row>
  </sheetData>
  <sheetProtection password="CC71" sheet="1"/>
  <mergeCells count="340">
    <mergeCell ref="S181:AE181"/>
    <mergeCell ref="K110:AG112"/>
    <mergeCell ref="B113:AG114"/>
    <mergeCell ref="B115:AH115"/>
    <mergeCell ref="B116:AG117"/>
    <mergeCell ref="B118:AG119"/>
    <mergeCell ref="B121:AG131"/>
    <mergeCell ref="B106:J112"/>
    <mergeCell ref="K106:R106"/>
    <mergeCell ref="S106:AA106"/>
    <mergeCell ref="AB106:AG106"/>
    <mergeCell ref="K107:P109"/>
    <mergeCell ref="Q107:R109"/>
    <mergeCell ref="S107:Y109"/>
    <mergeCell ref="Z107:AA109"/>
    <mergeCell ref="AB107:AE109"/>
    <mergeCell ref="AF107:AG109"/>
    <mergeCell ref="A99:AH101"/>
    <mergeCell ref="K102:AD103"/>
    <mergeCell ref="AE102:AG103"/>
    <mergeCell ref="B103:J104"/>
    <mergeCell ref="K104:AD105"/>
    <mergeCell ref="AE104:AG105"/>
    <mergeCell ref="A97:B97"/>
    <mergeCell ref="C97:L97"/>
    <mergeCell ref="M97:Q97"/>
    <mergeCell ref="R97:AC97"/>
    <mergeCell ref="AD97:AH97"/>
    <mergeCell ref="A98:B98"/>
    <mergeCell ref="C98:L98"/>
    <mergeCell ref="M98:Q98"/>
    <mergeCell ref="R98:AC98"/>
    <mergeCell ref="AD98:AH98"/>
    <mergeCell ref="A95:B95"/>
    <mergeCell ref="C95:L95"/>
    <mergeCell ref="M95:Q95"/>
    <mergeCell ref="R95:AC95"/>
    <mergeCell ref="AD95:AH95"/>
    <mergeCell ref="A96:B96"/>
    <mergeCell ref="C96:L96"/>
    <mergeCell ref="M96:Q96"/>
    <mergeCell ref="R96:AC96"/>
    <mergeCell ref="AD96:AH96"/>
    <mergeCell ref="A93:B93"/>
    <mergeCell ref="C93:L93"/>
    <mergeCell ref="M93:Q93"/>
    <mergeCell ref="R93:AC93"/>
    <mergeCell ref="AD93:AH93"/>
    <mergeCell ref="A94:B94"/>
    <mergeCell ref="C94:L94"/>
    <mergeCell ref="M94:Q94"/>
    <mergeCell ref="R94:AC94"/>
    <mergeCell ref="AD94:AH94"/>
    <mergeCell ref="A91:B91"/>
    <mergeCell ref="C91:L91"/>
    <mergeCell ref="M91:Q91"/>
    <mergeCell ref="R91:AC91"/>
    <mergeCell ref="AD91:AH91"/>
    <mergeCell ref="A92:B92"/>
    <mergeCell ref="C92:L92"/>
    <mergeCell ref="M92:Q92"/>
    <mergeCell ref="R92:AC92"/>
    <mergeCell ref="AD92:AH92"/>
    <mergeCell ref="A89:B89"/>
    <mergeCell ref="C89:L89"/>
    <mergeCell ref="M89:Q89"/>
    <mergeCell ref="R89:AC89"/>
    <mergeCell ref="AD89:AH89"/>
    <mergeCell ref="A90:B90"/>
    <mergeCell ref="C90:L90"/>
    <mergeCell ref="M90:Q90"/>
    <mergeCell ref="R90:AC90"/>
    <mergeCell ref="AD90:AH90"/>
    <mergeCell ref="A87:B87"/>
    <mergeCell ref="C87:L87"/>
    <mergeCell ref="M87:Q87"/>
    <mergeCell ref="R87:AC87"/>
    <mergeCell ref="AD87:AH87"/>
    <mergeCell ref="A88:B88"/>
    <mergeCell ref="C88:L88"/>
    <mergeCell ref="M88:Q88"/>
    <mergeCell ref="R88:AC88"/>
    <mergeCell ref="AD88:AH88"/>
    <mergeCell ref="A85:B85"/>
    <mergeCell ref="C85:L85"/>
    <mergeCell ref="M85:Q85"/>
    <mergeCell ref="R85:AC85"/>
    <mergeCell ref="AD85:AH85"/>
    <mergeCell ref="A86:B86"/>
    <mergeCell ref="C86:L86"/>
    <mergeCell ref="M86:Q86"/>
    <mergeCell ref="R86:AC86"/>
    <mergeCell ref="AD86:AH86"/>
    <mergeCell ref="A83:B83"/>
    <mergeCell ref="C83:L83"/>
    <mergeCell ref="M83:Q83"/>
    <mergeCell ref="R83:AC83"/>
    <mergeCell ref="AD83:AH83"/>
    <mergeCell ref="A84:B84"/>
    <mergeCell ref="C84:L84"/>
    <mergeCell ref="M84:Q84"/>
    <mergeCell ref="R84:AC84"/>
    <mergeCell ref="AD84:AH84"/>
    <mergeCell ref="A81:B81"/>
    <mergeCell ref="C81:L81"/>
    <mergeCell ref="M81:Q81"/>
    <mergeCell ref="R81:AC81"/>
    <mergeCell ref="AD81:AH81"/>
    <mergeCell ref="A82:B82"/>
    <mergeCell ref="C82:L82"/>
    <mergeCell ref="M82:Q82"/>
    <mergeCell ref="R82:AC82"/>
    <mergeCell ref="AD82:AH82"/>
    <mergeCell ref="A79:B79"/>
    <mergeCell ref="C79:L79"/>
    <mergeCell ref="M79:Q79"/>
    <mergeCell ref="R79:AC79"/>
    <mergeCell ref="AD79:AH79"/>
    <mergeCell ref="A80:B80"/>
    <mergeCell ref="C80:L80"/>
    <mergeCell ref="M80:Q80"/>
    <mergeCell ref="R80:AC80"/>
    <mergeCell ref="AD80:AH80"/>
    <mergeCell ref="AA72:AD72"/>
    <mergeCell ref="A73:E73"/>
    <mergeCell ref="F73:H73"/>
    <mergeCell ref="A77:L78"/>
    <mergeCell ref="M77:Q78"/>
    <mergeCell ref="R77:AC78"/>
    <mergeCell ref="AD77:AH78"/>
    <mergeCell ref="X71:Y71"/>
    <mergeCell ref="AA71:AC71"/>
    <mergeCell ref="A72:E72"/>
    <mergeCell ref="F72:H72"/>
    <mergeCell ref="I72:K72"/>
    <mergeCell ref="L72:N72"/>
    <mergeCell ref="O72:Q72"/>
    <mergeCell ref="R72:T72"/>
    <mergeCell ref="U72:W72"/>
    <mergeCell ref="X72:Z72"/>
    <mergeCell ref="R70:T70"/>
    <mergeCell ref="U70:W70"/>
    <mergeCell ref="X70:Z70"/>
    <mergeCell ref="A71:E71"/>
    <mergeCell ref="F71:G71"/>
    <mergeCell ref="I71:J71"/>
    <mergeCell ref="L71:M71"/>
    <mergeCell ref="O71:P71"/>
    <mergeCell ref="R71:S71"/>
    <mergeCell ref="U71:V71"/>
    <mergeCell ref="A66:T66"/>
    <mergeCell ref="U66:X66"/>
    <mergeCell ref="Z66:AD66"/>
    <mergeCell ref="AE66:AH66"/>
    <mergeCell ref="B68:AH68"/>
    <mergeCell ref="A70:E70"/>
    <mergeCell ref="F70:H70"/>
    <mergeCell ref="I70:K70"/>
    <mergeCell ref="L70:N70"/>
    <mergeCell ref="O70:Q70"/>
    <mergeCell ref="B58:AG59"/>
    <mergeCell ref="A62:AE62"/>
    <mergeCell ref="AF62:AH62"/>
    <mergeCell ref="B63:AH63"/>
    <mergeCell ref="B64:AH64"/>
    <mergeCell ref="A65:T65"/>
    <mergeCell ref="U65:Y65"/>
    <mergeCell ref="Z65:AD65"/>
    <mergeCell ref="AE65:AH65"/>
    <mergeCell ref="Q52:R54"/>
    <mergeCell ref="S52:Y54"/>
    <mergeCell ref="Z52:AA54"/>
    <mergeCell ref="AB52:AE54"/>
    <mergeCell ref="AF52:AG54"/>
    <mergeCell ref="K55:AG57"/>
    <mergeCell ref="K47:AD48"/>
    <mergeCell ref="AE47:AG48"/>
    <mergeCell ref="B48:J49"/>
    <mergeCell ref="K49:AD50"/>
    <mergeCell ref="AE49:AG50"/>
    <mergeCell ref="B51:J57"/>
    <mergeCell ref="K51:R51"/>
    <mergeCell ref="S51:AA51"/>
    <mergeCell ref="AB51:AG51"/>
    <mergeCell ref="K52:P54"/>
    <mergeCell ref="A41:B41"/>
    <mergeCell ref="C41:L41"/>
    <mergeCell ref="M41:Q41"/>
    <mergeCell ref="R41:AC41"/>
    <mergeCell ref="AD41:AH41"/>
    <mergeCell ref="A42:AH44"/>
    <mergeCell ref="A39:B39"/>
    <mergeCell ref="C39:L39"/>
    <mergeCell ref="M39:Q39"/>
    <mergeCell ref="R39:AC39"/>
    <mergeCell ref="AD39:AH39"/>
    <mergeCell ref="A40:B40"/>
    <mergeCell ref="C40:L40"/>
    <mergeCell ref="M40:Q40"/>
    <mergeCell ref="R40:AC40"/>
    <mergeCell ref="AD40:AH40"/>
    <mergeCell ref="A37:B37"/>
    <mergeCell ref="C37:L37"/>
    <mergeCell ref="M37:Q37"/>
    <mergeCell ref="R37:AC37"/>
    <mergeCell ref="AD37:AH37"/>
    <mergeCell ref="A38:B38"/>
    <mergeCell ref="C38:L38"/>
    <mergeCell ref="M38:Q38"/>
    <mergeCell ref="R38:AC38"/>
    <mergeCell ref="AD38:AH38"/>
    <mergeCell ref="A35:B35"/>
    <mergeCell ref="C35:L35"/>
    <mergeCell ref="M35:Q35"/>
    <mergeCell ref="R35:AC35"/>
    <mergeCell ref="AD35:AH35"/>
    <mergeCell ref="A36:B36"/>
    <mergeCell ref="C36:L36"/>
    <mergeCell ref="M36:Q36"/>
    <mergeCell ref="R36:AC36"/>
    <mergeCell ref="AD36:AH36"/>
    <mergeCell ref="A33:B33"/>
    <mergeCell ref="C33:L33"/>
    <mergeCell ref="M33:Q33"/>
    <mergeCell ref="R33:AC33"/>
    <mergeCell ref="AD33:AH33"/>
    <mergeCell ref="A34:B34"/>
    <mergeCell ref="C34:L34"/>
    <mergeCell ref="M34:Q34"/>
    <mergeCell ref="R34:AC34"/>
    <mergeCell ref="AD34:AH34"/>
    <mergeCell ref="A31:B31"/>
    <mergeCell ref="C31:L31"/>
    <mergeCell ref="M31:Q31"/>
    <mergeCell ref="R31:AC31"/>
    <mergeCell ref="AD31:AH31"/>
    <mergeCell ref="A32:B32"/>
    <mergeCell ref="C32:L32"/>
    <mergeCell ref="M32:Q32"/>
    <mergeCell ref="R32:AC32"/>
    <mergeCell ref="AD32:AH32"/>
    <mergeCell ref="A29:B29"/>
    <mergeCell ref="C29:L29"/>
    <mergeCell ref="M29:Q29"/>
    <mergeCell ref="R29:AC29"/>
    <mergeCell ref="AD29:AH29"/>
    <mergeCell ref="A30:B30"/>
    <mergeCell ref="C30:L30"/>
    <mergeCell ref="M30:Q30"/>
    <mergeCell ref="R30:AC30"/>
    <mergeCell ref="AD30:AH30"/>
    <mergeCell ref="A27:B27"/>
    <mergeCell ref="C27:L27"/>
    <mergeCell ref="M27:Q27"/>
    <mergeCell ref="R27:AC27"/>
    <mergeCell ref="AD27:AH27"/>
    <mergeCell ref="A28:B28"/>
    <mergeCell ref="C28:L28"/>
    <mergeCell ref="M28:Q28"/>
    <mergeCell ref="R28:AC28"/>
    <mergeCell ref="AD28:AH28"/>
    <mergeCell ref="A25:B25"/>
    <mergeCell ref="C25:L25"/>
    <mergeCell ref="M25:Q25"/>
    <mergeCell ref="R25:AC25"/>
    <mergeCell ref="AD25:AH25"/>
    <mergeCell ref="A26:B26"/>
    <mergeCell ref="C26:L26"/>
    <mergeCell ref="M26:Q26"/>
    <mergeCell ref="R26:AC26"/>
    <mergeCell ref="AD26:AH26"/>
    <mergeCell ref="A23:B23"/>
    <mergeCell ref="C23:L23"/>
    <mergeCell ref="M23:Q23"/>
    <mergeCell ref="R23:AC23"/>
    <mergeCell ref="AD23:AH23"/>
    <mergeCell ref="A24:B24"/>
    <mergeCell ref="C24:L24"/>
    <mergeCell ref="M24:Q24"/>
    <mergeCell ref="R24:AC24"/>
    <mergeCell ref="AD24:AH24"/>
    <mergeCell ref="A20:L21"/>
    <mergeCell ref="M20:Q21"/>
    <mergeCell ref="R20:AC21"/>
    <mergeCell ref="AD20:AH21"/>
    <mergeCell ref="A22:B22"/>
    <mergeCell ref="C22:L22"/>
    <mergeCell ref="M22:Q22"/>
    <mergeCell ref="R22:AC22"/>
    <mergeCell ref="AD22:AH22"/>
    <mergeCell ref="X15:Z15"/>
    <mergeCell ref="AA15:AD15"/>
    <mergeCell ref="A16:E16"/>
    <mergeCell ref="F16:H16"/>
    <mergeCell ref="J16:M16"/>
    <mergeCell ref="N16:O16"/>
    <mergeCell ref="Q16:T16"/>
    <mergeCell ref="U16:V16"/>
    <mergeCell ref="X16:Z16"/>
    <mergeCell ref="AA16:AB16"/>
    <mergeCell ref="U14:V14"/>
    <mergeCell ref="X14:Y14"/>
    <mergeCell ref="AA14:AC14"/>
    <mergeCell ref="A15:E15"/>
    <mergeCell ref="F15:H15"/>
    <mergeCell ref="I15:K15"/>
    <mergeCell ref="L15:N15"/>
    <mergeCell ref="O15:Q15"/>
    <mergeCell ref="R15:T15"/>
    <mergeCell ref="U15:W15"/>
    <mergeCell ref="A14:E14"/>
    <mergeCell ref="F14:G14"/>
    <mergeCell ref="I14:J14"/>
    <mergeCell ref="L14:M14"/>
    <mergeCell ref="O14:P14"/>
    <mergeCell ref="R14:S14"/>
    <mergeCell ref="B11:AH11"/>
    <mergeCell ref="A13:E13"/>
    <mergeCell ref="F13:H13"/>
    <mergeCell ref="I13:K13"/>
    <mergeCell ref="L13:N13"/>
    <mergeCell ref="O13:Q13"/>
    <mergeCell ref="R13:T13"/>
    <mergeCell ref="U13:W13"/>
    <mergeCell ref="X13:Z13"/>
    <mergeCell ref="B7:AH7"/>
    <mergeCell ref="A8:T8"/>
    <mergeCell ref="U8:Y8"/>
    <mergeCell ref="Z8:AD8"/>
    <mergeCell ref="AE8:AH8"/>
    <mergeCell ref="A9:T9"/>
    <mergeCell ref="U9:X9"/>
    <mergeCell ref="Z9:AD9"/>
    <mergeCell ref="AE9:AH9"/>
    <mergeCell ref="A1:I1"/>
    <mergeCell ref="A2:AH2"/>
    <mergeCell ref="A3:AH3"/>
    <mergeCell ref="A5:AE5"/>
    <mergeCell ref="AF5:AH5"/>
    <mergeCell ref="B6:AH6"/>
  </mergeCells>
  <conditionalFormatting sqref="M20 AD156 Q156 AD17:AD19 F15:F16 I15 L15 R15 U15:U16 X15 Q17:Q19 O15 N16 AA14:AA16">
    <cfRule type="cellIs" priority="2" dxfId="6" operator="equal" stopIfTrue="1">
      <formula>0</formula>
    </cfRule>
  </conditionalFormatting>
  <conditionalFormatting sqref="M77 AD74:AD76 F72:F73 I72 L72 R72 U72 X72 Q74:Q76 O72 AA71:AA72">
    <cfRule type="cellIs" priority="1" dxfId="6" operator="equal" stopIfTrue="1">
      <formula>0</formula>
    </cfRule>
  </conditionalFormatting>
  <dataValidations count="5">
    <dataValidation type="list" allowBlank="1" showInputMessage="1" showErrorMessage="1" sqref="AE49 AE47 AE104 AE102">
      <formula1>"〇"</formula1>
    </dataValidation>
    <dataValidation type="list" allowBlank="1" showInputMessage="1" showErrorMessage="1" error="「重度障害者支援体制」の対象は、障害程度区分６のみです。プルダウンメニューから選択してください。" sqref="M79:Q98">
      <formula1>"　,区分4,区分5,区分6"</formula1>
    </dataValidation>
    <dataValidation errorStyle="information" type="list" allowBlank="1" showInputMessage="1" showErrorMessage="1" error="下記記載の「Ⅰ類型」「Ⅱ類型」「Ⅲ類型」のうち、該当する類型を記載する必要があります。プルダウンメニューから選択してください。" sqref="R79:AC98">
      <formula1>"　,〇"</formula1>
    </dataValidation>
    <dataValidation errorStyle="information" type="list" allowBlank="1" showInputMessage="1" showErrorMessage="1" error="下記記載の「Ⅰ類型」「Ⅱ類型」「Ⅲ類型」のうち、該当する類型を記載する必要があります。プルダウンメニューから選択してください。" sqref="R22:AC41">
      <formula1>"　,Ⅰ類型,Ⅱ類型,Ⅲ類型"</formula1>
    </dataValidation>
    <dataValidation type="list" allowBlank="1" showInputMessage="1" showErrorMessage="1" error="「重度障害者支援体制」の対象は、障害程度区分６のみです。プルダウンメニューから選択してください。" sqref="M22:Q41">
      <formula1>"　,区分６"</formula1>
    </dataValidation>
  </dataValidations>
  <printOptions horizontalCentered="1"/>
  <pageMargins left="0.3937007874015748" right="0.3937007874015748" top="0.7874015748031497" bottom="0.35433070866141736" header="0.31496062992125984" footer="0.2755905511811024"/>
  <pageSetup horizontalDpi="600" verticalDpi="600" orientation="portrait" paperSize="9" scale="87" r:id="rId3"/>
  <headerFooter alignWithMargins="0">
    <oddFooter>&amp;C&amp;P</oddFooter>
  </headerFooter>
  <rowBreaks count="3" manualBreakCount="3">
    <brk id="44" max="33" man="1"/>
    <brk id="60" max="33" man="1"/>
    <brk id="100" max="33" man="1"/>
  </rowBreaks>
  <legacyDrawing r:id="rId2"/>
</worksheet>
</file>

<file path=xl/worksheets/sheet12.xml><?xml version="1.0" encoding="utf-8"?>
<worksheet xmlns="http://schemas.openxmlformats.org/spreadsheetml/2006/main" xmlns:r="http://schemas.openxmlformats.org/officeDocument/2006/relationships">
  <dimension ref="A1:BB82"/>
  <sheetViews>
    <sheetView showGridLines="0" view="pageBreakPreview" zoomScale="80" zoomScaleNormal="85" zoomScaleSheetLayoutView="80" zoomScalePageLayoutView="0" workbookViewId="0" topLeftCell="A1">
      <selection activeCell="AD5" sqref="AD5"/>
    </sheetView>
  </sheetViews>
  <sheetFormatPr defaultColWidth="9.00390625" defaultRowHeight="21" customHeight="1"/>
  <cols>
    <col min="1" max="1" width="1.75390625" style="3" customWidth="1"/>
    <col min="2" max="23" width="2.625" style="3" customWidth="1"/>
    <col min="24" max="24" width="4.00390625" style="3" customWidth="1"/>
    <col min="25" max="26" width="2.625" style="3" customWidth="1"/>
    <col min="27" max="29" width="2.25390625" style="3" customWidth="1"/>
    <col min="30" max="30" width="2.625" style="3" customWidth="1"/>
    <col min="31" max="31" width="4.00390625" style="3" customWidth="1"/>
    <col min="32" max="33" width="2.625" style="3" customWidth="1"/>
    <col min="34" max="36" width="2.375" style="3" customWidth="1"/>
    <col min="37" max="37" width="3.625" style="3" customWidth="1"/>
    <col min="38" max="38" width="3.00390625" style="3" customWidth="1"/>
    <col min="39" max="50" width="20.25390625" style="3" hidden="1" customWidth="1"/>
    <col min="51" max="53" width="20.25390625" style="3" customWidth="1"/>
    <col min="54" max="56" width="5.00390625" style="3" customWidth="1"/>
    <col min="57" max="16384" width="9.00390625" style="3" customWidth="1"/>
  </cols>
  <sheetData>
    <row r="1" spans="39:54" ht="40.5" customHeight="1">
      <c r="AM1" s="4" t="e">
        <f>IF(#REF!="○","○","")</f>
        <v>#REF!</v>
      </c>
      <c r="AN1" s="4" t="e">
        <f>IF(#REF!="○","○","")</f>
        <v>#REF!</v>
      </c>
      <c r="AO1" s="4" t="e">
        <f>IF(#REF!="○","○","")</f>
        <v>#REF!</v>
      </c>
      <c r="AP1" s="5" t="e">
        <f>IF(#REF!="○","○","")</f>
        <v>#REF!</v>
      </c>
      <c r="AQ1" s="5" t="e">
        <f>IF(#REF!="○","○","")</f>
        <v>#REF!</v>
      </c>
      <c r="AR1" s="5" t="e">
        <f>IF(#REF!="○","○","")</f>
        <v>#REF!</v>
      </c>
      <c r="AS1" s="5" t="e">
        <f>IF(#REF!="○","○","")</f>
        <v>#REF!</v>
      </c>
      <c r="AT1" s="6" t="e">
        <f>IF(#REF!="○","○","")</f>
        <v>#REF!</v>
      </c>
      <c r="AU1" s="6" t="e">
        <f>IF(#REF!="○","○","")</f>
        <v>#REF!</v>
      </c>
      <c r="AV1" s="6" t="e">
        <f>IF(#REF!="○","○","")</f>
        <v>#REF!</v>
      </c>
      <c r="AW1" s="7" t="e">
        <f>IF(#REF!="○","○","")</f>
        <v>#REF!</v>
      </c>
      <c r="AX1" s="32"/>
      <c r="AY1" s="32"/>
      <c r="AZ1" s="32"/>
      <c r="BA1" s="32"/>
      <c r="BB1" s="32"/>
    </row>
    <row r="2" spans="1:54" s="32" customFormat="1" ht="21" customHeight="1">
      <c r="A2" s="389" t="s">
        <v>189</v>
      </c>
      <c r="B2" s="389"/>
      <c r="C2" s="389"/>
      <c r="D2" s="389"/>
      <c r="E2" s="389"/>
      <c r="F2" s="389"/>
      <c r="G2" s="389"/>
      <c r="H2" s="389"/>
      <c r="I2" s="390"/>
      <c r="J2" s="390"/>
      <c r="K2" s="390"/>
      <c r="L2" s="8"/>
      <c r="M2" s="8"/>
      <c r="N2" s="8"/>
      <c r="O2" s="8"/>
      <c r="P2" s="8"/>
      <c r="Q2" s="8"/>
      <c r="R2" s="8"/>
      <c r="S2" s="8"/>
      <c r="T2" s="8"/>
      <c r="U2" s="8"/>
      <c r="V2" s="8"/>
      <c r="W2" s="8"/>
      <c r="X2" s="8"/>
      <c r="Y2" s="8"/>
      <c r="Z2" s="8"/>
      <c r="AA2" s="8"/>
      <c r="AB2" s="8"/>
      <c r="AC2" s="8"/>
      <c r="AD2" s="8"/>
      <c r="AE2" s="8"/>
      <c r="AF2" s="8"/>
      <c r="AG2" s="8"/>
      <c r="AH2" s="8"/>
      <c r="AI2" s="8"/>
      <c r="AJ2" s="8"/>
      <c r="AM2" s="32" t="s">
        <v>3</v>
      </c>
      <c r="AN2" s="32" t="s">
        <v>4</v>
      </c>
      <c r="AO2" s="32" t="s">
        <v>5</v>
      </c>
      <c r="AP2" s="32" t="s">
        <v>6</v>
      </c>
      <c r="AQ2" s="32" t="s">
        <v>7</v>
      </c>
      <c r="AR2" s="32" t="s">
        <v>8</v>
      </c>
      <c r="AS2" s="32" t="s">
        <v>9</v>
      </c>
      <c r="AT2" s="32" t="s">
        <v>10</v>
      </c>
      <c r="AU2" s="32" t="s">
        <v>11</v>
      </c>
      <c r="AV2" s="32" t="s">
        <v>12</v>
      </c>
      <c r="AW2" s="32" t="s">
        <v>13</v>
      </c>
      <c r="AX2" s="3"/>
      <c r="AY2" s="3"/>
      <c r="AZ2" s="3"/>
      <c r="BA2" s="3"/>
      <c r="BB2" s="3"/>
    </row>
    <row r="3" spans="1:54" s="32" customFormat="1" ht="21" customHeight="1">
      <c r="A3" s="1"/>
      <c r="B3" s="1"/>
      <c r="C3" s="1"/>
      <c r="D3" s="1"/>
      <c r="E3" s="1"/>
      <c r="F3" s="1"/>
      <c r="G3" s="1"/>
      <c r="H3" s="1"/>
      <c r="I3" s="50"/>
      <c r="J3" s="50"/>
      <c r="K3" s="50"/>
      <c r="L3" s="8"/>
      <c r="M3" s="8"/>
      <c r="N3" s="8"/>
      <c r="O3" s="8"/>
      <c r="P3" s="8"/>
      <c r="Q3" s="8"/>
      <c r="R3" s="8"/>
      <c r="S3" s="8"/>
      <c r="T3" s="8"/>
      <c r="U3" s="8"/>
      <c r="V3" s="8"/>
      <c r="W3" s="8"/>
      <c r="X3" s="8"/>
      <c r="Y3" s="8"/>
      <c r="Z3" s="8"/>
      <c r="AA3" s="8"/>
      <c r="AB3" s="8"/>
      <c r="AC3" s="8"/>
      <c r="AD3" s="8"/>
      <c r="AE3" s="8"/>
      <c r="AF3" s="8"/>
      <c r="AG3" s="8"/>
      <c r="AH3" s="8"/>
      <c r="AI3" s="8"/>
      <c r="AJ3" s="8"/>
      <c r="AX3" s="3"/>
      <c r="AY3" s="3"/>
      <c r="AZ3" s="3"/>
      <c r="BA3" s="3"/>
      <c r="BB3" s="3"/>
    </row>
    <row r="4" spans="1:54" s="32" customFormat="1" ht="21" customHeight="1">
      <c r="A4" s="391" t="s">
        <v>190</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X4" s="3"/>
      <c r="AY4" s="3"/>
      <c r="AZ4" s="3"/>
      <c r="BA4" s="3"/>
      <c r="BB4" s="3"/>
    </row>
    <row r="5" spans="2:9" s="32" customFormat="1" ht="15" customHeight="1" thickBot="1">
      <c r="B5" s="3"/>
      <c r="C5" s="3"/>
      <c r="D5" s="3"/>
      <c r="E5" s="3"/>
      <c r="F5" s="3"/>
      <c r="G5" s="3"/>
      <c r="H5" s="3"/>
      <c r="I5" s="3"/>
    </row>
    <row r="6" spans="1:36" s="32" customFormat="1" ht="30" customHeight="1" thickBot="1">
      <c r="A6" s="3"/>
      <c r="B6" s="393" t="s">
        <v>14</v>
      </c>
      <c r="C6" s="394"/>
      <c r="D6" s="394"/>
      <c r="E6" s="394"/>
      <c r="F6" s="394"/>
      <c r="G6" s="394"/>
      <c r="H6" s="394"/>
      <c r="I6" s="394"/>
      <c r="J6" s="394"/>
      <c r="K6" s="1020" t="s">
        <v>180</v>
      </c>
      <c r="L6" s="1021"/>
      <c r="M6" s="1021"/>
      <c r="N6" s="1021"/>
      <c r="O6" s="1021"/>
      <c r="P6" s="1021"/>
      <c r="Q6" s="1022"/>
      <c r="R6" s="1022"/>
      <c r="S6" s="1022"/>
      <c r="T6" s="1022"/>
      <c r="U6" s="1022"/>
      <c r="V6" s="1022"/>
      <c r="W6" s="1022"/>
      <c r="X6" s="1022"/>
      <c r="Y6" s="1022"/>
      <c r="Z6" s="1022"/>
      <c r="AA6" s="1022"/>
      <c r="AB6" s="1022"/>
      <c r="AC6" s="1022"/>
      <c r="AD6" s="1022"/>
      <c r="AE6" s="1022"/>
      <c r="AF6" s="1022"/>
      <c r="AG6" s="1022"/>
      <c r="AH6" s="1022"/>
      <c r="AI6" s="1022"/>
      <c r="AJ6" s="1023"/>
    </row>
    <row r="7" spans="1:36" s="32" customFormat="1" ht="31.5" customHeight="1" thickBot="1">
      <c r="A7" s="3"/>
      <c r="B7" s="393" t="s">
        <v>15</v>
      </c>
      <c r="C7" s="394"/>
      <c r="D7" s="394"/>
      <c r="E7" s="394"/>
      <c r="F7" s="394"/>
      <c r="G7" s="394"/>
      <c r="H7" s="394"/>
      <c r="I7" s="394"/>
      <c r="J7" s="394"/>
      <c r="K7" s="398">
        <v>20</v>
      </c>
      <c r="L7" s="399"/>
      <c r="M7" s="399"/>
      <c r="N7" s="399"/>
      <c r="O7" s="399"/>
      <c r="P7" s="399"/>
      <c r="Q7" s="400"/>
      <c r="R7" s="400"/>
      <c r="S7" s="400"/>
      <c r="T7" s="400"/>
      <c r="U7" s="400"/>
      <c r="V7" s="400"/>
      <c r="W7" s="400"/>
      <c r="X7" s="400"/>
      <c r="Y7" s="400"/>
      <c r="Z7" s="400"/>
      <c r="AA7" s="400"/>
      <c r="AB7" s="400"/>
      <c r="AC7" s="400"/>
      <c r="AD7" s="400"/>
      <c r="AE7" s="400"/>
      <c r="AF7" s="400"/>
      <c r="AG7" s="400"/>
      <c r="AH7" s="400"/>
      <c r="AI7" s="400"/>
      <c r="AJ7" s="401"/>
    </row>
    <row r="8" spans="1:36" s="32" customFormat="1" ht="21" customHeight="1">
      <c r="A8" s="3"/>
      <c r="B8" s="33"/>
      <c r="C8" s="34"/>
      <c r="D8" s="34"/>
      <c r="E8" s="34"/>
      <c r="F8" s="34"/>
      <c r="G8" s="34"/>
      <c r="H8" s="34"/>
      <c r="I8" s="34"/>
      <c r="J8" s="34"/>
      <c r="K8" s="35"/>
      <c r="L8" s="35"/>
      <c r="M8" s="35"/>
      <c r="N8" s="35"/>
      <c r="O8" s="35"/>
      <c r="P8" s="35"/>
      <c r="Q8" s="34"/>
      <c r="R8" s="34"/>
      <c r="S8" s="34"/>
      <c r="T8" s="34"/>
      <c r="U8" s="34"/>
      <c r="V8" s="34"/>
      <c r="W8" s="34"/>
      <c r="X8" s="34"/>
      <c r="Y8" s="34"/>
      <c r="Z8" s="34"/>
      <c r="AA8" s="34"/>
      <c r="AB8" s="34"/>
      <c r="AC8" s="34"/>
      <c r="AD8" s="34"/>
      <c r="AE8" s="34"/>
      <c r="AF8" s="34"/>
      <c r="AG8" s="34"/>
      <c r="AH8" s="34"/>
      <c r="AI8" s="34"/>
      <c r="AJ8" s="34"/>
    </row>
    <row r="9" spans="2:30" ht="15.75" customHeight="1">
      <c r="B9" s="33"/>
      <c r="C9" s="34"/>
      <c r="D9" s="34"/>
      <c r="E9" s="34"/>
      <c r="F9" s="34"/>
      <c r="G9" s="34"/>
      <c r="H9" s="34"/>
      <c r="I9" s="34"/>
      <c r="J9" s="34"/>
      <c r="U9" s="402"/>
      <c r="V9" s="402"/>
      <c r="W9" s="1019"/>
      <c r="X9" s="1019"/>
      <c r="Y9" s="1019"/>
      <c r="Z9" s="10"/>
      <c r="AA9" s="10"/>
      <c r="AB9" s="10"/>
      <c r="AC9" s="10"/>
      <c r="AD9" s="10"/>
    </row>
    <row r="10" spans="2:30" ht="21" customHeight="1" thickBot="1">
      <c r="B10" s="9" t="s">
        <v>191</v>
      </c>
      <c r="C10" s="34"/>
      <c r="D10" s="34"/>
      <c r="E10" s="34"/>
      <c r="F10" s="34"/>
      <c r="G10" s="34"/>
      <c r="H10" s="34"/>
      <c r="I10" s="34"/>
      <c r="J10" s="34"/>
      <c r="U10" s="402"/>
      <c r="V10" s="402"/>
      <c r="W10" s="1019"/>
      <c r="X10" s="1019"/>
      <c r="Y10" s="1019"/>
      <c r="Z10" s="10"/>
      <c r="AA10" s="10"/>
      <c r="AB10" s="10"/>
      <c r="AC10" s="10"/>
      <c r="AD10" s="10"/>
    </row>
    <row r="11" spans="2:34" ht="37.5" customHeight="1" thickBot="1">
      <c r="B11" s="36"/>
      <c r="C11" s="404" t="s">
        <v>192</v>
      </c>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6" t="s">
        <v>20</v>
      </c>
      <c r="AD11" s="407"/>
      <c r="AE11" s="407"/>
      <c r="AF11" s="407"/>
      <c r="AG11" s="408">
        <f>IF(OR(Z19="",Z20="",K7=""),"",IF(Z21/Z20*100&gt;=35,"○",""))</f>
      </c>
      <c r="AH11" s="409"/>
    </row>
    <row r="12" spans="2:34" ht="52.5" customHeight="1" thickBot="1">
      <c r="B12" s="36"/>
      <c r="C12" s="404" t="s">
        <v>193</v>
      </c>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6" t="s">
        <v>21</v>
      </c>
      <c r="AD12" s="407"/>
      <c r="AE12" s="407"/>
      <c r="AF12" s="407"/>
      <c r="AG12" s="408">
        <f>IF(OR(Z19="",Z20="",K7=""),"",IF(AND(Z21/Z20*100&lt;35,Z21/Z20*100&gt;=25),"○",""))</f>
      </c>
      <c r="AH12" s="409"/>
    </row>
    <row r="13" spans="2:34" ht="37.5" customHeight="1" thickBot="1">
      <c r="B13" s="36"/>
      <c r="C13" s="404" t="s">
        <v>181</v>
      </c>
      <c r="D13" s="410"/>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06" t="s">
        <v>22</v>
      </c>
      <c r="AD13" s="407"/>
      <c r="AE13" s="407"/>
      <c r="AF13" s="407"/>
      <c r="AG13" s="408">
        <f>IF(OR(Z19="",Z20="",K7=""),"",IF(OR(AG11="○",AG12="○"),"",IF(Z20/Z19*100&gt;=75,"○","")))</f>
      </c>
      <c r="AH13" s="409"/>
    </row>
    <row r="14" spans="2:34" ht="37.5" customHeight="1" thickBot="1">
      <c r="B14" s="36"/>
      <c r="C14" s="404" t="s">
        <v>182</v>
      </c>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1" t="s">
        <v>22</v>
      </c>
      <c r="AD14" s="412"/>
      <c r="AE14" s="412"/>
      <c r="AF14" s="413"/>
      <c r="AG14" s="408">
        <f>IF(OR(Z19="",Z20="",K7=""),"",IF(OR(AG11="○",AG12="○"),"",IF(Z22/Z20*100&gt;=30,"○","")))</f>
      </c>
      <c r="AH14" s="409"/>
    </row>
    <row r="15" spans="2:36" s="7" customFormat="1" ht="21" customHeight="1">
      <c r="B15" s="1009" t="s">
        <v>183</v>
      </c>
      <c r="C15" s="1010"/>
      <c r="D15" s="1010"/>
      <c r="E15" s="1010"/>
      <c r="F15" s="1010"/>
      <c r="G15" s="1010"/>
      <c r="H15" s="1010"/>
      <c r="I15" s="1010"/>
      <c r="J15" s="1010"/>
      <c r="K15" s="1010"/>
      <c r="L15" s="1010"/>
      <c r="M15" s="1010"/>
      <c r="N15" s="1010"/>
      <c r="O15" s="1010"/>
      <c r="P15" s="1010"/>
      <c r="Q15" s="1010"/>
      <c r="R15" s="1010"/>
      <c r="S15" s="1010"/>
      <c r="T15" s="1010"/>
      <c r="U15" s="1010"/>
      <c r="V15" s="1010"/>
      <c r="W15" s="1010"/>
      <c r="X15" s="1010"/>
      <c r="Y15" s="1010"/>
      <c r="Z15" s="1010"/>
      <c r="AA15" s="1010"/>
      <c r="AB15" s="1010"/>
      <c r="AC15" s="1010"/>
      <c r="AD15" s="1010"/>
      <c r="AE15" s="1010"/>
      <c r="AF15" s="1010"/>
      <c r="AG15" s="1010"/>
      <c r="AH15" s="1010"/>
      <c r="AI15" s="1010"/>
      <c r="AJ15" s="1010"/>
    </row>
    <row r="16" spans="2:36" s="7" customFormat="1" ht="21" customHeight="1">
      <c r="B16" s="102"/>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row>
    <row r="17" spans="2:36" ht="21" customHeight="1" thickBot="1">
      <c r="B17" s="420" t="s">
        <v>23</v>
      </c>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row>
    <row r="18" spans="2:38" ht="21" customHeight="1" thickBot="1">
      <c r="B18" s="1011"/>
      <c r="C18" s="1012"/>
      <c r="D18" s="1012"/>
      <c r="E18" s="1012"/>
      <c r="F18" s="1012"/>
      <c r="G18" s="1012"/>
      <c r="H18" s="1012"/>
      <c r="I18" s="1012"/>
      <c r="J18" s="1012"/>
      <c r="K18" s="1012"/>
      <c r="L18" s="1012"/>
      <c r="M18" s="1012"/>
      <c r="N18" s="1012"/>
      <c r="O18" s="1012"/>
      <c r="P18" s="1012"/>
      <c r="Q18" s="1012"/>
      <c r="R18" s="1012"/>
      <c r="S18" s="1012"/>
      <c r="T18" s="1012"/>
      <c r="U18" s="1013"/>
      <c r="V18" s="1013"/>
      <c r="W18" s="1013"/>
      <c r="X18" s="1013"/>
      <c r="Y18" s="1014"/>
      <c r="Z18" s="424" t="s">
        <v>24</v>
      </c>
      <c r="AA18" s="425"/>
      <c r="AB18" s="425"/>
      <c r="AC18" s="1015"/>
      <c r="AD18" s="1016"/>
      <c r="AE18" s="2"/>
      <c r="AF18" s="2"/>
      <c r="AG18" s="2"/>
      <c r="AH18" s="11"/>
      <c r="AI18" s="11"/>
      <c r="AJ18" s="11"/>
      <c r="AK18" s="11"/>
      <c r="AL18" s="11"/>
    </row>
    <row r="19" spans="2:33" ht="33" customHeight="1">
      <c r="B19" s="1017" t="s">
        <v>184</v>
      </c>
      <c r="C19" s="1018"/>
      <c r="D19" s="1018"/>
      <c r="E19" s="1018"/>
      <c r="F19" s="1018"/>
      <c r="G19" s="1018"/>
      <c r="H19" s="1018"/>
      <c r="I19" s="1018"/>
      <c r="J19" s="1018"/>
      <c r="K19" s="1018"/>
      <c r="L19" s="1018"/>
      <c r="M19" s="1018"/>
      <c r="N19" s="1018"/>
      <c r="O19" s="1018"/>
      <c r="P19" s="1018"/>
      <c r="Q19" s="1018"/>
      <c r="R19" s="1018"/>
      <c r="S19" s="1018"/>
      <c r="T19" s="1018"/>
      <c r="U19" s="1018"/>
      <c r="V19" s="1018"/>
      <c r="W19" s="1018"/>
      <c r="X19" s="1018"/>
      <c r="Y19" s="104"/>
      <c r="Z19" s="430"/>
      <c r="AA19" s="431"/>
      <c r="AB19" s="431"/>
      <c r="AC19" s="432"/>
      <c r="AD19" s="433"/>
      <c r="AE19" s="12"/>
      <c r="AF19" s="12"/>
      <c r="AG19" s="12"/>
    </row>
    <row r="20" spans="2:33" ht="33" customHeight="1">
      <c r="B20" s="105"/>
      <c r="C20" s="1003" t="s">
        <v>185</v>
      </c>
      <c r="D20" s="1004"/>
      <c r="E20" s="1004"/>
      <c r="F20" s="1004"/>
      <c r="G20" s="1004"/>
      <c r="H20" s="1004"/>
      <c r="I20" s="1004"/>
      <c r="J20" s="1004"/>
      <c r="K20" s="1004"/>
      <c r="L20" s="1004"/>
      <c r="M20" s="1004"/>
      <c r="N20" s="1004"/>
      <c r="O20" s="1004"/>
      <c r="P20" s="1004"/>
      <c r="Q20" s="1004"/>
      <c r="R20" s="1004"/>
      <c r="S20" s="1004"/>
      <c r="T20" s="1004"/>
      <c r="U20" s="1004"/>
      <c r="V20" s="1004"/>
      <c r="W20" s="1004"/>
      <c r="X20" s="1004"/>
      <c r="Y20" s="106"/>
      <c r="Z20" s="414"/>
      <c r="AA20" s="415"/>
      <c r="AB20" s="415"/>
      <c r="AC20" s="416"/>
      <c r="AD20" s="417"/>
      <c r="AE20" s="12"/>
      <c r="AF20" s="12"/>
      <c r="AG20" s="12"/>
    </row>
    <row r="21" spans="2:33" ht="33" customHeight="1">
      <c r="B21" s="107"/>
      <c r="C21" s="108"/>
      <c r="D21" s="1005" t="s">
        <v>194</v>
      </c>
      <c r="E21" s="1006"/>
      <c r="F21" s="1006"/>
      <c r="G21" s="1006"/>
      <c r="H21" s="1006"/>
      <c r="I21" s="1006"/>
      <c r="J21" s="1006"/>
      <c r="K21" s="1006"/>
      <c r="L21" s="1006"/>
      <c r="M21" s="1006"/>
      <c r="N21" s="1006"/>
      <c r="O21" s="1006"/>
      <c r="P21" s="1006"/>
      <c r="Q21" s="1006"/>
      <c r="R21" s="1006"/>
      <c r="S21" s="1006"/>
      <c r="T21" s="1006"/>
      <c r="U21" s="1006"/>
      <c r="V21" s="1006"/>
      <c r="W21" s="1006"/>
      <c r="X21" s="1006"/>
      <c r="Y21" s="109"/>
      <c r="Z21" s="451"/>
      <c r="AA21" s="452"/>
      <c r="AB21" s="452"/>
      <c r="AC21" s="453"/>
      <c r="AD21" s="454"/>
      <c r="AE21" s="12"/>
      <c r="AF21" s="12"/>
      <c r="AG21" s="12"/>
    </row>
    <row r="22" spans="2:33" ht="33" customHeight="1">
      <c r="B22" s="107"/>
      <c r="C22" s="110"/>
      <c r="D22" s="1007" t="s">
        <v>186</v>
      </c>
      <c r="E22" s="1008"/>
      <c r="F22" s="1008"/>
      <c r="G22" s="1008"/>
      <c r="H22" s="1008"/>
      <c r="I22" s="1008"/>
      <c r="J22" s="1008"/>
      <c r="K22" s="1008"/>
      <c r="L22" s="1008"/>
      <c r="M22" s="1008"/>
      <c r="N22" s="1008"/>
      <c r="O22" s="1008"/>
      <c r="P22" s="1008"/>
      <c r="Q22" s="1008"/>
      <c r="R22" s="1008"/>
      <c r="S22" s="1008"/>
      <c r="T22" s="1008"/>
      <c r="U22" s="1008"/>
      <c r="V22" s="1008"/>
      <c r="W22" s="1008"/>
      <c r="X22" s="1008"/>
      <c r="Y22" s="111"/>
      <c r="Z22" s="414"/>
      <c r="AA22" s="415"/>
      <c r="AB22" s="415"/>
      <c r="AC22" s="416"/>
      <c r="AD22" s="417"/>
      <c r="AE22" s="12"/>
      <c r="AF22" s="12"/>
      <c r="AG22" s="12"/>
    </row>
    <row r="23" spans="2:33" ht="33" customHeight="1" thickBot="1">
      <c r="B23" s="112"/>
      <c r="C23" s="999" t="s">
        <v>187</v>
      </c>
      <c r="D23" s="1000"/>
      <c r="E23" s="1000"/>
      <c r="F23" s="1000"/>
      <c r="G23" s="1000"/>
      <c r="H23" s="1000"/>
      <c r="I23" s="1000"/>
      <c r="J23" s="1000"/>
      <c r="K23" s="1000"/>
      <c r="L23" s="1000"/>
      <c r="M23" s="1000"/>
      <c r="N23" s="1000"/>
      <c r="O23" s="1000"/>
      <c r="P23" s="1000"/>
      <c r="Q23" s="1000"/>
      <c r="R23" s="1000"/>
      <c r="S23" s="1000"/>
      <c r="T23" s="1000"/>
      <c r="U23" s="1000"/>
      <c r="V23" s="1000"/>
      <c r="W23" s="1000"/>
      <c r="X23" s="1000"/>
      <c r="Y23" s="113"/>
      <c r="Z23" s="436"/>
      <c r="AA23" s="437"/>
      <c r="AB23" s="437"/>
      <c r="AC23" s="438"/>
      <c r="AD23" s="439"/>
      <c r="AE23" s="12"/>
      <c r="AF23" s="12"/>
      <c r="AG23" s="12"/>
    </row>
    <row r="24" ht="4.5" customHeight="1"/>
    <row r="25" spans="2:34" ht="13.5" customHeight="1">
      <c r="B25" s="440" t="s">
        <v>26</v>
      </c>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row>
    <row r="26" ht="10.5" customHeight="1"/>
    <row r="27" spans="2:37" ht="16.5" customHeight="1">
      <c r="B27" s="51" t="s">
        <v>74</v>
      </c>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row>
    <row r="28" spans="1:37" s="136" customFormat="1" ht="14.25" customHeight="1">
      <c r="A28" s="132" t="s">
        <v>195</v>
      </c>
      <c r="B28" s="132"/>
      <c r="C28" s="132"/>
      <c r="D28" s="133"/>
      <c r="E28" s="133"/>
      <c r="F28" s="133"/>
      <c r="G28" s="133"/>
      <c r="H28" s="133"/>
      <c r="I28" s="133"/>
      <c r="J28" s="133"/>
      <c r="K28" s="133"/>
      <c r="L28" s="133"/>
      <c r="M28" s="133"/>
      <c r="N28" s="133"/>
      <c r="O28" s="133"/>
      <c r="P28" s="134"/>
      <c r="Q28" s="134"/>
      <c r="R28" s="134"/>
      <c r="S28" s="134"/>
      <c r="T28" s="135"/>
      <c r="U28" s="135"/>
      <c r="V28" s="135"/>
      <c r="W28" s="135"/>
      <c r="X28" s="135"/>
      <c r="Y28" s="135"/>
      <c r="Z28" s="135"/>
      <c r="AA28" s="135"/>
      <c r="AB28" s="135"/>
      <c r="AC28" s="135"/>
      <c r="AD28" s="135"/>
      <c r="AE28" s="135"/>
      <c r="AF28" s="135"/>
      <c r="AG28" s="135"/>
      <c r="AH28" s="135"/>
      <c r="AI28" s="135"/>
      <c r="AJ28" s="135"/>
      <c r="AK28" s="135"/>
    </row>
    <row r="29" spans="1:37" s="136" customFormat="1" ht="14.25" customHeight="1">
      <c r="A29" s="132" t="s">
        <v>188</v>
      </c>
      <c r="B29" s="132"/>
      <c r="C29" s="132"/>
      <c r="D29" s="133"/>
      <c r="E29" s="133"/>
      <c r="F29" s="133"/>
      <c r="G29" s="133"/>
      <c r="H29" s="133"/>
      <c r="I29" s="133"/>
      <c r="J29" s="133"/>
      <c r="K29" s="133"/>
      <c r="L29" s="133"/>
      <c r="M29" s="133"/>
      <c r="N29" s="133"/>
      <c r="O29" s="133"/>
      <c r="P29" s="134"/>
      <c r="Q29" s="134"/>
      <c r="R29" s="134"/>
      <c r="S29" s="134"/>
      <c r="T29" s="135"/>
      <c r="U29" s="135"/>
      <c r="V29" s="135"/>
      <c r="W29" s="135"/>
      <c r="X29" s="135"/>
      <c r="Y29" s="135"/>
      <c r="Z29" s="135"/>
      <c r="AA29" s="135"/>
      <c r="AB29" s="135"/>
      <c r="AC29" s="135"/>
      <c r="AD29" s="135"/>
      <c r="AE29" s="135"/>
      <c r="AF29" s="135"/>
      <c r="AG29" s="135"/>
      <c r="AH29" s="135"/>
      <c r="AI29" s="135"/>
      <c r="AJ29" s="135"/>
      <c r="AK29" s="135"/>
    </row>
    <row r="57" spans="1:36" ht="21" customHeight="1">
      <c r="A57" s="13"/>
      <c r="B57" s="39"/>
      <c r="C57" s="39"/>
      <c r="D57" s="39"/>
      <c r="E57" s="39"/>
      <c r="F57" s="39"/>
      <c r="G57" s="39"/>
      <c r="H57" s="40"/>
      <c r="I57" s="40"/>
      <c r="J57" s="40"/>
      <c r="K57" s="40"/>
      <c r="L57" s="40"/>
      <c r="M57" s="40"/>
      <c r="N57" s="40"/>
      <c r="O57" s="40"/>
      <c r="P57" s="40"/>
      <c r="Q57" s="14"/>
      <c r="R57" s="14"/>
      <c r="S57" s="14"/>
      <c r="T57" s="14"/>
      <c r="U57" s="14"/>
      <c r="V57" s="15"/>
      <c r="W57" s="16"/>
      <c r="X57" s="17"/>
      <c r="Y57" s="17"/>
      <c r="Z57" s="17"/>
      <c r="AA57" s="17"/>
      <c r="AB57" s="17"/>
      <c r="AC57" s="17"/>
      <c r="AD57" s="14"/>
      <c r="AE57" s="14"/>
      <c r="AF57" s="14"/>
      <c r="AG57" s="14"/>
      <c r="AH57" s="14"/>
      <c r="AI57" s="15"/>
      <c r="AJ57" s="15"/>
    </row>
    <row r="81" ht="21" customHeight="1" thickBot="1"/>
    <row r="82" spans="19:34" ht="21" customHeight="1" thickBot="1">
      <c r="S82" s="442"/>
      <c r="T82" s="443"/>
      <c r="U82" s="443"/>
      <c r="V82" s="443"/>
      <c r="W82" s="443"/>
      <c r="X82" s="443"/>
      <c r="Y82" s="443"/>
      <c r="Z82" s="443"/>
      <c r="AA82" s="443"/>
      <c r="AB82" s="443"/>
      <c r="AC82" s="443"/>
      <c r="AD82" s="443"/>
      <c r="AE82" s="443"/>
      <c r="AF82" s="444"/>
      <c r="AG82" s="1001"/>
      <c r="AH82" s="1002"/>
    </row>
  </sheetData>
  <sheetProtection password="CC71" sheet="1"/>
  <mergeCells count="37">
    <mergeCell ref="A2:K2"/>
    <mergeCell ref="A4:AJ4"/>
    <mergeCell ref="B6:J6"/>
    <mergeCell ref="K6:AJ6"/>
    <mergeCell ref="B7:J7"/>
    <mergeCell ref="K7:AJ7"/>
    <mergeCell ref="U9:Y9"/>
    <mergeCell ref="U10:Y10"/>
    <mergeCell ref="C11:AB11"/>
    <mergeCell ref="AC11:AF11"/>
    <mergeCell ref="AG11:AH11"/>
    <mergeCell ref="C12:AB12"/>
    <mergeCell ref="AC12:AF12"/>
    <mergeCell ref="AG12:AH12"/>
    <mergeCell ref="C13:AB13"/>
    <mergeCell ref="AC13:AF13"/>
    <mergeCell ref="AG13:AH13"/>
    <mergeCell ref="C14:AB14"/>
    <mergeCell ref="AC14:AF14"/>
    <mergeCell ref="AG14:AH14"/>
    <mergeCell ref="Z22:AD22"/>
    <mergeCell ref="B15:AJ15"/>
    <mergeCell ref="B17:AJ17"/>
    <mergeCell ref="B18:Y18"/>
    <mergeCell ref="Z18:AD18"/>
    <mergeCell ref="B19:X19"/>
    <mergeCell ref="Z19:AD19"/>
    <mergeCell ref="C23:X23"/>
    <mergeCell ref="Z23:AD23"/>
    <mergeCell ref="B25:AH25"/>
    <mergeCell ref="S82:AF82"/>
    <mergeCell ref="AG82:AH82"/>
    <mergeCell ref="C20:X20"/>
    <mergeCell ref="Z20:AD20"/>
    <mergeCell ref="D21:X21"/>
    <mergeCell ref="Z21:AD21"/>
    <mergeCell ref="D22:X22"/>
  </mergeCells>
  <conditionalFormatting sqref="AD57 Q57">
    <cfRule type="cellIs" priority="1" dxfId="6" operator="equal" stopIfTrue="1">
      <formula>0</formula>
    </cfRule>
  </conditionalFormatting>
  <dataValidations count="1">
    <dataValidation allowBlank="1" showErrorMessage="1" sqref="K6:AJ6"/>
  </dataValidations>
  <printOptions horizontalCentered="1"/>
  <pageMargins left="0.3937007874015748" right="0.3937007874015748" top="0.3937007874015748" bottom="0.35433070866141736" header="0.31496062992125984" footer="0.2755905511811024"/>
  <pageSetup horizontalDpi="600" verticalDpi="600" orientation="portrait" paperSize="9" scale="90" r:id="rId3"/>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dimension ref="A1:J42"/>
  <sheetViews>
    <sheetView showGridLines="0" view="pageBreakPreview" zoomScaleSheetLayoutView="100" zoomScalePageLayoutView="0" workbookViewId="0" topLeftCell="A1">
      <selection activeCell="J10" sqref="J10"/>
    </sheetView>
  </sheetViews>
  <sheetFormatPr defaultColWidth="9.00390625" defaultRowHeight="13.5"/>
  <cols>
    <col min="1" max="1" width="5.25390625" style="25" customWidth="1"/>
    <col min="2" max="3" width="9.00390625" style="25" customWidth="1"/>
    <col min="4" max="5" width="8.50390625" style="25" customWidth="1"/>
    <col min="6" max="6" width="8.375" style="25" customWidth="1"/>
    <col min="7" max="7" width="7.375" style="25" customWidth="1"/>
    <col min="8" max="9" width="8.50390625" style="25" customWidth="1"/>
    <col min="10" max="10" width="17.125" style="25" customWidth="1"/>
    <col min="11" max="16384" width="9.00390625" style="25" customWidth="1"/>
  </cols>
  <sheetData>
    <row r="1" spans="1:10" ht="27.75" customHeight="1" thickBot="1">
      <c r="A1" s="358" t="s">
        <v>104</v>
      </c>
      <c r="B1" s="359"/>
      <c r="G1" s="360"/>
      <c r="H1" s="360"/>
      <c r="I1" s="360"/>
      <c r="J1" s="360"/>
    </row>
    <row r="2" spans="1:10" ht="84.75" customHeight="1">
      <c r="A2" s="361" t="s">
        <v>105</v>
      </c>
      <c r="B2" s="321"/>
      <c r="C2" s="321"/>
      <c r="D2" s="321"/>
      <c r="E2" s="321"/>
      <c r="F2" s="321"/>
      <c r="G2" s="321"/>
      <c r="H2" s="321"/>
      <c r="I2" s="321"/>
      <c r="J2" s="321"/>
    </row>
    <row r="3" spans="1:10" ht="15.75" customHeight="1">
      <c r="A3" s="285"/>
      <c r="B3" s="285"/>
      <c r="C3" s="285"/>
      <c r="D3" s="285"/>
      <c r="E3" s="285"/>
      <c r="F3" s="26"/>
      <c r="H3" s="27"/>
      <c r="I3" s="27"/>
      <c r="J3" s="27"/>
    </row>
    <row r="4" spans="1:6" ht="15.75" customHeight="1" thickBot="1">
      <c r="A4" s="345"/>
      <c r="B4" s="345"/>
      <c r="C4" s="345"/>
      <c r="D4" s="346"/>
      <c r="E4" s="285"/>
      <c r="F4" s="28"/>
    </row>
    <row r="5" spans="1:10" ht="17.25" customHeight="1">
      <c r="A5" s="345"/>
      <c r="B5" s="345"/>
      <c r="C5" s="345"/>
      <c r="D5" s="346"/>
      <c r="E5" s="346"/>
      <c r="F5" s="28"/>
      <c r="G5" s="347" t="s">
        <v>106</v>
      </c>
      <c r="H5" s="348"/>
      <c r="I5" s="352"/>
      <c r="J5" s="353"/>
    </row>
    <row r="6" spans="1:10" ht="17.25" customHeight="1">
      <c r="A6" s="345"/>
      <c r="B6" s="345"/>
      <c r="C6" s="345"/>
      <c r="D6" s="346"/>
      <c r="E6" s="346"/>
      <c r="F6" s="29"/>
      <c r="G6" s="349"/>
      <c r="H6" s="344"/>
      <c r="I6" s="354"/>
      <c r="J6" s="355"/>
    </row>
    <row r="7" spans="1:10" ht="17.25" customHeight="1" thickBot="1">
      <c r="A7" s="345"/>
      <c r="B7" s="345"/>
      <c r="C7" s="345"/>
      <c r="D7" s="346"/>
      <c r="E7" s="346"/>
      <c r="F7" s="29"/>
      <c r="G7" s="350"/>
      <c r="H7" s="351"/>
      <c r="I7" s="356"/>
      <c r="J7" s="357"/>
    </row>
    <row r="8" ht="15.75" customHeight="1"/>
    <row r="9" spans="1:10" ht="15.75" customHeight="1">
      <c r="A9" s="23" t="s">
        <v>107</v>
      </c>
      <c r="B9" s="23"/>
      <c r="C9" s="23"/>
      <c r="D9" s="23"/>
      <c r="E9" s="23"/>
      <c r="F9" s="23"/>
      <c r="G9" s="23"/>
      <c r="H9" s="23"/>
      <c r="I9" s="23"/>
      <c r="J9" s="23"/>
    </row>
    <row r="10" spans="1:10" s="23" customFormat="1" ht="30" customHeight="1">
      <c r="A10" s="30"/>
      <c r="B10" s="320" t="s">
        <v>62</v>
      </c>
      <c r="C10" s="320"/>
      <c r="D10" s="320" t="s">
        <v>72</v>
      </c>
      <c r="E10" s="320"/>
      <c r="F10" s="320" t="s">
        <v>73</v>
      </c>
      <c r="G10" s="343"/>
      <c r="H10" s="344" t="s">
        <v>108</v>
      </c>
      <c r="I10" s="320"/>
      <c r="J10" s="68" t="s">
        <v>109</v>
      </c>
    </row>
    <row r="11" spans="1:10" s="23" customFormat="1" ht="17.25" customHeight="1">
      <c r="A11" s="30">
        <v>1</v>
      </c>
      <c r="B11" s="329"/>
      <c r="C11" s="329"/>
      <c r="D11" s="336"/>
      <c r="E11" s="337"/>
      <c r="F11" s="329"/>
      <c r="G11" s="330"/>
      <c r="H11" s="331"/>
      <c r="I11" s="331"/>
      <c r="J11" s="137"/>
    </row>
    <row r="12" spans="1:10" s="23" customFormat="1" ht="17.25" customHeight="1">
      <c r="A12" s="30">
        <v>2</v>
      </c>
      <c r="B12" s="329"/>
      <c r="C12" s="329"/>
      <c r="D12" s="336"/>
      <c r="E12" s="337"/>
      <c r="F12" s="329"/>
      <c r="G12" s="330"/>
      <c r="H12" s="331"/>
      <c r="I12" s="331"/>
      <c r="J12" s="137"/>
    </row>
    <row r="13" spans="1:10" s="23" customFormat="1" ht="17.25" customHeight="1">
      <c r="A13" s="30">
        <v>3</v>
      </c>
      <c r="B13" s="330"/>
      <c r="C13" s="340"/>
      <c r="D13" s="338"/>
      <c r="E13" s="341"/>
      <c r="F13" s="330"/>
      <c r="G13" s="342"/>
      <c r="H13" s="331"/>
      <c r="I13" s="331"/>
      <c r="J13" s="137"/>
    </row>
    <row r="14" spans="1:10" s="23" customFormat="1" ht="17.25" customHeight="1">
      <c r="A14" s="30">
        <v>4</v>
      </c>
      <c r="B14" s="330"/>
      <c r="C14" s="340"/>
      <c r="D14" s="338"/>
      <c r="E14" s="341"/>
      <c r="F14" s="330"/>
      <c r="G14" s="342"/>
      <c r="H14" s="331"/>
      <c r="I14" s="331"/>
      <c r="J14" s="137"/>
    </row>
    <row r="15" spans="1:10" s="23" customFormat="1" ht="17.25" customHeight="1">
      <c r="A15" s="30">
        <v>5</v>
      </c>
      <c r="B15" s="330"/>
      <c r="C15" s="340"/>
      <c r="D15" s="338"/>
      <c r="E15" s="341"/>
      <c r="F15" s="330"/>
      <c r="G15" s="342"/>
      <c r="H15" s="331"/>
      <c r="I15" s="331"/>
      <c r="J15" s="137"/>
    </row>
    <row r="16" spans="1:10" s="23" customFormat="1" ht="17.25" customHeight="1">
      <c r="A16" s="30">
        <v>6</v>
      </c>
      <c r="B16" s="330"/>
      <c r="C16" s="340"/>
      <c r="D16" s="338"/>
      <c r="E16" s="341"/>
      <c r="F16" s="330"/>
      <c r="G16" s="342"/>
      <c r="H16" s="331"/>
      <c r="I16" s="331"/>
      <c r="J16" s="139"/>
    </row>
    <row r="17" spans="1:10" s="23" customFormat="1" ht="17.25" customHeight="1">
      <c r="A17" s="30">
        <v>7</v>
      </c>
      <c r="B17" s="329"/>
      <c r="C17" s="329"/>
      <c r="D17" s="329"/>
      <c r="E17" s="329"/>
      <c r="F17" s="329"/>
      <c r="G17" s="330"/>
      <c r="H17" s="329"/>
      <c r="I17" s="329"/>
      <c r="J17" s="140"/>
    </row>
    <row r="18" spans="1:10" s="23" customFormat="1" ht="17.25" customHeight="1">
      <c r="A18" s="30">
        <v>8</v>
      </c>
      <c r="B18" s="329"/>
      <c r="C18" s="329"/>
      <c r="D18" s="329"/>
      <c r="E18" s="329"/>
      <c r="F18" s="329"/>
      <c r="G18" s="330"/>
      <c r="H18" s="329"/>
      <c r="I18" s="329"/>
      <c r="J18" s="139"/>
    </row>
    <row r="19" spans="1:10" s="23" customFormat="1" ht="17.25" customHeight="1">
      <c r="A19" s="30">
        <v>9</v>
      </c>
      <c r="B19" s="329"/>
      <c r="C19" s="329"/>
      <c r="D19" s="329"/>
      <c r="E19" s="329"/>
      <c r="F19" s="329"/>
      <c r="G19" s="330"/>
      <c r="H19" s="329"/>
      <c r="I19" s="329"/>
      <c r="J19" s="139"/>
    </row>
    <row r="20" spans="1:10" s="23" customFormat="1" ht="17.25" customHeight="1">
      <c r="A20" s="30">
        <v>10</v>
      </c>
      <c r="B20" s="329"/>
      <c r="C20" s="329"/>
      <c r="D20" s="329"/>
      <c r="E20" s="329"/>
      <c r="F20" s="329"/>
      <c r="G20" s="330"/>
      <c r="H20" s="329"/>
      <c r="I20" s="329"/>
      <c r="J20" s="139"/>
    </row>
    <row r="21" spans="1:10" s="23" customFormat="1" ht="17.25" customHeight="1">
      <c r="A21" s="30">
        <v>11</v>
      </c>
      <c r="B21" s="330"/>
      <c r="C21" s="340"/>
      <c r="D21" s="338"/>
      <c r="E21" s="341"/>
      <c r="F21" s="329"/>
      <c r="G21" s="330"/>
      <c r="H21" s="331"/>
      <c r="I21" s="331"/>
      <c r="J21" s="137"/>
    </row>
    <row r="22" spans="1:10" s="23" customFormat="1" ht="17.25" customHeight="1">
      <c r="A22" s="30">
        <v>12</v>
      </c>
      <c r="B22" s="329"/>
      <c r="C22" s="329"/>
      <c r="D22" s="336"/>
      <c r="E22" s="337"/>
      <c r="F22" s="329"/>
      <c r="G22" s="330"/>
      <c r="H22" s="331"/>
      <c r="I22" s="331"/>
      <c r="J22" s="137"/>
    </row>
    <row r="23" spans="1:10" s="23" customFormat="1" ht="17.25" customHeight="1">
      <c r="A23" s="30">
        <v>13</v>
      </c>
      <c r="B23" s="330"/>
      <c r="C23" s="340"/>
      <c r="D23" s="338"/>
      <c r="E23" s="341"/>
      <c r="F23" s="330"/>
      <c r="G23" s="342"/>
      <c r="H23" s="331"/>
      <c r="I23" s="331"/>
      <c r="J23" s="137"/>
    </row>
    <row r="24" spans="1:10" s="23" customFormat="1" ht="17.25" customHeight="1">
      <c r="A24" s="30">
        <v>14</v>
      </c>
      <c r="B24" s="329"/>
      <c r="C24" s="329"/>
      <c r="D24" s="336"/>
      <c r="E24" s="337"/>
      <c r="F24" s="329"/>
      <c r="G24" s="330"/>
      <c r="H24" s="331"/>
      <c r="I24" s="331"/>
      <c r="J24" s="137"/>
    </row>
    <row r="25" spans="1:10" s="23" customFormat="1" ht="17.25" customHeight="1">
      <c r="A25" s="30">
        <v>15</v>
      </c>
      <c r="B25" s="329"/>
      <c r="C25" s="329"/>
      <c r="D25" s="338"/>
      <c r="E25" s="339"/>
      <c r="F25" s="329"/>
      <c r="G25" s="330"/>
      <c r="H25" s="331"/>
      <c r="I25" s="331"/>
      <c r="J25" s="139"/>
    </row>
    <row r="26" spans="1:10" s="23" customFormat="1" ht="17.25" customHeight="1">
      <c r="A26" s="30">
        <v>16</v>
      </c>
      <c r="B26" s="329"/>
      <c r="C26" s="329"/>
      <c r="D26" s="331"/>
      <c r="E26" s="329"/>
      <c r="F26" s="329"/>
      <c r="G26" s="330"/>
      <c r="H26" s="331"/>
      <c r="I26" s="331"/>
      <c r="J26" s="139"/>
    </row>
    <row r="27" spans="1:10" s="23" customFormat="1" ht="17.25" customHeight="1">
      <c r="A27" s="30">
        <v>17</v>
      </c>
      <c r="B27" s="329"/>
      <c r="C27" s="329"/>
      <c r="D27" s="329"/>
      <c r="E27" s="329"/>
      <c r="F27" s="329"/>
      <c r="G27" s="330"/>
      <c r="H27" s="331"/>
      <c r="I27" s="331"/>
      <c r="J27" s="139"/>
    </row>
    <row r="28" spans="1:10" s="23" customFormat="1" ht="17.25" customHeight="1">
      <c r="A28" s="30">
        <v>18</v>
      </c>
      <c r="B28" s="329"/>
      <c r="C28" s="329"/>
      <c r="D28" s="329"/>
      <c r="E28" s="329"/>
      <c r="F28" s="329"/>
      <c r="G28" s="330"/>
      <c r="H28" s="331"/>
      <c r="I28" s="331"/>
      <c r="J28" s="139"/>
    </row>
    <row r="29" spans="1:10" s="23" customFormat="1" ht="17.25" customHeight="1">
      <c r="A29" s="30">
        <v>19</v>
      </c>
      <c r="B29" s="329"/>
      <c r="C29" s="329"/>
      <c r="D29" s="329"/>
      <c r="E29" s="329"/>
      <c r="F29" s="329"/>
      <c r="G29" s="330"/>
      <c r="H29" s="331"/>
      <c r="I29" s="331"/>
      <c r="J29" s="139"/>
    </row>
    <row r="30" spans="1:10" s="23" customFormat="1" ht="17.25" customHeight="1">
      <c r="A30" s="30">
        <v>20</v>
      </c>
      <c r="B30" s="329"/>
      <c r="C30" s="329"/>
      <c r="D30" s="329"/>
      <c r="E30" s="329"/>
      <c r="F30" s="329"/>
      <c r="G30" s="330"/>
      <c r="H30" s="331"/>
      <c r="I30" s="331"/>
      <c r="J30" s="139"/>
    </row>
    <row r="31" spans="1:10" s="23" customFormat="1" ht="17.25" customHeight="1">
      <c r="A31" s="30">
        <v>21</v>
      </c>
      <c r="B31" s="329"/>
      <c r="C31" s="329"/>
      <c r="D31" s="334"/>
      <c r="E31" s="335"/>
      <c r="F31" s="329"/>
      <c r="G31" s="330"/>
      <c r="H31" s="331"/>
      <c r="I31" s="331"/>
      <c r="J31" s="137"/>
    </row>
    <row r="32" spans="1:10" s="23" customFormat="1" ht="17.25" customHeight="1">
      <c r="A32" s="30">
        <v>22</v>
      </c>
      <c r="B32" s="329"/>
      <c r="C32" s="329"/>
      <c r="D32" s="334"/>
      <c r="E32" s="335"/>
      <c r="F32" s="329"/>
      <c r="G32" s="330"/>
      <c r="H32" s="331"/>
      <c r="I32" s="331"/>
      <c r="J32" s="137"/>
    </row>
    <row r="33" spans="1:10" s="23" customFormat="1" ht="17.25" customHeight="1">
      <c r="A33" s="30">
        <v>23</v>
      </c>
      <c r="B33" s="329"/>
      <c r="C33" s="329"/>
      <c r="D33" s="334"/>
      <c r="E33" s="335"/>
      <c r="F33" s="329"/>
      <c r="G33" s="330"/>
      <c r="H33" s="331"/>
      <c r="I33" s="331"/>
      <c r="J33" s="137"/>
    </row>
    <row r="34" spans="1:10" s="23" customFormat="1" ht="17.25" customHeight="1">
      <c r="A34" s="30">
        <v>24</v>
      </c>
      <c r="B34" s="329"/>
      <c r="C34" s="329"/>
      <c r="D34" s="334"/>
      <c r="E34" s="335"/>
      <c r="F34" s="329"/>
      <c r="G34" s="330"/>
      <c r="H34" s="331"/>
      <c r="I34" s="331"/>
      <c r="J34" s="139"/>
    </row>
    <row r="35" spans="1:10" s="23" customFormat="1" ht="17.25" customHeight="1">
      <c r="A35" s="30">
        <v>25</v>
      </c>
      <c r="B35" s="329"/>
      <c r="C35" s="329"/>
      <c r="D35" s="334"/>
      <c r="E35" s="335"/>
      <c r="F35" s="329"/>
      <c r="G35" s="330"/>
      <c r="H35" s="331"/>
      <c r="I35" s="331"/>
      <c r="J35" s="139"/>
    </row>
    <row r="36" spans="1:10" s="23" customFormat="1" ht="17.25" customHeight="1">
      <c r="A36" s="30">
        <v>26</v>
      </c>
      <c r="B36" s="329"/>
      <c r="C36" s="329"/>
      <c r="D36" s="329"/>
      <c r="E36" s="329"/>
      <c r="F36" s="329"/>
      <c r="G36" s="330"/>
      <c r="H36" s="331"/>
      <c r="I36" s="331"/>
      <c r="J36" s="139"/>
    </row>
    <row r="37" spans="1:10" s="23" customFormat="1" ht="17.25" customHeight="1">
      <c r="A37" s="30">
        <v>27</v>
      </c>
      <c r="B37" s="329"/>
      <c r="C37" s="329"/>
      <c r="D37" s="329"/>
      <c r="E37" s="329"/>
      <c r="F37" s="329"/>
      <c r="G37" s="330"/>
      <c r="H37" s="331"/>
      <c r="I37" s="331"/>
      <c r="J37" s="139"/>
    </row>
    <row r="38" spans="1:10" s="23" customFormat="1" ht="17.25" customHeight="1">
      <c r="A38" s="30">
        <v>28</v>
      </c>
      <c r="B38" s="329"/>
      <c r="C38" s="329"/>
      <c r="D38" s="329"/>
      <c r="E38" s="329"/>
      <c r="F38" s="329"/>
      <c r="G38" s="330"/>
      <c r="H38" s="331"/>
      <c r="I38" s="331"/>
      <c r="J38" s="139"/>
    </row>
    <row r="39" spans="1:10" s="23" customFormat="1" ht="17.25" customHeight="1">
      <c r="A39" s="30">
        <v>29</v>
      </c>
      <c r="B39" s="329"/>
      <c r="C39" s="329"/>
      <c r="D39" s="329"/>
      <c r="E39" s="329"/>
      <c r="F39" s="329"/>
      <c r="G39" s="330"/>
      <c r="H39" s="331"/>
      <c r="I39" s="331"/>
      <c r="J39" s="139"/>
    </row>
    <row r="40" spans="1:10" s="23" customFormat="1" ht="17.25" customHeight="1">
      <c r="A40" s="30">
        <v>30</v>
      </c>
      <c r="B40" s="329"/>
      <c r="C40" s="329"/>
      <c r="D40" s="329"/>
      <c r="E40" s="329"/>
      <c r="F40" s="329"/>
      <c r="G40" s="330"/>
      <c r="H40" s="331"/>
      <c r="I40" s="331"/>
      <c r="J40" s="139"/>
    </row>
    <row r="41" spans="1:10" ht="20.25" customHeight="1">
      <c r="A41" s="332" t="s">
        <v>110</v>
      </c>
      <c r="B41" s="333"/>
      <c r="C41" s="333"/>
      <c r="D41" s="333"/>
      <c r="E41" s="333"/>
      <c r="F41" s="333"/>
      <c r="G41" s="333"/>
      <c r="H41" s="333"/>
      <c r="I41" s="333"/>
      <c r="J41" s="333"/>
    </row>
    <row r="42" spans="1:10" ht="20.25" customHeight="1">
      <c r="A42" s="333"/>
      <c r="B42" s="333"/>
      <c r="C42" s="333"/>
      <c r="D42" s="333"/>
      <c r="E42" s="333"/>
      <c r="F42" s="333"/>
      <c r="G42" s="333"/>
      <c r="H42" s="333"/>
      <c r="I42" s="333"/>
      <c r="J42" s="333"/>
    </row>
  </sheetData>
  <sheetProtection password="CC71" sheet="1"/>
  <mergeCells count="140">
    <mergeCell ref="A1:B1"/>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H37:I37"/>
    <mergeCell ref="B34:C34"/>
    <mergeCell ref="D34:E34"/>
    <mergeCell ref="F34:G34"/>
    <mergeCell ref="H34:I34"/>
    <mergeCell ref="B35:C35"/>
    <mergeCell ref="D35:E35"/>
    <mergeCell ref="F35:G35"/>
    <mergeCell ref="H35:I35"/>
    <mergeCell ref="D39:E39"/>
    <mergeCell ref="F39:G39"/>
    <mergeCell ref="H39:I39"/>
    <mergeCell ref="B36:C36"/>
    <mergeCell ref="D36:E36"/>
    <mergeCell ref="F36:G36"/>
    <mergeCell ref="H36:I36"/>
    <mergeCell ref="B37:C37"/>
    <mergeCell ref="D37:E37"/>
    <mergeCell ref="F37:G37"/>
    <mergeCell ref="B40:C40"/>
    <mergeCell ref="D40:E40"/>
    <mergeCell ref="F40:G40"/>
    <mergeCell ref="H40:I40"/>
    <mergeCell ref="A41:J42"/>
    <mergeCell ref="B38:C38"/>
    <mergeCell ref="D38:E38"/>
    <mergeCell ref="F38:G38"/>
    <mergeCell ref="H38:I38"/>
    <mergeCell ref="B39:C39"/>
  </mergeCells>
  <printOptions/>
  <pageMargins left="0.7" right="0.7" top="0.75" bottom="0.75" header="0.3" footer="0.3"/>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I42"/>
  <sheetViews>
    <sheetView showGridLines="0" view="pageBreakPreview" zoomScale="110" zoomScaleSheetLayoutView="110" zoomScalePageLayoutView="0" workbookViewId="0" topLeftCell="A1">
      <selection activeCell="H9" sqref="H9"/>
    </sheetView>
  </sheetViews>
  <sheetFormatPr defaultColWidth="9.00390625" defaultRowHeight="13.5"/>
  <cols>
    <col min="1" max="1" width="5.25390625" style="25" customWidth="1"/>
    <col min="2" max="9" width="10.50390625" style="25" customWidth="1"/>
    <col min="10" max="16384" width="9.00390625" style="25" customWidth="1"/>
  </cols>
  <sheetData>
    <row r="1" spans="1:9" ht="27.75" customHeight="1" thickBot="1">
      <c r="A1" s="358" t="s">
        <v>111</v>
      </c>
      <c r="B1" s="359"/>
      <c r="D1" s="27"/>
      <c r="E1" s="27"/>
      <c r="F1" s="27"/>
      <c r="G1" s="285"/>
      <c r="H1" s="285"/>
      <c r="I1" s="285"/>
    </row>
    <row r="2" spans="1:9" ht="84.75" customHeight="1">
      <c r="A2" s="361" t="s">
        <v>112</v>
      </c>
      <c r="B2" s="321"/>
      <c r="C2" s="321"/>
      <c r="D2" s="321"/>
      <c r="E2" s="321"/>
      <c r="F2" s="321"/>
      <c r="G2" s="321"/>
      <c r="H2" s="321"/>
      <c r="I2" s="321"/>
    </row>
    <row r="3" spans="1:9" ht="15.75" customHeight="1">
      <c r="A3" s="285"/>
      <c r="B3" s="285"/>
      <c r="C3" s="285"/>
      <c r="D3" s="285"/>
      <c r="E3" s="285"/>
      <c r="F3" s="26"/>
      <c r="H3" s="27"/>
      <c r="I3" s="27"/>
    </row>
    <row r="4" spans="1:6" ht="15.75" customHeight="1" thickBot="1">
      <c r="A4" s="345"/>
      <c r="B4" s="345"/>
      <c r="C4" s="345"/>
      <c r="D4" s="346"/>
      <c r="E4" s="285"/>
      <c r="F4" s="28"/>
    </row>
    <row r="5" spans="1:9" ht="17.25" customHeight="1">
      <c r="A5" s="345"/>
      <c r="B5" s="345"/>
      <c r="C5" s="345"/>
      <c r="D5" s="69"/>
      <c r="E5" s="362" t="s">
        <v>113</v>
      </c>
      <c r="F5" s="363"/>
      <c r="G5" s="368"/>
      <c r="H5" s="369"/>
      <c r="I5" s="70"/>
    </row>
    <row r="6" spans="1:9" ht="17.25" customHeight="1">
      <c r="A6" s="345"/>
      <c r="B6" s="345"/>
      <c r="C6" s="345"/>
      <c r="D6" s="69"/>
      <c r="E6" s="364"/>
      <c r="F6" s="365"/>
      <c r="G6" s="370"/>
      <c r="H6" s="371"/>
      <c r="I6" s="70"/>
    </row>
    <row r="7" spans="1:9" ht="17.25" customHeight="1" thickBot="1">
      <c r="A7" s="345"/>
      <c r="B7" s="345"/>
      <c r="C7" s="345"/>
      <c r="D7" s="69"/>
      <c r="E7" s="366"/>
      <c r="F7" s="367"/>
      <c r="G7" s="372"/>
      <c r="H7" s="373"/>
      <c r="I7" s="70"/>
    </row>
    <row r="8" ht="15.75" customHeight="1"/>
    <row r="9" spans="1:9" ht="15.75" customHeight="1">
      <c r="A9" s="23" t="s">
        <v>114</v>
      </c>
      <c r="B9" s="23"/>
      <c r="C9" s="23"/>
      <c r="D9" s="23"/>
      <c r="E9" s="23"/>
      <c r="F9" s="23"/>
      <c r="G9" s="23"/>
      <c r="H9" s="23"/>
      <c r="I9" s="23"/>
    </row>
    <row r="10" spans="1:9" s="23" customFormat="1" ht="30" customHeight="1">
      <c r="A10" s="30"/>
      <c r="B10" s="320" t="s">
        <v>62</v>
      </c>
      <c r="C10" s="320"/>
      <c r="D10" s="320" t="s">
        <v>72</v>
      </c>
      <c r="E10" s="320"/>
      <c r="F10" s="320" t="s">
        <v>73</v>
      </c>
      <c r="G10" s="343"/>
      <c r="H10" s="344" t="s">
        <v>115</v>
      </c>
      <c r="I10" s="320"/>
    </row>
    <row r="11" spans="1:9" s="23" customFormat="1" ht="17.25" customHeight="1">
      <c r="A11" s="30">
        <v>1</v>
      </c>
      <c r="B11" s="329"/>
      <c r="C11" s="329"/>
      <c r="D11" s="336"/>
      <c r="E11" s="337"/>
      <c r="F11" s="329"/>
      <c r="G11" s="330"/>
      <c r="H11" s="331"/>
      <c r="I11" s="331"/>
    </row>
    <row r="12" spans="1:9" s="23" customFormat="1" ht="17.25" customHeight="1">
      <c r="A12" s="30">
        <v>2</v>
      </c>
      <c r="B12" s="329"/>
      <c r="C12" s="329"/>
      <c r="D12" s="336"/>
      <c r="E12" s="337"/>
      <c r="F12" s="329"/>
      <c r="G12" s="330"/>
      <c r="H12" s="331"/>
      <c r="I12" s="331"/>
    </row>
    <row r="13" spans="1:9" s="23" customFormat="1" ht="17.25" customHeight="1">
      <c r="A13" s="30">
        <v>3</v>
      </c>
      <c r="B13" s="330"/>
      <c r="C13" s="340"/>
      <c r="D13" s="338"/>
      <c r="E13" s="341"/>
      <c r="F13" s="330"/>
      <c r="G13" s="342"/>
      <c r="H13" s="331"/>
      <c r="I13" s="331"/>
    </row>
    <row r="14" spans="1:9" s="23" customFormat="1" ht="17.25" customHeight="1">
      <c r="A14" s="30">
        <v>4</v>
      </c>
      <c r="B14" s="330"/>
      <c r="C14" s="340"/>
      <c r="D14" s="338"/>
      <c r="E14" s="341"/>
      <c r="F14" s="330"/>
      <c r="G14" s="342"/>
      <c r="H14" s="331"/>
      <c r="I14" s="331"/>
    </row>
    <row r="15" spans="1:9" s="23" customFormat="1" ht="17.25" customHeight="1">
      <c r="A15" s="30">
        <v>5</v>
      </c>
      <c r="B15" s="330"/>
      <c r="C15" s="340"/>
      <c r="D15" s="338"/>
      <c r="E15" s="341"/>
      <c r="F15" s="330"/>
      <c r="G15" s="342"/>
      <c r="H15" s="331"/>
      <c r="I15" s="331"/>
    </row>
    <row r="16" spans="1:9" s="23" customFormat="1" ht="17.25" customHeight="1">
      <c r="A16" s="30">
        <v>6</v>
      </c>
      <c r="B16" s="330"/>
      <c r="C16" s="340"/>
      <c r="D16" s="338"/>
      <c r="E16" s="341"/>
      <c r="F16" s="330"/>
      <c r="G16" s="342"/>
      <c r="H16" s="331"/>
      <c r="I16" s="331"/>
    </row>
    <row r="17" spans="1:9" s="23" customFormat="1" ht="17.25" customHeight="1">
      <c r="A17" s="30">
        <v>7</v>
      </c>
      <c r="B17" s="329"/>
      <c r="C17" s="329"/>
      <c r="D17" s="329"/>
      <c r="E17" s="329"/>
      <c r="F17" s="329"/>
      <c r="G17" s="330"/>
      <c r="H17" s="329"/>
      <c r="I17" s="329"/>
    </row>
    <row r="18" spans="1:9" s="23" customFormat="1" ht="17.25" customHeight="1">
      <c r="A18" s="30">
        <v>8</v>
      </c>
      <c r="B18" s="329"/>
      <c r="C18" s="329"/>
      <c r="D18" s="329"/>
      <c r="E18" s="329"/>
      <c r="F18" s="329"/>
      <c r="G18" s="330"/>
      <c r="H18" s="329"/>
      <c r="I18" s="329"/>
    </row>
    <row r="19" spans="1:9" s="23" customFormat="1" ht="17.25" customHeight="1">
      <c r="A19" s="30">
        <v>9</v>
      </c>
      <c r="B19" s="329"/>
      <c r="C19" s="329"/>
      <c r="D19" s="329"/>
      <c r="E19" s="329"/>
      <c r="F19" s="329"/>
      <c r="G19" s="330"/>
      <c r="H19" s="329"/>
      <c r="I19" s="329"/>
    </row>
    <row r="20" spans="1:9" s="23" customFormat="1" ht="17.25" customHeight="1">
      <c r="A20" s="30">
        <v>10</v>
      </c>
      <c r="B20" s="329"/>
      <c r="C20" s="329"/>
      <c r="D20" s="329"/>
      <c r="E20" s="329"/>
      <c r="F20" s="329"/>
      <c r="G20" s="330"/>
      <c r="H20" s="329"/>
      <c r="I20" s="329"/>
    </row>
    <row r="21" spans="1:9" s="23" customFormat="1" ht="17.25" customHeight="1">
      <c r="A21" s="30">
        <v>11</v>
      </c>
      <c r="B21" s="330"/>
      <c r="C21" s="340"/>
      <c r="D21" s="338"/>
      <c r="E21" s="341"/>
      <c r="F21" s="329"/>
      <c r="G21" s="330"/>
      <c r="H21" s="331"/>
      <c r="I21" s="331"/>
    </row>
    <row r="22" spans="1:9" s="23" customFormat="1" ht="17.25" customHeight="1">
      <c r="A22" s="30">
        <v>12</v>
      </c>
      <c r="B22" s="329"/>
      <c r="C22" s="329"/>
      <c r="D22" s="336"/>
      <c r="E22" s="337"/>
      <c r="F22" s="329"/>
      <c r="G22" s="330"/>
      <c r="H22" s="331"/>
      <c r="I22" s="331"/>
    </row>
    <row r="23" spans="1:9" s="23" customFormat="1" ht="17.25" customHeight="1">
      <c r="A23" s="30">
        <v>13</v>
      </c>
      <c r="B23" s="330"/>
      <c r="C23" s="340"/>
      <c r="D23" s="338"/>
      <c r="E23" s="341"/>
      <c r="F23" s="330"/>
      <c r="G23" s="342"/>
      <c r="H23" s="331"/>
      <c r="I23" s="331"/>
    </row>
    <row r="24" spans="1:9" s="23" customFormat="1" ht="17.25" customHeight="1">
      <c r="A24" s="30">
        <v>14</v>
      </c>
      <c r="B24" s="329"/>
      <c r="C24" s="329"/>
      <c r="D24" s="336"/>
      <c r="E24" s="337"/>
      <c r="F24" s="329"/>
      <c r="G24" s="330"/>
      <c r="H24" s="331"/>
      <c r="I24" s="331"/>
    </row>
    <row r="25" spans="1:9" s="23" customFormat="1" ht="17.25" customHeight="1">
      <c r="A25" s="30">
        <v>15</v>
      </c>
      <c r="B25" s="329"/>
      <c r="C25" s="329"/>
      <c r="D25" s="338"/>
      <c r="E25" s="339"/>
      <c r="F25" s="329"/>
      <c r="G25" s="330"/>
      <c r="H25" s="331"/>
      <c r="I25" s="331"/>
    </row>
    <row r="26" spans="1:9" s="23" customFormat="1" ht="17.25" customHeight="1">
      <c r="A26" s="30">
        <v>16</v>
      </c>
      <c r="B26" s="329"/>
      <c r="C26" s="329"/>
      <c r="D26" s="331"/>
      <c r="E26" s="329"/>
      <c r="F26" s="329"/>
      <c r="G26" s="330"/>
      <c r="H26" s="331"/>
      <c r="I26" s="331"/>
    </row>
    <row r="27" spans="1:9" s="23" customFormat="1" ht="17.25" customHeight="1">
      <c r="A27" s="30">
        <v>17</v>
      </c>
      <c r="B27" s="329"/>
      <c r="C27" s="329"/>
      <c r="D27" s="329"/>
      <c r="E27" s="329"/>
      <c r="F27" s="329"/>
      <c r="G27" s="330"/>
      <c r="H27" s="331"/>
      <c r="I27" s="331"/>
    </row>
    <row r="28" spans="1:9" s="23" customFormat="1" ht="17.25" customHeight="1">
      <c r="A28" s="30">
        <v>18</v>
      </c>
      <c r="B28" s="329"/>
      <c r="C28" s="329"/>
      <c r="D28" s="329"/>
      <c r="E28" s="329"/>
      <c r="F28" s="329"/>
      <c r="G28" s="330"/>
      <c r="H28" s="331"/>
      <c r="I28" s="331"/>
    </row>
    <row r="29" spans="1:9" s="23" customFormat="1" ht="17.25" customHeight="1">
      <c r="A29" s="30">
        <v>19</v>
      </c>
      <c r="B29" s="329"/>
      <c r="C29" s="329"/>
      <c r="D29" s="329"/>
      <c r="E29" s="329"/>
      <c r="F29" s="329"/>
      <c r="G29" s="330"/>
      <c r="H29" s="331"/>
      <c r="I29" s="331"/>
    </row>
    <row r="30" spans="1:9" s="23" customFormat="1" ht="17.25" customHeight="1">
      <c r="A30" s="30">
        <v>20</v>
      </c>
      <c r="B30" s="329"/>
      <c r="C30" s="329"/>
      <c r="D30" s="329"/>
      <c r="E30" s="329"/>
      <c r="F30" s="329"/>
      <c r="G30" s="330"/>
      <c r="H30" s="331"/>
      <c r="I30" s="331"/>
    </row>
    <row r="31" spans="1:9" s="23" customFormat="1" ht="17.25" customHeight="1">
      <c r="A31" s="30">
        <v>21</v>
      </c>
      <c r="B31" s="329"/>
      <c r="C31" s="329"/>
      <c r="D31" s="334"/>
      <c r="E31" s="335"/>
      <c r="F31" s="329"/>
      <c r="G31" s="330"/>
      <c r="H31" s="331"/>
      <c r="I31" s="331"/>
    </row>
    <row r="32" spans="1:9" s="23" customFormat="1" ht="17.25" customHeight="1">
      <c r="A32" s="30">
        <v>22</v>
      </c>
      <c r="B32" s="329"/>
      <c r="C32" s="329"/>
      <c r="D32" s="334"/>
      <c r="E32" s="335"/>
      <c r="F32" s="329"/>
      <c r="G32" s="330"/>
      <c r="H32" s="331"/>
      <c r="I32" s="331"/>
    </row>
    <row r="33" spans="1:9" s="23" customFormat="1" ht="17.25" customHeight="1">
      <c r="A33" s="30">
        <v>23</v>
      </c>
      <c r="B33" s="329"/>
      <c r="C33" s="329"/>
      <c r="D33" s="334"/>
      <c r="E33" s="335"/>
      <c r="F33" s="329"/>
      <c r="G33" s="330"/>
      <c r="H33" s="331"/>
      <c r="I33" s="331"/>
    </row>
    <row r="34" spans="1:9" s="23" customFormat="1" ht="17.25" customHeight="1">
      <c r="A34" s="30">
        <v>24</v>
      </c>
      <c r="B34" s="329"/>
      <c r="C34" s="329"/>
      <c r="D34" s="334"/>
      <c r="E34" s="335"/>
      <c r="F34" s="329"/>
      <c r="G34" s="330"/>
      <c r="H34" s="331"/>
      <c r="I34" s="331"/>
    </row>
    <row r="35" spans="1:9" s="23" customFormat="1" ht="17.25" customHeight="1">
      <c r="A35" s="30">
        <v>25</v>
      </c>
      <c r="B35" s="329"/>
      <c r="C35" s="329"/>
      <c r="D35" s="334"/>
      <c r="E35" s="335"/>
      <c r="F35" s="329"/>
      <c r="G35" s="330"/>
      <c r="H35" s="331"/>
      <c r="I35" s="331"/>
    </row>
    <row r="36" spans="1:9" s="23" customFormat="1" ht="17.25" customHeight="1">
      <c r="A36" s="30">
        <v>26</v>
      </c>
      <c r="B36" s="329"/>
      <c r="C36" s="329"/>
      <c r="D36" s="329"/>
      <c r="E36" s="329"/>
      <c r="F36" s="329"/>
      <c r="G36" s="330"/>
      <c r="H36" s="331"/>
      <c r="I36" s="331"/>
    </row>
    <row r="37" spans="1:9" s="23" customFormat="1" ht="17.25" customHeight="1">
      <c r="A37" s="30">
        <v>27</v>
      </c>
      <c r="B37" s="329"/>
      <c r="C37" s="329"/>
      <c r="D37" s="329"/>
      <c r="E37" s="329"/>
      <c r="F37" s="329"/>
      <c r="G37" s="330"/>
      <c r="H37" s="331"/>
      <c r="I37" s="331"/>
    </row>
    <row r="38" spans="1:9" s="23" customFormat="1" ht="17.25" customHeight="1">
      <c r="A38" s="30">
        <v>28</v>
      </c>
      <c r="B38" s="329"/>
      <c r="C38" s="329"/>
      <c r="D38" s="329"/>
      <c r="E38" s="329"/>
      <c r="F38" s="329"/>
      <c r="G38" s="330"/>
      <c r="H38" s="331"/>
      <c r="I38" s="331"/>
    </row>
    <row r="39" spans="1:9" s="23" customFormat="1" ht="17.25" customHeight="1">
      <c r="A39" s="30">
        <v>29</v>
      </c>
      <c r="B39" s="329"/>
      <c r="C39" s="329"/>
      <c r="D39" s="329"/>
      <c r="E39" s="329"/>
      <c r="F39" s="329"/>
      <c r="G39" s="330"/>
      <c r="H39" s="331"/>
      <c r="I39" s="331"/>
    </row>
    <row r="40" spans="1:9" s="23" customFormat="1" ht="17.25" customHeight="1">
      <c r="A40" s="30">
        <v>30</v>
      </c>
      <c r="B40" s="329"/>
      <c r="C40" s="329"/>
      <c r="D40" s="329"/>
      <c r="E40" s="329"/>
      <c r="F40" s="329"/>
      <c r="G40" s="330"/>
      <c r="H40" s="331"/>
      <c r="I40" s="331"/>
    </row>
    <row r="41" spans="1:9" ht="22.5" customHeight="1">
      <c r="A41" s="332" t="s">
        <v>116</v>
      </c>
      <c r="B41" s="333"/>
      <c r="C41" s="333"/>
      <c r="D41" s="333"/>
      <c r="E41" s="333"/>
      <c r="F41" s="333"/>
      <c r="G41" s="333"/>
      <c r="H41" s="333"/>
      <c r="I41" s="333"/>
    </row>
    <row r="42" spans="1:9" ht="22.5" customHeight="1" thickBot="1">
      <c r="A42" s="333"/>
      <c r="B42" s="333"/>
      <c r="C42" s="333"/>
      <c r="D42" s="333"/>
      <c r="E42" s="333"/>
      <c r="F42" s="333"/>
      <c r="G42" s="333"/>
      <c r="H42" s="333"/>
      <c r="I42" s="333"/>
    </row>
  </sheetData>
  <sheetProtection password="CC71" sheet="1"/>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A41:I42"/>
    <mergeCell ref="B39:C39"/>
    <mergeCell ref="D39:E39"/>
    <mergeCell ref="F39:G39"/>
    <mergeCell ref="H39:I39"/>
    <mergeCell ref="B40:C40"/>
    <mergeCell ref="D40:E40"/>
    <mergeCell ref="F40:G40"/>
    <mergeCell ref="H40:I40"/>
  </mergeCells>
  <printOptions/>
  <pageMargins left="0.8" right="0.7" top="0.75" bottom="0.75" header="0.3" footer="0.3"/>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K107"/>
  <sheetViews>
    <sheetView showGridLines="0" view="pageBreakPreview" zoomScaleSheetLayoutView="100" zoomScalePageLayoutView="0" workbookViewId="0" topLeftCell="A1">
      <selection activeCell="S19" sqref="S19"/>
    </sheetView>
  </sheetViews>
  <sheetFormatPr defaultColWidth="9.00390625" defaultRowHeight="13.5"/>
  <cols>
    <col min="1" max="1" width="5.25390625" style="25" customWidth="1"/>
    <col min="2" max="5" width="7.875" style="25" customWidth="1"/>
    <col min="6" max="6" width="11.25390625" style="25" customWidth="1"/>
    <col min="7" max="9" width="7.875" style="25" customWidth="1"/>
    <col min="10" max="10" width="15.75390625" style="25" customWidth="1"/>
    <col min="11" max="11" width="13.25390625" style="25" customWidth="1"/>
    <col min="12" max="16384" width="9.00390625" style="25" customWidth="1"/>
  </cols>
  <sheetData>
    <row r="1" spans="1:11" ht="27.75" customHeight="1">
      <c r="A1" s="280" t="s">
        <v>126</v>
      </c>
      <c r="B1" s="280"/>
      <c r="C1" s="280"/>
      <c r="D1" s="280"/>
      <c r="E1" s="280"/>
      <c r="F1" s="280"/>
      <c r="G1" s="280"/>
      <c r="H1" s="280"/>
      <c r="I1" s="280"/>
      <c r="J1" s="280"/>
      <c r="K1" s="280"/>
    </row>
    <row r="2" spans="1:11" ht="84.75" customHeight="1">
      <c r="A2" s="361" t="s">
        <v>117</v>
      </c>
      <c r="B2" s="321"/>
      <c r="C2" s="321"/>
      <c r="D2" s="321"/>
      <c r="E2" s="321"/>
      <c r="F2" s="321"/>
      <c r="G2" s="321"/>
      <c r="H2" s="321"/>
      <c r="I2" s="321"/>
      <c r="J2" s="321"/>
      <c r="K2" s="321"/>
    </row>
    <row r="3" spans="1:11" ht="16.5" customHeight="1" thickBot="1">
      <c r="A3" s="71"/>
      <c r="B3" s="72"/>
      <c r="C3" s="72"/>
      <c r="D3" s="72"/>
      <c r="E3" s="72"/>
      <c r="F3" s="72"/>
      <c r="G3" s="72"/>
      <c r="H3" s="72"/>
      <c r="I3" s="72"/>
      <c r="J3" s="72"/>
      <c r="K3" s="72"/>
    </row>
    <row r="4" spans="1:11" ht="16.5" customHeight="1">
      <c r="A4" s="388" t="s">
        <v>44</v>
      </c>
      <c r="B4" s="376" t="s">
        <v>118</v>
      </c>
      <c r="C4" s="377"/>
      <c r="D4" s="377"/>
      <c r="E4" s="378"/>
      <c r="F4" s="385" t="s">
        <v>0</v>
      </c>
      <c r="K4" s="73"/>
    </row>
    <row r="5" spans="1:11" ht="16.5" customHeight="1">
      <c r="A5" s="374"/>
      <c r="B5" s="379"/>
      <c r="C5" s="380"/>
      <c r="D5" s="380"/>
      <c r="E5" s="381"/>
      <c r="F5" s="386"/>
      <c r="K5" s="73"/>
    </row>
    <row r="6" spans="1:11" ht="16.5" customHeight="1" thickBot="1">
      <c r="A6" s="375"/>
      <c r="B6" s="382"/>
      <c r="C6" s="383"/>
      <c r="D6" s="383"/>
      <c r="E6" s="384"/>
      <c r="F6" s="387"/>
      <c r="K6" s="73"/>
    </row>
    <row r="7" spans="1:11" ht="16.5" customHeight="1">
      <c r="A7" s="374" t="s">
        <v>119</v>
      </c>
      <c r="B7" s="376" t="s">
        <v>120</v>
      </c>
      <c r="C7" s="377"/>
      <c r="D7" s="377"/>
      <c r="E7" s="378"/>
      <c r="F7" s="385" t="s">
        <v>0</v>
      </c>
      <c r="K7" s="73"/>
    </row>
    <row r="8" spans="1:11" ht="16.5" customHeight="1">
      <c r="A8" s="374"/>
      <c r="B8" s="379"/>
      <c r="C8" s="380"/>
      <c r="D8" s="380"/>
      <c r="E8" s="381"/>
      <c r="F8" s="386"/>
      <c r="K8" s="73"/>
    </row>
    <row r="9" spans="1:11" ht="16.5" customHeight="1" thickBot="1">
      <c r="A9" s="375"/>
      <c r="B9" s="382"/>
      <c r="C9" s="383"/>
      <c r="D9" s="383"/>
      <c r="E9" s="384"/>
      <c r="F9" s="387"/>
      <c r="K9" s="73"/>
    </row>
    <row r="10" spans="1:11" ht="18.75" customHeight="1">
      <c r="A10" s="374" t="s">
        <v>121</v>
      </c>
      <c r="B10" s="376" t="s">
        <v>122</v>
      </c>
      <c r="C10" s="377"/>
      <c r="D10" s="377"/>
      <c r="E10" s="378"/>
      <c r="F10" s="385" t="s">
        <v>94</v>
      </c>
      <c r="K10" s="73"/>
    </row>
    <row r="11" spans="1:11" ht="18.75" customHeight="1">
      <c r="A11" s="374"/>
      <c r="B11" s="379"/>
      <c r="C11" s="380"/>
      <c r="D11" s="380"/>
      <c r="E11" s="381"/>
      <c r="F11" s="386"/>
      <c r="K11" s="73"/>
    </row>
    <row r="12" spans="1:11" ht="18.75" customHeight="1" thickBot="1">
      <c r="A12" s="375"/>
      <c r="B12" s="382"/>
      <c r="C12" s="383"/>
      <c r="D12" s="383"/>
      <c r="E12" s="384"/>
      <c r="F12" s="387"/>
      <c r="K12" s="73"/>
    </row>
    <row r="13" ht="15.75" customHeight="1">
      <c r="B13" s="169"/>
    </row>
    <row r="14" spans="1:11" ht="15.75" customHeight="1">
      <c r="A14" s="23" t="s">
        <v>123</v>
      </c>
      <c r="B14" s="23"/>
      <c r="C14" s="23"/>
      <c r="D14" s="23"/>
      <c r="E14" s="23"/>
      <c r="F14" s="23"/>
      <c r="G14" s="23"/>
      <c r="H14" s="23"/>
      <c r="I14" s="23"/>
      <c r="J14" s="23"/>
      <c r="K14" s="23"/>
    </row>
    <row r="15" spans="1:11" s="23" customFormat="1" ht="30" customHeight="1">
      <c r="A15" s="30"/>
      <c r="B15" s="320" t="s">
        <v>62</v>
      </c>
      <c r="C15" s="320"/>
      <c r="D15" s="320" t="s">
        <v>72</v>
      </c>
      <c r="E15" s="320"/>
      <c r="F15" s="320" t="s">
        <v>73</v>
      </c>
      <c r="G15" s="343"/>
      <c r="H15" s="344" t="s">
        <v>108</v>
      </c>
      <c r="I15" s="320"/>
      <c r="J15" s="74" t="s">
        <v>124</v>
      </c>
      <c r="K15" s="68" t="s">
        <v>125</v>
      </c>
    </row>
    <row r="16" spans="1:11" s="23" customFormat="1" ht="17.25" customHeight="1">
      <c r="A16" s="30">
        <v>1</v>
      </c>
      <c r="B16" s="329"/>
      <c r="C16" s="329"/>
      <c r="D16" s="336"/>
      <c r="E16" s="337"/>
      <c r="F16" s="329"/>
      <c r="G16" s="330"/>
      <c r="H16" s="331"/>
      <c r="I16" s="331"/>
      <c r="J16" s="138"/>
      <c r="K16" s="137"/>
    </row>
    <row r="17" spans="1:11" s="23" customFormat="1" ht="17.25" customHeight="1">
      <c r="A17" s="30">
        <v>2</v>
      </c>
      <c r="B17" s="329"/>
      <c r="C17" s="329"/>
      <c r="D17" s="336"/>
      <c r="E17" s="337"/>
      <c r="F17" s="329"/>
      <c r="G17" s="330"/>
      <c r="H17" s="331"/>
      <c r="I17" s="331"/>
      <c r="J17" s="138"/>
      <c r="K17" s="137"/>
    </row>
    <row r="18" spans="1:11" s="23" customFormat="1" ht="17.25" customHeight="1">
      <c r="A18" s="30">
        <v>3</v>
      </c>
      <c r="B18" s="330"/>
      <c r="C18" s="340"/>
      <c r="D18" s="338"/>
      <c r="E18" s="341"/>
      <c r="F18" s="330"/>
      <c r="G18" s="342"/>
      <c r="H18" s="331"/>
      <c r="I18" s="331"/>
      <c r="J18" s="138"/>
      <c r="K18" s="137"/>
    </row>
    <row r="19" spans="1:11" s="23" customFormat="1" ht="17.25" customHeight="1">
      <c r="A19" s="30">
        <v>4</v>
      </c>
      <c r="B19" s="330"/>
      <c r="C19" s="340"/>
      <c r="D19" s="338"/>
      <c r="E19" s="341"/>
      <c r="F19" s="330"/>
      <c r="G19" s="342"/>
      <c r="H19" s="331"/>
      <c r="I19" s="331"/>
      <c r="J19" s="138"/>
      <c r="K19" s="137"/>
    </row>
    <row r="20" spans="1:11" s="23" customFormat="1" ht="17.25" customHeight="1">
      <c r="A20" s="30">
        <v>5</v>
      </c>
      <c r="B20" s="330"/>
      <c r="C20" s="340"/>
      <c r="D20" s="338"/>
      <c r="E20" s="341"/>
      <c r="F20" s="330"/>
      <c r="G20" s="342"/>
      <c r="H20" s="331"/>
      <c r="I20" s="331"/>
      <c r="J20" s="138"/>
      <c r="K20" s="137"/>
    </row>
    <row r="21" spans="1:11" s="23" customFormat="1" ht="17.25" customHeight="1">
      <c r="A21" s="30">
        <v>6</v>
      </c>
      <c r="B21" s="330"/>
      <c r="C21" s="340"/>
      <c r="D21" s="338"/>
      <c r="E21" s="341"/>
      <c r="F21" s="330"/>
      <c r="G21" s="342"/>
      <c r="H21" s="331"/>
      <c r="I21" s="331"/>
      <c r="J21" s="138"/>
      <c r="K21" s="139"/>
    </row>
    <row r="22" spans="1:11" s="23" customFormat="1" ht="17.25" customHeight="1">
      <c r="A22" s="30">
        <v>7</v>
      </c>
      <c r="B22" s="329"/>
      <c r="C22" s="329"/>
      <c r="D22" s="329"/>
      <c r="E22" s="329"/>
      <c r="F22" s="329"/>
      <c r="G22" s="330"/>
      <c r="H22" s="329"/>
      <c r="I22" s="329"/>
      <c r="J22" s="137"/>
      <c r="K22" s="140"/>
    </row>
    <row r="23" spans="1:11" s="23" customFormat="1" ht="17.25" customHeight="1">
      <c r="A23" s="30">
        <v>8</v>
      </c>
      <c r="B23" s="329"/>
      <c r="C23" s="329"/>
      <c r="D23" s="329"/>
      <c r="E23" s="329"/>
      <c r="F23" s="329"/>
      <c r="G23" s="330"/>
      <c r="H23" s="329"/>
      <c r="I23" s="329"/>
      <c r="J23" s="137"/>
      <c r="K23" s="139"/>
    </row>
    <row r="24" spans="1:11" s="23" customFormat="1" ht="17.25" customHeight="1">
      <c r="A24" s="30">
        <v>9</v>
      </c>
      <c r="B24" s="329"/>
      <c r="C24" s="329"/>
      <c r="D24" s="329"/>
      <c r="E24" s="329"/>
      <c r="F24" s="329"/>
      <c r="G24" s="330"/>
      <c r="H24" s="329"/>
      <c r="I24" s="329"/>
      <c r="J24" s="137"/>
      <c r="K24" s="139"/>
    </row>
    <row r="25" spans="1:11" s="23" customFormat="1" ht="17.25" customHeight="1">
      <c r="A25" s="30">
        <v>10</v>
      </c>
      <c r="B25" s="329"/>
      <c r="C25" s="329"/>
      <c r="D25" s="329"/>
      <c r="E25" s="329"/>
      <c r="F25" s="329"/>
      <c r="G25" s="330"/>
      <c r="H25" s="329"/>
      <c r="I25" s="329"/>
      <c r="J25" s="137"/>
      <c r="K25" s="139"/>
    </row>
    <row r="26" spans="1:11" s="23" customFormat="1" ht="17.25" customHeight="1">
      <c r="A26" s="30">
        <v>11</v>
      </c>
      <c r="B26" s="330"/>
      <c r="C26" s="340"/>
      <c r="D26" s="338"/>
      <c r="E26" s="341"/>
      <c r="F26" s="329"/>
      <c r="G26" s="330"/>
      <c r="H26" s="331"/>
      <c r="I26" s="331"/>
      <c r="J26" s="138"/>
      <c r="K26" s="137"/>
    </row>
    <row r="27" spans="1:11" s="23" customFormat="1" ht="17.25" customHeight="1">
      <c r="A27" s="30">
        <v>12</v>
      </c>
      <c r="B27" s="329"/>
      <c r="C27" s="329"/>
      <c r="D27" s="336"/>
      <c r="E27" s="337"/>
      <c r="F27" s="329"/>
      <c r="G27" s="330"/>
      <c r="H27" s="331"/>
      <c r="I27" s="331"/>
      <c r="J27" s="138"/>
      <c r="K27" s="137"/>
    </row>
    <row r="28" spans="1:11" s="23" customFormat="1" ht="17.25" customHeight="1">
      <c r="A28" s="30">
        <v>13</v>
      </c>
      <c r="B28" s="330"/>
      <c r="C28" s="340"/>
      <c r="D28" s="338"/>
      <c r="E28" s="341"/>
      <c r="F28" s="330"/>
      <c r="G28" s="342"/>
      <c r="H28" s="331"/>
      <c r="I28" s="331"/>
      <c r="J28" s="138"/>
      <c r="K28" s="137"/>
    </row>
    <row r="29" spans="1:11" s="23" customFormat="1" ht="17.25" customHeight="1">
      <c r="A29" s="30">
        <v>14</v>
      </c>
      <c r="B29" s="329"/>
      <c r="C29" s="329"/>
      <c r="D29" s="336"/>
      <c r="E29" s="337"/>
      <c r="F29" s="329"/>
      <c r="G29" s="330"/>
      <c r="H29" s="331"/>
      <c r="I29" s="331"/>
      <c r="J29" s="138"/>
      <c r="K29" s="137"/>
    </row>
    <row r="30" spans="1:11" s="23" customFormat="1" ht="17.25" customHeight="1">
      <c r="A30" s="30">
        <v>15</v>
      </c>
      <c r="B30" s="329"/>
      <c r="C30" s="329"/>
      <c r="D30" s="338"/>
      <c r="E30" s="339"/>
      <c r="F30" s="329"/>
      <c r="G30" s="330"/>
      <c r="H30" s="331"/>
      <c r="I30" s="331"/>
      <c r="J30" s="138"/>
      <c r="K30" s="139"/>
    </row>
    <row r="31" spans="1:11" s="23" customFormat="1" ht="17.25" customHeight="1">
      <c r="A31" s="30">
        <v>16</v>
      </c>
      <c r="B31" s="329"/>
      <c r="C31" s="329"/>
      <c r="D31" s="331"/>
      <c r="E31" s="329"/>
      <c r="F31" s="329"/>
      <c r="G31" s="330"/>
      <c r="H31" s="331"/>
      <c r="I31" s="331"/>
      <c r="J31" s="138"/>
      <c r="K31" s="139"/>
    </row>
    <row r="32" spans="1:11" s="23" customFormat="1" ht="17.25" customHeight="1">
      <c r="A32" s="30">
        <v>17</v>
      </c>
      <c r="B32" s="329"/>
      <c r="C32" s="329"/>
      <c r="D32" s="329"/>
      <c r="E32" s="329"/>
      <c r="F32" s="329"/>
      <c r="G32" s="330"/>
      <c r="H32" s="331"/>
      <c r="I32" s="331"/>
      <c r="J32" s="138"/>
      <c r="K32" s="139"/>
    </row>
    <row r="33" spans="1:11" s="23" customFormat="1" ht="17.25" customHeight="1">
      <c r="A33" s="30">
        <v>18</v>
      </c>
      <c r="B33" s="329"/>
      <c r="C33" s="329"/>
      <c r="D33" s="329"/>
      <c r="E33" s="329"/>
      <c r="F33" s="329"/>
      <c r="G33" s="330"/>
      <c r="H33" s="331"/>
      <c r="I33" s="331"/>
      <c r="J33" s="138"/>
      <c r="K33" s="139"/>
    </row>
    <row r="34" spans="1:11" s="23" customFormat="1" ht="17.25" customHeight="1">
      <c r="A34" s="30">
        <v>19</v>
      </c>
      <c r="B34" s="329"/>
      <c r="C34" s="329"/>
      <c r="D34" s="329"/>
      <c r="E34" s="329"/>
      <c r="F34" s="329"/>
      <c r="G34" s="330"/>
      <c r="H34" s="331"/>
      <c r="I34" s="331"/>
      <c r="J34" s="138"/>
      <c r="K34" s="139"/>
    </row>
    <row r="35" spans="1:11" s="23" customFormat="1" ht="17.25" customHeight="1">
      <c r="A35" s="30">
        <v>20</v>
      </c>
      <c r="B35" s="329"/>
      <c r="C35" s="329"/>
      <c r="D35" s="329"/>
      <c r="E35" s="329"/>
      <c r="F35" s="329"/>
      <c r="G35" s="330"/>
      <c r="H35" s="331"/>
      <c r="I35" s="331"/>
      <c r="J35" s="138"/>
      <c r="K35" s="139"/>
    </row>
    <row r="36" spans="1:11" s="23" customFormat="1" ht="17.25" customHeight="1">
      <c r="A36" s="30">
        <v>21</v>
      </c>
      <c r="B36" s="329"/>
      <c r="C36" s="329"/>
      <c r="D36" s="334"/>
      <c r="E36" s="335"/>
      <c r="F36" s="329"/>
      <c r="G36" s="330"/>
      <c r="H36" s="331"/>
      <c r="I36" s="331"/>
      <c r="J36" s="138"/>
      <c r="K36" s="137"/>
    </row>
    <row r="37" spans="1:11" s="23" customFormat="1" ht="17.25" customHeight="1">
      <c r="A37" s="30">
        <v>22</v>
      </c>
      <c r="B37" s="329"/>
      <c r="C37" s="329"/>
      <c r="D37" s="334"/>
      <c r="E37" s="335"/>
      <c r="F37" s="329"/>
      <c r="G37" s="330"/>
      <c r="H37" s="331"/>
      <c r="I37" s="331"/>
      <c r="J37" s="138"/>
      <c r="K37" s="137"/>
    </row>
    <row r="38" spans="1:11" s="23" customFormat="1" ht="17.25" customHeight="1">
      <c r="A38" s="30">
        <v>23</v>
      </c>
      <c r="B38" s="329"/>
      <c r="C38" s="329"/>
      <c r="D38" s="334"/>
      <c r="E38" s="335"/>
      <c r="F38" s="329"/>
      <c r="G38" s="330"/>
      <c r="H38" s="331"/>
      <c r="I38" s="331"/>
      <c r="J38" s="138"/>
      <c r="K38" s="137"/>
    </row>
    <row r="39" spans="1:11" s="23" customFormat="1" ht="17.25" customHeight="1">
      <c r="A39" s="30">
        <v>24</v>
      </c>
      <c r="B39" s="329"/>
      <c r="C39" s="329"/>
      <c r="D39" s="334"/>
      <c r="E39" s="335"/>
      <c r="F39" s="329"/>
      <c r="G39" s="330"/>
      <c r="H39" s="331"/>
      <c r="I39" s="331"/>
      <c r="J39" s="138"/>
      <c r="K39" s="139"/>
    </row>
    <row r="40" spans="1:11" s="23" customFormat="1" ht="17.25" customHeight="1">
      <c r="A40" s="30">
        <v>25</v>
      </c>
      <c r="B40" s="329"/>
      <c r="C40" s="329"/>
      <c r="D40" s="334"/>
      <c r="E40" s="335"/>
      <c r="F40" s="329"/>
      <c r="G40" s="330"/>
      <c r="H40" s="331"/>
      <c r="I40" s="331"/>
      <c r="J40" s="138"/>
      <c r="K40" s="139"/>
    </row>
    <row r="41" spans="1:11" s="23" customFormat="1" ht="17.25" customHeight="1">
      <c r="A41" s="30">
        <v>26</v>
      </c>
      <c r="B41" s="329"/>
      <c r="C41" s="329"/>
      <c r="D41" s="329"/>
      <c r="E41" s="329"/>
      <c r="F41" s="329"/>
      <c r="G41" s="330"/>
      <c r="H41" s="331"/>
      <c r="I41" s="331"/>
      <c r="J41" s="138"/>
      <c r="K41" s="139"/>
    </row>
    <row r="42" spans="1:11" s="23" customFormat="1" ht="17.25" customHeight="1">
      <c r="A42" s="30">
        <v>27</v>
      </c>
      <c r="B42" s="329"/>
      <c r="C42" s="329"/>
      <c r="D42" s="329"/>
      <c r="E42" s="329"/>
      <c r="F42" s="329"/>
      <c r="G42" s="330"/>
      <c r="H42" s="331"/>
      <c r="I42" s="331"/>
      <c r="J42" s="138"/>
      <c r="K42" s="139"/>
    </row>
    <row r="43" spans="1:11" s="23" customFormat="1" ht="17.25" customHeight="1">
      <c r="A43" s="30">
        <v>28</v>
      </c>
      <c r="B43" s="329"/>
      <c r="C43" s="329"/>
      <c r="D43" s="329"/>
      <c r="E43" s="329"/>
      <c r="F43" s="329"/>
      <c r="G43" s="330"/>
      <c r="H43" s="331"/>
      <c r="I43" s="331"/>
      <c r="J43" s="138"/>
      <c r="K43" s="139"/>
    </row>
    <row r="44" spans="1:11" s="23" customFormat="1" ht="17.25" customHeight="1">
      <c r="A44" s="30">
        <v>29</v>
      </c>
      <c r="B44" s="329"/>
      <c r="C44" s="329"/>
      <c r="D44" s="329"/>
      <c r="E44" s="329"/>
      <c r="F44" s="329"/>
      <c r="G44" s="330"/>
      <c r="H44" s="331"/>
      <c r="I44" s="331"/>
      <c r="J44" s="138"/>
      <c r="K44" s="139"/>
    </row>
    <row r="45" spans="1:11" s="23" customFormat="1" ht="17.25" customHeight="1">
      <c r="A45" s="30">
        <v>30</v>
      </c>
      <c r="B45" s="329"/>
      <c r="C45" s="329"/>
      <c r="D45" s="336"/>
      <c r="E45" s="337"/>
      <c r="F45" s="329"/>
      <c r="G45" s="330"/>
      <c r="H45" s="331"/>
      <c r="I45" s="331"/>
      <c r="J45" s="138"/>
      <c r="K45" s="137"/>
    </row>
    <row r="46" spans="1:11" s="23" customFormat="1" ht="17.25" customHeight="1">
      <c r="A46" s="30">
        <v>31</v>
      </c>
      <c r="B46" s="330"/>
      <c r="C46" s="340"/>
      <c r="D46" s="338"/>
      <c r="E46" s="341"/>
      <c r="F46" s="330"/>
      <c r="G46" s="342"/>
      <c r="H46" s="331"/>
      <c r="I46" s="331"/>
      <c r="J46" s="138"/>
      <c r="K46" s="137"/>
    </row>
    <row r="47" spans="1:11" s="23" customFormat="1" ht="17.25" customHeight="1">
      <c r="A47" s="30">
        <v>32</v>
      </c>
      <c r="B47" s="330"/>
      <c r="C47" s="340"/>
      <c r="D47" s="338"/>
      <c r="E47" s="341"/>
      <c r="F47" s="330"/>
      <c r="G47" s="342"/>
      <c r="H47" s="331"/>
      <c r="I47" s="331"/>
      <c r="J47" s="138"/>
      <c r="K47" s="137"/>
    </row>
    <row r="48" spans="1:11" s="23" customFormat="1" ht="17.25" customHeight="1">
      <c r="A48" s="30">
        <v>33</v>
      </c>
      <c r="B48" s="330"/>
      <c r="C48" s="340"/>
      <c r="D48" s="338"/>
      <c r="E48" s="341"/>
      <c r="F48" s="330"/>
      <c r="G48" s="342"/>
      <c r="H48" s="331"/>
      <c r="I48" s="331"/>
      <c r="J48" s="138"/>
      <c r="K48" s="137"/>
    </row>
    <row r="49" spans="1:11" s="23" customFormat="1" ht="17.25" customHeight="1">
      <c r="A49" s="30">
        <v>34</v>
      </c>
      <c r="B49" s="330"/>
      <c r="C49" s="340"/>
      <c r="D49" s="338"/>
      <c r="E49" s="341"/>
      <c r="F49" s="330"/>
      <c r="G49" s="342"/>
      <c r="H49" s="331"/>
      <c r="I49" s="331"/>
      <c r="J49" s="138"/>
      <c r="K49" s="139"/>
    </row>
    <row r="50" spans="1:11" s="23" customFormat="1" ht="17.25" customHeight="1">
      <c r="A50" s="30">
        <v>35</v>
      </c>
      <c r="B50" s="329"/>
      <c r="C50" s="329"/>
      <c r="D50" s="329"/>
      <c r="E50" s="329"/>
      <c r="F50" s="329"/>
      <c r="G50" s="330"/>
      <c r="H50" s="329"/>
      <c r="I50" s="329"/>
      <c r="J50" s="137"/>
      <c r="K50" s="140"/>
    </row>
    <row r="51" spans="1:11" s="23" customFormat="1" ht="17.25" customHeight="1">
      <c r="A51" s="30">
        <v>36</v>
      </c>
      <c r="B51" s="329"/>
      <c r="C51" s="329"/>
      <c r="D51" s="329"/>
      <c r="E51" s="329"/>
      <c r="F51" s="329"/>
      <c r="G51" s="330"/>
      <c r="H51" s="329"/>
      <c r="I51" s="329"/>
      <c r="J51" s="137"/>
      <c r="K51" s="139"/>
    </row>
    <row r="52" spans="1:11" s="23" customFormat="1" ht="17.25" customHeight="1">
      <c r="A52" s="30">
        <v>37</v>
      </c>
      <c r="B52" s="329"/>
      <c r="C52" s="329"/>
      <c r="D52" s="329"/>
      <c r="E52" s="329"/>
      <c r="F52" s="329"/>
      <c r="G52" s="330"/>
      <c r="H52" s="329"/>
      <c r="I52" s="329"/>
      <c r="J52" s="137"/>
      <c r="K52" s="139"/>
    </row>
    <row r="53" spans="1:11" s="23" customFormat="1" ht="17.25" customHeight="1">
      <c r="A53" s="30">
        <v>38</v>
      </c>
      <c r="B53" s="329"/>
      <c r="C53" s="329"/>
      <c r="D53" s="329"/>
      <c r="E53" s="329"/>
      <c r="F53" s="329"/>
      <c r="G53" s="330"/>
      <c r="H53" s="329"/>
      <c r="I53" s="329"/>
      <c r="J53" s="137"/>
      <c r="K53" s="139"/>
    </row>
    <row r="54" spans="1:11" s="23" customFormat="1" ht="17.25" customHeight="1">
      <c r="A54" s="30">
        <v>39</v>
      </c>
      <c r="B54" s="330"/>
      <c r="C54" s="340"/>
      <c r="D54" s="338"/>
      <c r="E54" s="341"/>
      <c r="F54" s="329"/>
      <c r="G54" s="330"/>
      <c r="H54" s="331"/>
      <c r="I54" s="331"/>
      <c r="J54" s="138"/>
      <c r="K54" s="137"/>
    </row>
    <row r="55" spans="1:11" s="23" customFormat="1" ht="17.25" customHeight="1">
      <c r="A55" s="30">
        <v>40</v>
      </c>
      <c r="B55" s="329"/>
      <c r="C55" s="329"/>
      <c r="D55" s="336"/>
      <c r="E55" s="337"/>
      <c r="F55" s="329"/>
      <c r="G55" s="330"/>
      <c r="H55" s="331"/>
      <c r="I55" s="331"/>
      <c r="J55" s="138"/>
      <c r="K55" s="137"/>
    </row>
    <row r="56" spans="1:11" s="23" customFormat="1" ht="17.25" customHeight="1">
      <c r="A56" s="30">
        <v>41</v>
      </c>
      <c r="B56" s="330"/>
      <c r="C56" s="340"/>
      <c r="D56" s="338"/>
      <c r="E56" s="341"/>
      <c r="F56" s="330"/>
      <c r="G56" s="342"/>
      <c r="H56" s="331"/>
      <c r="I56" s="331"/>
      <c r="J56" s="138"/>
      <c r="K56" s="137"/>
    </row>
    <row r="57" spans="1:11" s="23" customFormat="1" ht="17.25" customHeight="1">
      <c r="A57" s="30">
        <v>42</v>
      </c>
      <c r="B57" s="329"/>
      <c r="C57" s="329"/>
      <c r="D57" s="336"/>
      <c r="E57" s="337"/>
      <c r="F57" s="329"/>
      <c r="G57" s="330"/>
      <c r="H57" s="331"/>
      <c r="I57" s="331"/>
      <c r="J57" s="138"/>
      <c r="K57" s="137"/>
    </row>
    <row r="58" spans="1:11" s="23" customFormat="1" ht="17.25" customHeight="1">
      <c r="A58" s="30">
        <v>43</v>
      </c>
      <c r="B58" s="329"/>
      <c r="C58" s="329"/>
      <c r="D58" s="338"/>
      <c r="E58" s="339"/>
      <c r="F58" s="329"/>
      <c r="G58" s="330"/>
      <c r="H58" s="331"/>
      <c r="I58" s="331"/>
      <c r="J58" s="138"/>
      <c r="K58" s="139"/>
    </row>
    <row r="59" spans="1:11" s="23" customFormat="1" ht="17.25" customHeight="1">
      <c r="A59" s="30">
        <v>44</v>
      </c>
      <c r="B59" s="329"/>
      <c r="C59" s="329"/>
      <c r="D59" s="331"/>
      <c r="E59" s="329"/>
      <c r="F59" s="329"/>
      <c r="G59" s="330"/>
      <c r="H59" s="331"/>
      <c r="I59" s="331"/>
      <c r="J59" s="138"/>
      <c r="K59" s="139"/>
    </row>
    <row r="60" spans="1:11" s="23" customFormat="1" ht="17.25" customHeight="1">
      <c r="A60" s="30">
        <v>45</v>
      </c>
      <c r="B60" s="329"/>
      <c r="C60" s="329"/>
      <c r="D60" s="329"/>
      <c r="E60" s="329"/>
      <c r="F60" s="329"/>
      <c r="G60" s="330"/>
      <c r="H60" s="331"/>
      <c r="I60" s="331"/>
      <c r="J60" s="138"/>
      <c r="K60" s="139"/>
    </row>
    <row r="61" spans="1:11" s="23" customFormat="1" ht="17.25" customHeight="1">
      <c r="A61" s="30">
        <v>46</v>
      </c>
      <c r="B61" s="329"/>
      <c r="C61" s="329"/>
      <c r="D61" s="329"/>
      <c r="E61" s="329"/>
      <c r="F61" s="329"/>
      <c r="G61" s="330"/>
      <c r="H61" s="331"/>
      <c r="I61" s="331"/>
      <c r="J61" s="138"/>
      <c r="K61" s="139"/>
    </row>
    <row r="62" spans="1:11" s="23" customFormat="1" ht="17.25" customHeight="1">
      <c r="A62" s="30">
        <v>47</v>
      </c>
      <c r="B62" s="329"/>
      <c r="C62" s="329"/>
      <c r="D62" s="329"/>
      <c r="E62" s="329"/>
      <c r="F62" s="329"/>
      <c r="G62" s="330"/>
      <c r="H62" s="331"/>
      <c r="I62" s="331"/>
      <c r="J62" s="138"/>
      <c r="K62" s="139"/>
    </row>
    <row r="63" spans="1:11" s="23" customFormat="1" ht="17.25" customHeight="1">
      <c r="A63" s="30">
        <v>48</v>
      </c>
      <c r="B63" s="329"/>
      <c r="C63" s="329"/>
      <c r="D63" s="329"/>
      <c r="E63" s="329"/>
      <c r="F63" s="329"/>
      <c r="G63" s="330"/>
      <c r="H63" s="331"/>
      <c r="I63" s="331"/>
      <c r="J63" s="138"/>
      <c r="K63" s="139"/>
    </row>
    <row r="64" spans="1:11" s="23" customFormat="1" ht="17.25" customHeight="1">
      <c r="A64" s="30">
        <v>49</v>
      </c>
      <c r="B64" s="329"/>
      <c r="C64" s="329"/>
      <c r="D64" s="334"/>
      <c r="E64" s="335"/>
      <c r="F64" s="329"/>
      <c r="G64" s="330"/>
      <c r="H64" s="331"/>
      <c r="I64" s="331"/>
      <c r="J64" s="138"/>
      <c r="K64" s="137"/>
    </row>
    <row r="65" spans="1:11" s="23" customFormat="1" ht="17.25" customHeight="1">
      <c r="A65" s="30">
        <v>50</v>
      </c>
      <c r="B65" s="329"/>
      <c r="C65" s="329"/>
      <c r="D65" s="334"/>
      <c r="E65" s="335"/>
      <c r="F65" s="329"/>
      <c r="G65" s="330"/>
      <c r="H65" s="331"/>
      <c r="I65" s="331"/>
      <c r="J65" s="138"/>
      <c r="K65" s="137"/>
    </row>
    <row r="66" spans="1:11" s="23" customFormat="1" ht="17.25" customHeight="1">
      <c r="A66" s="30">
        <v>51</v>
      </c>
      <c r="B66" s="329"/>
      <c r="C66" s="329"/>
      <c r="D66" s="334"/>
      <c r="E66" s="335"/>
      <c r="F66" s="329"/>
      <c r="G66" s="330"/>
      <c r="H66" s="331"/>
      <c r="I66" s="331"/>
      <c r="J66" s="138"/>
      <c r="K66" s="137"/>
    </row>
    <row r="67" spans="1:11" s="23" customFormat="1" ht="17.25" customHeight="1">
      <c r="A67" s="30">
        <v>52</v>
      </c>
      <c r="B67" s="329"/>
      <c r="C67" s="329"/>
      <c r="D67" s="334"/>
      <c r="E67" s="335"/>
      <c r="F67" s="329"/>
      <c r="G67" s="330"/>
      <c r="H67" s="331"/>
      <c r="I67" s="331"/>
      <c r="J67" s="138"/>
      <c r="K67" s="139"/>
    </row>
    <row r="68" spans="1:11" s="23" customFormat="1" ht="17.25" customHeight="1">
      <c r="A68" s="30">
        <v>53</v>
      </c>
      <c r="B68" s="329"/>
      <c r="C68" s="329"/>
      <c r="D68" s="334"/>
      <c r="E68" s="335"/>
      <c r="F68" s="329"/>
      <c r="G68" s="330"/>
      <c r="H68" s="331"/>
      <c r="I68" s="331"/>
      <c r="J68" s="138"/>
      <c r="K68" s="139"/>
    </row>
    <row r="69" spans="1:11" s="23" customFormat="1" ht="17.25" customHeight="1">
      <c r="A69" s="30">
        <v>54</v>
      </c>
      <c r="B69" s="329"/>
      <c r="C69" s="329"/>
      <c r="D69" s="329"/>
      <c r="E69" s="329"/>
      <c r="F69" s="329"/>
      <c r="G69" s="330"/>
      <c r="H69" s="331"/>
      <c r="I69" s="331"/>
      <c r="J69" s="138"/>
      <c r="K69" s="139"/>
    </row>
    <row r="70" spans="1:11" s="23" customFormat="1" ht="17.25" customHeight="1">
      <c r="A70" s="30">
        <v>55</v>
      </c>
      <c r="B70" s="329"/>
      <c r="C70" s="329"/>
      <c r="D70" s="329"/>
      <c r="E70" s="329"/>
      <c r="F70" s="329"/>
      <c r="G70" s="330"/>
      <c r="H70" s="331"/>
      <c r="I70" s="331"/>
      <c r="J70" s="138"/>
      <c r="K70" s="139"/>
    </row>
    <row r="71" spans="1:11" s="23" customFormat="1" ht="17.25" customHeight="1">
      <c r="A71" s="30">
        <v>56</v>
      </c>
      <c r="B71" s="329"/>
      <c r="C71" s="329"/>
      <c r="D71" s="329"/>
      <c r="E71" s="329"/>
      <c r="F71" s="329"/>
      <c r="G71" s="330"/>
      <c r="H71" s="331"/>
      <c r="I71" s="331"/>
      <c r="J71" s="138"/>
      <c r="K71" s="139"/>
    </row>
    <row r="72" spans="1:11" s="23" customFormat="1" ht="17.25" customHeight="1">
      <c r="A72" s="30">
        <v>57</v>
      </c>
      <c r="B72" s="329"/>
      <c r="C72" s="329"/>
      <c r="D72" s="329"/>
      <c r="E72" s="329"/>
      <c r="F72" s="329"/>
      <c r="G72" s="330"/>
      <c r="H72" s="331"/>
      <c r="I72" s="331"/>
      <c r="J72" s="138"/>
      <c r="K72" s="139"/>
    </row>
    <row r="73" spans="1:11" s="23" customFormat="1" ht="17.25" customHeight="1">
      <c r="A73" s="30">
        <v>58</v>
      </c>
      <c r="B73" s="329"/>
      <c r="C73" s="329"/>
      <c r="D73" s="336"/>
      <c r="E73" s="337"/>
      <c r="F73" s="329"/>
      <c r="G73" s="330"/>
      <c r="H73" s="331"/>
      <c r="I73" s="331"/>
      <c r="J73" s="138"/>
      <c r="K73" s="137"/>
    </row>
    <row r="74" spans="1:11" s="23" customFormat="1" ht="17.25" customHeight="1">
      <c r="A74" s="30">
        <v>59</v>
      </c>
      <c r="B74" s="330"/>
      <c r="C74" s="340"/>
      <c r="D74" s="338"/>
      <c r="E74" s="341"/>
      <c r="F74" s="330"/>
      <c r="G74" s="342"/>
      <c r="H74" s="331"/>
      <c r="I74" s="331"/>
      <c r="J74" s="138"/>
      <c r="K74" s="137"/>
    </row>
    <row r="75" spans="1:11" s="23" customFormat="1" ht="17.25" customHeight="1">
      <c r="A75" s="30">
        <v>60</v>
      </c>
      <c r="B75" s="330"/>
      <c r="C75" s="340"/>
      <c r="D75" s="338"/>
      <c r="E75" s="341"/>
      <c r="F75" s="330"/>
      <c r="G75" s="342"/>
      <c r="H75" s="331"/>
      <c r="I75" s="331"/>
      <c r="J75" s="138"/>
      <c r="K75" s="137"/>
    </row>
    <row r="76" spans="1:11" s="23" customFormat="1" ht="17.25" customHeight="1">
      <c r="A76" s="30">
        <v>61</v>
      </c>
      <c r="B76" s="330"/>
      <c r="C76" s="340"/>
      <c r="D76" s="338"/>
      <c r="E76" s="341"/>
      <c r="F76" s="330"/>
      <c r="G76" s="342"/>
      <c r="H76" s="331"/>
      <c r="I76" s="331"/>
      <c r="J76" s="138"/>
      <c r="K76" s="137"/>
    </row>
    <row r="77" spans="1:11" s="23" customFormat="1" ht="17.25" customHeight="1">
      <c r="A77" s="30">
        <v>62</v>
      </c>
      <c r="B77" s="330"/>
      <c r="C77" s="340"/>
      <c r="D77" s="338"/>
      <c r="E77" s="341"/>
      <c r="F77" s="330"/>
      <c r="G77" s="342"/>
      <c r="H77" s="331"/>
      <c r="I77" s="331"/>
      <c r="J77" s="138"/>
      <c r="K77" s="139"/>
    </row>
    <row r="78" spans="1:11" s="23" customFormat="1" ht="17.25" customHeight="1">
      <c r="A78" s="30">
        <v>63</v>
      </c>
      <c r="B78" s="329"/>
      <c r="C78" s="329"/>
      <c r="D78" s="329"/>
      <c r="E78" s="329"/>
      <c r="F78" s="329"/>
      <c r="G78" s="330"/>
      <c r="H78" s="329"/>
      <c r="I78" s="329"/>
      <c r="J78" s="137"/>
      <c r="K78" s="140"/>
    </row>
    <row r="79" spans="1:11" s="23" customFormat="1" ht="17.25" customHeight="1">
      <c r="A79" s="30">
        <v>64</v>
      </c>
      <c r="B79" s="329"/>
      <c r="C79" s="329"/>
      <c r="D79" s="329"/>
      <c r="E79" s="329"/>
      <c r="F79" s="329"/>
      <c r="G79" s="330"/>
      <c r="H79" s="329"/>
      <c r="I79" s="329"/>
      <c r="J79" s="137"/>
      <c r="K79" s="139"/>
    </row>
    <row r="80" spans="1:11" s="23" customFormat="1" ht="17.25" customHeight="1">
      <c r="A80" s="30">
        <v>65</v>
      </c>
      <c r="B80" s="329"/>
      <c r="C80" s="329"/>
      <c r="D80" s="329"/>
      <c r="E80" s="329"/>
      <c r="F80" s="329"/>
      <c r="G80" s="330"/>
      <c r="H80" s="329"/>
      <c r="I80" s="329"/>
      <c r="J80" s="137"/>
      <c r="K80" s="139"/>
    </row>
    <row r="81" spans="1:11" s="23" customFormat="1" ht="17.25" customHeight="1">
      <c r="A81" s="30">
        <v>66</v>
      </c>
      <c r="B81" s="329"/>
      <c r="C81" s="329"/>
      <c r="D81" s="329"/>
      <c r="E81" s="329"/>
      <c r="F81" s="329"/>
      <c r="G81" s="330"/>
      <c r="H81" s="329"/>
      <c r="I81" s="329"/>
      <c r="J81" s="137"/>
      <c r="K81" s="139"/>
    </row>
    <row r="82" spans="1:11" s="23" customFormat="1" ht="17.25" customHeight="1">
      <c r="A82" s="30">
        <v>67</v>
      </c>
      <c r="B82" s="330"/>
      <c r="C82" s="340"/>
      <c r="D82" s="338"/>
      <c r="E82" s="341"/>
      <c r="F82" s="329"/>
      <c r="G82" s="330"/>
      <c r="H82" s="331"/>
      <c r="I82" s="331"/>
      <c r="J82" s="138"/>
      <c r="K82" s="137"/>
    </row>
    <row r="83" spans="1:11" s="23" customFormat="1" ht="17.25" customHeight="1">
      <c r="A83" s="30">
        <v>68</v>
      </c>
      <c r="B83" s="329"/>
      <c r="C83" s="329"/>
      <c r="D83" s="336"/>
      <c r="E83" s="337"/>
      <c r="F83" s="329"/>
      <c r="G83" s="330"/>
      <c r="H83" s="331"/>
      <c r="I83" s="331"/>
      <c r="J83" s="138"/>
      <c r="K83" s="137"/>
    </row>
    <row r="84" spans="1:11" s="23" customFormat="1" ht="17.25" customHeight="1">
      <c r="A84" s="30">
        <v>69</v>
      </c>
      <c r="B84" s="330"/>
      <c r="C84" s="340"/>
      <c r="D84" s="338"/>
      <c r="E84" s="341"/>
      <c r="F84" s="330"/>
      <c r="G84" s="342"/>
      <c r="H84" s="331"/>
      <c r="I84" s="331"/>
      <c r="J84" s="138"/>
      <c r="K84" s="137"/>
    </row>
    <row r="85" spans="1:11" s="23" customFormat="1" ht="17.25" customHeight="1">
      <c r="A85" s="30">
        <v>70</v>
      </c>
      <c r="B85" s="329"/>
      <c r="C85" s="329"/>
      <c r="D85" s="336"/>
      <c r="E85" s="337"/>
      <c r="F85" s="329"/>
      <c r="G85" s="330"/>
      <c r="H85" s="331"/>
      <c r="I85" s="331"/>
      <c r="J85" s="138"/>
      <c r="K85" s="137"/>
    </row>
    <row r="86" spans="1:11" s="23" customFormat="1" ht="17.25" customHeight="1">
      <c r="A86" s="30">
        <v>71</v>
      </c>
      <c r="B86" s="329"/>
      <c r="C86" s="329"/>
      <c r="D86" s="338"/>
      <c r="E86" s="339"/>
      <c r="F86" s="329"/>
      <c r="G86" s="330"/>
      <c r="H86" s="331"/>
      <c r="I86" s="331"/>
      <c r="J86" s="138"/>
      <c r="K86" s="139"/>
    </row>
    <row r="87" spans="1:11" s="23" customFormat="1" ht="17.25" customHeight="1">
      <c r="A87" s="30">
        <v>72</v>
      </c>
      <c r="B87" s="329"/>
      <c r="C87" s="329"/>
      <c r="D87" s="331"/>
      <c r="E87" s="329"/>
      <c r="F87" s="329"/>
      <c r="G87" s="330"/>
      <c r="H87" s="331"/>
      <c r="I87" s="331"/>
      <c r="J87" s="138"/>
      <c r="K87" s="139"/>
    </row>
    <row r="88" spans="1:11" s="23" customFormat="1" ht="17.25" customHeight="1">
      <c r="A88" s="30">
        <v>73</v>
      </c>
      <c r="B88" s="329"/>
      <c r="C88" s="329"/>
      <c r="D88" s="329"/>
      <c r="E88" s="329"/>
      <c r="F88" s="329"/>
      <c r="G88" s="330"/>
      <c r="H88" s="331"/>
      <c r="I88" s="331"/>
      <c r="J88" s="138"/>
      <c r="K88" s="139"/>
    </row>
    <row r="89" spans="1:11" s="23" customFormat="1" ht="17.25" customHeight="1">
      <c r="A89" s="30">
        <v>74</v>
      </c>
      <c r="B89" s="329"/>
      <c r="C89" s="329"/>
      <c r="D89" s="329"/>
      <c r="E89" s="329"/>
      <c r="F89" s="329"/>
      <c r="G89" s="330"/>
      <c r="H89" s="331"/>
      <c r="I89" s="331"/>
      <c r="J89" s="138"/>
      <c r="K89" s="139"/>
    </row>
    <row r="90" spans="1:11" s="23" customFormat="1" ht="17.25" customHeight="1">
      <c r="A90" s="30">
        <v>75</v>
      </c>
      <c r="B90" s="329"/>
      <c r="C90" s="329"/>
      <c r="D90" s="329"/>
      <c r="E90" s="329"/>
      <c r="F90" s="329"/>
      <c r="G90" s="330"/>
      <c r="H90" s="331"/>
      <c r="I90" s="331"/>
      <c r="J90" s="138"/>
      <c r="K90" s="139"/>
    </row>
    <row r="91" spans="1:11" s="23" customFormat="1" ht="17.25" customHeight="1">
      <c r="A91" s="30">
        <v>76</v>
      </c>
      <c r="B91" s="329"/>
      <c r="C91" s="329"/>
      <c r="D91" s="329"/>
      <c r="E91" s="329"/>
      <c r="F91" s="329"/>
      <c r="G91" s="330"/>
      <c r="H91" s="331"/>
      <c r="I91" s="331"/>
      <c r="J91" s="138"/>
      <c r="K91" s="139"/>
    </row>
    <row r="92" spans="1:11" s="23" customFormat="1" ht="17.25" customHeight="1">
      <c r="A92" s="30">
        <v>77</v>
      </c>
      <c r="B92" s="329"/>
      <c r="C92" s="329"/>
      <c r="D92" s="334"/>
      <c r="E92" s="335"/>
      <c r="F92" s="329"/>
      <c r="G92" s="330"/>
      <c r="H92" s="331"/>
      <c r="I92" s="331"/>
      <c r="J92" s="138"/>
      <c r="K92" s="137"/>
    </row>
    <row r="93" spans="1:11" s="23" customFormat="1" ht="17.25" customHeight="1">
      <c r="A93" s="30">
        <v>78</v>
      </c>
      <c r="B93" s="329"/>
      <c r="C93" s="329"/>
      <c r="D93" s="334"/>
      <c r="E93" s="335"/>
      <c r="F93" s="329"/>
      <c r="G93" s="330"/>
      <c r="H93" s="331"/>
      <c r="I93" s="331"/>
      <c r="J93" s="138"/>
      <c r="K93" s="137"/>
    </row>
    <row r="94" spans="1:11" s="23" customFormat="1" ht="17.25" customHeight="1">
      <c r="A94" s="30">
        <v>79</v>
      </c>
      <c r="B94" s="329"/>
      <c r="C94" s="329"/>
      <c r="D94" s="334"/>
      <c r="E94" s="335"/>
      <c r="F94" s="329"/>
      <c r="G94" s="330"/>
      <c r="H94" s="331"/>
      <c r="I94" s="331"/>
      <c r="J94" s="138"/>
      <c r="K94" s="137"/>
    </row>
    <row r="95" spans="1:11" s="23" customFormat="1" ht="17.25" customHeight="1">
      <c r="A95" s="30">
        <v>80</v>
      </c>
      <c r="B95" s="329"/>
      <c r="C95" s="329"/>
      <c r="D95" s="334"/>
      <c r="E95" s="335"/>
      <c r="F95" s="329"/>
      <c r="G95" s="330"/>
      <c r="H95" s="331"/>
      <c r="I95" s="331"/>
      <c r="J95" s="138"/>
      <c r="K95" s="139"/>
    </row>
    <row r="96" spans="1:11" s="23" customFormat="1" ht="17.25" customHeight="1">
      <c r="A96" s="30">
        <v>81</v>
      </c>
      <c r="B96" s="329"/>
      <c r="C96" s="329"/>
      <c r="D96" s="334"/>
      <c r="E96" s="335"/>
      <c r="F96" s="329"/>
      <c r="G96" s="330"/>
      <c r="H96" s="331"/>
      <c r="I96" s="331"/>
      <c r="J96" s="138"/>
      <c r="K96" s="139"/>
    </row>
    <row r="97" spans="1:11" s="23" customFormat="1" ht="17.25" customHeight="1">
      <c r="A97" s="30">
        <v>82</v>
      </c>
      <c r="B97" s="329"/>
      <c r="C97" s="329"/>
      <c r="D97" s="329"/>
      <c r="E97" s="329"/>
      <c r="F97" s="329"/>
      <c r="G97" s="330"/>
      <c r="H97" s="331"/>
      <c r="I97" s="331"/>
      <c r="J97" s="138"/>
      <c r="K97" s="139"/>
    </row>
    <row r="98" spans="1:11" s="23" customFormat="1" ht="17.25" customHeight="1">
      <c r="A98" s="30">
        <v>83</v>
      </c>
      <c r="B98" s="329"/>
      <c r="C98" s="329"/>
      <c r="D98" s="334"/>
      <c r="E98" s="335"/>
      <c r="F98" s="329"/>
      <c r="G98" s="330"/>
      <c r="H98" s="331"/>
      <c r="I98" s="331"/>
      <c r="J98" s="138"/>
      <c r="K98" s="137"/>
    </row>
    <row r="99" spans="1:11" s="23" customFormat="1" ht="17.25" customHeight="1">
      <c r="A99" s="30">
        <v>84</v>
      </c>
      <c r="B99" s="329"/>
      <c r="C99" s="329"/>
      <c r="D99" s="334"/>
      <c r="E99" s="335"/>
      <c r="F99" s="329"/>
      <c r="G99" s="330"/>
      <c r="H99" s="331"/>
      <c r="I99" s="331"/>
      <c r="J99" s="138"/>
      <c r="K99" s="139"/>
    </row>
    <row r="100" spans="1:11" s="23" customFormat="1" ht="17.25" customHeight="1">
      <c r="A100" s="30">
        <v>85</v>
      </c>
      <c r="B100" s="329"/>
      <c r="C100" s="329"/>
      <c r="D100" s="334"/>
      <c r="E100" s="335"/>
      <c r="F100" s="329"/>
      <c r="G100" s="330"/>
      <c r="H100" s="331"/>
      <c r="I100" s="331"/>
      <c r="J100" s="138"/>
      <c r="K100" s="139"/>
    </row>
    <row r="101" spans="1:11" s="23" customFormat="1" ht="17.25" customHeight="1">
      <c r="A101" s="30">
        <v>86</v>
      </c>
      <c r="B101" s="329"/>
      <c r="C101" s="329"/>
      <c r="D101" s="329"/>
      <c r="E101" s="329"/>
      <c r="F101" s="329"/>
      <c r="G101" s="330"/>
      <c r="H101" s="331"/>
      <c r="I101" s="331"/>
      <c r="J101" s="138"/>
      <c r="K101" s="139"/>
    </row>
    <row r="102" spans="1:11" s="23" customFormat="1" ht="17.25" customHeight="1">
      <c r="A102" s="30">
        <v>87</v>
      </c>
      <c r="B102" s="329"/>
      <c r="C102" s="329"/>
      <c r="D102" s="329"/>
      <c r="E102" s="329"/>
      <c r="F102" s="329"/>
      <c r="G102" s="330"/>
      <c r="H102" s="331"/>
      <c r="I102" s="331"/>
      <c r="J102" s="138"/>
      <c r="K102" s="139"/>
    </row>
    <row r="103" spans="1:11" s="23" customFormat="1" ht="17.25" customHeight="1">
      <c r="A103" s="30">
        <v>88</v>
      </c>
      <c r="B103" s="329"/>
      <c r="C103" s="329"/>
      <c r="D103" s="329"/>
      <c r="E103" s="329"/>
      <c r="F103" s="329"/>
      <c r="G103" s="330"/>
      <c r="H103" s="331"/>
      <c r="I103" s="331"/>
      <c r="J103" s="138"/>
      <c r="K103" s="139"/>
    </row>
    <row r="104" spans="1:11" s="23" customFormat="1" ht="17.25" customHeight="1">
      <c r="A104" s="30">
        <v>89</v>
      </c>
      <c r="B104" s="329"/>
      <c r="C104" s="329"/>
      <c r="D104" s="329"/>
      <c r="E104" s="329"/>
      <c r="F104" s="329"/>
      <c r="G104" s="330"/>
      <c r="H104" s="331"/>
      <c r="I104" s="331"/>
      <c r="J104" s="138"/>
      <c r="K104" s="139"/>
    </row>
    <row r="105" spans="1:11" s="23" customFormat="1" ht="17.25" customHeight="1">
      <c r="A105" s="30">
        <v>90</v>
      </c>
      <c r="B105" s="329"/>
      <c r="C105" s="329"/>
      <c r="D105" s="329"/>
      <c r="E105" s="329"/>
      <c r="F105" s="329"/>
      <c r="G105" s="330"/>
      <c r="H105" s="331"/>
      <c r="I105" s="331"/>
      <c r="J105" s="138"/>
      <c r="K105" s="139"/>
    </row>
    <row r="106" spans="1:11" ht="30" customHeight="1">
      <c r="A106" s="332" t="s">
        <v>231</v>
      </c>
      <c r="B106" s="333"/>
      <c r="C106" s="333"/>
      <c r="D106" s="333"/>
      <c r="E106" s="333"/>
      <c r="F106" s="333"/>
      <c r="G106" s="333"/>
      <c r="H106" s="333"/>
      <c r="I106" s="333"/>
      <c r="J106" s="333"/>
      <c r="K106" s="333"/>
    </row>
    <row r="107" spans="1:11" ht="81" customHeight="1" thickBot="1">
      <c r="A107" s="333"/>
      <c r="B107" s="333"/>
      <c r="C107" s="333"/>
      <c r="D107" s="333"/>
      <c r="E107" s="333"/>
      <c r="F107" s="333"/>
      <c r="G107" s="333"/>
      <c r="H107" s="333"/>
      <c r="I107" s="333"/>
      <c r="J107" s="333"/>
      <c r="K107" s="333"/>
    </row>
  </sheetData>
  <sheetProtection password="CC71" sheet="1"/>
  <mergeCells count="376">
    <mergeCell ref="B96:C96"/>
    <mergeCell ref="D96:E96"/>
    <mergeCell ref="F96:G96"/>
    <mergeCell ref="H96:I96"/>
    <mergeCell ref="B97:C97"/>
    <mergeCell ref="D97:E97"/>
    <mergeCell ref="F97:G97"/>
    <mergeCell ref="H97:I97"/>
    <mergeCell ref="B94:C94"/>
    <mergeCell ref="D94:E94"/>
    <mergeCell ref="F94:G94"/>
    <mergeCell ref="H94:I94"/>
    <mergeCell ref="B95:C95"/>
    <mergeCell ref="D95:E95"/>
    <mergeCell ref="F95:G95"/>
    <mergeCell ref="H95:I95"/>
    <mergeCell ref="B71:C71"/>
    <mergeCell ref="D71:E71"/>
    <mergeCell ref="F71:G71"/>
    <mergeCell ref="H71:I71"/>
    <mergeCell ref="B72:C72"/>
    <mergeCell ref="D72:E72"/>
    <mergeCell ref="F72:G72"/>
    <mergeCell ref="H72:I72"/>
    <mergeCell ref="B69:C69"/>
    <mergeCell ref="D69:E69"/>
    <mergeCell ref="F69:G69"/>
    <mergeCell ref="H69:I69"/>
    <mergeCell ref="B70:C70"/>
    <mergeCell ref="D70:E70"/>
    <mergeCell ref="F70:G70"/>
    <mergeCell ref="H70:I70"/>
    <mergeCell ref="B67:C67"/>
    <mergeCell ref="D67:E67"/>
    <mergeCell ref="F67:G67"/>
    <mergeCell ref="H67:I67"/>
    <mergeCell ref="B68:C68"/>
    <mergeCell ref="D68:E68"/>
    <mergeCell ref="F68:G68"/>
    <mergeCell ref="H68:I68"/>
    <mergeCell ref="B65:C65"/>
    <mergeCell ref="D65:E65"/>
    <mergeCell ref="F65:G65"/>
    <mergeCell ref="H65:I65"/>
    <mergeCell ref="B66:C66"/>
    <mergeCell ref="D66:E66"/>
    <mergeCell ref="F66:G66"/>
    <mergeCell ref="H66:I66"/>
    <mergeCell ref="B63:C63"/>
    <mergeCell ref="D63:E63"/>
    <mergeCell ref="F63:G63"/>
    <mergeCell ref="H63:I63"/>
    <mergeCell ref="B64:C64"/>
    <mergeCell ref="D64:E64"/>
    <mergeCell ref="F64:G64"/>
    <mergeCell ref="H64:I64"/>
    <mergeCell ref="B61:C61"/>
    <mergeCell ref="D61:E61"/>
    <mergeCell ref="F61:G61"/>
    <mergeCell ref="H61:I61"/>
    <mergeCell ref="B62:C62"/>
    <mergeCell ref="D62:E62"/>
    <mergeCell ref="F62:G62"/>
    <mergeCell ref="H62:I62"/>
    <mergeCell ref="B59:C59"/>
    <mergeCell ref="D59:E59"/>
    <mergeCell ref="F59:G59"/>
    <mergeCell ref="H59:I59"/>
    <mergeCell ref="B60:C60"/>
    <mergeCell ref="D60:E60"/>
    <mergeCell ref="F60:G60"/>
    <mergeCell ref="H60:I60"/>
    <mergeCell ref="B57:C57"/>
    <mergeCell ref="D57:E57"/>
    <mergeCell ref="F57:G57"/>
    <mergeCell ref="H57:I57"/>
    <mergeCell ref="B58:C58"/>
    <mergeCell ref="D58:E58"/>
    <mergeCell ref="F58:G58"/>
    <mergeCell ref="H58:I58"/>
    <mergeCell ref="B55:C55"/>
    <mergeCell ref="D55:E55"/>
    <mergeCell ref="F55:G55"/>
    <mergeCell ref="H55:I55"/>
    <mergeCell ref="B56:C56"/>
    <mergeCell ref="D56:E56"/>
    <mergeCell ref="F56:G56"/>
    <mergeCell ref="H56:I56"/>
    <mergeCell ref="B53:C53"/>
    <mergeCell ref="D53:E53"/>
    <mergeCell ref="F53:G53"/>
    <mergeCell ref="H53:I53"/>
    <mergeCell ref="B54:C54"/>
    <mergeCell ref="D54:E54"/>
    <mergeCell ref="F54:G54"/>
    <mergeCell ref="H54:I54"/>
    <mergeCell ref="B51:C51"/>
    <mergeCell ref="D51:E51"/>
    <mergeCell ref="F51:G51"/>
    <mergeCell ref="H51:I51"/>
    <mergeCell ref="B52:C52"/>
    <mergeCell ref="D52:E52"/>
    <mergeCell ref="F52:G52"/>
    <mergeCell ref="H52:I52"/>
    <mergeCell ref="B49:C49"/>
    <mergeCell ref="D49:E49"/>
    <mergeCell ref="F49:G49"/>
    <mergeCell ref="H49:I49"/>
    <mergeCell ref="B50:C50"/>
    <mergeCell ref="D50:E50"/>
    <mergeCell ref="F50:G50"/>
    <mergeCell ref="H50:I50"/>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D17:E17"/>
    <mergeCell ref="F17:G17"/>
    <mergeCell ref="H17:I17"/>
    <mergeCell ref="B18:C18"/>
    <mergeCell ref="D18:E18"/>
    <mergeCell ref="F18:G18"/>
    <mergeCell ref="H18:I18"/>
    <mergeCell ref="A2:K2"/>
    <mergeCell ref="A4:A6"/>
    <mergeCell ref="B4:E6"/>
    <mergeCell ref="F4:F6"/>
    <mergeCell ref="A7:A9"/>
    <mergeCell ref="B7:E9"/>
    <mergeCell ref="F7:F9"/>
    <mergeCell ref="A10:A12"/>
    <mergeCell ref="B10:E12"/>
    <mergeCell ref="F10:F12"/>
    <mergeCell ref="B15:C15"/>
    <mergeCell ref="D15:E15"/>
    <mergeCell ref="F15:G15"/>
    <mergeCell ref="H15:I15"/>
    <mergeCell ref="B16:C16"/>
    <mergeCell ref="D16:E16"/>
    <mergeCell ref="F16:G16"/>
    <mergeCell ref="H16:I16"/>
    <mergeCell ref="B73:C73"/>
    <mergeCell ref="D73:E73"/>
    <mergeCell ref="F73:G73"/>
    <mergeCell ref="H73:I73"/>
    <mergeCell ref="B17:C17"/>
    <mergeCell ref="B74:C74"/>
    <mergeCell ref="D74:E74"/>
    <mergeCell ref="F74:G74"/>
    <mergeCell ref="H74:I74"/>
    <mergeCell ref="B75:C75"/>
    <mergeCell ref="D75:E75"/>
    <mergeCell ref="F75:G75"/>
    <mergeCell ref="H75:I75"/>
    <mergeCell ref="B76:C76"/>
    <mergeCell ref="D76:E76"/>
    <mergeCell ref="F76:G76"/>
    <mergeCell ref="H76:I76"/>
    <mergeCell ref="B77:C77"/>
    <mergeCell ref="D77:E77"/>
    <mergeCell ref="F77:G77"/>
    <mergeCell ref="H77:I77"/>
    <mergeCell ref="B78:C78"/>
    <mergeCell ref="D78:E78"/>
    <mergeCell ref="F78:G78"/>
    <mergeCell ref="H78:I78"/>
    <mergeCell ref="B79:C79"/>
    <mergeCell ref="D79:E79"/>
    <mergeCell ref="F79:G79"/>
    <mergeCell ref="H79:I79"/>
    <mergeCell ref="B80:C80"/>
    <mergeCell ref="D80:E80"/>
    <mergeCell ref="F80:G80"/>
    <mergeCell ref="H80:I80"/>
    <mergeCell ref="B81:C81"/>
    <mergeCell ref="D81:E81"/>
    <mergeCell ref="F81:G81"/>
    <mergeCell ref="H81:I81"/>
    <mergeCell ref="B82:C82"/>
    <mergeCell ref="D82:E82"/>
    <mergeCell ref="F82:G82"/>
    <mergeCell ref="H82:I82"/>
    <mergeCell ref="B83:C83"/>
    <mergeCell ref="D83:E83"/>
    <mergeCell ref="F83:G83"/>
    <mergeCell ref="H83:I83"/>
    <mergeCell ref="B84:C84"/>
    <mergeCell ref="D84:E84"/>
    <mergeCell ref="F84:G84"/>
    <mergeCell ref="H84:I84"/>
    <mergeCell ref="B85:C85"/>
    <mergeCell ref="D85:E85"/>
    <mergeCell ref="F85:G85"/>
    <mergeCell ref="H85:I85"/>
    <mergeCell ref="B86:C86"/>
    <mergeCell ref="D86:E86"/>
    <mergeCell ref="F86:G86"/>
    <mergeCell ref="H86:I86"/>
    <mergeCell ref="B87:C87"/>
    <mergeCell ref="D87:E87"/>
    <mergeCell ref="F87:G87"/>
    <mergeCell ref="H87:I87"/>
    <mergeCell ref="B88:C88"/>
    <mergeCell ref="D88:E88"/>
    <mergeCell ref="F88:G88"/>
    <mergeCell ref="H88:I88"/>
    <mergeCell ref="B89:C89"/>
    <mergeCell ref="D89:E89"/>
    <mergeCell ref="F89:G89"/>
    <mergeCell ref="H89:I89"/>
    <mergeCell ref="B90:C90"/>
    <mergeCell ref="D90:E90"/>
    <mergeCell ref="F90:G90"/>
    <mergeCell ref="H90:I90"/>
    <mergeCell ref="B91:C91"/>
    <mergeCell ref="D91:E91"/>
    <mergeCell ref="F91:G91"/>
    <mergeCell ref="H91:I91"/>
    <mergeCell ref="B92:C92"/>
    <mergeCell ref="D92:E92"/>
    <mergeCell ref="F92:G92"/>
    <mergeCell ref="H92:I92"/>
    <mergeCell ref="B93:C93"/>
    <mergeCell ref="D93:E93"/>
    <mergeCell ref="F93:G93"/>
    <mergeCell ref="H93:I93"/>
    <mergeCell ref="B98:C98"/>
    <mergeCell ref="D98:E98"/>
    <mergeCell ref="F98:G98"/>
    <mergeCell ref="H98:I98"/>
    <mergeCell ref="B99:C99"/>
    <mergeCell ref="D99:E99"/>
    <mergeCell ref="F99:G99"/>
    <mergeCell ref="H99:I99"/>
    <mergeCell ref="B100:C100"/>
    <mergeCell ref="D100:E100"/>
    <mergeCell ref="F100:G100"/>
    <mergeCell ref="H100:I100"/>
    <mergeCell ref="B101:C101"/>
    <mergeCell ref="D101:E101"/>
    <mergeCell ref="F101:G101"/>
    <mergeCell ref="H101:I101"/>
    <mergeCell ref="B102:C102"/>
    <mergeCell ref="D102:E102"/>
    <mergeCell ref="F102:G102"/>
    <mergeCell ref="H102:I102"/>
    <mergeCell ref="B103:C103"/>
    <mergeCell ref="D103:E103"/>
    <mergeCell ref="F103:G103"/>
    <mergeCell ref="H103:I103"/>
    <mergeCell ref="A106:K107"/>
    <mergeCell ref="A1:K1"/>
    <mergeCell ref="B104:C104"/>
    <mergeCell ref="D104:E104"/>
    <mergeCell ref="F104:G104"/>
    <mergeCell ref="H104:I104"/>
    <mergeCell ref="B105:C105"/>
    <mergeCell ref="D105:E105"/>
    <mergeCell ref="F105:G105"/>
    <mergeCell ref="H105:I105"/>
  </mergeCells>
  <printOptions/>
  <pageMargins left="0.7" right="0.7" top="0.75" bottom="0.75" header="0.3" footer="0.3"/>
  <pageSetup horizontalDpi="600" verticalDpi="600" orientation="portrait" paperSize="9" scale="87" r:id="rId1"/>
  <rowBreaks count="1" manualBreakCount="1">
    <brk id="45" max="255" man="1"/>
  </rowBreaks>
</worksheet>
</file>

<file path=xl/worksheets/sheet5.xml><?xml version="1.0" encoding="utf-8"?>
<worksheet xmlns="http://schemas.openxmlformats.org/spreadsheetml/2006/main" xmlns:r="http://schemas.openxmlformats.org/officeDocument/2006/relationships">
  <dimension ref="A1:BB76"/>
  <sheetViews>
    <sheetView showGridLines="0" view="pageBreakPreview" zoomScale="80" zoomScaleNormal="85" zoomScaleSheetLayoutView="80" zoomScalePageLayoutView="0" workbookViewId="0" topLeftCell="A1">
      <selection activeCell="AG18" sqref="AG18"/>
    </sheetView>
  </sheetViews>
  <sheetFormatPr defaultColWidth="9.00390625" defaultRowHeight="21" customHeight="1"/>
  <cols>
    <col min="1" max="1" width="1.75390625" style="3" customWidth="1"/>
    <col min="2" max="23" width="2.625" style="3" customWidth="1"/>
    <col min="24" max="24" width="4.00390625" style="3" customWidth="1"/>
    <col min="25" max="26" width="2.625" style="3" customWidth="1"/>
    <col min="27" max="29" width="2.25390625" style="3" customWidth="1"/>
    <col min="30" max="30" width="2.625" style="3" customWidth="1"/>
    <col min="31" max="31" width="4.00390625" style="3" customWidth="1"/>
    <col min="32" max="33" width="2.625" style="3" customWidth="1"/>
    <col min="34" max="36" width="2.375" style="3" customWidth="1"/>
    <col min="37" max="37" width="3.625" style="3" customWidth="1"/>
    <col min="38" max="38" width="3.00390625" style="3" customWidth="1"/>
    <col min="39" max="49" width="3.00390625" style="3" hidden="1" customWidth="1"/>
    <col min="50" max="56" width="5.00390625" style="3" customWidth="1"/>
    <col min="57" max="16384" width="9.00390625" style="3" customWidth="1"/>
  </cols>
  <sheetData>
    <row r="1" spans="39:54" ht="21" customHeight="1">
      <c r="AM1" s="4" t="e">
        <f>IF(#REF!="○","○","")</f>
        <v>#REF!</v>
      </c>
      <c r="AN1" s="4" t="e">
        <f>IF(#REF!="○","○","")</f>
        <v>#REF!</v>
      </c>
      <c r="AO1" s="4" t="e">
        <f>IF(#REF!="○","○","")</f>
        <v>#REF!</v>
      </c>
      <c r="AP1" s="5" t="e">
        <f>IF(#REF!="○","○","")</f>
        <v>#REF!</v>
      </c>
      <c r="AQ1" s="5" t="e">
        <f>IF(#REF!="○","○","")</f>
        <v>#REF!</v>
      </c>
      <c r="AR1" s="5" t="e">
        <f>IF(#REF!="○","○","")</f>
        <v>#REF!</v>
      </c>
      <c r="AS1" s="5" t="e">
        <f>IF(#REF!="○","○","")</f>
        <v>#REF!</v>
      </c>
      <c r="AT1" s="6" t="e">
        <f>IF(#REF!="○","○","")</f>
        <v>#REF!</v>
      </c>
      <c r="AU1" s="6" t="e">
        <f>IF(#REF!="○","○","")</f>
        <v>#REF!</v>
      </c>
      <c r="AV1" s="6" t="e">
        <f>IF(#REF!="○","○","")</f>
        <v>#REF!</v>
      </c>
      <c r="AW1" s="7" t="e">
        <f>IF(#REF!="○","○","")</f>
        <v>#REF!</v>
      </c>
      <c r="AX1" s="114"/>
      <c r="AY1" s="114"/>
      <c r="AZ1" s="114"/>
      <c r="BA1" s="114"/>
      <c r="BB1" s="114"/>
    </row>
    <row r="2" spans="1:54" s="114" customFormat="1" ht="21" customHeight="1">
      <c r="A2" s="389" t="s">
        <v>196</v>
      </c>
      <c r="B2" s="389"/>
      <c r="C2" s="389"/>
      <c r="D2" s="389"/>
      <c r="E2" s="389"/>
      <c r="F2" s="389"/>
      <c r="G2" s="389"/>
      <c r="H2" s="389"/>
      <c r="I2" s="390"/>
      <c r="J2" s="390"/>
      <c r="K2" s="390"/>
      <c r="L2" s="8"/>
      <c r="M2" s="8"/>
      <c r="N2" s="8"/>
      <c r="O2" s="8"/>
      <c r="P2" s="8"/>
      <c r="Q2" s="8"/>
      <c r="R2" s="8"/>
      <c r="S2" s="8"/>
      <c r="T2" s="8"/>
      <c r="U2" s="8"/>
      <c r="V2" s="8"/>
      <c r="W2" s="8"/>
      <c r="X2" s="8"/>
      <c r="Y2" s="8"/>
      <c r="Z2" s="8"/>
      <c r="AA2" s="8"/>
      <c r="AB2" s="8"/>
      <c r="AC2" s="8"/>
      <c r="AD2" s="8"/>
      <c r="AE2" s="8"/>
      <c r="AF2" s="8"/>
      <c r="AG2" s="8"/>
      <c r="AH2" s="8"/>
      <c r="AI2" s="8"/>
      <c r="AJ2" s="8"/>
      <c r="AM2" s="114" t="s">
        <v>3</v>
      </c>
      <c r="AN2" s="114" t="s">
        <v>4</v>
      </c>
      <c r="AO2" s="114" t="s">
        <v>5</v>
      </c>
      <c r="AP2" s="114" t="s">
        <v>6</v>
      </c>
      <c r="AQ2" s="114" t="s">
        <v>7</v>
      </c>
      <c r="AR2" s="114" t="s">
        <v>8</v>
      </c>
      <c r="AS2" s="114" t="s">
        <v>9</v>
      </c>
      <c r="AT2" s="114" t="s">
        <v>10</v>
      </c>
      <c r="AU2" s="114" t="s">
        <v>11</v>
      </c>
      <c r="AV2" s="114" t="s">
        <v>12</v>
      </c>
      <c r="AW2" s="114" t="s">
        <v>13</v>
      </c>
      <c r="AX2" s="3"/>
      <c r="AY2" s="3"/>
      <c r="AZ2" s="3"/>
      <c r="BA2" s="3"/>
      <c r="BB2" s="3"/>
    </row>
    <row r="3" spans="1:54" s="114" customFormat="1" ht="21" customHeight="1">
      <c r="A3" s="1"/>
      <c r="B3" s="1"/>
      <c r="C3" s="1"/>
      <c r="D3" s="1"/>
      <c r="E3" s="1"/>
      <c r="F3" s="1"/>
      <c r="G3" s="1"/>
      <c r="H3" s="1"/>
      <c r="I3" s="50"/>
      <c r="J3" s="50"/>
      <c r="K3" s="50"/>
      <c r="L3" s="8"/>
      <c r="M3" s="8"/>
      <c r="N3" s="8"/>
      <c r="O3" s="8"/>
      <c r="P3" s="8"/>
      <c r="Q3" s="8"/>
      <c r="R3" s="8"/>
      <c r="S3" s="8"/>
      <c r="T3" s="8"/>
      <c r="U3" s="8"/>
      <c r="V3" s="8"/>
      <c r="W3" s="8"/>
      <c r="X3" s="8"/>
      <c r="Y3" s="8"/>
      <c r="Z3" s="8"/>
      <c r="AA3" s="8"/>
      <c r="AB3" s="8"/>
      <c r="AC3" s="8"/>
      <c r="AD3" s="8"/>
      <c r="AE3" s="8"/>
      <c r="AF3" s="8"/>
      <c r="AG3" s="8"/>
      <c r="AH3" s="8"/>
      <c r="AI3" s="8"/>
      <c r="AJ3" s="8"/>
      <c r="AX3" s="3"/>
      <c r="AY3" s="3"/>
      <c r="AZ3" s="3"/>
      <c r="BA3" s="3"/>
      <c r="BB3" s="3"/>
    </row>
    <row r="4" spans="1:54" s="114" customFormat="1" ht="21" customHeight="1">
      <c r="A4" s="1"/>
      <c r="B4" s="1"/>
      <c r="C4" s="1"/>
      <c r="D4" s="1"/>
      <c r="E4" s="1"/>
      <c r="F4" s="1"/>
      <c r="G4" s="1"/>
      <c r="H4" s="1"/>
      <c r="I4" s="50"/>
      <c r="J4" s="50"/>
      <c r="K4" s="50"/>
      <c r="L4" s="8"/>
      <c r="M4" s="8"/>
      <c r="N4" s="8"/>
      <c r="O4" s="8"/>
      <c r="P4" s="8"/>
      <c r="Q4" s="8"/>
      <c r="R4" s="8"/>
      <c r="S4" s="8"/>
      <c r="T4" s="8"/>
      <c r="U4" s="8"/>
      <c r="V4" s="8"/>
      <c r="W4" s="8"/>
      <c r="X4" s="8"/>
      <c r="Y4" s="8"/>
      <c r="Z4" s="8"/>
      <c r="AA4" s="8"/>
      <c r="AB4" s="8"/>
      <c r="AC4" s="8"/>
      <c r="AD4" s="8"/>
      <c r="AE4" s="8"/>
      <c r="AF4" s="8"/>
      <c r="AG4" s="8"/>
      <c r="AH4" s="8"/>
      <c r="AI4" s="8"/>
      <c r="AJ4" s="8"/>
      <c r="AX4" s="3"/>
      <c r="AY4" s="3"/>
      <c r="AZ4" s="3"/>
      <c r="BA4" s="3"/>
      <c r="BB4" s="3"/>
    </row>
    <row r="5" spans="1:54" s="114" customFormat="1" ht="21" customHeight="1">
      <c r="A5" s="391" t="s">
        <v>197</v>
      </c>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X5" s="3"/>
      <c r="AY5" s="3"/>
      <c r="AZ5" s="3"/>
      <c r="BA5" s="3"/>
      <c r="BB5" s="3"/>
    </row>
    <row r="6" spans="2:9" s="114" customFormat="1" ht="15" customHeight="1" thickBot="1">
      <c r="B6" s="3"/>
      <c r="C6" s="3"/>
      <c r="D6" s="3"/>
      <c r="E6" s="3"/>
      <c r="F6" s="3"/>
      <c r="G6" s="3"/>
      <c r="H6" s="3"/>
      <c r="I6" s="3"/>
    </row>
    <row r="7" spans="1:36" s="114" customFormat="1" ht="23.25" customHeight="1" thickBot="1">
      <c r="A7" s="3"/>
      <c r="B7" s="393" t="s">
        <v>14</v>
      </c>
      <c r="C7" s="394"/>
      <c r="D7" s="394"/>
      <c r="E7" s="394"/>
      <c r="F7" s="394"/>
      <c r="G7" s="394"/>
      <c r="H7" s="394"/>
      <c r="I7" s="394"/>
      <c r="J7" s="394"/>
      <c r="K7" s="395" t="s">
        <v>212</v>
      </c>
      <c r="L7" s="396"/>
      <c r="M7" s="396"/>
      <c r="N7" s="396"/>
      <c r="O7" s="396"/>
      <c r="P7" s="396"/>
      <c r="Q7" s="394"/>
      <c r="R7" s="394"/>
      <c r="S7" s="394"/>
      <c r="T7" s="394"/>
      <c r="U7" s="394"/>
      <c r="V7" s="394"/>
      <c r="W7" s="394"/>
      <c r="X7" s="394"/>
      <c r="Y7" s="394"/>
      <c r="Z7" s="394"/>
      <c r="AA7" s="394"/>
      <c r="AB7" s="394"/>
      <c r="AC7" s="394"/>
      <c r="AD7" s="394"/>
      <c r="AE7" s="394"/>
      <c r="AF7" s="394"/>
      <c r="AG7" s="394"/>
      <c r="AH7" s="394"/>
      <c r="AI7" s="394"/>
      <c r="AJ7" s="397"/>
    </row>
    <row r="8" spans="1:36" s="114" customFormat="1" ht="21.75" customHeight="1" thickBot="1">
      <c r="A8" s="3"/>
      <c r="B8" s="393" t="s">
        <v>15</v>
      </c>
      <c r="C8" s="394"/>
      <c r="D8" s="394"/>
      <c r="E8" s="394"/>
      <c r="F8" s="394"/>
      <c r="G8" s="394"/>
      <c r="H8" s="394"/>
      <c r="I8" s="394"/>
      <c r="J8" s="394"/>
      <c r="K8" s="398"/>
      <c r="L8" s="399"/>
      <c r="M8" s="399"/>
      <c r="N8" s="399"/>
      <c r="O8" s="399"/>
      <c r="P8" s="399"/>
      <c r="Q8" s="400"/>
      <c r="R8" s="400"/>
      <c r="S8" s="400"/>
      <c r="T8" s="400"/>
      <c r="U8" s="400"/>
      <c r="V8" s="400"/>
      <c r="W8" s="400"/>
      <c r="X8" s="400"/>
      <c r="Y8" s="400"/>
      <c r="Z8" s="400"/>
      <c r="AA8" s="400"/>
      <c r="AB8" s="400"/>
      <c r="AC8" s="400"/>
      <c r="AD8" s="400"/>
      <c r="AE8" s="400"/>
      <c r="AF8" s="400"/>
      <c r="AG8" s="400"/>
      <c r="AH8" s="400"/>
      <c r="AI8" s="400"/>
      <c r="AJ8" s="401"/>
    </row>
    <row r="9" spans="1:36" s="114" customFormat="1" ht="26.25" customHeight="1">
      <c r="A9" s="3"/>
      <c r="B9" s="115"/>
      <c r="C9" s="116"/>
      <c r="D9" s="116"/>
      <c r="E9" s="116"/>
      <c r="F9" s="116"/>
      <c r="G9" s="116"/>
      <c r="H9" s="116"/>
      <c r="I9" s="116"/>
      <c r="J9" s="116"/>
      <c r="K9" s="117"/>
      <c r="L9" s="117"/>
      <c r="M9" s="117"/>
      <c r="N9" s="117"/>
      <c r="O9" s="117"/>
      <c r="P9" s="117"/>
      <c r="Q9" s="116"/>
      <c r="R9" s="116"/>
      <c r="S9" s="116"/>
      <c r="T9" s="116"/>
      <c r="U9" s="116"/>
      <c r="V9" s="116"/>
      <c r="W9" s="116"/>
      <c r="X9" s="116"/>
      <c r="Y9" s="116"/>
      <c r="Z9" s="116"/>
      <c r="AA9" s="116"/>
      <c r="AB9" s="116"/>
      <c r="AC9" s="116"/>
      <c r="AD9" s="116"/>
      <c r="AE9" s="116"/>
      <c r="AF9" s="116"/>
      <c r="AG9" s="116"/>
      <c r="AH9" s="116"/>
      <c r="AI9" s="116"/>
      <c r="AJ9" s="116"/>
    </row>
    <row r="10" spans="2:30" ht="21" customHeight="1" thickBot="1">
      <c r="B10" s="9" t="s">
        <v>198</v>
      </c>
      <c r="C10" s="116"/>
      <c r="D10" s="116"/>
      <c r="E10" s="116"/>
      <c r="F10" s="116"/>
      <c r="G10" s="116"/>
      <c r="H10" s="116"/>
      <c r="I10" s="116"/>
      <c r="J10" s="116"/>
      <c r="U10" s="402"/>
      <c r="V10" s="402"/>
      <c r="W10" s="403"/>
      <c r="X10" s="403"/>
      <c r="Y10" s="403"/>
      <c r="Z10" s="10"/>
      <c r="AA10" s="10"/>
      <c r="AB10" s="10"/>
      <c r="AC10" s="10"/>
      <c r="AD10" s="10"/>
    </row>
    <row r="11" spans="2:34" ht="47.25" customHeight="1" thickBot="1">
      <c r="B11" s="36"/>
      <c r="C11" s="404" t="s">
        <v>199</v>
      </c>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6" t="s">
        <v>200</v>
      </c>
      <c r="AD11" s="407"/>
      <c r="AE11" s="407"/>
      <c r="AF11" s="407"/>
      <c r="AG11" s="408">
        <f>IF(OR(U18="",U19="",K8=""),"",IF(U20/U19*100&gt;=35,"○",""))</f>
      </c>
      <c r="AH11" s="409"/>
    </row>
    <row r="12" spans="2:34" ht="47.25" customHeight="1" thickBot="1">
      <c r="B12" s="36"/>
      <c r="C12" s="404" t="s">
        <v>201</v>
      </c>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6" t="s">
        <v>202</v>
      </c>
      <c r="AD12" s="407"/>
      <c r="AE12" s="407"/>
      <c r="AF12" s="407"/>
      <c r="AG12" s="408">
        <f>IF(OR(U18="",U19="",K8=""),"",IF(AND(U20/U19*100&lt;35,U20/U19*100&gt;=25),"○",""))</f>
      </c>
      <c r="AH12" s="409"/>
    </row>
    <row r="13" spans="2:34" ht="47.25" customHeight="1" thickBot="1">
      <c r="B13" s="36"/>
      <c r="C13" s="404" t="s">
        <v>203</v>
      </c>
      <c r="D13" s="410"/>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06" t="s">
        <v>204</v>
      </c>
      <c r="AD13" s="407"/>
      <c r="AE13" s="407"/>
      <c r="AF13" s="407"/>
      <c r="AG13" s="408">
        <f>IF(OR(U18="",U19="",K8=""),"",IF(OR(AG11="○",AG12="○"),"",IF(U19/U18*100&gt;=75,"○","")))</f>
      </c>
      <c r="AH13" s="409"/>
    </row>
    <row r="14" spans="2:34" ht="47.25" customHeight="1" thickBot="1">
      <c r="B14" s="36"/>
      <c r="C14" s="404" t="s">
        <v>213</v>
      </c>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1" t="s">
        <v>204</v>
      </c>
      <c r="AD14" s="412"/>
      <c r="AE14" s="412"/>
      <c r="AF14" s="413"/>
      <c r="AG14" s="408">
        <f>IF(OR(U18="",U19="",K8=""),"",IF(OR(AG11="○",AG12="○"),"",IF(U21/U19*100&gt;=30,"○","")))</f>
      </c>
      <c r="AH14" s="409"/>
    </row>
    <row r="15" spans="2:36" s="7" customFormat="1" ht="17.25" customHeight="1">
      <c r="B15" s="418"/>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row>
    <row r="16" spans="2:36" ht="21" customHeight="1" thickBot="1">
      <c r="B16" s="420" t="s">
        <v>23</v>
      </c>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row>
    <row r="17" spans="2:33" ht="21" customHeight="1" thickBot="1">
      <c r="B17" s="421"/>
      <c r="C17" s="422"/>
      <c r="D17" s="422"/>
      <c r="E17" s="422"/>
      <c r="F17" s="422"/>
      <c r="G17" s="422"/>
      <c r="H17" s="422"/>
      <c r="I17" s="422"/>
      <c r="J17" s="422"/>
      <c r="K17" s="422"/>
      <c r="L17" s="422"/>
      <c r="M17" s="422"/>
      <c r="N17" s="422"/>
      <c r="O17" s="422"/>
      <c r="P17" s="422"/>
      <c r="Q17" s="422"/>
      <c r="R17" s="422"/>
      <c r="S17" s="422"/>
      <c r="T17" s="423"/>
      <c r="U17" s="424" t="s">
        <v>24</v>
      </c>
      <c r="V17" s="425"/>
      <c r="W17" s="425"/>
      <c r="X17" s="426"/>
      <c r="Y17" s="427"/>
      <c r="Z17" s="2"/>
      <c r="AA17" s="2"/>
      <c r="AB17" s="2"/>
      <c r="AC17" s="11"/>
      <c r="AD17" s="11"/>
      <c r="AE17" s="11"/>
      <c r="AF17" s="11"/>
      <c r="AG17" s="11"/>
    </row>
    <row r="18" spans="2:28" ht="33" customHeight="1">
      <c r="B18" s="428" t="s">
        <v>205</v>
      </c>
      <c r="C18" s="429"/>
      <c r="D18" s="429"/>
      <c r="E18" s="429"/>
      <c r="F18" s="429"/>
      <c r="G18" s="429"/>
      <c r="H18" s="429"/>
      <c r="I18" s="429"/>
      <c r="J18" s="429"/>
      <c r="K18" s="429"/>
      <c r="L18" s="429"/>
      <c r="M18" s="429"/>
      <c r="N18" s="429"/>
      <c r="O18" s="429"/>
      <c r="P18" s="429"/>
      <c r="Q18" s="429"/>
      <c r="R18" s="429"/>
      <c r="S18" s="429"/>
      <c r="T18" s="118"/>
      <c r="U18" s="430"/>
      <c r="V18" s="431"/>
      <c r="W18" s="431"/>
      <c r="X18" s="432"/>
      <c r="Y18" s="433"/>
      <c r="Z18" s="12"/>
      <c r="AA18" s="12"/>
      <c r="AB18" s="12"/>
    </row>
    <row r="19" spans="2:28" ht="33" customHeight="1">
      <c r="B19" s="119"/>
      <c r="C19" s="447" t="s">
        <v>206</v>
      </c>
      <c r="D19" s="448"/>
      <c r="E19" s="448"/>
      <c r="F19" s="448"/>
      <c r="G19" s="448"/>
      <c r="H19" s="448"/>
      <c r="I19" s="448"/>
      <c r="J19" s="448"/>
      <c r="K19" s="448"/>
      <c r="L19" s="448"/>
      <c r="M19" s="448"/>
      <c r="N19" s="448"/>
      <c r="O19" s="448"/>
      <c r="P19" s="448"/>
      <c r="Q19" s="448"/>
      <c r="R19" s="448"/>
      <c r="S19" s="448"/>
      <c r="T19" s="120"/>
      <c r="U19" s="414"/>
      <c r="V19" s="415"/>
      <c r="W19" s="415"/>
      <c r="X19" s="416"/>
      <c r="Y19" s="417"/>
      <c r="Z19" s="12"/>
      <c r="AA19" s="12"/>
      <c r="AB19" s="12"/>
    </row>
    <row r="20" spans="2:28" ht="43.5" customHeight="1">
      <c r="B20" s="121"/>
      <c r="C20" s="81"/>
      <c r="D20" s="449" t="s">
        <v>207</v>
      </c>
      <c r="E20" s="450"/>
      <c r="F20" s="450"/>
      <c r="G20" s="450"/>
      <c r="H20" s="450"/>
      <c r="I20" s="450"/>
      <c r="J20" s="450"/>
      <c r="K20" s="450"/>
      <c r="L20" s="450"/>
      <c r="M20" s="450"/>
      <c r="N20" s="450"/>
      <c r="O20" s="450"/>
      <c r="P20" s="450"/>
      <c r="Q20" s="450"/>
      <c r="R20" s="450"/>
      <c r="S20" s="450"/>
      <c r="T20" s="122"/>
      <c r="U20" s="451"/>
      <c r="V20" s="452"/>
      <c r="W20" s="452"/>
      <c r="X20" s="453"/>
      <c r="Y20" s="454"/>
      <c r="Z20" s="12"/>
      <c r="AA20" s="12"/>
      <c r="AB20" s="12"/>
    </row>
    <row r="21" spans="2:28" ht="33" customHeight="1">
      <c r="B21" s="121"/>
      <c r="C21" s="82"/>
      <c r="D21" s="455" t="s">
        <v>208</v>
      </c>
      <c r="E21" s="456"/>
      <c r="F21" s="456"/>
      <c r="G21" s="456"/>
      <c r="H21" s="456"/>
      <c r="I21" s="456"/>
      <c r="J21" s="456"/>
      <c r="K21" s="456"/>
      <c r="L21" s="456"/>
      <c r="M21" s="456"/>
      <c r="N21" s="456"/>
      <c r="O21" s="456"/>
      <c r="P21" s="456"/>
      <c r="Q21" s="456"/>
      <c r="R21" s="456"/>
      <c r="S21" s="456"/>
      <c r="T21" s="123"/>
      <c r="U21" s="414"/>
      <c r="V21" s="415"/>
      <c r="W21" s="415"/>
      <c r="X21" s="416"/>
      <c r="Y21" s="417"/>
      <c r="Z21" s="12"/>
      <c r="AA21" s="12"/>
      <c r="AB21" s="12"/>
    </row>
    <row r="22" spans="2:28" ht="33" customHeight="1" thickBot="1">
      <c r="B22" s="124"/>
      <c r="C22" s="434" t="s">
        <v>209</v>
      </c>
      <c r="D22" s="435"/>
      <c r="E22" s="435"/>
      <c r="F22" s="435"/>
      <c r="G22" s="435"/>
      <c r="H22" s="435"/>
      <c r="I22" s="435"/>
      <c r="J22" s="435"/>
      <c r="K22" s="435"/>
      <c r="L22" s="435"/>
      <c r="M22" s="435"/>
      <c r="N22" s="435"/>
      <c r="O22" s="435"/>
      <c r="P22" s="435"/>
      <c r="Q22" s="435"/>
      <c r="R22" s="435"/>
      <c r="S22" s="435"/>
      <c r="T22" s="125"/>
      <c r="U22" s="436"/>
      <c r="V22" s="437"/>
      <c r="W22" s="437"/>
      <c r="X22" s="438"/>
      <c r="Y22" s="439"/>
      <c r="Z22" s="12"/>
      <c r="AA22" s="12"/>
      <c r="AB22" s="12"/>
    </row>
    <row r="23" spans="2:34" ht="13.5" customHeight="1">
      <c r="B23" s="440" t="s">
        <v>26</v>
      </c>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41"/>
      <c r="AH23" s="441"/>
    </row>
    <row r="25" spans="2:37" ht="21" customHeight="1">
      <c r="B25" s="51" t="s">
        <v>74</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row>
    <row r="26" spans="2:37" ht="15.75" customHeight="1">
      <c r="B26" s="54" t="s">
        <v>210</v>
      </c>
      <c r="C26" s="54"/>
      <c r="D26" s="53"/>
      <c r="E26" s="53"/>
      <c r="F26" s="53"/>
      <c r="G26" s="53"/>
      <c r="H26" s="53"/>
      <c r="I26" s="53"/>
      <c r="J26" s="53"/>
      <c r="K26" s="53"/>
      <c r="L26" s="53"/>
      <c r="M26" s="53"/>
      <c r="N26" s="53"/>
      <c r="O26" s="53"/>
      <c r="P26" s="37"/>
      <c r="Q26" s="37"/>
      <c r="R26" s="37"/>
      <c r="S26" s="37"/>
      <c r="T26" s="38"/>
      <c r="U26" s="38"/>
      <c r="V26" s="38"/>
      <c r="W26" s="38"/>
      <c r="X26" s="38"/>
      <c r="Y26" s="38"/>
      <c r="Z26" s="38"/>
      <c r="AA26" s="38"/>
      <c r="AB26" s="38"/>
      <c r="AC26" s="38"/>
      <c r="AD26" s="38"/>
      <c r="AE26" s="38"/>
      <c r="AF26" s="38"/>
      <c r="AG26" s="38"/>
      <c r="AH26" s="38"/>
      <c r="AI26" s="38"/>
      <c r="AJ26" s="38"/>
      <c r="AK26" s="38"/>
    </row>
    <row r="27" spans="2:37" ht="15.75" customHeight="1">
      <c r="B27" s="54" t="s">
        <v>211</v>
      </c>
      <c r="C27" s="54"/>
      <c r="D27" s="53"/>
      <c r="E27" s="53"/>
      <c r="F27" s="53"/>
      <c r="G27" s="53"/>
      <c r="H27" s="53"/>
      <c r="I27" s="53"/>
      <c r="J27" s="53"/>
      <c r="K27" s="53"/>
      <c r="L27" s="53"/>
      <c r="M27" s="53"/>
      <c r="N27" s="53"/>
      <c r="O27" s="53"/>
      <c r="P27" s="37"/>
      <c r="Q27" s="37"/>
      <c r="R27" s="37"/>
      <c r="S27" s="37"/>
      <c r="T27" s="38"/>
      <c r="U27" s="38"/>
      <c r="V27" s="38"/>
      <c r="W27" s="38"/>
      <c r="X27" s="38"/>
      <c r="Y27" s="38"/>
      <c r="Z27" s="38"/>
      <c r="AA27" s="38"/>
      <c r="AB27" s="38"/>
      <c r="AC27" s="38"/>
      <c r="AD27" s="38"/>
      <c r="AE27" s="38"/>
      <c r="AF27" s="38"/>
      <c r="AG27" s="38"/>
      <c r="AH27" s="38"/>
      <c r="AI27" s="38"/>
      <c r="AJ27" s="38"/>
      <c r="AK27" s="38"/>
    </row>
    <row r="51" spans="1:36" ht="21" customHeight="1">
      <c r="A51" s="13"/>
      <c r="B51" s="126"/>
      <c r="C51" s="126"/>
      <c r="D51" s="126"/>
      <c r="E51" s="126"/>
      <c r="F51" s="126"/>
      <c r="G51" s="126"/>
      <c r="H51" s="127"/>
      <c r="I51" s="127"/>
      <c r="J51" s="127"/>
      <c r="K51" s="127"/>
      <c r="L51" s="127"/>
      <c r="M51" s="127"/>
      <c r="N51" s="127"/>
      <c r="O51" s="127"/>
      <c r="P51" s="127"/>
      <c r="Q51" s="14"/>
      <c r="R51" s="14"/>
      <c r="S51" s="14"/>
      <c r="T51" s="14"/>
      <c r="U51" s="14"/>
      <c r="V51" s="15"/>
      <c r="W51" s="16"/>
      <c r="X51" s="17"/>
      <c r="Y51" s="17"/>
      <c r="Z51" s="17"/>
      <c r="AA51" s="17"/>
      <c r="AB51" s="17"/>
      <c r="AC51" s="17"/>
      <c r="AD51" s="14"/>
      <c r="AE51" s="14"/>
      <c r="AF51" s="14"/>
      <c r="AG51" s="14"/>
      <c r="AH51" s="14"/>
      <c r="AI51" s="15"/>
      <c r="AJ51" s="15"/>
    </row>
    <row r="75" ht="21" customHeight="1" thickBot="1"/>
    <row r="76" spans="19:34" ht="21" customHeight="1" thickBot="1">
      <c r="S76" s="442"/>
      <c r="T76" s="443"/>
      <c r="U76" s="443"/>
      <c r="V76" s="443"/>
      <c r="W76" s="443"/>
      <c r="X76" s="443"/>
      <c r="Y76" s="443"/>
      <c r="Z76" s="443"/>
      <c r="AA76" s="443"/>
      <c r="AB76" s="443"/>
      <c r="AC76" s="443"/>
      <c r="AD76" s="443"/>
      <c r="AE76" s="443"/>
      <c r="AF76" s="444"/>
      <c r="AG76" s="445"/>
      <c r="AH76" s="446"/>
    </row>
  </sheetData>
  <sheetProtection password="CC71" sheet="1"/>
  <mergeCells count="36">
    <mergeCell ref="C22:S22"/>
    <mergeCell ref="U22:Y22"/>
    <mergeCell ref="B23:AH23"/>
    <mergeCell ref="S76:AF76"/>
    <mergeCell ref="AG76:AH76"/>
    <mergeCell ref="C19:S19"/>
    <mergeCell ref="U19:Y19"/>
    <mergeCell ref="D20:S20"/>
    <mergeCell ref="U20:Y20"/>
    <mergeCell ref="D21:S21"/>
    <mergeCell ref="U21:Y21"/>
    <mergeCell ref="B15:AJ15"/>
    <mergeCell ref="B16:AJ16"/>
    <mergeCell ref="B17:T17"/>
    <mergeCell ref="U17:Y17"/>
    <mergeCell ref="B18:S18"/>
    <mergeCell ref="U18:Y18"/>
    <mergeCell ref="C13:AB13"/>
    <mergeCell ref="AC13:AF13"/>
    <mergeCell ref="AG13:AH13"/>
    <mergeCell ref="C14:AB14"/>
    <mergeCell ref="AC14:AF14"/>
    <mergeCell ref="AG14:AH14"/>
    <mergeCell ref="U10:Y10"/>
    <mergeCell ref="C11:AB11"/>
    <mergeCell ref="AC11:AF11"/>
    <mergeCell ref="AG11:AH11"/>
    <mergeCell ref="C12:AB12"/>
    <mergeCell ref="AC12:AF12"/>
    <mergeCell ref="AG12:AH12"/>
    <mergeCell ref="A2:K2"/>
    <mergeCell ref="A5:AJ5"/>
    <mergeCell ref="B7:J7"/>
    <mergeCell ref="K7:AJ7"/>
    <mergeCell ref="B8:J8"/>
    <mergeCell ref="K8:AJ8"/>
  </mergeCells>
  <conditionalFormatting sqref="AD51 Q51">
    <cfRule type="cellIs" priority="1" dxfId="6" operator="equal" stopIfTrue="1">
      <formula>0</formula>
    </cfRule>
  </conditionalFormatting>
  <printOptions horizontalCentered="1"/>
  <pageMargins left="0.3937007874015748" right="0.3937007874015748" top="0.3937007874015748" bottom="0.35433070866141736" header="0.31496062992125984" footer="0.2755905511811024"/>
  <pageSetup horizontalDpi="600" verticalDpi="600" orientation="portrait" paperSize="9" scale="9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tabColor rgb="FFFFFF00"/>
  </sheetPr>
  <dimension ref="A1:J22"/>
  <sheetViews>
    <sheetView view="pageBreakPreview" zoomScale="85" zoomScaleSheetLayoutView="85" zoomScalePageLayoutView="0" workbookViewId="0" topLeftCell="A1">
      <selection activeCell="H4" sqref="H4"/>
    </sheetView>
  </sheetViews>
  <sheetFormatPr defaultColWidth="9.00390625" defaultRowHeight="13.5"/>
  <cols>
    <col min="1" max="1" width="0.875" style="157" customWidth="1"/>
    <col min="2" max="2" width="7.625" style="157" customWidth="1"/>
    <col min="3" max="3" width="26.00390625" style="157" customWidth="1"/>
    <col min="4" max="4" width="17.00390625" style="157" customWidth="1"/>
    <col min="5" max="5" width="4.50390625" style="157" customWidth="1"/>
    <col min="6" max="6" width="16.625" style="157" customWidth="1"/>
    <col min="7" max="7" width="5.00390625" style="157" customWidth="1"/>
    <col min="8" max="8" width="18.50390625" style="157" customWidth="1"/>
    <col min="9" max="9" width="9.625" style="157" customWidth="1"/>
    <col min="10" max="10" width="3.75390625" style="157" customWidth="1"/>
    <col min="11" max="11" width="2.50390625" style="157" customWidth="1"/>
    <col min="12" max="16384" width="9.00390625" style="157" customWidth="1"/>
  </cols>
  <sheetData>
    <row r="1" spans="1:2" ht="27.75" customHeight="1">
      <c r="A1" s="156"/>
      <c r="B1" s="128" t="s">
        <v>127</v>
      </c>
    </row>
    <row r="2" spans="1:9" ht="27.75" customHeight="1">
      <c r="A2" s="156"/>
      <c r="H2" s="158"/>
      <c r="I2" s="158"/>
    </row>
    <row r="3" spans="1:9" ht="36" customHeight="1">
      <c r="A3" s="460" t="s">
        <v>214</v>
      </c>
      <c r="B3" s="460"/>
      <c r="C3" s="460"/>
      <c r="D3" s="460"/>
      <c r="E3" s="460"/>
      <c r="F3" s="460"/>
      <c r="G3" s="460"/>
      <c r="H3" s="460"/>
      <c r="I3" s="460"/>
    </row>
    <row r="4" spans="1:9" ht="15" customHeight="1">
      <c r="A4" s="241"/>
      <c r="B4" s="241"/>
      <c r="C4" s="241"/>
      <c r="D4" s="241"/>
      <c r="E4" s="241"/>
      <c r="F4" s="241"/>
      <c r="G4" s="241"/>
      <c r="H4" s="241"/>
      <c r="I4" s="241"/>
    </row>
    <row r="5" spans="1:9" ht="24" customHeight="1" thickBot="1">
      <c r="A5" s="241"/>
      <c r="B5" s="461" t="s">
        <v>239</v>
      </c>
      <c r="C5" s="461"/>
      <c r="D5" s="461"/>
      <c r="E5" s="461"/>
      <c r="F5" s="461"/>
      <c r="G5" s="461"/>
      <c r="H5" s="461"/>
      <c r="I5" s="461"/>
    </row>
    <row r="6" spans="2:9" ht="57.75" customHeight="1">
      <c r="B6" s="462" t="s">
        <v>240</v>
      </c>
      <c r="C6" s="463"/>
      <c r="D6" s="463"/>
      <c r="E6" s="463"/>
      <c r="F6" s="464"/>
      <c r="G6" s="465" t="s">
        <v>241</v>
      </c>
      <c r="H6" s="465"/>
      <c r="I6" s="466"/>
    </row>
    <row r="7" spans="2:9" ht="57.75" customHeight="1">
      <c r="B7" s="467" t="s">
        <v>242</v>
      </c>
      <c r="C7" s="468"/>
      <c r="D7" s="468"/>
      <c r="E7" s="468"/>
      <c r="F7" s="469"/>
      <c r="G7" s="470" t="s">
        <v>241</v>
      </c>
      <c r="H7" s="470"/>
      <c r="I7" s="471"/>
    </row>
    <row r="8" spans="2:9" ht="60.75" customHeight="1" thickBot="1">
      <c r="B8" s="488" t="s">
        <v>243</v>
      </c>
      <c r="C8" s="489"/>
      <c r="D8" s="489"/>
      <c r="E8" s="489"/>
      <c r="F8" s="490"/>
      <c r="G8" s="491" t="s">
        <v>241</v>
      </c>
      <c r="H8" s="491"/>
      <c r="I8" s="492"/>
    </row>
    <row r="9" spans="2:9" ht="21.75" customHeight="1">
      <c r="B9" s="242"/>
      <c r="C9" s="243"/>
      <c r="D9" s="243"/>
      <c r="E9" s="243"/>
      <c r="F9" s="243"/>
      <c r="G9" s="244"/>
      <c r="H9" s="244"/>
      <c r="I9" s="245"/>
    </row>
    <row r="10" spans="2:9" ht="23.25" customHeight="1" thickBot="1">
      <c r="B10" s="493" t="s">
        <v>244</v>
      </c>
      <c r="C10" s="494"/>
      <c r="D10" s="494"/>
      <c r="E10" s="494"/>
      <c r="F10" s="494"/>
      <c r="G10" s="494"/>
      <c r="H10" s="494"/>
      <c r="I10" s="495"/>
    </row>
    <row r="11" spans="2:9" ht="30.75" customHeight="1">
      <c r="B11" s="496" t="s">
        <v>245</v>
      </c>
      <c r="C11" s="497"/>
      <c r="D11" s="500" t="s">
        <v>246</v>
      </c>
      <c r="E11" s="501"/>
      <c r="F11" s="501"/>
      <c r="G11" s="501"/>
      <c r="H11" s="502"/>
      <c r="I11" s="246"/>
    </row>
    <row r="12" spans="2:9" ht="33" customHeight="1">
      <c r="B12" s="498"/>
      <c r="C12" s="499"/>
      <c r="D12" s="457" t="s">
        <v>247</v>
      </c>
      <c r="E12" s="458"/>
      <c r="F12" s="458"/>
      <c r="G12" s="458"/>
      <c r="H12" s="459"/>
      <c r="I12" s="247"/>
    </row>
    <row r="13" spans="2:9" ht="12.75">
      <c r="B13" s="472" t="s">
        <v>248</v>
      </c>
      <c r="C13" s="473"/>
      <c r="D13" s="478" t="s">
        <v>249</v>
      </c>
      <c r="E13" s="479"/>
      <c r="F13" s="480" t="s">
        <v>250</v>
      </c>
      <c r="G13" s="481"/>
      <c r="H13" s="482" t="s">
        <v>251</v>
      </c>
      <c r="I13" s="483"/>
    </row>
    <row r="14" spans="2:9" ht="29.25" customHeight="1">
      <c r="B14" s="474"/>
      <c r="C14" s="473"/>
      <c r="D14" s="248"/>
      <c r="E14" s="249" t="s">
        <v>0</v>
      </c>
      <c r="F14" s="248"/>
      <c r="G14" s="249" t="s">
        <v>0</v>
      </c>
      <c r="H14" s="250">
        <f>IF(D14="","",ROUNDDOWN((F14/D14)*100,1))</f>
      </c>
      <c r="I14" s="251" t="s">
        <v>252</v>
      </c>
    </row>
    <row r="15" spans="2:9" ht="29.25" customHeight="1">
      <c r="B15" s="474"/>
      <c r="C15" s="475"/>
      <c r="D15" s="484" t="s">
        <v>253</v>
      </c>
      <c r="E15" s="484"/>
      <c r="F15" s="484"/>
      <c r="G15" s="484"/>
      <c r="H15" s="484"/>
      <c r="I15" s="485"/>
    </row>
    <row r="16" spans="2:9" ht="13.5" thickBot="1">
      <c r="B16" s="476"/>
      <c r="C16" s="477"/>
      <c r="D16" s="486"/>
      <c r="E16" s="486"/>
      <c r="F16" s="486"/>
      <c r="G16" s="486"/>
      <c r="H16" s="486"/>
      <c r="I16" s="487"/>
    </row>
    <row r="17" ht="12.75">
      <c r="B17" s="252" t="s">
        <v>254</v>
      </c>
    </row>
    <row r="18" ht="12.75">
      <c r="B18" s="252" t="s">
        <v>255</v>
      </c>
    </row>
    <row r="19" ht="12.75">
      <c r="B19" s="252"/>
    </row>
    <row r="20" spans="2:10" s="128" customFormat="1" ht="17.25" customHeight="1">
      <c r="B20" s="131"/>
      <c r="C20" s="130"/>
      <c r="D20" s="130"/>
      <c r="E20" s="130"/>
      <c r="F20" s="130"/>
      <c r="G20" s="130"/>
      <c r="H20" s="130"/>
      <c r="I20" s="130"/>
      <c r="J20" s="130"/>
    </row>
    <row r="21" spans="2:10" s="128" customFormat="1" ht="17.25" customHeight="1">
      <c r="B21" s="129"/>
      <c r="C21" s="130"/>
      <c r="D21" s="130"/>
      <c r="E21" s="130"/>
      <c r="F21" s="130"/>
      <c r="G21" s="130"/>
      <c r="H21" s="130"/>
      <c r="I21" s="130"/>
      <c r="J21" s="130"/>
    </row>
    <row r="22" spans="2:4" ht="12.75">
      <c r="B22" s="159"/>
      <c r="C22" s="159"/>
      <c r="D22" s="159"/>
    </row>
  </sheetData>
  <sheetProtection/>
  <mergeCells count="17">
    <mergeCell ref="B13:C16"/>
    <mergeCell ref="D13:E13"/>
    <mergeCell ref="F13:G13"/>
    <mergeCell ref="H13:I13"/>
    <mergeCell ref="D15:I16"/>
    <mergeCell ref="B8:F8"/>
    <mergeCell ref="G8:I8"/>
    <mergeCell ref="B10:I10"/>
    <mergeCell ref="B11:C12"/>
    <mergeCell ref="D11:H11"/>
    <mergeCell ref="D12:H12"/>
    <mergeCell ref="A3:I3"/>
    <mergeCell ref="B5:I5"/>
    <mergeCell ref="B6:F6"/>
    <mergeCell ref="G6:I6"/>
    <mergeCell ref="B7:F7"/>
    <mergeCell ref="G7:I7"/>
  </mergeCells>
  <dataValidations count="1">
    <dataValidation type="list" allowBlank="1" showInputMessage="1" showErrorMessage="1" sqref="I11:I12">
      <formula1>"〇"</formula1>
    </dataValidation>
  </dataValidations>
  <printOptions/>
  <pageMargins left="0.7" right="0.7" top="0.75" bottom="0.75" header="0.3" footer="0.3"/>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J46"/>
  <sheetViews>
    <sheetView showGridLines="0" view="pageBreakPreview" zoomScale="85" zoomScaleSheetLayoutView="85" zoomScalePageLayoutView="0" workbookViewId="0" topLeftCell="A1">
      <selection activeCell="A2" sqref="A2:H2"/>
    </sheetView>
  </sheetViews>
  <sheetFormatPr defaultColWidth="9.00390625" defaultRowHeight="13.5"/>
  <cols>
    <col min="1" max="1" width="9.00390625" style="75" customWidth="1"/>
    <col min="2" max="8" width="10.625" style="75" customWidth="1"/>
    <col min="9" max="16384" width="9.00390625" style="75" customWidth="1"/>
  </cols>
  <sheetData>
    <row r="1" ht="12.75">
      <c r="A1" s="75" t="s">
        <v>138</v>
      </c>
    </row>
    <row r="2" spans="1:10" ht="20.25" customHeight="1">
      <c r="A2" s="508" t="s">
        <v>128</v>
      </c>
      <c r="B2" s="508"/>
      <c r="C2" s="508"/>
      <c r="D2" s="508"/>
      <c r="E2" s="508"/>
      <c r="F2" s="508"/>
      <c r="G2" s="508"/>
      <c r="H2" s="508"/>
      <c r="I2" s="76"/>
      <c r="J2" s="76"/>
    </row>
    <row r="3" spans="1:10" ht="11.25" customHeight="1">
      <c r="A3" s="76"/>
      <c r="B3" s="76"/>
      <c r="C3" s="76"/>
      <c r="D3" s="76"/>
      <c r="E3" s="76"/>
      <c r="F3" s="76"/>
      <c r="G3" s="76"/>
      <c r="H3" s="76"/>
      <c r="I3" s="76"/>
      <c r="J3" s="76"/>
    </row>
    <row r="4" spans="1:8" ht="21.75" customHeight="1">
      <c r="A4" s="507" t="s">
        <v>129</v>
      </c>
      <c r="B4" s="507"/>
      <c r="C4" s="509"/>
      <c r="D4" s="510"/>
      <c r="E4" s="510"/>
      <c r="F4" s="510"/>
      <c r="G4" s="510"/>
      <c r="H4" s="511"/>
    </row>
    <row r="5" spans="1:8" ht="21.75" customHeight="1">
      <c r="A5" s="507" t="s">
        <v>130</v>
      </c>
      <c r="B5" s="507"/>
      <c r="C5" s="509"/>
      <c r="D5" s="510"/>
      <c r="E5" s="510"/>
      <c r="F5" s="510"/>
      <c r="G5" s="510"/>
      <c r="H5" s="511"/>
    </row>
    <row r="6" spans="1:8" ht="21.75" customHeight="1">
      <c r="A6" s="512" t="s">
        <v>131</v>
      </c>
      <c r="B6" s="513"/>
      <c r="C6" s="514" t="s">
        <v>132</v>
      </c>
      <c r="D6" s="510"/>
      <c r="E6" s="510"/>
      <c r="F6" s="510"/>
      <c r="G6" s="510"/>
      <c r="H6" s="511"/>
    </row>
    <row r="7" ht="18.75" customHeight="1"/>
    <row r="8" spans="1:8" ht="24" customHeight="1">
      <c r="A8" s="507" t="s">
        <v>62</v>
      </c>
      <c r="B8" s="507"/>
      <c r="C8" s="507"/>
      <c r="D8" s="77" t="s">
        <v>133</v>
      </c>
      <c r="E8" s="507" t="s">
        <v>134</v>
      </c>
      <c r="F8" s="507"/>
      <c r="G8" s="507" t="s">
        <v>63</v>
      </c>
      <c r="H8" s="507"/>
    </row>
    <row r="9" spans="1:8" ht="15.75" customHeight="1">
      <c r="A9" s="77">
        <v>1</v>
      </c>
      <c r="B9" s="506"/>
      <c r="C9" s="506"/>
      <c r="D9" s="78"/>
      <c r="E9" s="506"/>
      <c r="F9" s="506"/>
      <c r="G9" s="506"/>
      <c r="H9" s="506"/>
    </row>
    <row r="10" spans="1:8" ht="15.75" customHeight="1">
      <c r="A10" s="77">
        <v>2</v>
      </c>
      <c r="B10" s="506"/>
      <c r="C10" s="506"/>
      <c r="D10" s="78"/>
      <c r="E10" s="506"/>
      <c r="F10" s="506"/>
      <c r="G10" s="506"/>
      <c r="H10" s="506"/>
    </row>
    <row r="11" spans="1:8" ht="15.75" customHeight="1">
      <c r="A11" s="77">
        <v>3</v>
      </c>
      <c r="B11" s="506"/>
      <c r="C11" s="506"/>
      <c r="D11" s="78"/>
      <c r="E11" s="506"/>
      <c r="F11" s="506"/>
      <c r="G11" s="506"/>
      <c r="H11" s="506"/>
    </row>
    <row r="12" spans="1:8" ht="15.75" customHeight="1">
      <c r="A12" s="77">
        <v>4</v>
      </c>
      <c r="B12" s="506"/>
      <c r="C12" s="506"/>
      <c r="D12" s="78"/>
      <c r="E12" s="506"/>
      <c r="F12" s="506"/>
      <c r="G12" s="506"/>
      <c r="H12" s="506"/>
    </row>
    <row r="13" spans="1:8" ht="15.75" customHeight="1">
      <c r="A13" s="77">
        <v>5</v>
      </c>
      <c r="B13" s="506"/>
      <c r="C13" s="506"/>
      <c r="D13" s="78"/>
      <c r="E13" s="506"/>
      <c r="F13" s="506"/>
      <c r="G13" s="506"/>
      <c r="H13" s="506"/>
    </row>
    <row r="14" spans="1:8" ht="15.75" customHeight="1">
      <c r="A14" s="77">
        <v>6</v>
      </c>
      <c r="B14" s="506"/>
      <c r="C14" s="506"/>
      <c r="D14" s="78"/>
      <c r="E14" s="506"/>
      <c r="F14" s="506"/>
      <c r="G14" s="506"/>
      <c r="H14" s="506"/>
    </row>
    <row r="15" spans="1:8" ht="15.75" customHeight="1">
      <c r="A15" s="77">
        <v>7</v>
      </c>
      <c r="B15" s="506"/>
      <c r="C15" s="506"/>
      <c r="D15" s="78"/>
      <c r="E15" s="506"/>
      <c r="F15" s="506"/>
      <c r="G15" s="506"/>
      <c r="H15" s="506"/>
    </row>
    <row r="16" spans="1:8" ht="15.75" customHeight="1">
      <c r="A16" s="77">
        <v>8</v>
      </c>
      <c r="B16" s="506"/>
      <c r="C16" s="506"/>
      <c r="D16" s="78"/>
      <c r="E16" s="506"/>
      <c r="F16" s="506"/>
      <c r="G16" s="506"/>
      <c r="H16" s="506"/>
    </row>
    <row r="17" spans="1:8" ht="15.75" customHeight="1">
      <c r="A17" s="77">
        <v>9</v>
      </c>
      <c r="B17" s="506"/>
      <c r="C17" s="506"/>
      <c r="D17" s="78"/>
      <c r="E17" s="506"/>
      <c r="F17" s="506"/>
      <c r="G17" s="506"/>
      <c r="H17" s="506"/>
    </row>
    <row r="18" spans="1:8" ht="15.75" customHeight="1">
      <c r="A18" s="77">
        <v>10</v>
      </c>
      <c r="B18" s="506"/>
      <c r="C18" s="506"/>
      <c r="D18" s="78"/>
      <c r="E18" s="506"/>
      <c r="F18" s="506"/>
      <c r="G18" s="506"/>
      <c r="H18" s="506"/>
    </row>
    <row r="19" spans="1:8" ht="15.75" customHeight="1">
      <c r="A19" s="77">
        <v>11</v>
      </c>
      <c r="B19" s="506"/>
      <c r="C19" s="506"/>
      <c r="D19" s="78"/>
      <c r="E19" s="506"/>
      <c r="F19" s="506"/>
      <c r="G19" s="506"/>
      <c r="H19" s="506"/>
    </row>
    <row r="20" spans="1:8" ht="15.75" customHeight="1">
      <c r="A20" s="77">
        <v>12</v>
      </c>
      <c r="B20" s="506"/>
      <c r="C20" s="506"/>
      <c r="D20" s="78"/>
      <c r="E20" s="506"/>
      <c r="F20" s="506"/>
      <c r="G20" s="506"/>
      <c r="H20" s="506"/>
    </row>
    <row r="21" spans="1:8" ht="15.75" customHeight="1">
      <c r="A21" s="77">
        <v>13</v>
      </c>
      <c r="B21" s="506"/>
      <c r="C21" s="506"/>
      <c r="D21" s="78"/>
      <c r="E21" s="506"/>
      <c r="F21" s="506"/>
      <c r="G21" s="506"/>
      <c r="H21" s="506"/>
    </row>
    <row r="22" spans="1:8" ht="15.75" customHeight="1">
      <c r="A22" s="77">
        <v>14</v>
      </c>
      <c r="B22" s="506"/>
      <c r="C22" s="506"/>
      <c r="D22" s="78"/>
      <c r="E22" s="506"/>
      <c r="F22" s="506"/>
      <c r="G22" s="506"/>
      <c r="H22" s="506"/>
    </row>
    <row r="23" spans="1:8" ht="15.75" customHeight="1">
      <c r="A23" s="77">
        <v>15</v>
      </c>
      <c r="B23" s="506"/>
      <c r="C23" s="506"/>
      <c r="D23" s="78"/>
      <c r="E23" s="506"/>
      <c r="F23" s="506"/>
      <c r="G23" s="506"/>
      <c r="H23" s="506"/>
    </row>
    <row r="24" spans="1:8" ht="15.75" customHeight="1">
      <c r="A24" s="77">
        <v>16</v>
      </c>
      <c r="B24" s="506"/>
      <c r="C24" s="506"/>
      <c r="D24" s="78"/>
      <c r="E24" s="506"/>
      <c r="F24" s="506"/>
      <c r="G24" s="506"/>
      <c r="H24" s="506"/>
    </row>
    <row r="25" spans="1:8" ht="15.75" customHeight="1">
      <c r="A25" s="77">
        <v>17</v>
      </c>
      <c r="B25" s="506"/>
      <c r="C25" s="506"/>
      <c r="D25" s="78"/>
      <c r="E25" s="506"/>
      <c r="F25" s="506"/>
      <c r="G25" s="506"/>
      <c r="H25" s="506"/>
    </row>
    <row r="26" spans="1:8" ht="15.75" customHeight="1">
      <c r="A26" s="77">
        <v>18</v>
      </c>
      <c r="B26" s="506"/>
      <c r="C26" s="506"/>
      <c r="D26" s="78"/>
      <c r="E26" s="506"/>
      <c r="F26" s="506"/>
      <c r="G26" s="506"/>
      <c r="H26" s="506"/>
    </row>
    <row r="27" spans="1:8" ht="15.75" customHeight="1">
      <c r="A27" s="77">
        <v>19</v>
      </c>
      <c r="B27" s="506"/>
      <c r="C27" s="506"/>
      <c r="D27" s="78"/>
      <c r="E27" s="506"/>
      <c r="F27" s="506"/>
      <c r="G27" s="506"/>
      <c r="H27" s="506"/>
    </row>
    <row r="28" spans="1:8" ht="15.75" customHeight="1">
      <c r="A28" s="77">
        <v>20</v>
      </c>
      <c r="B28" s="506"/>
      <c r="C28" s="506"/>
      <c r="D28" s="78"/>
      <c r="E28" s="506"/>
      <c r="F28" s="506"/>
      <c r="G28" s="506"/>
      <c r="H28" s="506"/>
    </row>
    <row r="29" spans="1:8" ht="15.75" customHeight="1">
      <c r="A29" s="77">
        <f>A28+1</f>
        <v>21</v>
      </c>
      <c r="B29" s="506"/>
      <c r="C29" s="506"/>
      <c r="D29" s="78"/>
      <c r="E29" s="506"/>
      <c r="F29" s="506"/>
      <c r="G29" s="506"/>
      <c r="H29" s="506"/>
    </row>
    <row r="30" spans="1:8" ht="15.75" customHeight="1">
      <c r="A30" s="77">
        <f aca="true" t="shared" si="0" ref="A30:A39">A29+1</f>
        <v>22</v>
      </c>
      <c r="B30" s="506"/>
      <c r="C30" s="506"/>
      <c r="D30" s="78"/>
      <c r="E30" s="506"/>
      <c r="F30" s="506"/>
      <c r="G30" s="506"/>
      <c r="H30" s="506"/>
    </row>
    <row r="31" spans="1:8" ht="15.75" customHeight="1">
      <c r="A31" s="77">
        <f t="shared" si="0"/>
        <v>23</v>
      </c>
      <c r="B31" s="506"/>
      <c r="C31" s="506"/>
      <c r="D31" s="78"/>
      <c r="E31" s="506"/>
      <c r="F31" s="506"/>
      <c r="G31" s="506"/>
      <c r="H31" s="506"/>
    </row>
    <row r="32" spans="1:8" ht="15.75" customHeight="1">
      <c r="A32" s="77">
        <f t="shared" si="0"/>
        <v>24</v>
      </c>
      <c r="B32" s="506"/>
      <c r="C32" s="506"/>
      <c r="D32" s="78"/>
      <c r="E32" s="506"/>
      <c r="F32" s="506"/>
      <c r="G32" s="506"/>
      <c r="H32" s="506"/>
    </row>
    <row r="33" spans="1:8" ht="15.75" customHeight="1">
      <c r="A33" s="77">
        <f t="shared" si="0"/>
        <v>25</v>
      </c>
      <c r="B33" s="506"/>
      <c r="C33" s="506"/>
      <c r="D33" s="78"/>
      <c r="E33" s="506"/>
      <c r="F33" s="506"/>
      <c r="G33" s="506"/>
      <c r="H33" s="506"/>
    </row>
    <row r="34" spans="1:8" ht="15.75" customHeight="1">
      <c r="A34" s="77">
        <f t="shared" si="0"/>
        <v>26</v>
      </c>
      <c r="B34" s="506"/>
      <c r="C34" s="506"/>
      <c r="D34" s="78"/>
      <c r="E34" s="506"/>
      <c r="F34" s="506"/>
      <c r="G34" s="506"/>
      <c r="H34" s="506"/>
    </row>
    <row r="35" spans="1:8" ht="15.75" customHeight="1">
      <c r="A35" s="77">
        <f t="shared" si="0"/>
        <v>27</v>
      </c>
      <c r="B35" s="506"/>
      <c r="C35" s="506"/>
      <c r="D35" s="78"/>
      <c r="E35" s="506"/>
      <c r="F35" s="506"/>
      <c r="G35" s="506"/>
      <c r="H35" s="506"/>
    </row>
    <row r="36" spans="1:8" ht="15.75" customHeight="1">
      <c r="A36" s="77">
        <f t="shared" si="0"/>
        <v>28</v>
      </c>
      <c r="B36" s="506"/>
      <c r="C36" s="506"/>
      <c r="D36" s="78"/>
      <c r="E36" s="506"/>
      <c r="F36" s="506"/>
      <c r="G36" s="506"/>
      <c r="H36" s="506"/>
    </row>
    <row r="37" spans="1:8" ht="15.75" customHeight="1">
      <c r="A37" s="77">
        <f t="shared" si="0"/>
        <v>29</v>
      </c>
      <c r="B37" s="506"/>
      <c r="C37" s="506"/>
      <c r="D37" s="78"/>
      <c r="E37" s="506"/>
      <c r="F37" s="506"/>
      <c r="G37" s="506"/>
      <c r="H37" s="506"/>
    </row>
    <row r="38" spans="1:8" ht="15.75" customHeight="1">
      <c r="A38" s="77">
        <f t="shared" si="0"/>
        <v>30</v>
      </c>
      <c r="B38" s="506"/>
      <c r="C38" s="506"/>
      <c r="D38" s="78"/>
      <c r="E38" s="506"/>
      <c r="F38" s="506"/>
      <c r="G38" s="506"/>
      <c r="H38" s="506"/>
    </row>
    <row r="39" spans="1:8" ht="15.75" customHeight="1">
      <c r="A39" s="77">
        <f t="shared" si="0"/>
        <v>31</v>
      </c>
      <c r="B39" s="506"/>
      <c r="C39" s="506"/>
      <c r="D39" s="78"/>
      <c r="E39" s="506"/>
      <c r="F39" s="506"/>
      <c r="G39" s="506"/>
      <c r="H39" s="506"/>
    </row>
    <row r="40" ht="12.75" customHeight="1"/>
    <row r="41" spans="1:8" ht="18" customHeight="1">
      <c r="A41" s="503" t="s">
        <v>135</v>
      </c>
      <c r="B41" s="503"/>
      <c r="C41" s="503"/>
      <c r="D41" s="503"/>
      <c r="E41" s="503"/>
      <c r="F41" s="503"/>
      <c r="G41" s="503"/>
      <c r="H41" s="503"/>
    </row>
    <row r="42" spans="1:8" ht="31.5" customHeight="1">
      <c r="A42" s="504" t="s">
        <v>230</v>
      </c>
      <c r="B42" s="504"/>
      <c r="C42" s="504"/>
      <c r="D42" s="504"/>
      <c r="E42" s="504"/>
      <c r="F42" s="504"/>
      <c r="G42" s="504"/>
      <c r="H42" s="504"/>
    </row>
    <row r="43" spans="1:8" ht="31.5" customHeight="1">
      <c r="A43" s="503" t="s">
        <v>136</v>
      </c>
      <c r="B43" s="503"/>
      <c r="C43" s="503"/>
      <c r="D43" s="503"/>
      <c r="E43" s="503"/>
      <c r="F43" s="503"/>
      <c r="G43" s="503"/>
      <c r="H43" s="503"/>
    </row>
    <row r="44" spans="1:8" ht="31.5" customHeight="1">
      <c r="A44" s="503" t="s">
        <v>137</v>
      </c>
      <c r="B44" s="505"/>
      <c r="C44" s="505"/>
      <c r="D44" s="505"/>
      <c r="E44" s="505"/>
      <c r="F44" s="505"/>
      <c r="G44" s="505"/>
      <c r="H44" s="505"/>
    </row>
    <row r="45" spans="1:9" ht="49.5" customHeight="1">
      <c r="A45" s="79"/>
      <c r="B45" s="80"/>
      <c r="C45" s="80"/>
      <c r="D45" s="80"/>
      <c r="E45" s="80"/>
      <c r="F45" s="80"/>
      <c r="G45" s="80"/>
      <c r="H45" s="80"/>
      <c r="I45" s="80"/>
    </row>
    <row r="46" spans="1:9" ht="24.75" customHeight="1">
      <c r="A46" s="80"/>
      <c r="B46" s="80"/>
      <c r="C46" s="80"/>
      <c r="D46" s="80"/>
      <c r="E46" s="80"/>
      <c r="F46" s="80"/>
      <c r="G46" s="80"/>
      <c r="H46" s="80"/>
      <c r="I46" s="80"/>
    </row>
    <row r="47" ht="24.75" customHeight="1"/>
  </sheetData>
  <sheetProtection password="CC71" sheet="1"/>
  <mergeCells count="107">
    <mergeCell ref="A2:H2"/>
    <mergeCell ref="A4:B4"/>
    <mergeCell ref="C4:H4"/>
    <mergeCell ref="A5:B5"/>
    <mergeCell ref="C5:H5"/>
    <mergeCell ref="A6:B6"/>
    <mergeCell ref="C6:H6"/>
    <mergeCell ref="A8:C8"/>
    <mergeCell ref="E8:F8"/>
    <mergeCell ref="G8:H8"/>
    <mergeCell ref="B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B19:C19"/>
    <mergeCell ref="E19:F19"/>
    <mergeCell ref="G19:H19"/>
    <mergeCell ref="B20:C20"/>
    <mergeCell ref="E20:F20"/>
    <mergeCell ref="G20:H20"/>
    <mergeCell ref="B21:C21"/>
    <mergeCell ref="E21:F21"/>
    <mergeCell ref="G21:H21"/>
    <mergeCell ref="B22:C22"/>
    <mergeCell ref="E22:F22"/>
    <mergeCell ref="G22:H22"/>
    <mergeCell ref="B23:C23"/>
    <mergeCell ref="E23:F23"/>
    <mergeCell ref="G23:H23"/>
    <mergeCell ref="B24:C24"/>
    <mergeCell ref="E24:F24"/>
    <mergeCell ref="G24:H24"/>
    <mergeCell ref="B25:C25"/>
    <mergeCell ref="E25:F25"/>
    <mergeCell ref="G25:H25"/>
    <mergeCell ref="B26:C26"/>
    <mergeCell ref="E26:F26"/>
    <mergeCell ref="G26:H26"/>
    <mergeCell ref="B27:C27"/>
    <mergeCell ref="E27:F27"/>
    <mergeCell ref="G27:H27"/>
    <mergeCell ref="B28:C28"/>
    <mergeCell ref="E28:F28"/>
    <mergeCell ref="G28:H28"/>
    <mergeCell ref="B29:C29"/>
    <mergeCell ref="E29:F29"/>
    <mergeCell ref="G29:H29"/>
    <mergeCell ref="B30:C30"/>
    <mergeCell ref="E30:F30"/>
    <mergeCell ref="G30:H30"/>
    <mergeCell ref="B31:C31"/>
    <mergeCell ref="E31:F31"/>
    <mergeCell ref="G31:H31"/>
    <mergeCell ref="B32:C32"/>
    <mergeCell ref="E32:F32"/>
    <mergeCell ref="G32:H32"/>
    <mergeCell ref="B33:C33"/>
    <mergeCell ref="E33:F33"/>
    <mergeCell ref="G33:H33"/>
    <mergeCell ref="B34:C34"/>
    <mergeCell ref="E34:F34"/>
    <mergeCell ref="G34:H34"/>
    <mergeCell ref="B35:C35"/>
    <mergeCell ref="E35:F35"/>
    <mergeCell ref="G35:H35"/>
    <mergeCell ref="B36:C36"/>
    <mergeCell ref="E36:F36"/>
    <mergeCell ref="G36:H36"/>
    <mergeCell ref="B37:C37"/>
    <mergeCell ref="E37:F37"/>
    <mergeCell ref="G37:H37"/>
    <mergeCell ref="A41:H41"/>
    <mergeCell ref="A42:H42"/>
    <mergeCell ref="A43:H43"/>
    <mergeCell ref="A44:H44"/>
    <mergeCell ref="B38:C38"/>
    <mergeCell ref="E38:F38"/>
    <mergeCell ref="G38:H38"/>
    <mergeCell ref="B39:C39"/>
    <mergeCell ref="E39:F39"/>
    <mergeCell ref="G39:H39"/>
  </mergeCells>
  <printOptions horizontalCentered="1"/>
  <pageMargins left="0.3937007874015748" right="0.3937007874015748" top="0.984251968503937" bottom="0.984251968503937" header="0.5118110236220472" footer="0.5118110236220472"/>
  <pageSetup horizontalDpi="600" verticalDpi="600" orientation="portrait" paperSize="9" r:id="rId1"/>
  <rowBreaks count="1" manualBreakCount="1">
    <brk id="39" max="255" man="1"/>
  </rowBreaks>
</worksheet>
</file>

<file path=xl/worksheets/sheet8.xml><?xml version="1.0" encoding="utf-8"?>
<worksheet xmlns="http://schemas.openxmlformats.org/spreadsheetml/2006/main" xmlns:r="http://schemas.openxmlformats.org/officeDocument/2006/relationships">
  <sheetPr>
    <tabColor rgb="FFFFFF00"/>
  </sheetPr>
  <dimension ref="A1:BJ98"/>
  <sheetViews>
    <sheetView showGridLines="0" tabSelected="1" view="pageBreakPreview" zoomScale="80" zoomScaleSheetLayoutView="80" zoomScalePageLayoutView="0" workbookViewId="0" topLeftCell="A33">
      <selection activeCell="A36" sqref="A36:P36"/>
    </sheetView>
  </sheetViews>
  <sheetFormatPr defaultColWidth="9.00390625" defaultRowHeight="21" customHeight="1"/>
  <cols>
    <col min="1" max="1" width="1.75390625" style="31" customWidth="1"/>
    <col min="2" max="15" width="2.625" style="31" customWidth="1"/>
    <col min="16" max="16" width="3.75390625" style="31" customWidth="1"/>
    <col min="17" max="23" width="2.625" style="31" customWidth="1"/>
    <col min="24" max="24" width="4.00390625" style="31" customWidth="1"/>
    <col min="25" max="30" width="2.625" style="31" customWidth="1"/>
    <col min="31" max="31" width="4.00390625" style="31" customWidth="1"/>
    <col min="32" max="38" width="2.625" style="31" customWidth="1"/>
    <col min="39" max="39" width="2.875" style="31" customWidth="1"/>
    <col min="40" max="40" width="2.625" style="31" customWidth="1"/>
    <col min="41" max="43" width="3.625" style="31" customWidth="1"/>
    <col min="44" max="55" width="3.00390625" style="31" customWidth="1"/>
    <col min="56" max="56" width="2.75390625" style="31" customWidth="1"/>
    <col min="57" max="63" width="5.00390625" style="31" customWidth="1"/>
    <col min="64" max="16384" width="9.00390625" style="31" customWidth="1"/>
  </cols>
  <sheetData>
    <row r="1" spans="1:61" ht="21" customHeight="1">
      <c r="A1" s="524" t="s">
        <v>167</v>
      </c>
      <c r="B1" s="524"/>
      <c r="C1" s="524"/>
      <c r="D1" s="524"/>
      <c r="E1" s="524"/>
      <c r="F1" s="524"/>
      <c r="G1" s="524"/>
      <c r="H1" s="524"/>
      <c r="I1" s="524"/>
      <c r="J1" s="524"/>
      <c r="K1" s="524"/>
      <c r="AS1" s="182">
        <f>IF(O47="○","○","")</f>
      </c>
      <c r="AT1" s="182">
        <f>IF(O49="○","○","")</f>
      </c>
      <c r="AU1" s="182">
        <f>IF(O51="○","○","")</f>
      </c>
      <c r="AV1" s="182">
        <f>IF(O53="○","○","")</f>
      </c>
      <c r="AW1" s="31">
        <f>AI47</f>
      </c>
      <c r="AX1" s="182">
        <f>AI49</f>
      </c>
      <c r="AY1" s="182">
        <f>AI51</f>
      </c>
      <c r="AZ1" s="182">
        <f>AI53</f>
      </c>
      <c r="BE1" s="183"/>
      <c r="BF1" s="183"/>
      <c r="BG1" s="183"/>
      <c r="BH1" s="183"/>
      <c r="BI1" s="183"/>
    </row>
    <row r="2" spans="1:62" s="183" customFormat="1" ht="21" customHeight="1">
      <c r="A2" s="525" t="s">
        <v>139</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184"/>
      <c r="AJ2" s="184"/>
      <c r="AS2" s="183" t="s">
        <v>3</v>
      </c>
      <c r="AT2" s="183" t="s">
        <v>4</v>
      </c>
      <c r="AU2" s="183" t="s">
        <v>5</v>
      </c>
      <c r="AV2" s="185" t="s">
        <v>6</v>
      </c>
      <c r="AW2" s="183" t="s">
        <v>3</v>
      </c>
      <c r="AX2" s="183" t="s">
        <v>4</v>
      </c>
      <c r="AY2" s="183" t="s">
        <v>5</v>
      </c>
      <c r="AZ2" s="185" t="s">
        <v>6</v>
      </c>
      <c r="BF2" s="31"/>
      <c r="BG2" s="31"/>
      <c r="BH2" s="31"/>
      <c r="BI2" s="31"/>
      <c r="BJ2" s="31"/>
    </row>
    <row r="3" spans="2:9" s="183" customFormat="1" ht="6" customHeight="1" thickBot="1">
      <c r="B3" s="31"/>
      <c r="C3" s="31"/>
      <c r="D3" s="31"/>
      <c r="E3" s="31"/>
      <c r="F3" s="31"/>
      <c r="G3" s="31"/>
      <c r="H3" s="31"/>
      <c r="I3" s="31"/>
    </row>
    <row r="4" spans="1:34" s="183" customFormat="1" ht="27" customHeight="1" thickBot="1">
      <c r="A4" s="527" t="s">
        <v>140</v>
      </c>
      <c r="B4" s="528"/>
      <c r="C4" s="528"/>
      <c r="D4" s="528"/>
      <c r="E4" s="528"/>
      <c r="F4" s="528"/>
      <c r="G4" s="528"/>
      <c r="H4" s="528"/>
      <c r="I4" s="528"/>
      <c r="J4" s="528"/>
      <c r="K4" s="528"/>
      <c r="L4" s="528"/>
      <c r="M4" s="528"/>
      <c r="N4" s="528"/>
      <c r="O4" s="528"/>
      <c r="P4" s="528"/>
      <c r="Q4" s="528"/>
      <c r="R4" s="528"/>
      <c r="S4" s="528"/>
      <c r="T4" s="529"/>
      <c r="U4" s="530"/>
      <c r="V4" s="531"/>
      <c r="W4" s="531"/>
      <c r="X4" s="531"/>
      <c r="Y4" s="531"/>
      <c r="Z4" s="531"/>
      <c r="AA4" s="531"/>
      <c r="AB4" s="531"/>
      <c r="AC4" s="531"/>
      <c r="AD4" s="531"/>
      <c r="AE4" s="531"/>
      <c r="AF4" s="531"/>
      <c r="AG4" s="531"/>
      <c r="AH4" s="532"/>
    </row>
    <row r="5" spans="2:9" s="183" customFormat="1" ht="6" customHeight="1">
      <c r="B5" s="31"/>
      <c r="C5" s="31"/>
      <c r="D5" s="31"/>
      <c r="E5" s="31"/>
      <c r="F5" s="31"/>
      <c r="G5" s="31"/>
      <c r="H5" s="31"/>
      <c r="I5" s="31"/>
    </row>
    <row r="6" spans="2:25" ht="21" customHeight="1" thickBot="1">
      <c r="B6" s="186" t="s">
        <v>141</v>
      </c>
      <c r="C6" s="187"/>
      <c r="D6" s="187"/>
      <c r="E6" s="187"/>
      <c r="F6" s="187"/>
      <c r="G6" s="187"/>
      <c r="H6" s="187"/>
      <c r="I6" s="187"/>
      <c r="J6" s="187"/>
      <c r="U6" s="533"/>
      <c r="V6" s="533"/>
      <c r="W6" s="533"/>
      <c r="X6" s="533"/>
      <c r="Y6" s="533"/>
    </row>
    <row r="7" spans="1:36" ht="25.5" customHeight="1" thickBot="1">
      <c r="A7" s="527" t="s">
        <v>142</v>
      </c>
      <c r="B7" s="528"/>
      <c r="C7" s="528"/>
      <c r="D7" s="528"/>
      <c r="E7" s="528"/>
      <c r="F7" s="528"/>
      <c r="G7" s="528"/>
      <c r="H7" s="528"/>
      <c r="I7" s="528"/>
      <c r="J7" s="528"/>
      <c r="K7" s="528"/>
      <c r="L7" s="528"/>
      <c r="M7" s="528"/>
      <c r="N7" s="528"/>
      <c r="O7" s="528"/>
      <c r="P7" s="528"/>
      <c r="Q7" s="528"/>
      <c r="R7" s="528"/>
      <c r="S7" s="528"/>
      <c r="T7" s="529"/>
      <c r="U7" s="539" t="s">
        <v>143</v>
      </c>
      <c r="V7" s="540"/>
      <c r="W7" s="540"/>
      <c r="X7" s="540"/>
      <c r="Y7" s="540"/>
      <c r="Z7" s="540"/>
      <c r="AA7" s="540"/>
      <c r="AB7" s="540"/>
      <c r="AC7" s="540"/>
      <c r="AD7" s="540"/>
      <c r="AE7" s="188" t="s">
        <v>16</v>
      </c>
      <c r="AF7" s="541">
        <f>IF(OR(AE17="",AE34=""),"",IF(U4="○",HLOOKUP("○",AS1:AV2,2,FALSE),HLOOKUP("○",AW1:AZ2,2,FALSE)))</f>
      </c>
      <c r="AG7" s="541"/>
      <c r="AH7" s="189" t="s">
        <v>17</v>
      </c>
      <c r="AI7" s="190"/>
      <c r="AJ7" s="187"/>
    </row>
    <row r="8" spans="1:36" ht="6" customHeight="1">
      <c r="A8" s="191"/>
      <c r="B8" s="542"/>
      <c r="C8" s="543"/>
      <c r="D8" s="543"/>
      <c r="E8" s="543"/>
      <c r="F8" s="543"/>
      <c r="G8" s="543"/>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187"/>
      <c r="AJ8" s="187"/>
    </row>
    <row r="9" spans="2:25" ht="21" customHeight="1" thickBot="1">
      <c r="B9" s="186" t="s">
        <v>191</v>
      </c>
      <c r="C9" s="187"/>
      <c r="D9" s="187"/>
      <c r="E9" s="187"/>
      <c r="F9" s="187"/>
      <c r="G9" s="187"/>
      <c r="H9" s="187"/>
      <c r="I9" s="187"/>
      <c r="J9" s="187"/>
      <c r="U9" s="544"/>
      <c r="V9" s="544"/>
      <c r="W9" s="545"/>
      <c r="X9" s="545"/>
      <c r="Y9" s="545"/>
    </row>
    <row r="10" spans="1:34" ht="37.5" customHeight="1" thickBot="1">
      <c r="A10" s="546"/>
      <c r="B10" s="547"/>
      <c r="C10" s="548" t="s">
        <v>144</v>
      </c>
      <c r="D10" s="549"/>
      <c r="E10" s="549"/>
      <c r="F10" s="549"/>
      <c r="G10" s="549"/>
      <c r="H10" s="549"/>
      <c r="I10" s="549"/>
      <c r="J10" s="549"/>
      <c r="K10" s="549"/>
      <c r="L10" s="549"/>
      <c r="M10" s="549"/>
      <c r="N10" s="549"/>
      <c r="O10" s="549"/>
      <c r="P10" s="549"/>
      <c r="Q10" s="549"/>
      <c r="R10" s="549"/>
      <c r="S10" s="549"/>
      <c r="T10" s="549"/>
      <c r="U10" s="549"/>
      <c r="V10" s="549"/>
      <c r="W10" s="549"/>
      <c r="X10" s="549"/>
      <c r="Y10" s="549"/>
      <c r="Z10" s="549"/>
      <c r="AA10" s="549"/>
      <c r="AB10" s="549"/>
      <c r="AC10" s="550" t="s">
        <v>20</v>
      </c>
      <c r="AD10" s="551"/>
      <c r="AE10" s="551"/>
      <c r="AF10" s="551"/>
      <c r="AG10" s="552">
        <f>IF(OR(AE18="",AE19="",AE34=""),"",IF(AE20/AE19*100&gt;=35,"○",""))</f>
      </c>
      <c r="AH10" s="553"/>
    </row>
    <row r="11" spans="1:34" ht="51" customHeight="1" thickBot="1">
      <c r="A11" s="546"/>
      <c r="B11" s="547"/>
      <c r="C11" s="548" t="s">
        <v>145</v>
      </c>
      <c r="D11" s="549"/>
      <c r="E11" s="549"/>
      <c r="F11" s="549"/>
      <c r="G11" s="549"/>
      <c r="H11" s="549"/>
      <c r="I11" s="549"/>
      <c r="J11" s="549"/>
      <c r="K11" s="549"/>
      <c r="L11" s="549"/>
      <c r="M11" s="549"/>
      <c r="N11" s="549"/>
      <c r="O11" s="549"/>
      <c r="P11" s="549"/>
      <c r="Q11" s="549"/>
      <c r="R11" s="549"/>
      <c r="S11" s="549"/>
      <c r="T11" s="549"/>
      <c r="U11" s="549"/>
      <c r="V11" s="549"/>
      <c r="W11" s="549"/>
      <c r="X11" s="549"/>
      <c r="Y11" s="549"/>
      <c r="Z11" s="549"/>
      <c r="AA11" s="549"/>
      <c r="AB11" s="549"/>
      <c r="AC11" s="550" t="s">
        <v>21</v>
      </c>
      <c r="AD11" s="551"/>
      <c r="AE11" s="551"/>
      <c r="AF11" s="551"/>
      <c r="AG11" s="552">
        <f>IF(OR(AE18="",AE19="",AE34=""),"",IF(AND(AE20/AE19*100&lt;35,AE20/AE19*100&gt;=25),"○",""))</f>
      </c>
      <c r="AH11" s="553"/>
    </row>
    <row r="12" spans="1:34" ht="37.5" customHeight="1" thickBot="1">
      <c r="A12" s="546"/>
      <c r="B12" s="547"/>
      <c r="C12" s="548" t="s">
        <v>232</v>
      </c>
      <c r="D12" s="554"/>
      <c r="E12" s="554"/>
      <c r="F12" s="554"/>
      <c r="G12" s="554"/>
      <c r="H12" s="554"/>
      <c r="I12" s="554"/>
      <c r="J12" s="554"/>
      <c r="K12" s="554"/>
      <c r="L12" s="554"/>
      <c r="M12" s="554"/>
      <c r="N12" s="554"/>
      <c r="O12" s="554"/>
      <c r="P12" s="554"/>
      <c r="Q12" s="554"/>
      <c r="R12" s="554"/>
      <c r="S12" s="554"/>
      <c r="T12" s="554"/>
      <c r="U12" s="554"/>
      <c r="V12" s="554"/>
      <c r="W12" s="554"/>
      <c r="X12" s="554"/>
      <c r="Y12" s="554"/>
      <c r="Z12" s="554"/>
      <c r="AA12" s="554"/>
      <c r="AB12" s="554"/>
      <c r="AC12" s="550" t="s">
        <v>22</v>
      </c>
      <c r="AD12" s="551"/>
      <c r="AE12" s="551"/>
      <c r="AF12" s="551"/>
      <c r="AG12" s="552">
        <f>IF(OR(AE18="",AE19="",AE34=""),"",IF(AE19/AE18*100&gt;=75,"○",""))</f>
      </c>
      <c r="AH12" s="553"/>
    </row>
    <row r="13" spans="1:34" ht="37.5" customHeight="1" thickBot="1">
      <c r="A13" s="546"/>
      <c r="B13" s="547"/>
      <c r="C13" s="548" t="s">
        <v>233</v>
      </c>
      <c r="D13" s="548"/>
      <c r="E13" s="548"/>
      <c r="F13" s="548"/>
      <c r="G13" s="548"/>
      <c r="H13" s="548"/>
      <c r="I13" s="548"/>
      <c r="J13" s="548"/>
      <c r="K13" s="548"/>
      <c r="L13" s="548"/>
      <c r="M13" s="548"/>
      <c r="N13" s="548"/>
      <c r="O13" s="548"/>
      <c r="P13" s="548"/>
      <c r="Q13" s="548"/>
      <c r="R13" s="548"/>
      <c r="S13" s="548"/>
      <c r="T13" s="548"/>
      <c r="U13" s="548"/>
      <c r="V13" s="548"/>
      <c r="W13" s="548"/>
      <c r="X13" s="548"/>
      <c r="Y13" s="548"/>
      <c r="Z13" s="548"/>
      <c r="AA13" s="548"/>
      <c r="AB13" s="555"/>
      <c r="AC13" s="556" t="s">
        <v>22</v>
      </c>
      <c r="AD13" s="557"/>
      <c r="AE13" s="557"/>
      <c r="AF13" s="558"/>
      <c r="AG13" s="552">
        <f>IF(OR(AE18="",AE19="",AE34=""),"",IF(AE21/AE19*100&gt;=30,"○",""))</f>
      </c>
      <c r="AH13" s="553"/>
    </row>
    <row r="14" spans="2:34" ht="12.75" customHeight="1">
      <c r="B14" s="191"/>
      <c r="C14" s="559" t="s">
        <v>146</v>
      </c>
      <c r="D14" s="559"/>
      <c r="E14" s="559"/>
      <c r="F14" s="559"/>
      <c r="G14" s="559"/>
      <c r="H14" s="559"/>
      <c r="I14" s="559"/>
      <c r="J14" s="559"/>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59"/>
      <c r="AH14" s="559"/>
    </row>
    <row r="15" spans="2:36" ht="21" customHeight="1" thickBot="1">
      <c r="B15" s="186" t="s">
        <v>23</v>
      </c>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row>
    <row r="16" spans="1:42" ht="21" customHeight="1" thickBot="1">
      <c r="A16" s="560"/>
      <c r="B16" s="561"/>
      <c r="C16" s="561"/>
      <c r="D16" s="561"/>
      <c r="E16" s="561"/>
      <c r="F16" s="561"/>
      <c r="G16" s="561"/>
      <c r="H16" s="561"/>
      <c r="I16" s="561"/>
      <c r="J16" s="561"/>
      <c r="K16" s="561"/>
      <c r="L16" s="561"/>
      <c r="M16" s="561"/>
      <c r="N16" s="561"/>
      <c r="O16" s="561"/>
      <c r="P16" s="561"/>
      <c r="Q16" s="561"/>
      <c r="R16" s="561"/>
      <c r="S16" s="561"/>
      <c r="T16" s="561"/>
      <c r="U16" s="561"/>
      <c r="V16" s="561"/>
      <c r="W16" s="561"/>
      <c r="X16" s="561"/>
      <c r="Y16" s="562"/>
      <c r="Z16" s="563" t="s">
        <v>70</v>
      </c>
      <c r="AA16" s="563"/>
      <c r="AB16" s="564"/>
      <c r="AC16" s="564"/>
      <c r="AD16" s="564"/>
      <c r="AE16" s="565" t="s">
        <v>24</v>
      </c>
      <c r="AF16" s="566"/>
      <c r="AG16" s="566"/>
      <c r="AH16" s="567"/>
      <c r="AI16" s="192"/>
      <c r="AJ16" s="192"/>
      <c r="AK16" s="192"/>
      <c r="AL16" s="192"/>
      <c r="AM16" s="192"/>
      <c r="AN16" s="192"/>
      <c r="AO16" s="192"/>
      <c r="AP16" s="192"/>
    </row>
    <row r="17" spans="1:37" ht="28.5" customHeight="1" thickBot="1">
      <c r="A17" s="568" t="s">
        <v>147</v>
      </c>
      <c r="B17" s="569"/>
      <c r="C17" s="569"/>
      <c r="D17" s="569"/>
      <c r="E17" s="569"/>
      <c r="F17" s="569"/>
      <c r="G17" s="569"/>
      <c r="H17" s="569"/>
      <c r="I17" s="569"/>
      <c r="J17" s="569"/>
      <c r="K17" s="569"/>
      <c r="L17" s="569"/>
      <c r="M17" s="569"/>
      <c r="N17" s="569"/>
      <c r="O17" s="569"/>
      <c r="P17" s="569"/>
      <c r="Q17" s="569"/>
      <c r="R17" s="569"/>
      <c r="S17" s="569"/>
      <c r="T17" s="569"/>
      <c r="U17" s="569"/>
      <c r="V17" s="569"/>
      <c r="W17" s="569"/>
      <c r="X17" s="569"/>
      <c r="Y17" s="193" t="s">
        <v>148</v>
      </c>
      <c r="Z17" s="570">
        <f>IF(AE34="","",ROUNDDOWN(IF(AH35&lt;4,Q42/6,IF(AH35&gt;=5,Q42/3,Q42/5))+X34/AE34/10,1))</f>
      </c>
      <c r="AA17" s="571"/>
      <c r="AB17" s="571"/>
      <c r="AC17" s="571"/>
      <c r="AD17" s="572"/>
      <c r="AE17" s="573"/>
      <c r="AF17" s="574"/>
      <c r="AG17" s="574"/>
      <c r="AH17" s="575"/>
      <c r="AI17" s="194"/>
      <c r="AJ17" s="194"/>
      <c r="AK17" s="194"/>
    </row>
    <row r="18" spans="1:37" ht="24.75" customHeight="1">
      <c r="A18" s="195" t="s">
        <v>149</v>
      </c>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7"/>
      <c r="AE18" s="576"/>
      <c r="AF18" s="577"/>
      <c r="AG18" s="577"/>
      <c r="AH18" s="578"/>
      <c r="AI18" s="198"/>
      <c r="AJ18" s="198"/>
      <c r="AK18" s="198"/>
    </row>
    <row r="19" spans="1:37" ht="21.75" customHeight="1">
      <c r="A19" s="199"/>
      <c r="B19" s="200"/>
      <c r="C19" s="579" t="s">
        <v>150</v>
      </c>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201"/>
      <c r="AB19" s="201"/>
      <c r="AC19" s="201"/>
      <c r="AD19" s="202"/>
      <c r="AE19" s="581"/>
      <c r="AF19" s="582"/>
      <c r="AG19" s="582"/>
      <c r="AH19" s="583"/>
      <c r="AI19" s="198"/>
      <c r="AJ19" s="198"/>
      <c r="AK19" s="198"/>
    </row>
    <row r="20" spans="1:37" ht="33" customHeight="1">
      <c r="A20" s="199"/>
      <c r="B20" s="203"/>
      <c r="C20" s="204"/>
      <c r="D20" s="584" t="s">
        <v>151</v>
      </c>
      <c r="E20" s="585"/>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205"/>
      <c r="AD20" s="206"/>
      <c r="AE20" s="586"/>
      <c r="AF20" s="587"/>
      <c r="AG20" s="587"/>
      <c r="AH20" s="588"/>
      <c r="AI20" s="198"/>
      <c r="AJ20" s="198"/>
      <c r="AK20" s="198"/>
    </row>
    <row r="21" spans="1:37" ht="23.25" customHeight="1">
      <c r="A21" s="199"/>
      <c r="B21" s="203"/>
      <c r="C21" s="207"/>
      <c r="D21" s="589" t="s">
        <v>152</v>
      </c>
      <c r="E21" s="590"/>
      <c r="F21" s="590"/>
      <c r="G21" s="590"/>
      <c r="H21" s="590"/>
      <c r="I21" s="590"/>
      <c r="J21" s="590"/>
      <c r="K21" s="590"/>
      <c r="L21" s="590"/>
      <c r="M21" s="590"/>
      <c r="N21" s="590"/>
      <c r="O21" s="590"/>
      <c r="P21" s="590"/>
      <c r="Q21" s="590"/>
      <c r="R21" s="590"/>
      <c r="S21" s="590"/>
      <c r="T21" s="590"/>
      <c r="U21" s="590"/>
      <c r="V21" s="590"/>
      <c r="W21" s="590"/>
      <c r="X21" s="590"/>
      <c r="Y21" s="590"/>
      <c r="Z21" s="590"/>
      <c r="AA21" s="590"/>
      <c r="AB21" s="590"/>
      <c r="AC21" s="208"/>
      <c r="AD21" s="209"/>
      <c r="AE21" s="581"/>
      <c r="AF21" s="582"/>
      <c r="AG21" s="582"/>
      <c r="AH21" s="583"/>
      <c r="AI21" s="198"/>
      <c r="AJ21" s="198"/>
      <c r="AK21" s="198"/>
    </row>
    <row r="22" spans="1:37" ht="24.75" customHeight="1" thickBot="1">
      <c r="A22" s="210"/>
      <c r="B22" s="211"/>
      <c r="C22" s="591" t="s">
        <v>153</v>
      </c>
      <c r="D22" s="592"/>
      <c r="E22" s="592"/>
      <c r="F22" s="592"/>
      <c r="G22" s="592"/>
      <c r="H22" s="592"/>
      <c r="I22" s="592"/>
      <c r="J22" s="592"/>
      <c r="K22" s="592"/>
      <c r="L22" s="592"/>
      <c r="M22" s="592"/>
      <c r="N22" s="592"/>
      <c r="O22" s="592"/>
      <c r="P22" s="592"/>
      <c r="Q22" s="592"/>
      <c r="R22" s="592"/>
      <c r="S22" s="592"/>
      <c r="T22" s="592"/>
      <c r="U22" s="592"/>
      <c r="V22" s="592"/>
      <c r="W22" s="592"/>
      <c r="X22" s="592"/>
      <c r="Y22" s="592"/>
      <c r="Z22" s="592"/>
      <c r="AA22" s="592"/>
      <c r="AB22" s="592"/>
      <c r="AC22" s="212"/>
      <c r="AD22" s="213"/>
      <c r="AE22" s="593"/>
      <c r="AF22" s="594"/>
      <c r="AG22" s="594"/>
      <c r="AH22" s="595"/>
      <c r="AI22" s="198"/>
      <c r="AJ22" s="198"/>
      <c r="AK22" s="198"/>
    </row>
    <row r="23" spans="1:37" ht="24.75" customHeight="1" thickBot="1">
      <c r="A23" s="596" t="s">
        <v>154</v>
      </c>
      <c r="B23" s="597"/>
      <c r="C23" s="597"/>
      <c r="D23" s="597"/>
      <c r="E23" s="597"/>
      <c r="F23" s="597"/>
      <c r="G23" s="597"/>
      <c r="H23" s="597"/>
      <c r="I23" s="597"/>
      <c r="J23" s="597"/>
      <c r="K23" s="597"/>
      <c r="L23" s="597"/>
      <c r="M23" s="597"/>
      <c r="N23" s="597"/>
      <c r="O23" s="597"/>
      <c r="P23" s="597"/>
      <c r="Q23" s="597"/>
      <c r="R23" s="597"/>
      <c r="S23" s="597"/>
      <c r="T23" s="597"/>
      <c r="U23" s="597"/>
      <c r="V23" s="597"/>
      <c r="W23" s="597"/>
      <c r="X23" s="597"/>
      <c r="Y23" s="597"/>
      <c r="Z23" s="597"/>
      <c r="AA23" s="597"/>
      <c r="AB23" s="597"/>
      <c r="AC23" s="597"/>
      <c r="AD23" s="598"/>
      <c r="AE23" s="599"/>
      <c r="AF23" s="600"/>
      <c r="AG23" s="600"/>
      <c r="AH23" s="601"/>
      <c r="AI23" s="198"/>
      <c r="AJ23" s="198"/>
      <c r="AK23" s="198"/>
    </row>
    <row r="24" spans="1:37" ht="16.5" customHeight="1">
      <c r="A24" s="214"/>
      <c r="B24" s="602" t="s">
        <v>25</v>
      </c>
      <c r="C24" s="603"/>
      <c r="D24" s="603"/>
      <c r="E24" s="603"/>
      <c r="F24" s="603"/>
      <c r="G24" s="603"/>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4"/>
      <c r="AF24" s="604"/>
      <c r="AG24" s="604"/>
      <c r="AH24" s="604"/>
      <c r="AI24" s="198"/>
      <c r="AJ24" s="198"/>
      <c r="AK24" s="198"/>
    </row>
    <row r="25" spans="2:34" ht="13.5" customHeight="1">
      <c r="B25" s="602" t="s">
        <v>26</v>
      </c>
      <c r="C25" s="603"/>
      <c r="D25" s="603"/>
      <c r="E25" s="603"/>
      <c r="F25" s="603"/>
      <c r="G25" s="603"/>
      <c r="H25" s="603"/>
      <c r="I25" s="603"/>
      <c r="J25" s="603"/>
      <c r="K25" s="603"/>
      <c r="L25" s="603"/>
      <c r="M25" s="603"/>
      <c r="N25" s="603"/>
      <c r="O25" s="603"/>
      <c r="P25" s="603"/>
      <c r="Q25" s="603"/>
      <c r="R25" s="603"/>
      <c r="S25" s="603"/>
      <c r="T25" s="603"/>
      <c r="U25" s="603"/>
      <c r="V25" s="603"/>
      <c r="W25" s="603"/>
      <c r="X25" s="603"/>
      <c r="Y25" s="603"/>
      <c r="Z25" s="603"/>
      <c r="AA25" s="603"/>
      <c r="AB25" s="603"/>
      <c r="AC25" s="603"/>
      <c r="AD25" s="603"/>
      <c r="AE25" s="603"/>
      <c r="AF25" s="603"/>
      <c r="AG25" s="603"/>
      <c r="AH25" s="603"/>
    </row>
    <row r="26" spans="2:34" ht="5.25" customHeight="1">
      <c r="B26" s="215"/>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row>
    <row r="27" spans="2:36" ht="20.25" customHeight="1" thickBot="1">
      <c r="B27" s="605" t="s">
        <v>155</v>
      </c>
      <c r="C27" s="605"/>
      <c r="D27" s="605"/>
      <c r="E27" s="605"/>
      <c r="F27" s="605"/>
      <c r="G27" s="605"/>
      <c r="H27" s="605"/>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5"/>
      <c r="AG27" s="605"/>
      <c r="AH27" s="605"/>
      <c r="AI27" s="605"/>
      <c r="AJ27" s="605"/>
    </row>
    <row r="28" spans="1:34" ht="23.25" customHeight="1" thickBot="1">
      <c r="A28" s="546" t="s">
        <v>234</v>
      </c>
      <c r="B28" s="606"/>
      <c r="C28" s="606"/>
      <c r="D28" s="606"/>
      <c r="E28" s="606"/>
      <c r="F28" s="606"/>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7"/>
      <c r="AE28" s="608"/>
      <c r="AF28" s="609"/>
      <c r="AG28" s="609"/>
      <c r="AH28" s="610"/>
    </row>
    <row r="29" spans="1:34" ht="23.25" customHeight="1" thickBot="1">
      <c r="A29" s="546" t="s">
        <v>235</v>
      </c>
      <c r="B29" s="606"/>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7"/>
      <c r="AE29" s="611"/>
      <c r="AF29" s="612"/>
      <c r="AG29" s="612"/>
      <c r="AH29" s="613"/>
    </row>
    <row r="30" spans="2:34" ht="4.5" customHeight="1">
      <c r="B30" s="215"/>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row>
    <row r="31" ht="21" customHeight="1">
      <c r="B31" s="217" t="s">
        <v>71</v>
      </c>
    </row>
    <row r="32" ht="5.25" customHeight="1" thickBot="1"/>
    <row r="33" spans="1:36" ht="28.5" customHeight="1" thickBot="1">
      <c r="A33" s="565" t="s">
        <v>27</v>
      </c>
      <c r="B33" s="614"/>
      <c r="C33" s="566"/>
      <c r="D33" s="566"/>
      <c r="E33" s="615"/>
      <c r="F33" s="616" t="s">
        <v>28</v>
      </c>
      <c r="G33" s="614"/>
      <c r="H33" s="617"/>
      <c r="I33" s="616" t="s">
        <v>29</v>
      </c>
      <c r="J33" s="614"/>
      <c r="K33" s="617"/>
      <c r="L33" s="616" t="s">
        <v>30</v>
      </c>
      <c r="M33" s="614"/>
      <c r="N33" s="617"/>
      <c r="O33" s="616" t="s">
        <v>31</v>
      </c>
      <c r="P33" s="614"/>
      <c r="Q33" s="617"/>
      <c r="R33" s="616" t="s">
        <v>32</v>
      </c>
      <c r="S33" s="614"/>
      <c r="T33" s="617"/>
      <c r="U33" s="616" t="s">
        <v>33</v>
      </c>
      <c r="V33" s="614"/>
      <c r="W33" s="617"/>
      <c r="X33" s="618" t="s">
        <v>34</v>
      </c>
      <c r="Y33" s="619"/>
      <c r="Z33" s="620"/>
      <c r="AA33" s="621" t="s">
        <v>35</v>
      </c>
      <c r="AB33" s="622"/>
      <c r="AC33" s="622"/>
      <c r="AD33" s="623"/>
      <c r="AE33" s="624" t="s">
        <v>36</v>
      </c>
      <c r="AF33" s="619"/>
      <c r="AG33" s="625"/>
      <c r="AH33" s="626" t="s">
        <v>37</v>
      </c>
      <c r="AI33" s="622"/>
      <c r="AJ33" s="623"/>
    </row>
    <row r="34" spans="1:39" ht="21" customHeight="1" thickBot="1" thickTop="1">
      <c r="A34" s="627" t="s">
        <v>38</v>
      </c>
      <c r="B34" s="628"/>
      <c r="C34" s="628"/>
      <c r="D34" s="628"/>
      <c r="E34" s="629"/>
      <c r="F34" s="630"/>
      <c r="G34" s="631"/>
      <c r="H34" s="218" t="s">
        <v>0</v>
      </c>
      <c r="I34" s="632"/>
      <c r="J34" s="633"/>
      <c r="K34" s="218" t="s">
        <v>0</v>
      </c>
      <c r="L34" s="632"/>
      <c r="M34" s="633"/>
      <c r="N34" s="218" t="s">
        <v>0</v>
      </c>
      <c r="O34" s="632"/>
      <c r="P34" s="633"/>
      <c r="Q34" s="218" t="s">
        <v>0</v>
      </c>
      <c r="R34" s="632"/>
      <c r="S34" s="633"/>
      <c r="T34" s="218" t="s">
        <v>0</v>
      </c>
      <c r="U34" s="632"/>
      <c r="V34" s="633"/>
      <c r="W34" s="218" t="s">
        <v>0</v>
      </c>
      <c r="X34" s="632"/>
      <c r="Y34" s="633"/>
      <c r="Z34" s="219" t="s">
        <v>0</v>
      </c>
      <c r="AA34" s="634">
        <f>F34+I34+L34+O34+R34+U34</f>
        <v>0</v>
      </c>
      <c r="AB34" s="635"/>
      <c r="AC34" s="635"/>
      <c r="AD34" s="220" t="s">
        <v>0</v>
      </c>
      <c r="AE34" s="636"/>
      <c r="AF34" s="636"/>
      <c r="AG34" s="639" t="s">
        <v>39</v>
      </c>
      <c r="AH34" s="642"/>
      <c r="AI34" s="643"/>
      <c r="AJ34" s="644"/>
      <c r="AM34" s="221"/>
    </row>
    <row r="35" spans="1:39" ht="21" customHeight="1" thickBot="1" thickTop="1">
      <c r="A35" s="657" t="s">
        <v>40</v>
      </c>
      <c r="B35" s="658"/>
      <c r="C35" s="658"/>
      <c r="D35" s="658"/>
      <c r="E35" s="659"/>
      <c r="F35" s="660">
        <f>+F34*1</f>
        <v>0</v>
      </c>
      <c r="G35" s="661"/>
      <c r="H35" s="662"/>
      <c r="I35" s="645">
        <f>+I34*2</f>
        <v>0</v>
      </c>
      <c r="J35" s="646"/>
      <c r="K35" s="647"/>
      <c r="L35" s="645">
        <f>+L34*3</f>
        <v>0</v>
      </c>
      <c r="M35" s="646"/>
      <c r="N35" s="647"/>
      <c r="O35" s="645">
        <f>+O34*4</f>
        <v>0</v>
      </c>
      <c r="P35" s="646"/>
      <c r="Q35" s="647"/>
      <c r="R35" s="645">
        <f>+R34*5</f>
        <v>0</v>
      </c>
      <c r="S35" s="646"/>
      <c r="T35" s="647"/>
      <c r="U35" s="645">
        <f>+U34*6</f>
        <v>0</v>
      </c>
      <c r="V35" s="646"/>
      <c r="W35" s="647"/>
      <c r="X35" s="648" t="s">
        <v>41</v>
      </c>
      <c r="Y35" s="649"/>
      <c r="Z35" s="650"/>
      <c r="AA35" s="651">
        <f>+F35+I35+L35+O35+R35+U35</f>
        <v>0</v>
      </c>
      <c r="AB35" s="652"/>
      <c r="AC35" s="652"/>
      <c r="AD35" s="653"/>
      <c r="AE35" s="637"/>
      <c r="AF35" s="637"/>
      <c r="AG35" s="640"/>
      <c r="AH35" s="654">
        <f>IF(AE34=0,"",ROUND(AA35/AA34,1))</f>
      </c>
      <c r="AI35" s="655"/>
      <c r="AJ35" s="656"/>
      <c r="AM35" s="221"/>
    </row>
    <row r="36" spans="1:39" ht="82.5" customHeight="1" thickBot="1">
      <c r="A36" s="663" t="s">
        <v>271</v>
      </c>
      <c r="B36" s="569"/>
      <c r="C36" s="569"/>
      <c r="D36" s="569"/>
      <c r="E36" s="569"/>
      <c r="F36" s="569"/>
      <c r="G36" s="569"/>
      <c r="H36" s="569"/>
      <c r="I36" s="569"/>
      <c r="J36" s="569"/>
      <c r="K36" s="569"/>
      <c r="L36" s="569"/>
      <c r="M36" s="569"/>
      <c r="N36" s="569"/>
      <c r="O36" s="569"/>
      <c r="P36" s="664"/>
      <c r="Q36" s="665"/>
      <c r="R36" s="666"/>
      <c r="S36" s="666"/>
      <c r="T36" s="666"/>
      <c r="U36" s="666"/>
      <c r="V36" s="666"/>
      <c r="W36" s="666"/>
      <c r="X36" s="666"/>
      <c r="Y36" s="666"/>
      <c r="Z36" s="666"/>
      <c r="AA36" s="666"/>
      <c r="AB36" s="666"/>
      <c r="AC36" s="666"/>
      <c r="AD36" s="222" t="s">
        <v>0</v>
      </c>
      <c r="AE36" s="638"/>
      <c r="AF36" s="638"/>
      <c r="AG36" s="641"/>
      <c r="AH36" s="667">
        <f>IF(OR(Q36="",AE34=0),"",ROUNDUP(Q36/AE34,1))</f>
      </c>
      <c r="AI36" s="668"/>
      <c r="AJ36" s="669"/>
      <c r="AM36" s="221"/>
    </row>
    <row r="37" spans="1:36" ht="46.5" customHeight="1" thickBot="1">
      <c r="A37" s="515" t="s">
        <v>265</v>
      </c>
      <c r="B37" s="516"/>
      <c r="C37" s="516"/>
      <c r="D37" s="516"/>
      <c r="E37" s="517"/>
      <c r="F37" s="536" t="s">
        <v>261</v>
      </c>
      <c r="G37" s="537"/>
      <c r="H37" s="537"/>
      <c r="I37" s="537"/>
      <c r="J37" s="537"/>
      <c r="K37" s="537"/>
      <c r="L37" s="537"/>
      <c r="M37" s="537"/>
      <c r="N37" s="537"/>
      <c r="O37" s="537"/>
      <c r="P37" s="538"/>
      <c r="Q37" s="534"/>
      <c r="R37" s="534"/>
      <c r="S37" s="534"/>
      <c r="T37" s="534"/>
      <c r="U37" s="534"/>
      <c r="V37" s="534"/>
      <c r="W37" s="534"/>
      <c r="X37" s="534"/>
      <c r="Y37" s="534"/>
      <c r="Z37" s="534"/>
      <c r="AA37" s="534"/>
      <c r="AB37" s="534"/>
      <c r="AC37" s="534"/>
      <c r="AD37" s="222" t="s">
        <v>0</v>
      </c>
      <c r="AE37" s="272"/>
      <c r="AF37" s="272"/>
      <c r="AG37" s="272"/>
      <c r="AH37" s="272"/>
      <c r="AI37" s="272"/>
      <c r="AJ37" s="274"/>
    </row>
    <row r="38" spans="1:39" ht="58.5" customHeight="1" thickBot="1">
      <c r="A38" s="518"/>
      <c r="B38" s="519"/>
      <c r="C38" s="519"/>
      <c r="D38" s="519"/>
      <c r="E38" s="520"/>
      <c r="F38" s="536" t="s">
        <v>262</v>
      </c>
      <c r="G38" s="537"/>
      <c r="H38" s="537"/>
      <c r="I38" s="537"/>
      <c r="J38" s="537"/>
      <c r="K38" s="537"/>
      <c r="L38" s="537"/>
      <c r="M38" s="537"/>
      <c r="N38" s="537"/>
      <c r="O38" s="537"/>
      <c r="P38" s="538"/>
      <c r="Q38" s="534"/>
      <c r="R38" s="534"/>
      <c r="S38" s="534"/>
      <c r="T38" s="534"/>
      <c r="U38" s="534"/>
      <c r="V38" s="534"/>
      <c r="W38" s="534"/>
      <c r="X38" s="534"/>
      <c r="Y38" s="534"/>
      <c r="Z38" s="534"/>
      <c r="AA38" s="534"/>
      <c r="AB38" s="534"/>
      <c r="AC38" s="534"/>
      <c r="AD38" s="222" t="s">
        <v>0</v>
      </c>
      <c r="AE38" s="273"/>
      <c r="AF38" s="272"/>
      <c r="AG38" s="272"/>
      <c r="AH38" s="272"/>
      <c r="AI38" s="272"/>
      <c r="AJ38" s="272"/>
      <c r="AM38" s="221"/>
    </row>
    <row r="39" spans="1:36" s="187" customFormat="1" ht="46.5" customHeight="1" thickBot="1">
      <c r="A39" s="518"/>
      <c r="B39" s="519"/>
      <c r="C39" s="519"/>
      <c r="D39" s="519"/>
      <c r="E39" s="520"/>
      <c r="F39" s="536" t="s">
        <v>263</v>
      </c>
      <c r="G39" s="537"/>
      <c r="H39" s="537"/>
      <c r="I39" s="537"/>
      <c r="J39" s="537"/>
      <c r="K39" s="537"/>
      <c r="L39" s="537"/>
      <c r="M39" s="537"/>
      <c r="N39" s="537"/>
      <c r="O39" s="537"/>
      <c r="P39" s="538"/>
      <c r="Q39" s="534"/>
      <c r="R39" s="534"/>
      <c r="S39" s="534"/>
      <c r="T39" s="534"/>
      <c r="U39" s="534"/>
      <c r="V39" s="534"/>
      <c r="W39" s="534"/>
      <c r="X39" s="534"/>
      <c r="Y39" s="534"/>
      <c r="Z39" s="534"/>
      <c r="AA39" s="534"/>
      <c r="AB39" s="534"/>
      <c r="AC39" s="534"/>
      <c r="AD39" s="222" t="s">
        <v>0</v>
      </c>
      <c r="AE39" s="273"/>
      <c r="AF39" s="272"/>
      <c r="AG39" s="272"/>
      <c r="AH39" s="272"/>
      <c r="AI39" s="272"/>
      <c r="AJ39" s="272"/>
    </row>
    <row r="40" spans="1:36" s="183" customFormat="1" ht="54.75" customHeight="1" thickBot="1">
      <c r="A40" s="521"/>
      <c r="B40" s="522"/>
      <c r="C40" s="522"/>
      <c r="D40" s="522"/>
      <c r="E40" s="523"/>
      <c r="F40" s="536" t="s">
        <v>264</v>
      </c>
      <c r="G40" s="537"/>
      <c r="H40" s="537"/>
      <c r="I40" s="537"/>
      <c r="J40" s="537"/>
      <c r="K40" s="537"/>
      <c r="L40" s="537"/>
      <c r="M40" s="537"/>
      <c r="N40" s="537"/>
      <c r="O40" s="537"/>
      <c r="P40" s="538"/>
      <c r="Q40" s="535" t="e">
        <f>ROUNDUP(IF(AE34=0,"",ROUNDUP(Q37*0.5,2)+ROUNDUP(Q38*0.75,2)+Q39)/AE34,2)</f>
        <v>#VALUE!</v>
      </c>
      <c r="R40" s="535"/>
      <c r="S40" s="535"/>
      <c r="T40" s="535"/>
      <c r="U40" s="535"/>
      <c r="V40" s="535"/>
      <c r="W40" s="535"/>
      <c r="X40" s="535"/>
      <c r="Y40" s="535"/>
      <c r="Z40" s="535"/>
      <c r="AA40" s="535"/>
      <c r="AB40" s="535"/>
      <c r="AC40" s="535"/>
      <c r="AD40" s="222" t="s">
        <v>0</v>
      </c>
      <c r="AE40" s="278" t="s">
        <v>266</v>
      </c>
      <c r="AF40" s="272"/>
      <c r="AG40" s="272"/>
      <c r="AH40" s="272"/>
      <c r="AI40" s="272"/>
      <c r="AJ40" s="272"/>
    </row>
    <row r="41" spans="1:36" s="183" customFormat="1" ht="39" customHeight="1" thickBot="1">
      <c r="A41" s="691" t="s">
        <v>269</v>
      </c>
      <c r="B41" s="692"/>
      <c r="C41" s="692"/>
      <c r="D41" s="692"/>
      <c r="E41" s="692"/>
      <c r="F41" s="692"/>
      <c r="G41" s="692"/>
      <c r="H41" s="692"/>
      <c r="I41" s="692"/>
      <c r="J41" s="692"/>
      <c r="K41" s="692"/>
      <c r="L41" s="692"/>
      <c r="M41" s="692"/>
      <c r="N41" s="692"/>
      <c r="O41" s="692"/>
      <c r="P41" s="693"/>
      <c r="Q41" s="694"/>
      <c r="R41" s="694"/>
      <c r="S41" s="694"/>
      <c r="T41" s="694"/>
      <c r="U41" s="694"/>
      <c r="V41" s="694"/>
      <c r="W41" s="694"/>
      <c r="X41" s="694"/>
      <c r="Y41" s="694"/>
      <c r="Z41" s="694"/>
      <c r="AA41" s="694"/>
      <c r="AB41" s="694"/>
      <c r="AC41" s="694"/>
      <c r="AD41" s="275" t="s">
        <v>0</v>
      </c>
      <c r="AE41" s="277" t="s">
        <v>267</v>
      </c>
      <c r="AG41" s="272"/>
      <c r="AH41" s="272"/>
      <c r="AI41" s="272"/>
      <c r="AJ41" s="272"/>
    </row>
    <row r="42" spans="1:36" s="183" customFormat="1" ht="27" customHeight="1" thickBot="1" thickTop="1">
      <c r="A42" s="696" t="s">
        <v>268</v>
      </c>
      <c r="B42" s="697"/>
      <c r="C42" s="697"/>
      <c r="D42" s="697"/>
      <c r="E42" s="697"/>
      <c r="F42" s="697"/>
      <c r="G42" s="697"/>
      <c r="H42" s="697"/>
      <c r="I42" s="697"/>
      <c r="J42" s="697"/>
      <c r="K42" s="697"/>
      <c r="L42" s="697"/>
      <c r="M42" s="697"/>
      <c r="N42" s="697"/>
      <c r="O42" s="697"/>
      <c r="P42" s="697"/>
      <c r="Q42" s="695"/>
      <c r="R42" s="695"/>
      <c r="S42" s="695"/>
      <c r="T42" s="695"/>
      <c r="U42" s="695"/>
      <c r="V42" s="695"/>
      <c r="W42" s="695"/>
      <c r="X42" s="695"/>
      <c r="Y42" s="695"/>
      <c r="Z42" s="695"/>
      <c r="AA42" s="695"/>
      <c r="AB42" s="695"/>
      <c r="AC42" s="695"/>
      <c r="AD42" s="276" t="s">
        <v>0</v>
      </c>
      <c r="AE42" s="277" t="s">
        <v>270</v>
      </c>
      <c r="AF42" s="272"/>
      <c r="AG42" s="272"/>
      <c r="AH42" s="272"/>
      <c r="AI42" s="272"/>
      <c r="AJ42" s="272"/>
    </row>
    <row r="43" spans="1:36" s="183" customFormat="1" ht="36.75" customHeight="1" thickTop="1">
      <c r="A43" s="31"/>
      <c r="B43" s="187"/>
      <c r="C43" s="187"/>
      <c r="D43" s="187"/>
      <c r="E43" s="187"/>
      <c r="F43" s="187"/>
      <c r="G43" s="187"/>
      <c r="H43" s="223"/>
      <c r="I43" s="223"/>
      <c r="J43" s="223"/>
      <c r="K43" s="223"/>
      <c r="L43" s="223"/>
      <c r="M43" s="223"/>
      <c r="N43" s="223"/>
      <c r="O43" s="223"/>
      <c r="P43" s="223"/>
      <c r="Q43" s="224"/>
      <c r="R43" s="224"/>
      <c r="S43" s="224"/>
      <c r="T43" s="224"/>
      <c r="U43" s="224"/>
      <c r="V43" s="225"/>
      <c r="W43" s="226"/>
      <c r="X43" s="227"/>
      <c r="Y43" s="227"/>
      <c r="Z43" s="227"/>
      <c r="AA43" s="227"/>
      <c r="AB43" s="227"/>
      <c r="AC43" s="227"/>
      <c r="AD43" s="224"/>
      <c r="AE43" s="224"/>
      <c r="AF43" s="224"/>
      <c r="AG43" s="224"/>
      <c r="AH43" s="224"/>
      <c r="AI43" s="225"/>
      <c r="AJ43" s="225"/>
    </row>
    <row r="44" spans="1:36" s="183" customFormat="1" ht="18" customHeight="1" thickBot="1">
      <c r="A44" s="228" t="s">
        <v>156</v>
      </c>
      <c r="B44" s="187"/>
      <c r="C44" s="187"/>
      <c r="D44" s="187"/>
      <c r="E44" s="31"/>
      <c r="F44" s="187"/>
      <c r="G44" s="187"/>
      <c r="H44" s="187"/>
      <c r="I44" s="187"/>
      <c r="J44" s="187"/>
      <c r="K44" s="187"/>
      <c r="L44" s="187"/>
      <c r="M44" s="187"/>
      <c r="N44" s="187"/>
      <c r="O44" s="187"/>
      <c r="P44" s="187"/>
      <c r="Q44" s="187"/>
      <c r="R44" s="187"/>
      <c r="S44" s="187"/>
      <c r="T44" s="187"/>
      <c r="U44" s="187"/>
      <c r="V44" s="187"/>
      <c r="W44" s="229"/>
      <c r="X44" s="187"/>
      <c r="Y44" s="187"/>
      <c r="Z44" s="187"/>
      <c r="AA44" s="187"/>
      <c r="AB44" s="187"/>
      <c r="AC44" s="187"/>
      <c r="AD44" s="187"/>
      <c r="AE44" s="187"/>
      <c r="AF44" s="187"/>
      <c r="AG44" s="187"/>
      <c r="AH44" s="187"/>
      <c r="AI44" s="187"/>
      <c r="AJ44" s="187"/>
    </row>
    <row r="45" spans="1:36" s="183" customFormat="1" ht="36.75" customHeight="1">
      <c r="A45" s="670" t="s">
        <v>157</v>
      </c>
      <c r="B45" s="671"/>
      <c r="C45" s="671"/>
      <c r="D45" s="671"/>
      <c r="E45" s="671"/>
      <c r="F45" s="671"/>
      <c r="G45" s="671"/>
      <c r="H45" s="671"/>
      <c r="I45" s="671"/>
      <c r="J45" s="671"/>
      <c r="K45" s="671"/>
      <c r="L45" s="671"/>
      <c r="M45" s="671"/>
      <c r="N45" s="671"/>
      <c r="O45" s="674" t="s">
        <v>158</v>
      </c>
      <c r="P45" s="675"/>
      <c r="Q45" s="670" t="s">
        <v>18</v>
      </c>
      <c r="R45" s="678"/>
      <c r="S45" s="678"/>
      <c r="T45" s="679"/>
      <c r="U45" s="679"/>
      <c r="V45" s="679"/>
      <c r="W45" s="679"/>
      <c r="X45" s="679"/>
      <c r="Y45" s="679"/>
      <c r="Z45" s="679"/>
      <c r="AA45" s="679"/>
      <c r="AB45" s="679"/>
      <c r="AC45" s="680"/>
      <c r="AD45" s="680"/>
      <c r="AE45" s="680"/>
      <c r="AF45" s="681"/>
      <c r="AG45" s="682" t="s">
        <v>19</v>
      </c>
      <c r="AH45" s="683"/>
      <c r="AI45" s="683"/>
      <c r="AJ45" s="684"/>
    </row>
    <row r="46" spans="1:36" s="183" customFormat="1" ht="18" customHeight="1" thickBot="1">
      <c r="A46" s="672"/>
      <c r="B46" s="673"/>
      <c r="C46" s="673"/>
      <c r="D46" s="673"/>
      <c r="E46" s="673"/>
      <c r="F46" s="673"/>
      <c r="G46" s="673"/>
      <c r="H46" s="673"/>
      <c r="I46" s="673"/>
      <c r="J46" s="673"/>
      <c r="K46" s="673"/>
      <c r="L46" s="673"/>
      <c r="M46" s="673"/>
      <c r="N46" s="673"/>
      <c r="O46" s="676"/>
      <c r="P46" s="677"/>
      <c r="Q46" s="230"/>
      <c r="R46" s="231"/>
      <c r="S46" s="231"/>
      <c r="T46" s="232"/>
      <c r="U46" s="232"/>
      <c r="V46" s="232"/>
      <c r="W46" s="232"/>
      <c r="X46" s="232"/>
      <c r="Y46" s="688"/>
      <c r="Z46" s="689"/>
      <c r="AA46" s="689"/>
      <c r="AB46" s="689"/>
      <c r="AC46" s="689"/>
      <c r="AD46" s="689"/>
      <c r="AE46" s="689"/>
      <c r="AF46" s="690"/>
      <c r="AG46" s="685"/>
      <c r="AH46" s="686"/>
      <c r="AI46" s="686"/>
      <c r="AJ46" s="687"/>
    </row>
    <row r="47" spans="1:36" s="183" customFormat="1" ht="36.75" customHeight="1">
      <c r="A47" s="698" t="s">
        <v>236</v>
      </c>
      <c r="B47" s="699"/>
      <c r="C47" s="699"/>
      <c r="D47" s="699"/>
      <c r="E47" s="699"/>
      <c r="F47" s="699"/>
      <c r="G47" s="699"/>
      <c r="H47" s="699"/>
      <c r="I47" s="699"/>
      <c r="J47" s="699"/>
      <c r="K47" s="699"/>
      <c r="L47" s="699"/>
      <c r="M47" s="671"/>
      <c r="N47" s="700"/>
      <c r="O47" s="705">
        <f>IF(AE34="","",IF($Q$42/1.5&lt;=$AE$17,"○",""))</f>
      </c>
      <c r="P47" s="706"/>
      <c r="Q47" s="709" t="s">
        <v>160</v>
      </c>
      <c r="R47" s="710"/>
      <c r="S47" s="710"/>
      <c r="T47" s="710"/>
      <c r="U47" s="710"/>
      <c r="V47" s="710"/>
      <c r="W47" s="710"/>
      <c r="X47" s="710"/>
      <c r="Y47" s="710"/>
      <c r="Z47" s="710"/>
      <c r="AA47" s="710"/>
      <c r="AB47" s="710"/>
      <c r="AC47" s="710"/>
      <c r="AD47" s="710"/>
      <c r="AE47" s="711">
        <f>IF(AE34="","",IF((R34+U34+Q36)/AA34*100&gt;=60,"○",""))</f>
      </c>
      <c r="AF47" s="712"/>
      <c r="AG47" s="713" t="s">
        <v>20</v>
      </c>
      <c r="AH47" s="714"/>
      <c r="AI47" s="705">
        <f>IF(AND(O47="○",OR(AE47="○",AE48="○")),"○","")</f>
      </c>
      <c r="AJ47" s="706"/>
    </row>
    <row r="48" spans="1:36" s="183" customFormat="1" ht="18" customHeight="1" thickBot="1">
      <c r="A48" s="701"/>
      <c r="B48" s="702"/>
      <c r="C48" s="702"/>
      <c r="D48" s="702"/>
      <c r="E48" s="702"/>
      <c r="F48" s="702"/>
      <c r="G48" s="702"/>
      <c r="H48" s="702"/>
      <c r="I48" s="702"/>
      <c r="J48" s="702"/>
      <c r="K48" s="702"/>
      <c r="L48" s="702"/>
      <c r="M48" s="703"/>
      <c r="N48" s="704"/>
      <c r="O48" s="707"/>
      <c r="P48" s="708"/>
      <c r="Q48" s="717" t="s">
        <v>161</v>
      </c>
      <c r="R48" s="718"/>
      <c r="S48" s="718"/>
      <c r="T48" s="718"/>
      <c r="U48" s="718"/>
      <c r="V48" s="718"/>
      <c r="W48" s="718"/>
      <c r="X48" s="718"/>
      <c r="Y48" s="718"/>
      <c r="Z48" s="718"/>
      <c r="AA48" s="718"/>
      <c r="AB48" s="718"/>
      <c r="AC48" s="718"/>
      <c r="AD48" s="718"/>
      <c r="AE48" s="719">
        <f>IF(U4="","",IF(U4="○","○",""))</f>
      </c>
      <c r="AF48" s="720"/>
      <c r="AG48" s="715"/>
      <c r="AH48" s="716"/>
      <c r="AI48" s="707"/>
      <c r="AJ48" s="708"/>
    </row>
    <row r="49" spans="1:36" s="183" customFormat="1" ht="36.75" customHeight="1">
      <c r="A49" s="698" t="s">
        <v>159</v>
      </c>
      <c r="B49" s="699"/>
      <c r="C49" s="699"/>
      <c r="D49" s="699"/>
      <c r="E49" s="699"/>
      <c r="F49" s="699"/>
      <c r="G49" s="699"/>
      <c r="H49" s="699"/>
      <c r="I49" s="699"/>
      <c r="J49" s="699"/>
      <c r="K49" s="699"/>
      <c r="L49" s="699"/>
      <c r="M49" s="671"/>
      <c r="N49" s="700"/>
      <c r="O49" s="705">
        <f>IF(AE34="","",IF($Q$42/1.7&lt;=$AE$17,"○",""))</f>
      </c>
      <c r="P49" s="706"/>
      <c r="Q49" s="709" t="s">
        <v>160</v>
      </c>
      <c r="R49" s="710"/>
      <c r="S49" s="710"/>
      <c r="T49" s="710"/>
      <c r="U49" s="710"/>
      <c r="V49" s="710"/>
      <c r="W49" s="710"/>
      <c r="X49" s="710"/>
      <c r="Y49" s="710"/>
      <c r="Z49" s="710"/>
      <c r="AA49" s="710"/>
      <c r="AB49" s="710"/>
      <c r="AC49" s="710"/>
      <c r="AD49" s="710"/>
      <c r="AE49" s="711">
        <f>IF(AE34="","",IF((R34+U34+Q36)/AA34*100&gt;=60,"○",""))</f>
      </c>
      <c r="AF49" s="712"/>
      <c r="AG49" s="713" t="s">
        <v>21</v>
      </c>
      <c r="AH49" s="714"/>
      <c r="AI49" s="705">
        <f>IF(AI47="○","",IF(AND(O49="○",OR(AE49="○",AE50="○")),"○",""))</f>
      </c>
      <c r="AJ49" s="706"/>
    </row>
    <row r="50" spans="1:36" s="183" customFormat="1" ht="18" customHeight="1">
      <c r="A50" s="701"/>
      <c r="B50" s="702"/>
      <c r="C50" s="702"/>
      <c r="D50" s="702"/>
      <c r="E50" s="702"/>
      <c r="F50" s="702"/>
      <c r="G50" s="702"/>
      <c r="H50" s="702"/>
      <c r="I50" s="702"/>
      <c r="J50" s="702"/>
      <c r="K50" s="702"/>
      <c r="L50" s="702"/>
      <c r="M50" s="703"/>
      <c r="N50" s="704"/>
      <c r="O50" s="707"/>
      <c r="P50" s="708"/>
      <c r="Q50" s="717" t="s">
        <v>161</v>
      </c>
      <c r="R50" s="718"/>
      <c r="S50" s="718"/>
      <c r="T50" s="718"/>
      <c r="U50" s="718"/>
      <c r="V50" s="718"/>
      <c r="W50" s="718"/>
      <c r="X50" s="718"/>
      <c r="Y50" s="718"/>
      <c r="Z50" s="718"/>
      <c r="AA50" s="718"/>
      <c r="AB50" s="718"/>
      <c r="AC50" s="718"/>
      <c r="AD50" s="718"/>
      <c r="AE50" s="719">
        <f>IF(U4="","",IF(U4="○","○",""))</f>
      </c>
      <c r="AF50" s="720"/>
      <c r="AG50" s="715"/>
      <c r="AH50" s="716"/>
      <c r="AI50" s="707"/>
      <c r="AJ50" s="708"/>
    </row>
    <row r="51" spans="1:36" s="183" customFormat="1" ht="36.75" customHeight="1">
      <c r="A51" s="723" t="s">
        <v>162</v>
      </c>
      <c r="B51" s="724"/>
      <c r="C51" s="724"/>
      <c r="D51" s="724"/>
      <c r="E51" s="724"/>
      <c r="F51" s="724"/>
      <c r="G51" s="724"/>
      <c r="H51" s="724"/>
      <c r="I51" s="724"/>
      <c r="J51" s="724"/>
      <c r="K51" s="724"/>
      <c r="L51" s="724"/>
      <c r="M51" s="725"/>
      <c r="N51" s="726"/>
      <c r="O51" s="707">
        <f>IF(AE34="","",IF($Q$42/2&lt;=$AE$17,"○",""))</f>
      </c>
      <c r="P51" s="708"/>
      <c r="Q51" s="727" t="s">
        <v>163</v>
      </c>
      <c r="R51" s="728"/>
      <c r="S51" s="728"/>
      <c r="T51" s="728"/>
      <c r="U51" s="728"/>
      <c r="V51" s="728"/>
      <c r="W51" s="728"/>
      <c r="X51" s="728"/>
      <c r="Y51" s="728"/>
      <c r="Z51" s="728"/>
      <c r="AA51" s="728"/>
      <c r="AB51" s="728"/>
      <c r="AC51" s="728"/>
      <c r="AD51" s="728"/>
      <c r="AE51" s="729">
        <f>IF(AE34="","",IF((R34+U34+Q36)/AA34*100&gt;=50,"○",""))</f>
      </c>
      <c r="AF51" s="730"/>
      <c r="AG51" s="731" t="s">
        <v>22</v>
      </c>
      <c r="AH51" s="732"/>
      <c r="AI51" s="707">
        <f>IF(OR(AI47="○",AI49="○"),"",IF(AND(O51="○",OR(AE51="○",AE52="○")),"○",""))</f>
      </c>
      <c r="AJ51" s="708"/>
    </row>
    <row r="52" spans="1:36" s="183" customFormat="1" ht="18" customHeight="1">
      <c r="A52" s="701"/>
      <c r="B52" s="702"/>
      <c r="C52" s="702"/>
      <c r="D52" s="702"/>
      <c r="E52" s="702"/>
      <c r="F52" s="702"/>
      <c r="G52" s="702"/>
      <c r="H52" s="702"/>
      <c r="I52" s="702"/>
      <c r="J52" s="702"/>
      <c r="K52" s="702"/>
      <c r="L52" s="702"/>
      <c r="M52" s="703"/>
      <c r="N52" s="704"/>
      <c r="O52" s="707"/>
      <c r="P52" s="708"/>
      <c r="Q52" s="717" t="s">
        <v>161</v>
      </c>
      <c r="R52" s="718"/>
      <c r="S52" s="718"/>
      <c r="T52" s="718"/>
      <c r="U52" s="718"/>
      <c r="V52" s="718"/>
      <c r="W52" s="718"/>
      <c r="X52" s="718"/>
      <c r="Y52" s="718"/>
      <c r="Z52" s="718"/>
      <c r="AA52" s="718"/>
      <c r="AB52" s="718"/>
      <c r="AC52" s="718"/>
      <c r="AD52" s="718"/>
      <c r="AE52" s="719">
        <f>IF(U4="","",IF(U4="○","○",""))</f>
      </c>
      <c r="AF52" s="720"/>
      <c r="AG52" s="731"/>
      <c r="AH52" s="732"/>
      <c r="AI52" s="707"/>
      <c r="AJ52" s="708"/>
    </row>
    <row r="53" spans="1:36" s="183" customFormat="1" ht="18" customHeight="1">
      <c r="A53" s="723" t="s">
        <v>164</v>
      </c>
      <c r="B53" s="724"/>
      <c r="C53" s="724"/>
      <c r="D53" s="724"/>
      <c r="E53" s="724"/>
      <c r="F53" s="724"/>
      <c r="G53" s="724"/>
      <c r="H53" s="724"/>
      <c r="I53" s="724"/>
      <c r="J53" s="724"/>
      <c r="K53" s="724"/>
      <c r="L53" s="724"/>
      <c r="M53" s="725"/>
      <c r="N53" s="726"/>
      <c r="O53" s="707">
        <f>IF(AE34="","",IF($Q$42/2.5&lt;=$AE$17,"○",""))</f>
      </c>
      <c r="P53" s="708"/>
      <c r="Q53" s="737">
        <f>IF(AG34="","",IF(AND($AH$15&gt;=5.1,$AH$15&lt;5.3),"○",""))</f>
      </c>
      <c r="R53" s="738"/>
      <c r="S53" s="738"/>
      <c r="T53" s="738"/>
      <c r="U53" s="738"/>
      <c r="V53" s="738"/>
      <c r="W53" s="738"/>
      <c r="X53" s="738"/>
      <c r="Y53" s="738"/>
      <c r="Z53" s="738"/>
      <c r="AA53" s="738"/>
      <c r="AB53" s="738"/>
      <c r="AC53" s="738"/>
      <c r="AD53" s="738"/>
      <c r="AE53" s="738"/>
      <c r="AF53" s="739"/>
      <c r="AG53" s="731" t="s">
        <v>237</v>
      </c>
      <c r="AH53" s="732"/>
      <c r="AI53" s="707">
        <f>IF(OR(AI47="○",AI49="○",AI51="○"),"",IF(O53="○","○",""))</f>
      </c>
      <c r="AJ53" s="708"/>
    </row>
    <row r="54" spans="1:36" s="183" customFormat="1" ht="18" customHeight="1">
      <c r="A54" s="701"/>
      <c r="B54" s="702"/>
      <c r="C54" s="702"/>
      <c r="D54" s="702"/>
      <c r="E54" s="702"/>
      <c r="F54" s="702"/>
      <c r="G54" s="702"/>
      <c r="H54" s="702"/>
      <c r="I54" s="702"/>
      <c r="J54" s="702"/>
      <c r="K54" s="702"/>
      <c r="L54" s="702"/>
      <c r="M54" s="703"/>
      <c r="N54" s="704"/>
      <c r="O54" s="707"/>
      <c r="P54" s="708"/>
      <c r="Q54" s="740"/>
      <c r="R54" s="741"/>
      <c r="S54" s="741"/>
      <c r="T54" s="741"/>
      <c r="U54" s="741"/>
      <c r="V54" s="741"/>
      <c r="W54" s="741"/>
      <c r="X54" s="741"/>
      <c r="Y54" s="741"/>
      <c r="Z54" s="741"/>
      <c r="AA54" s="741"/>
      <c r="AB54" s="741"/>
      <c r="AC54" s="741"/>
      <c r="AD54" s="741"/>
      <c r="AE54" s="741"/>
      <c r="AF54" s="742"/>
      <c r="AG54" s="731"/>
      <c r="AH54" s="732"/>
      <c r="AI54" s="707"/>
      <c r="AJ54" s="708"/>
    </row>
    <row r="55" spans="1:36" ht="17.25" customHeight="1">
      <c r="A55" s="233"/>
      <c r="B55" s="233"/>
      <c r="C55" s="233"/>
      <c r="D55" s="234"/>
      <c r="E55" s="234"/>
      <c r="F55" s="234"/>
      <c r="G55" s="234"/>
      <c r="H55" s="234"/>
      <c r="I55" s="234"/>
      <c r="J55" s="234"/>
      <c r="K55" s="234"/>
      <c r="L55" s="234"/>
      <c r="M55" s="234"/>
      <c r="N55" s="234"/>
      <c r="O55" s="235"/>
      <c r="P55" s="235"/>
      <c r="Q55" s="235"/>
      <c r="R55" s="235"/>
      <c r="S55" s="183"/>
      <c r="T55" s="183"/>
      <c r="U55" s="183"/>
      <c r="V55" s="183"/>
      <c r="W55" s="183"/>
      <c r="X55" s="183"/>
      <c r="Y55" s="183"/>
      <c r="Z55" s="183"/>
      <c r="AA55" s="183"/>
      <c r="AB55" s="183"/>
      <c r="AC55" s="183"/>
      <c r="AD55" s="183"/>
      <c r="AE55" s="183"/>
      <c r="AF55" s="183"/>
      <c r="AG55" s="183"/>
      <c r="AH55" s="183"/>
      <c r="AI55" s="183"/>
      <c r="AJ55" s="183"/>
    </row>
    <row r="56" spans="1:36" ht="21" customHeight="1">
      <c r="A56" s="721" t="s">
        <v>74</v>
      </c>
      <c r="B56" s="722"/>
      <c r="C56" s="722"/>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2"/>
      <c r="AB56" s="722"/>
      <c r="AC56" s="722"/>
      <c r="AD56" s="722"/>
      <c r="AE56" s="722"/>
      <c r="AF56" s="722"/>
      <c r="AG56" s="722"/>
      <c r="AH56" s="722"/>
      <c r="AI56" s="722"/>
      <c r="AJ56" s="722"/>
    </row>
    <row r="57" spans="1:36" ht="21" customHeight="1">
      <c r="A57" s="236"/>
      <c r="B57" s="237" t="s">
        <v>165</v>
      </c>
      <c r="C57" s="236"/>
      <c r="D57" s="236"/>
      <c r="E57" s="236"/>
      <c r="F57" s="236"/>
      <c r="G57" s="236"/>
      <c r="H57" s="236"/>
      <c r="I57" s="236"/>
      <c r="J57" s="236"/>
      <c r="K57" s="236"/>
      <c r="L57" s="236"/>
      <c r="M57" s="236"/>
      <c r="N57" s="236"/>
      <c r="O57" s="238"/>
      <c r="P57" s="238"/>
      <c r="Q57" s="238"/>
      <c r="R57" s="238"/>
      <c r="S57" s="239"/>
      <c r="T57" s="239"/>
      <c r="U57" s="239"/>
      <c r="V57" s="239"/>
      <c r="W57" s="239"/>
      <c r="X57" s="239"/>
      <c r="Y57" s="239"/>
      <c r="Z57" s="239"/>
      <c r="AA57" s="239"/>
      <c r="AB57" s="239"/>
      <c r="AC57" s="239"/>
      <c r="AD57" s="239"/>
      <c r="AE57" s="239"/>
      <c r="AF57" s="239"/>
      <c r="AG57" s="239"/>
      <c r="AH57" s="239"/>
      <c r="AI57" s="239"/>
      <c r="AJ57" s="239"/>
    </row>
    <row r="58" spans="1:36" ht="21" customHeight="1">
      <c r="A58" s="236"/>
      <c r="B58" s="237" t="s">
        <v>166</v>
      </c>
      <c r="C58" s="236"/>
      <c r="D58" s="236"/>
      <c r="E58" s="236"/>
      <c r="F58" s="236"/>
      <c r="G58" s="236"/>
      <c r="H58" s="236"/>
      <c r="I58" s="236"/>
      <c r="J58" s="236"/>
      <c r="K58" s="236"/>
      <c r="L58" s="236"/>
      <c r="M58" s="236"/>
      <c r="N58" s="236"/>
      <c r="O58" s="238"/>
      <c r="P58" s="238"/>
      <c r="Q58" s="238"/>
      <c r="R58" s="238"/>
      <c r="S58" s="239"/>
      <c r="T58" s="239"/>
      <c r="U58" s="239"/>
      <c r="V58" s="239"/>
      <c r="W58" s="239"/>
      <c r="X58" s="239"/>
      <c r="Y58" s="239"/>
      <c r="Z58" s="239"/>
      <c r="AA58" s="239"/>
      <c r="AB58" s="239"/>
      <c r="AC58" s="239"/>
      <c r="AD58" s="239"/>
      <c r="AE58" s="239"/>
      <c r="AF58" s="239"/>
      <c r="AG58" s="239"/>
      <c r="AH58" s="239"/>
      <c r="AI58" s="239"/>
      <c r="AJ58" s="239"/>
    </row>
    <row r="59" spans="2:36" ht="21" customHeight="1">
      <c r="B59" s="240" t="s">
        <v>238</v>
      </c>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row>
    <row r="60" spans="2:10" ht="21" customHeight="1">
      <c r="B60" s="191"/>
      <c r="C60" s="187"/>
      <c r="D60" s="187"/>
      <c r="E60" s="187"/>
      <c r="F60" s="187"/>
      <c r="G60" s="187"/>
      <c r="H60" s="187"/>
      <c r="I60" s="187"/>
      <c r="J60" s="187"/>
    </row>
    <row r="73" spans="2:36" ht="21" customHeight="1">
      <c r="B73" s="187"/>
      <c r="C73" s="187"/>
      <c r="D73" s="187"/>
      <c r="E73" s="187"/>
      <c r="F73" s="187"/>
      <c r="G73" s="187"/>
      <c r="H73" s="223"/>
      <c r="I73" s="223"/>
      <c r="J73" s="223"/>
      <c r="K73" s="223"/>
      <c r="L73" s="223"/>
      <c r="M73" s="223"/>
      <c r="N73" s="223"/>
      <c r="O73" s="223"/>
      <c r="P73" s="223"/>
      <c r="Q73" s="224"/>
      <c r="R73" s="224"/>
      <c r="S73" s="224"/>
      <c r="T73" s="224"/>
      <c r="U73" s="224"/>
      <c r="V73" s="225"/>
      <c r="W73" s="226"/>
      <c r="X73" s="227"/>
      <c r="Y73" s="227"/>
      <c r="Z73" s="227"/>
      <c r="AA73" s="227"/>
      <c r="AB73" s="227"/>
      <c r="AC73" s="227"/>
      <c r="AD73" s="224"/>
      <c r="AE73" s="224"/>
      <c r="AF73" s="224"/>
      <c r="AG73" s="224"/>
      <c r="AH73" s="224"/>
      <c r="AI73" s="225"/>
      <c r="AJ73" s="225"/>
    </row>
    <row r="97" ht="21" customHeight="1" thickBot="1"/>
    <row r="98" spans="19:34" ht="21" customHeight="1" thickBot="1">
      <c r="S98" s="733"/>
      <c r="T98" s="734"/>
      <c r="U98" s="734"/>
      <c r="V98" s="734"/>
      <c r="W98" s="734"/>
      <c r="X98" s="734"/>
      <c r="Y98" s="734"/>
      <c r="Z98" s="734"/>
      <c r="AA98" s="734"/>
      <c r="AB98" s="734"/>
      <c r="AC98" s="734"/>
      <c r="AD98" s="734"/>
      <c r="AE98" s="734"/>
      <c r="AF98" s="734"/>
      <c r="AG98" s="735"/>
      <c r="AH98" s="736"/>
    </row>
  </sheetData>
  <sheetProtection password="CC71" sheet="1"/>
  <mergeCells count="137">
    <mergeCell ref="AI51:AJ52"/>
    <mergeCell ref="Q52:AD52"/>
    <mergeCell ref="AE52:AF52"/>
    <mergeCell ref="S98:AF98"/>
    <mergeCell ref="AG98:AH98"/>
    <mergeCell ref="A53:N54"/>
    <mergeCell ref="O53:P54"/>
    <mergeCell ref="Q53:AF54"/>
    <mergeCell ref="AG53:AH54"/>
    <mergeCell ref="AI49:AJ50"/>
    <mergeCell ref="Q50:AD50"/>
    <mergeCell ref="AE50:AF50"/>
    <mergeCell ref="AI53:AJ54"/>
    <mergeCell ref="A56:AJ56"/>
    <mergeCell ref="A51:N52"/>
    <mergeCell ref="O51:P52"/>
    <mergeCell ref="Q51:AD51"/>
    <mergeCell ref="AE51:AF51"/>
    <mergeCell ref="AG51:AH52"/>
    <mergeCell ref="AE47:AF47"/>
    <mergeCell ref="AG47:AH48"/>
    <mergeCell ref="AI47:AJ48"/>
    <mergeCell ref="Q48:AD48"/>
    <mergeCell ref="AE48:AF48"/>
    <mergeCell ref="A49:N50"/>
    <mergeCell ref="O49:P50"/>
    <mergeCell ref="Q49:AD49"/>
    <mergeCell ref="AE49:AF49"/>
    <mergeCell ref="AG49:AH50"/>
    <mergeCell ref="Q41:AC41"/>
    <mergeCell ref="Q42:AC42"/>
    <mergeCell ref="A42:P42"/>
    <mergeCell ref="A47:N48"/>
    <mergeCell ref="O47:P48"/>
    <mergeCell ref="Q47:AD47"/>
    <mergeCell ref="A36:P36"/>
    <mergeCell ref="Q36:AC36"/>
    <mergeCell ref="AH36:AJ36"/>
    <mergeCell ref="A45:N46"/>
    <mergeCell ref="O45:P46"/>
    <mergeCell ref="Q45:AF45"/>
    <mergeCell ref="AG45:AJ46"/>
    <mergeCell ref="Y46:AF46"/>
    <mergeCell ref="Q37:AC37"/>
    <mergeCell ref="A41:P41"/>
    <mergeCell ref="A35:E35"/>
    <mergeCell ref="F35:H35"/>
    <mergeCell ref="I35:K35"/>
    <mergeCell ref="L35:N35"/>
    <mergeCell ref="O35:Q35"/>
    <mergeCell ref="R35:T35"/>
    <mergeCell ref="U34:V34"/>
    <mergeCell ref="X34:Y34"/>
    <mergeCell ref="AA34:AC34"/>
    <mergeCell ref="AE34:AF36"/>
    <mergeCell ref="AG34:AG36"/>
    <mergeCell ref="AH34:AJ34"/>
    <mergeCell ref="U35:W35"/>
    <mergeCell ref="X35:Z35"/>
    <mergeCell ref="AA35:AD35"/>
    <mergeCell ref="AH35:AJ35"/>
    <mergeCell ref="A34:E34"/>
    <mergeCell ref="F34:G34"/>
    <mergeCell ref="I34:J34"/>
    <mergeCell ref="L34:M34"/>
    <mergeCell ref="O34:P34"/>
    <mergeCell ref="R34:S34"/>
    <mergeCell ref="R33:T33"/>
    <mergeCell ref="U33:W33"/>
    <mergeCell ref="X33:Z33"/>
    <mergeCell ref="AA33:AD33"/>
    <mergeCell ref="AE33:AG33"/>
    <mergeCell ref="AH33:AJ33"/>
    <mergeCell ref="B27:AJ27"/>
    <mergeCell ref="A28:AD28"/>
    <mergeCell ref="AE28:AH28"/>
    <mergeCell ref="A29:AD29"/>
    <mergeCell ref="AE29:AH29"/>
    <mergeCell ref="A33:E33"/>
    <mergeCell ref="F33:H33"/>
    <mergeCell ref="I33:K33"/>
    <mergeCell ref="L33:N33"/>
    <mergeCell ref="O33:Q33"/>
    <mergeCell ref="C22:AB22"/>
    <mergeCell ref="AE22:AH22"/>
    <mergeCell ref="A23:AD23"/>
    <mergeCell ref="AE23:AH23"/>
    <mergeCell ref="B24:AH24"/>
    <mergeCell ref="B25:AH25"/>
    <mergeCell ref="AE18:AH18"/>
    <mergeCell ref="C19:Z19"/>
    <mergeCell ref="AE19:AH19"/>
    <mergeCell ref="D20:AB20"/>
    <mergeCell ref="AE20:AH20"/>
    <mergeCell ref="D21:AB21"/>
    <mergeCell ref="AE21:AH21"/>
    <mergeCell ref="C14:AH14"/>
    <mergeCell ref="A16:Y16"/>
    <mergeCell ref="Z16:AD16"/>
    <mergeCell ref="AE16:AH16"/>
    <mergeCell ref="A17:X17"/>
    <mergeCell ref="Z17:AD17"/>
    <mergeCell ref="AE17:AH17"/>
    <mergeCell ref="A12:B12"/>
    <mergeCell ref="C12:AB12"/>
    <mergeCell ref="AC12:AF12"/>
    <mergeCell ref="AG12:AH12"/>
    <mergeCell ref="A13:B13"/>
    <mergeCell ref="C13:AB13"/>
    <mergeCell ref="AC13:AF13"/>
    <mergeCell ref="AG13:AH13"/>
    <mergeCell ref="AC10:AF10"/>
    <mergeCell ref="AG10:AH10"/>
    <mergeCell ref="A11:B11"/>
    <mergeCell ref="C11:AB11"/>
    <mergeCell ref="AC11:AF11"/>
    <mergeCell ref="AG11:AH11"/>
    <mergeCell ref="F38:P38"/>
    <mergeCell ref="F39:P39"/>
    <mergeCell ref="F40:P40"/>
    <mergeCell ref="A7:T7"/>
    <mergeCell ref="U7:AD7"/>
    <mergeCell ref="AF7:AG7"/>
    <mergeCell ref="B8:AH8"/>
    <mergeCell ref="U9:Y9"/>
    <mergeCell ref="A10:B10"/>
    <mergeCell ref="C10:AB10"/>
    <mergeCell ref="A37:E40"/>
    <mergeCell ref="A1:K1"/>
    <mergeCell ref="A2:AH2"/>
    <mergeCell ref="A4:T4"/>
    <mergeCell ref="U4:AH4"/>
    <mergeCell ref="U6:Y6"/>
    <mergeCell ref="Q38:AC38"/>
    <mergeCell ref="Q39:AC39"/>
    <mergeCell ref="Q40:AC40"/>
    <mergeCell ref="F37:P37"/>
  </mergeCells>
  <conditionalFormatting sqref="AD73 Q73 AD43 I35 L35 O35 U35 X35 AA35 F35 AA34:AC34 R35 AH34:AH36 Q37:Q40 Q42:Q43">
    <cfRule type="cellIs" priority="1" dxfId="6" operator="equal" stopIfTrue="1">
      <formula>0</formula>
    </cfRule>
  </conditionalFormatting>
  <conditionalFormatting sqref="AF7:AG7">
    <cfRule type="cellIs" priority="2" dxfId="6" operator="lessThanOrEqual" stopIfTrue="1">
      <formula>0</formula>
    </cfRule>
  </conditionalFormatting>
  <dataValidations count="2">
    <dataValidation type="list" allowBlank="1" showInputMessage="1" showErrorMessage="1" sqref="AE28:AH28">
      <formula1>"〇"</formula1>
    </dataValidation>
    <dataValidation type="list" allowBlank="1" showInputMessage="1" showErrorMessage="1" sqref="U4:AH4">
      <formula1>"　,○"</formula1>
    </dataValidation>
  </dataValidations>
  <printOptions horizontalCentered="1"/>
  <pageMargins left="0.7874015748031497" right="0.3937007874015748" top="0.5905511811023623" bottom="0.35433070866141736" header="0.31496062992125984" footer="0.2755905511811024"/>
  <pageSetup horizontalDpi="600" verticalDpi="600" orientation="portrait" paperSize="9" scale="71" r:id="rId4"/>
  <headerFooter alignWithMargins="0">
    <oddFooter>&amp;C&amp;P</oddFooter>
  </headerFooter>
  <rowBreaks count="1" manualBreakCount="1">
    <brk id="42" max="40" man="1"/>
  </rowBreaks>
  <drawing r:id="rId3"/>
  <legacyDrawing r:id="rId2"/>
</worksheet>
</file>

<file path=xl/worksheets/sheet9.xml><?xml version="1.0" encoding="utf-8"?>
<worksheet xmlns="http://schemas.openxmlformats.org/spreadsheetml/2006/main" xmlns:r="http://schemas.openxmlformats.org/officeDocument/2006/relationships">
  <dimension ref="A1:J19"/>
  <sheetViews>
    <sheetView showGridLines="0" view="pageBreakPreview" zoomScaleSheetLayoutView="100" zoomScalePageLayoutView="0" workbookViewId="0" topLeftCell="A1">
      <selection activeCell="F3" sqref="F3"/>
    </sheetView>
  </sheetViews>
  <sheetFormatPr defaultColWidth="9.00390625" defaultRowHeight="13.5"/>
  <cols>
    <col min="1" max="1" width="1.12109375" style="19" customWidth="1"/>
    <col min="2" max="2" width="24.25390625" style="19" customWidth="1"/>
    <col min="3" max="3" width="4.00390625" style="19" customWidth="1"/>
    <col min="4" max="5" width="15.25390625" style="19" customWidth="1"/>
    <col min="6" max="6" width="15.125" style="19" customWidth="1"/>
    <col min="7" max="7" width="15.25390625" style="19" customWidth="1"/>
    <col min="8" max="8" width="3.125" style="19" customWidth="1"/>
    <col min="9" max="9" width="3.75390625" style="19" customWidth="1"/>
    <col min="10" max="10" width="2.50390625" style="19" customWidth="1"/>
    <col min="11" max="16384" width="9.00390625" style="19" customWidth="1"/>
  </cols>
  <sheetData>
    <row r="1" spans="1:8" ht="27.75" customHeight="1">
      <c r="A1" s="18"/>
      <c r="B1" s="750" t="s">
        <v>177</v>
      </c>
      <c r="C1" s="750"/>
      <c r="D1" s="750"/>
      <c r="E1" s="750"/>
      <c r="F1" s="750"/>
      <c r="G1" s="750"/>
      <c r="H1" s="750"/>
    </row>
    <row r="2" spans="1:8" ht="36" customHeight="1">
      <c r="A2" s="751" t="s">
        <v>168</v>
      </c>
      <c r="B2" s="751"/>
      <c r="C2" s="751"/>
      <c r="D2" s="751"/>
      <c r="E2" s="751"/>
      <c r="F2" s="751"/>
      <c r="G2" s="751"/>
      <c r="H2" s="751"/>
    </row>
    <row r="3" spans="1:8" ht="36" customHeight="1">
      <c r="A3" s="21"/>
      <c r="B3" s="21"/>
      <c r="C3" s="21"/>
      <c r="D3" s="21"/>
      <c r="E3" s="21"/>
      <c r="F3" s="21"/>
      <c r="G3" s="21"/>
      <c r="H3" s="21"/>
    </row>
    <row r="4" spans="1:8" ht="43.5" customHeight="1">
      <c r="A4" s="21"/>
      <c r="B4" s="22" t="s">
        <v>69</v>
      </c>
      <c r="C4" s="752"/>
      <c r="D4" s="753"/>
      <c r="E4" s="753"/>
      <c r="F4" s="753"/>
      <c r="G4" s="753"/>
      <c r="H4" s="754"/>
    </row>
    <row r="5" spans="2:8" ht="19.5" customHeight="1">
      <c r="B5" s="743" t="s">
        <v>216</v>
      </c>
      <c r="C5" s="83"/>
      <c r="D5" s="84"/>
      <c r="E5" s="84"/>
      <c r="F5" s="84"/>
      <c r="G5" s="84"/>
      <c r="H5" s="85"/>
    </row>
    <row r="6" spans="2:8" ht="33" customHeight="1">
      <c r="B6" s="744"/>
      <c r="C6" s="86"/>
      <c r="D6" s="87"/>
      <c r="E6" s="87" t="s">
        <v>1</v>
      </c>
      <c r="F6" s="87" t="s">
        <v>2</v>
      </c>
      <c r="G6" s="87" t="s">
        <v>64</v>
      </c>
      <c r="H6" s="88"/>
    </row>
    <row r="7" spans="2:8" ht="33" customHeight="1" thickBot="1">
      <c r="B7" s="744"/>
      <c r="C7" s="86"/>
      <c r="D7" s="87" t="s">
        <v>169</v>
      </c>
      <c r="E7" s="141" t="s">
        <v>170</v>
      </c>
      <c r="F7" s="141" t="s">
        <v>170</v>
      </c>
      <c r="G7" s="142" t="s">
        <v>170</v>
      </c>
      <c r="H7" s="88"/>
    </row>
    <row r="8" spans="2:8" ht="33" customHeight="1" thickBot="1" thickTop="1">
      <c r="B8" s="744"/>
      <c r="C8" s="89"/>
      <c r="D8" s="90" t="s">
        <v>171</v>
      </c>
      <c r="E8" s="141" t="s">
        <v>170</v>
      </c>
      <c r="F8" s="143" t="s">
        <v>170</v>
      </c>
      <c r="G8" s="144" t="s">
        <v>172</v>
      </c>
      <c r="H8" s="91"/>
    </row>
    <row r="9" spans="2:8" ht="19.5" customHeight="1" thickTop="1">
      <c r="B9" s="745"/>
      <c r="C9" s="92"/>
      <c r="D9" s="84"/>
      <c r="E9" s="84"/>
      <c r="F9" s="84"/>
      <c r="G9" s="93"/>
      <c r="H9" s="94"/>
    </row>
    <row r="10" spans="2:8" ht="17.25" customHeight="1">
      <c r="B10" s="743" t="s">
        <v>217</v>
      </c>
      <c r="C10" s="83"/>
      <c r="D10" s="95"/>
      <c r="E10" s="95"/>
      <c r="F10" s="95"/>
      <c r="G10" s="95"/>
      <c r="H10" s="96"/>
    </row>
    <row r="11" spans="2:8" ht="42" customHeight="1">
      <c r="B11" s="744"/>
      <c r="C11" s="97" t="s">
        <v>173</v>
      </c>
      <c r="D11" s="20" t="s">
        <v>174</v>
      </c>
      <c r="E11" s="20"/>
      <c r="F11" s="145"/>
      <c r="G11" s="20" t="s">
        <v>0</v>
      </c>
      <c r="H11" s="98"/>
    </row>
    <row r="12" spans="2:8" ht="17.25" customHeight="1">
      <c r="B12" s="745"/>
      <c r="C12" s="99"/>
      <c r="D12" s="100"/>
      <c r="E12" s="100"/>
      <c r="F12" s="100"/>
      <c r="G12" s="100"/>
      <c r="H12" s="101"/>
    </row>
    <row r="13" spans="2:8" ht="17.25" customHeight="1" thickBot="1">
      <c r="B13" s="743" t="s">
        <v>218</v>
      </c>
      <c r="C13" s="83"/>
      <c r="D13" s="95"/>
      <c r="E13" s="95"/>
      <c r="F13" s="95"/>
      <c r="G13" s="95"/>
      <c r="H13" s="96"/>
    </row>
    <row r="14" spans="2:8" ht="42" customHeight="1" thickBot="1" thickTop="1">
      <c r="B14" s="744"/>
      <c r="C14" s="97"/>
      <c r="D14" s="746" t="s">
        <v>175</v>
      </c>
      <c r="E14" s="747"/>
      <c r="F14" s="146" t="s">
        <v>176</v>
      </c>
      <c r="G14" s="20" t="s">
        <v>0</v>
      </c>
      <c r="H14" s="98"/>
    </row>
    <row r="15" spans="2:8" ht="17.25" customHeight="1" thickTop="1">
      <c r="B15" s="745"/>
      <c r="C15" s="99"/>
      <c r="D15" s="100"/>
      <c r="E15" s="100"/>
      <c r="F15" s="100"/>
      <c r="G15" s="100"/>
      <c r="H15" s="101"/>
    </row>
    <row r="17" spans="2:10" ht="36" customHeight="1">
      <c r="B17" s="748" t="s">
        <v>219</v>
      </c>
      <c r="C17" s="746"/>
      <c r="D17" s="746"/>
      <c r="E17" s="746"/>
      <c r="F17" s="746"/>
      <c r="G17" s="746"/>
      <c r="H17" s="746"/>
      <c r="I17" s="23"/>
      <c r="J17" s="23"/>
    </row>
    <row r="18" spans="2:8" ht="7.5" customHeight="1">
      <c r="B18" s="748"/>
      <c r="C18" s="749"/>
      <c r="D18" s="749"/>
      <c r="E18" s="749"/>
      <c r="F18" s="749"/>
      <c r="G18" s="749"/>
      <c r="H18" s="749"/>
    </row>
    <row r="19" ht="12.75">
      <c r="B19" s="24"/>
    </row>
  </sheetData>
  <sheetProtection password="CC71" sheet="1"/>
  <mergeCells count="9">
    <mergeCell ref="B13:B15"/>
    <mergeCell ref="D14:E14"/>
    <mergeCell ref="B17:H17"/>
    <mergeCell ref="B18:H18"/>
    <mergeCell ref="B1:H1"/>
    <mergeCell ref="A2:H2"/>
    <mergeCell ref="C4:H4"/>
    <mergeCell ref="B5:B9"/>
    <mergeCell ref="B10:B12"/>
  </mergeCells>
  <printOptions/>
  <pageMargins left="0.7" right="0.7" top="0.75" bottom="0.75" header="0.3" footer="0.3"/>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島田 直弥</dc:creator>
  <cp:keywords/>
  <dc:description/>
  <cp:lastModifiedBy>高田 一生</cp:lastModifiedBy>
  <cp:lastPrinted>2024-04-16T06:52:52Z</cp:lastPrinted>
  <dcterms:modified xsi:type="dcterms:W3CDTF">2024-04-17T01:00:00Z</dcterms:modified>
  <cp:category/>
  <cp:version/>
  <cp:contentType/>
  <cp:contentStatus/>
</cp:coreProperties>
</file>