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印刷範囲">'Sheet1'!$A$1:$S$10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<sst xmlns="http://schemas.openxmlformats.org/spreadsheetml/2006/main" count="111" uniqueCount="76">
  <si>
    <t>対</t>
  </si>
  <si>
    <t>受</t>
  </si>
  <si>
    <t>総</t>
  </si>
  <si>
    <t>不</t>
  </si>
  <si>
    <t>診</t>
  </si>
  <si>
    <t>生</t>
  </si>
  <si>
    <t>Ａ</t>
  </si>
  <si>
    <t>Ｂ</t>
  </si>
  <si>
    <t>Ｃ１</t>
  </si>
  <si>
    <t>Ｃ２</t>
  </si>
  <si>
    <t>正</t>
  </si>
  <si>
    <t>象</t>
  </si>
  <si>
    <t>者</t>
  </si>
  <si>
    <t>率</t>
  </si>
  <si>
    <t>歯</t>
  </si>
  <si>
    <t>計</t>
  </si>
  <si>
    <t>咬</t>
  </si>
  <si>
    <t>数</t>
  </si>
  <si>
    <t>型</t>
  </si>
  <si>
    <t>合</t>
  </si>
  <si>
    <t>（％）</t>
  </si>
  <si>
    <t>管内総数</t>
  </si>
  <si>
    <t>郡上市</t>
  </si>
  <si>
    <t>要</t>
  </si>
  <si>
    <t>測</t>
  </si>
  <si>
    <t>3P</t>
  </si>
  <si>
    <t>3～</t>
  </si>
  <si>
    <t>10～</t>
  </si>
  <si>
    <t>90～</t>
  </si>
  <si>
    <t>97P</t>
  </si>
  <si>
    <t>観</t>
  </si>
  <si>
    <t>精</t>
  </si>
  <si>
    <t>医</t>
  </si>
  <si>
    <t>定</t>
  </si>
  <si>
    <t>察</t>
  </si>
  <si>
    <t>検</t>
  </si>
  <si>
    <t>療</t>
  </si>
  <si>
    <t>未満</t>
  </si>
  <si>
    <t>9P</t>
  </si>
  <si>
    <t>89P</t>
  </si>
  <si>
    <t>96P</t>
  </si>
  <si>
    <t>以上</t>
  </si>
  <si>
    <t>カ　１歳６ヶ月児歯科健康診査実施状況（Ｔ５－１２）</t>
  </si>
  <si>
    <t>率(%)</t>
  </si>
  <si>
    <t>う</t>
  </si>
  <si>
    <t xml:space="preserve">う　 </t>
  </si>
  <si>
    <t xml:space="preserve">歯　 </t>
  </si>
  <si>
    <t xml:space="preserve">経　 </t>
  </si>
  <si>
    <t xml:space="preserve">験　 </t>
  </si>
  <si>
    <t>平う</t>
  </si>
  <si>
    <t>均歯</t>
  </si>
  <si>
    <t>　数</t>
  </si>
  <si>
    <t>人　</t>
  </si>
  <si>
    <t>１　</t>
  </si>
  <si>
    <t>歯</t>
  </si>
  <si>
    <t>総</t>
  </si>
  <si>
    <t>数</t>
  </si>
  <si>
    <t>口　</t>
  </si>
  <si>
    <t>腔　</t>
  </si>
  <si>
    <t>軟　</t>
  </si>
  <si>
    <t>組疾</t>
  </si>
  <si>
    <t>織患</t>
  </si>
  <si>
    <t>象</t>
  </si>
  <si>
    <t>数</t>
  </si>
  <si>
    <t>（％）</t>
  </si>
  <si>
    <t>異常</t>
  </si>
  <si>
    <t>なし</t>
  </si>
  <si>
    <t>健　診　結　果</t>
  </si>
  <si>
    <t>身体発育状況（身長）</t>
  </si>
  <si>
    <t>身体発育状況（体重）</t>
  </si>
  <si>
    <t>う 歯 の あ る 者</t>
  </si>
  <si>
    <t>診</t>
  </si>
  <si>
    <t>キ　１歳６ヶ月児一般健康診査実施状況（Ｔ５－１３）</t>
  </si>
  <si>
    <t>関市</t>
  </si>
  <si>
    <t>美濃市</t>
  </si>
  <si>
    <t>（平成２２年度）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</si>
</sst>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0.00_);[Red]\(0.00\)"/>
    <numFmt numFmtId="181" formatCode="0.0_ "/>
    <numFmt numFmtId="182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1" fontId="0" fillId="0" borderId="13" xfId="0" applyNumberFormat="1" applyBorder="1" applyAlignment="1">
      <alignment horizontal="right" shrinkToFit="1"/>
    </xf>
    <xf numFmtId="41" fontId="0" fillId="0" borderId="13" xfId="0" applyNumberFormat="1" applyBorder="1" applyAlignment="1" applyProtection="1">
      <alignment shrinkToFit="1"/>
      <protection locked="0"/>
    </xf>
    <xf numFmtId="41" fontId="0" fillId="0" borderId="14" xfId="0" applyNumberFormat="1" applyBorder="1" applyAlignment="1" applyProtection="1">
      <alignment shrinkToFit="1"/>
      <protection locked="0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 applyProtection="1">
      <alignment horizontal="center" shrinkToFit="1"/>
      <protection locked="0"/>
    </xf>
    <xf numFmtId="0" fontId="5" fillId="0" borderId="13" xfId="0" applyFont="1" applyBorder="1" applyAlignment="1" applyProtection="1">
      <alignment horizontal="center" shrinkToFit="1"/>
      <protection locked="0"/>
    </xf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16" xfId="0" applyFont="1" applyBorder="1" applyAlignment="1">
      <alignment horizontal="center" shrinkToFit="1"/>
    </xf>
    <xf numFmtId="0" fontId="5" fillId="0" borderId="16" xfId="0" applyFont="1" applyBorder="1" applyAlignment="1" applyProtection="1">
      <alignment horizontal="center" shrinkToFit="1"/>
      <protection locked="0"/>
    </xf>
    <xf numFmtId="0" fontId="5" fillId="0" borderId="17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 applyProtection="1">
      <alignment shrinkToFit="1"/>
      <protection locked="0"/>
    </xf>
    <xf numFmtId="182" fontId="0" fillId="0" borderId="13" xfId="0" applyNumberFormat="1" applyBorder="1" applyAlignment="1" applyProtection="1">
      <alignment shrinkToFit="1"/>
      <protection locked="0"/>
    </xf>
    <xf numFmtId="0" fontId="5" fillId="0" borderId="13" xfId="0" applyFont="1" applyBorder="1" applyAlignment="1">
      <alignment horizontal="center" shrinkToFit="1"/>
    </xf>
    <xf numFmtId="3" fontId="5" fillId="0" borderId="13" xfId="0" applyNumberFormat="1" applyFont="1" applyBorder="1" applyAlignment="1">
      <alignment horizontal="center" shrinkToFit="1"/>
    </xf>
    <xf numFmtId="0" fontId="5" fillId="0" borderId="13" xfId="0" applyFont="1" applyBorder="1" applyAlignment="1" quotePrefix="1">
      <alignment horizontal="center" shrinkToFit="1"/>
    </xf>
    <xf numFmtId="3" fontId="5" fillId="0" borderId="14" xfId="0" applyNumberFormat="1" applyFont="1" applyBorder="1" applyAlignment="1">
      <alignment horizontal="center" shrinkToFit="1"/>
    </xf>
    <xf numFmtId="3" fontId="5" fillId="0" borderId="15" xfId="0" applyNumberFormat="1" applyFont="1" applyBorder="1" applyAlignment="1">
      <alignment horizontal="center" shrinkToFit="1"/>
    </xf>
    <xf numFmtId="3" fontId="5" fillId="0" borderId="16" xfId="0" applyNumberFormat="1" applyFont="1" applyBorder="1" applyAlignment="1">
      <alignment horizontal="center" shrinkToFit="1"/>
    </xf>
    <xf numFmtId="3" fontId="5" fillId="0" borderId="16" xfId="0" applyNumberFormat="1" applyFont="1" applyBorder="1" applyAlignment="1">
      <alignment shrinkToFit="1"/>
    </xf>
    <xf numFmtId="3" fontId="5" fillId="0" borderId="18" xfId="0" applyNumberFormat="1" applyFont="1" applyBorder="1" applyAlignment="1">
      <alignment horizontal="center" shrinkToFit="1"/>
    </xf>
    <xf numFmtId="3" fontId="5" fillId="0" borderId="18" xfId="0" applyNumberFormat="1" applyFont="1" applyBorder="1" applyAlignment="1">
      <alignment shrinkToFit="1"/>
    </xf>
    <xf numFmtId="41" fontId="0" fillId="0" borderId="19" xfId="0" applyNumberFormat="1" applyBorder="1" applyAlignment="1">
      <alignment horizontal="right" shrinkToFit="1"/>
    </xf>
    <xf numFmtId="0" fontId="5" fillId="0" borderId="11" xfId="0" applyFont="1" applyBorder="1" applyAlignment="1" applyProtection="1">
      <alignment horizontal="center" shrinkToFit="1"/>
      <protection locked="0"/>
    </xf>
    <xf numFmtId="41" fontId="0" fillId="0" borderId="15" xfId="0" applyNumberFormat="1" applyBorder="1" applyAlignment="1" applyProtection="1">
      <alignment shrinkToFit="1"/>
      <protection locked="0"/>
    </xf>
    <xf numFmtId="41" fontId="0" fillId="0" borderId="15" xfId="0" applyNumberFormat="1" applyBorder="1" applyAlignment="1">
      <alignment shrinkToFit="1"/>
    </xf>
    <xf numFmtId="182" fontId="0" fillId="0" borderId="15" xfId="0" applyNumberFormat="1" applyBorder="1" applyAlignment="1">
      <alignment shrinkToFit="1"/>
    </xf>
    <xf numFmtId="43" fontId="0" fillId="0" borderId="15" xfId="0" applyNumberFormat="1" applyBorder="1" applyAlignment="1">
      <alignment shrinkToFit="1"/>
    </xf>
    <xf numFmtId="41" fontId="0" fillId="0" borderId="20" xfId="0" applyNumberFormat="1" applyBorder="1" applyAlignment="1" applyProtection="1">
      <alignment shrinkToFit="1"/>
      <protection locked="0"/>
    </xf>
    <xf numFmtId="0" fontId="5" fillId="0" borderId="21" xfId="0" applyFont="1" applyBorder="1" applyAlignment="1" applyProtection="1">
      <alignment horizontal="center" shrinkToFit="1"/>
      <protection locked="0"/>
    </xf>
    <xf numFmtId="41" fontId="0" fillId="0" borderId="22" xfId="0" applyNumberFormat="1" applyBorder="1" applyAlignment="1" applyProtection="1">
      <alignment shrinkToFit="1"/>
      <protection locked="0"/>
    </xf>
    <xf numFmtId="182" fontId="0" fillId="0" borderId="22" xfId="0" applyNumberFormat="1" applyBorder="1" applyAlignment="1">
      <alignment shrinkToFit="1"/>
    </xf>
    <xf numFmtId="43" fontId="0" fillId="0" borderId="22" xfId="0" applyNumberFormat="1" applyBorder="1" applyAlignment="1" applyProtection="1">
      <alignment shrinkToFit="1"/>
      <protection locked="0"/>
    </xf>
    <xf numFmtId="41" fontId="0" fillId="0" borderId="23" xfId="0" applyNumberFormat="1" applyBorder="1" applyAlignment="1" applyProtection="1">
      <alignment shrinkToFit="1"/>
      <protection locked="0"/>
    </xf>
    <xf numFmtId="41" fontId="0" fillId="0" borderId="24" xfId="0" applyNumberFormat="1" applyBorder="1" applyAlignment="1">
      <alignment shrinkToFit="1"/>
    </xf>
    <xf numFmtId="41" fontId="0" fillId="0" borderId="25" xfId="0" applyNumberFormat="1" applyBorder="1" applyAlignment="1" applyProtection="1">
      <alignment shrinkToFit="1"/>
      <protection locked="0"/>
    </xf>
    <xf numFmtId="182" fontId="0" fillId="0" borderId="22" xfId="0" applyNumberFormat="1" applyBorder="1" applyAlignment="1" applyProtection="1">
      <alignment shrinkToFit="1"/>
      <protection locked="0"/>
    </xf>
    <xf numFmtId="41" fontId="0" fillId="0" borderId="26" xfId="0" applyNumberFormat="1" applyBorder="1" applyAlignment="1" applyProtection="1">
      <alignment shrinkToFit="1"/>
      <protection locked="0"/>
    </xf>
    <xf numFmtId="43" fontId="0" fillId="0" borderId="15" xfId="0" applyNumberFormat="1" applyBorder="1" applyAlignment="1">
      <alignment horizontal="right" shrinkToFit="1"/>
    </xf>
    <xf numFmtId="41" fontId="0" fillId="0" borderId="18" xfId="0" applyNumberFormat="1" applyBorder="1" applyAlignment="1" applyProtection="1">
      <alignment shrinkToFit="1"/>
      <protection locked="0"/>
    </xf>
    <xf numFmtId="0" fontId="5" fillId="0" borderId="27" xfId="0" applyFont="1" applyBorder="1" applyAlignment="1">
      <alignment horizontal="center" shrinkToFit="1"/>
    </xf>
    <xf numFmtId="41" fontId="0" fillId="0" borderId="28" xfId="0" applyNumberFormat="1" applyBorder="1" applyAlignment="1">
      <alignment horizontal="right" shrinkToFit="1"/>
    </xf>
    <xf numFmtId="182" fontId="0" fillId="0" borderId="28" xfId="0" applyNumberFormat="1" applyBorder="1" applyAlignment="1">
      <alignment horizontal="right" shrinkToFit="1"/>
    </xf>
    <xf numFmtId="41" fontId="0" fillId="0" borderId="28" xfId="0" applyNumberFormat="1" applyBorder="1" applyAlignment="1" applyProtection="1">
      <alignment shrinkToFit="1"/>
      <protection locked="0"/>
    </xf>
    <xf numFmtId="43" fontId="0" fillId="0" borderId="28" xfId="0" applyNumberFormat="1" applyBorder="1" applyAlignment="1" applyProtection="1">
      <alignment shrinkToFit="1"/>
      <protection locked="0"/>
    </xf>
    <xf numFmtId="41" fontId="0" fillId="0" borderId="29" xfId="0" applyNumberFormat="1" applyBorder="1" applyAlignment="1">
      <alignment horizontal="right" shrinkToFit="1"/>
    </xf>
    <xf numFmtId="0" fontId="5" fillId="0" borderId="13" xfId="0" applyFont="1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5" xfId="0" applyFont="1" applyBorder="1" applyAlignment="1">
      <alignment shrinkToFit="1"/>
    </xf>
    <xf numFmtId="0" fontId="0" fillId="0" borderId="31" xfId="0" applyBorder="1" applyAlignment="1">
      <alignment shrinkToFit="1"/>
    </xf>
    <xf numFmtId="0" fontId="5" fillId="0" borderId="15" xfId="0" applyFont="1" applyBorder="1" applyAlignment="1">
      <alignment horizontal="right" shrinkToFit="1"/>
    </xf>
    <xf numFmtId="0" fontId="0" fillId="0" borderId="31" xfId="0" applyBorder="1" applyAlignment="1">
      <alignment horizontal="right" shrinkToFit="1"/>
    </xf>
    <xf numFmtId="182" fontId="0" fillId="0" borderId="28" xfId="0" applyNumberFormat="1" applyBorder="1" applyAlignment="1">
      <alignment horizontal="right" shrinkToFit="1"/>
    </xf>
    <xf numFmtId="0" fontId="0" fillId="0" borderId="32" xfId="0" applyBorder="1" applyAlignment="1">
      <alignment horizontal="right" shrinkToFit="1"/>
    </xf>
    <xf numFmtId="0" fontId="5" fillId="0" borderId="3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41" fontId="0" fillId="0" borderId="28" xfId="0" applyNumberFormat="1" applyBorder="1" applyAlignment="1">
      <alignment horizontal="right" shrinkToFit="1"/>
    </xf>
    <xf numFmtId="0" fontId="5" fillId="0" borderId="33" xfId="0" applyFont="1" applyBorder="1" applyAlignment="1" applyProtection="1">
      <alignment horizontal="center" shrinkToFit="1"/>
      <protection locked="0"/>
    </xf>
    <xf numFmtId="0" fontId="5" fillId="0" borderId="34" xfId="0" applyFont="1" applyBorder="1" applyAlignment="1" applyProtection="1">
      <alignment horizontal="center" shrinkToFit="1"/>
      <protection locked="0"/>
    </xf>
    <xf numFmtId="0" fontId="5" fillId="0" borderId="35" xfId="0" applyFont="1" applyBorder="1" applyAlignment="1" applyProtection="1">
      <alignment horizontal="center" shrinkToFit="1"/>
      <protection locked="0"/>
    </xf>
    <xf numFmtId="182" fontId="0" fillId="0" borderId="22" xfId="0" applyNumberFormat="1" applyBorder="1" applyAlignment="1">
      <alignment horizontal="right" shrinkToFit="1"/>
    </xf>
    <xf numFmtId="0" fontId="0" fillId="0" borderId="36" xfId="0" applyBorder="1" applyAlignment="1">
      <alignment horizontal="right" shrinkToFit="1"/>
    </xf>
    <xf numFmtId="0" fontId="5" fillId="0" borderId="33" xfId="0" applyFont="1" applyBorder="1" applyAlignment="1">
      <alignment horizontal="center" shrinkToFit="1"/>
    </xf>
    <xf numFmtId="0" fontId="5" fillId="0" borderId="34" xfId="0" applyFont="1" applyBorder="1" applyAlignment="1">
      <alignment horizontal="center" shrinkToFit="1"/>
    </xf>
    <xf numFmtId="0" fontId="5" fillId="0" borderId="37" xfId="0" applyFont="1" applyBorder="1" applyAlignment="1">
      <alignment horizontal="center" shrinkToFit="1"/>
    </xf>
    <xf numFmtId="41" fontId="0" fillId="0" borderId="38" xfId="0" applyNumberFormat="1" applyBorder="1" applyAlignment="1" applyProtection="1">
      <alignment horizontal="center" shrinkToFit="1"/>
      <protection locked="0"/>
    </xf>
    <xf numFmtId="41" fontId="0" fillId="0" borderId="39" xfId="0" applyNumberFormat="1" applyBorder="1" applyAlignment="1" applyProtection="1">
      <alignment horizontal="center" shrinkToFit="1"/>
      <protection locked="0"/>
    </xf>
    <xf numFmtId="182" fontId="0" fillId="0" borderId="38" xfId="0" applyNumberFormat="1" applyBorder="1" applyAlignment="1">
      <alignment horizontal="right" shrinkToFit="1"/>
    </xf>
    <xf numFmtId="0" fontId="0" fillId="0" borderId="39" xfId="0" applyBorder="1" applyAlignment="1">
      <alignment horizontal="right" shrinkToFit="1"/>
    </xf>
    <xf numFmtId="41" fontId="0" fillId="0" borderId="40" xfId="0" applyNumberFormat="1" applyBorder="1" applyAlignment="1" applyProtection="1">
      <alignment horizontal="center" shrinkToFit="1"/>
      <protection locked="0"/>
    </xf>
    <xf numFmtId="41" fontId="0" fillId="0" borderId="41" xfId="0" applyNumberFormat="1" applyBorder="1" applyAlignment="1" applyProtection="1">
      <alignment horizontal="center" shrinkToFit="1"/>
      <protection locked="0"/>
    </xf>
    <xf numFmtId="41" fontId="0" fillId="0" borderId="22" xfId="0" applyNumberFormat="1" applyBorder="1" applyAlignment="1" applyProtection="1">
      <alignment horizontal="center" shrinkToFit="1"/>
      <protection locked="0"/>
    </xf>
    <xf numFmtId="41" fontId="0" fillId="0" borderId="36" xfId="0" applyNumberFormat="1" applyBorder="1" applyAlignment="1" applyProtection="1">
      <alignment horizontal="center" shrinkToFit="1"/>
      <protection locked="0"/>
    </xf>
    <xf numFmtId="3" fontId="5" fillId="0" borderId="33" xfId="0" applyNumberFormat="1" applyFont="1" applyBorder="1" applyAlignment="1">
      <alignment horizontal="center" shrinkToFit="1"/>
    </xf>
    <xf numFmtId="3" fontId="5" fillId="0" borderId="34" xfId="0" applyNumberFormat="1" applyFont="1" applyBorder="1" applyAlignment="1">
      <alignment horizontal="center" shrinkToFit="1"/>
    </xf>
    <xf numFmtId="3" fontId="5" fillId="0" borderId="37" xfId="0" applyNumberFormat="1" applyFont="1" applyBorder="1" applyAlignment="1">
      <alignment horizontal="center" shrinkToFit="1"/>
    </xf>
    <xf numFmtId="182" fontId="0" fillId="0" borderId="26" xfId="0" applyNumberFormat="1" applyBorder="1" applyAlignment="1">
      <alignment horizontal="right" shrinkToFit="1"/>
    </xf>
    <xf numFmtId="0" fontId="0" fillId="0" borderId="42" xfId="0" applyBorder="1" applyAlignment="1">
      <alignment horizontal="right" shrinkToFit="1"/>
    </xf>
    <xf numFmtId="3" fontId="5" fillId="0" borderId="13" xfId="0" applyNumberFormat="1" applyFont="1" applyBorder="1" applyAlignment="1">
      <alignment horizontal="center" shrinkToFit="1"/>
    </xf>
    <xf numFmtId="3" fontId="5" fillId="0" borderId="15" xfId="0" applyNumberFormat="1" applyFont="1" applyBorder="1" applyAlignment="1">
      <alignment horizontal="center" shrinkToFit="1"/>
    </xf>
    <xf numFmtId="0" fontId="5" fillId="0" borderId="37" xfId="0" applyFont="1" applyBorder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SheetLayoutView="100" zoomScalePageLayoutView="0" workbookViewId="0" topLeftCell="A1">
      <selection activeCell="X20" sqref="X20"/>
    </sheetView>
  </sheetViews>
  <sheetFormatPr defaultColWidth="10.7109375" defaultRowHeight="11.25" customHeight="1"/>
  <cols>
    <col min="1" max="1" width="9.8515625" style="0" customWidth="1"/>
    <col min="2" max="7" width="5.28125" style="0" customWidth="1"/>
    <col min="8" max="14" width="5.28125" style="1" customWidth="1"/>
    <col min="15" max="15" width="5.28125" style="0" customWidth="1"/>
    <col min="16" max="16" width="5.28125" style="1" customWidth="1"/>
    <col min="17" max="17" width="5.28125" style="0" customWidth="1"/>
    <col min="18" max="19" width="5.28125" style="1" customWidth="1"/>
    <col min="20" max="24" width="5.28125" style="0" customWidth="1"/>
    <col min="25" max="26" width="6.7109375" style="0" customWidth="1"/>
  </cols>
  <sheetData>
    <row r="1" spans="1:24" ht="16.5" customHeight="1">
      <c r="A1" s="18" t="s">
        <v>42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3"/>
      <c r="P1" s="4"/>
      <c r="Q1" s="3"/>
      <c r="R1" s="4"/>
      <c r="S1" s="4"/>
      <c r="T1" s="3"/>
      <c r="U1" s="3"/>
      <c r="V1" s="3"/>
      <c r="W1" s="3"/>
      <c r="X1" s="3"/>
    </row>
    <row r="2" spans="1:24" ht="20.25" customHeight="1" thickBo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3"/>
      <c r="P2" s="5" t="s">
        <v>75</v>
      </c>
      <c r="Q2" s="5"/>
      <c r="R2" s="6"/>
      <c r="S2" s="4"/>
      <c r="T2" s="3"/>
      <c r="U2" s="3"/>
      <c r="V2" s="3"/>
      <c r="W2" s="3"/>
      <c r="X2" s="3"/>
    </row>
    <row r="3" spans="1:24" ht="15.75" customHeight="1">
      <c r="A3" s="7"/>
      <c r="B3" s="66" t="s">
        <v>0</v>
      </c>
      <c r="C3" s="76"/>
      <c r="D3" s="66" t="s">
        <v>1</v>
      </c>
      <c r="E3" s="67"/>
      <c r="F3" s="66" t="s">
        <v>1</v>
      </c>
      <c r="G3" s="67"/>
      <c r="H3" s="102" t="s">
        <v>2</v>
      </c>
      <c r="I3" s="67"/>
      <c r="J3" s="97" t="s">
        <v>70</v>
      </c>
      <c r="K3" s="98"/>
      <c r="L3" s="98"/>
      <c r="M3" s="98"/>
      <c r="N3" s="99"/>
      <c r="O3" s="33" t="s">
        <v>45</v>
      </c>
      <c r="P3" s="34" t="s">
        <v>44</v>
      </c>
      <c r="Q3" s="35" t="s">
        <v>53</v>
      </c>
      <c r="R3" s="34" t="s">
        <v>57</v>
      </c>
      <c r="S3" s="36" t="s">
        <v>3</v>
      </c>
      <c r="T3" s="16"/>
      <c r="U3" s="3"/>
      <c r="V3" s="3"/>
      <c r="W3" s="3"/>
      <c r="X3" s="3"/>
    </row>
    <row r="4" spans="1:24" ht="15.75" customHeight="1">
      <c r="A4" s="8"/>
      <c r="B4" s="77"/>
      <c r="C4" s="78"/>
      <c r="D4" s="68" t="s">
        <v>4</v>
      </c>
      <c r="E4" s="69"/>
      <c r="F4" s="77" t="s">
        <v>71</v>
      </c>
      <c r="G4" s="79"/>
      <c r="H4" s="103" t="s">
        <v>5</v>
      </c>
      <c r="I4" s="79"/>
      <c r="J4" s="38" t="s">
        <v>6</v>
      </c>
      <c r="K4" s="38" t="s">
        <v>7</v>
      </c>
      <c r="L4" s="38" t="s">
        <v>8</v>
      </c>
      <c r="M4" s="38" t="s">
        <v>9</v>
      </c>
      <c r="N4" s="39"/>
      <c r="O4" s="29" t="s">
        <v>46</v>
      </c>
      <c r="P4" s="37" t="s">
        <v>54</v>
      </c>
      <c r="Q4" s="29" t="s">
        <v>52</v>
      </c>
      <c r="R4" s="37" t="s">
        <v>58</v>
      </c>
      <c r="S4" s="40" t="s">
        <v>10</v>
      </c>
      <c r="T4" s="16"/>
      <c r="U4" s="3"/>
      <c r="V4" s="3"/>
      <c r="W4" s="3"/>
      <c r="X4" s="3"/>
    </row>
    <row r="5" spans="1:24" ht="15.75" customHeight="1">
      <c r="A5" s="8"/>
      <c r="B5" s="77" t="s">
        <v>11</v>
      </c>
      <c r="C5" s="78"/>
      <c r="D5" s="77" t="s">
        <v>12</v>
      </c>
      <c r="E5" s="79"/>
      <c r="F5" s="77" t="s">
        <v>13</v>
      </c>
      <c r="G5" s="79"/>
      <c r="H5" s="103" t="s">
        <v>14</v>
      </c>
      <c r="I5" s="79"/>
      <c r="J5" s="37"/>
      <c r="K5" s="37"/>
      <c r="L5" s="37"/>
      <c r="M5" s="37"/>
      <c r="N5" s="37" t="s">
        <v>15</v>
      </c>
      <c r="O5" s="29" t="s">
        <v>47</v>
      </c>
      <c r="P5" s="37" t="s">
        <v>55</v>
      </c>
      <c r="Q5" s="29" t="s">
        <v>49</v>
      </c>
      <c r="R5" s="37" t="s">
        <v>59</v>
      </c>
      <c r="S5" s="40" t="s">
        <v>16</v>
      </c>
      <c r="T5" s="16"/>
      <c r="U5" s="3"/>
      <c r="V5" s="3"/>
      <c r="W5" s="3"/>
      <c r="X5" s="3"/>
    </row>
    <row r="6" spans="1:24" ht="15.75" customHeight="1">
      <c r="A6" s="8"/>
      <c r="B6" s="77"/>
      <c r="C6" s="78"/>
      <c r="D6" s="77" t="s">
        <v>17</v>
      </c>
      <c r="E6" s="79"/>
      <c r="F6" s="70"/>
      <c r="G6" s="71"/>
      <c r="H6" s="103" t="s">
        <v>17</v>
      </c>
      <c r="I6" s="79"/>
      <c r="J6" s="37" t="s">
        <v>18</v>
      </c>
      <c r="K6" s="37" t="s">
        <v>18</v>
      </c>
      <c r="L6" s="37" t="s">
        <v>18</v>
      </c>
      <c r="M6" s="37" t="s">
        <v>18</v>
      </c>
      <c r="N6" s="37"/>
      <c r="O6" s="29" t="s">
        <v>48</v>
      </c>
      <c r="P6" s="37" t="s">
        <v>56</v>
      </c>
      <c r="Q6" s="29" t="s">
        <v>50</v>
      </c>
      <c r="R6" s="37" t="s">
        <v>60</v>
      </c>
      <c r="S6" s="40" t="s">
        <v>19</v>
      </c>
      <c r="T6" s="16"/>
      <c r="U6" s="3"/>
      <c r="V6" s="3"/>
      <c r="W6" s="3"/>
      <c r="X6" s="3"/>
    </row>
    <row r="7" spans="1:24" ht="15.75" customHeight="1" thickBot="1">
      <c r="A7" s="8"/>
      <c r="B7" s="77" t="s">
        <v>17</v>
      </c>
      <c r="C7" s="78"/>
      <c r="D7" s="77"/>
      <c r="E7" s="79"/>
      <c r="F7" s="72" t="s">
        <v>20</v>
      </c>
      <c r="G7" s="73"/>
      <c r="H7" s="103"/>
      <c r="I7" s="79"/>
      <c r="J7" s="37"/>
      <c r="K7" s="37"/>
      <c r="L7" s="37"/>
      <c r="M7" s="37"/>
      <c r="N7" s="37"/>
      <c r="O7" s="29" t="s">
        <v>43</v>
      </c>
      <c r="P7" s="37"/>
      <c r="Q7" s="29" t="s">
        <v>51</v>
      </c>
      <c r="R7" s="37" t="s">
        <v>61</v>
      </c>
      <c r="S7" s="41"/>
      <c r="T7" s="16"/>
      <c r="U7" s="3"/>
      <c r="V7" s="3"/>
      <c r="W7" s="3"/>
      <c r="X7" s="3"/>
    </row>
    <row r="8" spans="1:24" ht="21" customHeight="1" thickBot="1">
      <c r="A8" s="60" t="s">
        <v>21</v>
      </c>
      <c r="B8" s="80">
        <f>B9+B10+B11</f>
        <v>1246</v>
      </c>
      <c r="C8" s="75"/>
      <c r="D8" s="80">
        <f>D9+D10+D11</f>
        <v>1184</v>
      </c>
      <c r="E8" s="75"/>
      <c r="F8" s="74">
        <f>D8/B8*100</f>
        <v>95.02407704654897</v>
      </c>
      <c r="G8" s="75"/>
      <c r="H8" s="80">
        <f>SUM(H9:I11)</f>
        <v>17331</v>
      </c>
      <c r="I8" s="75"/>
      <c r="J8" s="61">
        <f>J9+J10+J11</f>
        <v>31</v>
      </c>
      <c r="K8" s="61">
        <f>K9+K10+K11</f>
        <v>3</v>
      </c>
      <c r="L8" s="61">
        <f>L9+L10+L11</f>
        <v>2</v>
      </c>
      <c r="M8" s="61">
        <f>M9+M10+M11</f>
        <v>1</v>
      </c>
      <c r="N8" s="63">
        <f>SUM(J8:M8)</f>
        <v>37</v>
      </c>
      <c r="O8" s="62">
        <f>N8/D8*100</f>
        <v>3.125</v>
      </c>
      <c r="P8" s="61">
        <f>P9+P10+P11</f>
        <v>117</v>
      </c>
      <c r="Q8" s="64">
        <f>P8/D8</f>
        <v>0.09881756756756757</v>
      </c>
      <c r="R8" s="61">
        <f>R9+R10+R11</f>
        <v>24</v>
      </c>
      <c r="S8" s="65">
        <f>S9+S10+S11</f>
        <v>103</v>
      </c>
      <c r="T8" s="16"/>
      <c r="U8" s="3"/>
      <c r="V8" s="3"/>
      <c r="W8" s="3"/>
      <c r="X8" s="3"/>
    </row>
    <row r="9" spans="1:24" ht="21" customHeight="1">
      <c r="A9" s="43" t="s">
        <v>73</v>
      </c>
      <c r="B9" s="93">
        <v>809</v>
      </c>
      <c r="C9" s="94"/>
      <c r="D9" s="93">
        <v>770</v>
      </c>
      <c r="E9" s="94"/>
      <c r="F9" s="100">
        <f>D9/B9*100</f>
        <v>95.17923362175526</v>
      </c>
      <c r="G9" s="101"/>
      <c r="H9" s="93">
        <v>11174</v>
      </c>
      <c r="I9" s="94"/>
      <c r="J9" s="44">
        <v>11</v>
      </c>
      <c r="K9" s="44">
        <v>1</v>
      </c>
      <c r="L9" s="44">
        <v>2</v>
      </c>
      <c r="M9" s="44">
        <v>0</v>
      </c>
      <c r="N9" s="57">
        <f>SUM(J9:M9)</f>
        <v>14</v>
      </c>
      <c r="O9" s="46">
        <f>N9/D9%</f>
        <v>1.8181818181818181</v>
      </c>
      <c r="P9" s="44">
        <v>39</v>
      </c>
      <c r="Q9" s="58">
        <f>P9/D9</f>
        <v>0.05064935064935065</v>
      </c>
      <c r="R9" s="44">
        <v>0</v>
      </c>
      <c r="S9" s="59">
        <v>50</v>
      </c>
      <c r="T9" s="17"/>
      <c r="U9" s="3"/>
      <c r="V9" s="3"/>
      <c r="W9" s="3"/>
      <c r="X9" s="3"/>
    </row>
    <row r="10" spans="1:24" ht="21" customHeight="1">
      <c r="A10" s="49" t="s">
        <v>74</v>
      </c>
      <c r="B10" s="95">
        <v>133</v>
      </c>
      <c r="C10" s="96"/>
      <c r="D10" s="95">
        <v>117</v>
      </c>
      <c r="E10" s="96"/>
      <c r="F10" s="84">
        <f>D10/B10*100</f>
        <v>87.96992481203007</v>
      </c>
      <c r="G10" s="85"/>
      <c r="H10" s="95">
        <v>1749</v>
      </c>
      <c r="I10" s="96"/>
      <c r="J10" s="50">
        <v>5</v>
      </c>
      <c r="K10" s="50">
        <v>1</v>
      </c>
      <c r="L10" s="50">
        <v>0</v>
      </c>
      <c r="M10" s="50">
        <v>1</v>
      </c>
      <c r="N10" s="50">
        <f>SUM(J10:M10)</f>
        <v>7</v>
      </c>
      <c r="O10" s="51">
        <f>N10/D10%</f>
        <v>5.982905982905983</v>
      </c>
      <c r="P10" s="50">
        <v>30</v>
      </c>
      <c r="Q10" s="52">
        <f>P10/D10</f>
        <v>0.2564102564102564</v>
      </c>
      <c r="R10" s="50">
        <v>7</v>
      </c>
      <c r="S10" s="53">
        <v>31</v>
      </c>
      <c r="T10" s="17"/>
      <c r="U10" s="3"/>
      <c r="V10" s="3"/>
      <c r="W10" s="3"/>
      <c r="X10" s="3"/>
    </row>
    <row r="11" spans="1:24" ht="21" customHeight="1" thickBot="1">
      <c r="A11" s="43" t="s">
        <v>22</v>
      </c>
      <c r="B11" s="89">
        <v>304</v>
      </c>
      <c r="C11" s="90"/>
      <c r="D11" s="89">
        <v>297</v>
      </c>
      <c r="E11" s="90"/>
      <c r="F11" s="91">
        <f>D11/B11*100</f>
        <v>97.69736842105263</v>
      </c>
      <c r="G11" s="92"/>
      <c r="H11" s="89">
        <v>4408</v>
      </c>
      <c r="I11" s="90"/>
      <c r="J11" s="44">
        <v>15</v>
      </c>
      <c r="K11" s="44">
        <v>1</v>
      </c>
      <c r="L11" s="44">
        <v>0</v>
      </c>
      <c r="M11" s="44">
        <v>0</v>
      </c>
      <c r="N11" s="50">
        <f>SUM(J11:M11)</f>
        <v>16</v>
      </c>
      <c r="O11" s="46">
        <f>N11/D11%</f>
        <v>5.387205387205387</v>
      </c>
      <c r="P11" s="44">
        <v>48</v>
      </c>
      <c r="Q11" s="47">
        <f>P11/D11</f>
        <v>0.16161616161616163</v>
      </c>
      <c r="R11" s="44">
        <v>17</v>
      </c>
      <c r="S11" s="48">
        <v>22</v>
      </c>
      <c r="T11" s="17"/>
      <c r="U11" s="3"/>
      <c r="V11" s="3"/>
      <c r="W11" s="3"/>
      <c r="X11" s="3"/>
    </row>
    <row r="12" spans="1:24" ht="16.5" customHeight="1">
      <c r="A12" s="9"/>
      <c r="B12" s="10"/>
      <c r="C12" s="10"/>
      <c r="D12" s="10"/>
      <c r="E12" s="10"/>
      <c r="F12" s="11"/>
      <c r="G12" s="11"/>
      <c r="H12" s="10"/>
      <c r="I12" s="10"/>
      <c r="J12" s="10"/>
      <c r="K12" s="10"/>
      <c r="L12" s="10"/>
      <c r="M12" s="10"/>
      <c r="N12" s="10"/>
      <c r="O12" s="12"/>
      <c r="P12" s="10"/>
      <c r="Q12" s="12"/>
      <c r="R12" s="10"/>
      <c r="S12" s="10"/>
      <c r="T12" s="3"/>
      <c r="U12" s="3"/>
      <c r="V12" s="3"/>
      <c r="W12" s="3"/>
      <c r="X12" s="3"/>
    </row>
    <row r="13" spans="1:24" ht="16.5" customHeight="1">
      <c r="A13" s="3"/>
      <c r="B13" s="2"/>
      <c r="C13" s="2"/>
      <c r="D13" s="2"/>
      <c r="E13" s="2"/>
      <c r="F13" s="2"/>
      <c r="G13" s="2"/>
      <c r="H13" s="4"/>
      <c r="I13" s="4"/>
      <c r="J13" s="6"/>
      <c r="K13" s="6"/>
      <c r="L13" s="6"/>
      <c r="M13" s="6"/>
      <c r="N13" s="6"/>
      <c r="O13" s="3"/>
      <c r="P13" s="4"/>
      <c r="Q13" s="2"/>
      <c r="R13" s="4"/>
      <c r="S13" s="6"/>
      <c r="T13" s="2"/>
      <c r="U13" s="3"/>
      <c r="V13" s="3"/>
      <c r="W13" s="3"/>
      <c r="X13" s="3"/>
    </row>
    <row r="14" spans="1:24" ht="16.5" customHeight="1">
      <c r="A14" s="18" t="s">
        <v>72</v>
      </c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M14" s="2"/>
      <c r="N14" s="2"/>
      <c r="O14" s="3"/>
      <c r="P14" s="3"/>
      <c r="Q14" s="2"/>
      <c r="R14" s="3"/>
      <c r="S14" s="2"/>
      <c r="T14" s="2"/>
      <c r="U14" s="3"/>
      <c r="V14" s="3"/>
      <c r="W14" s="3"/>
      <c r="X14" s="3"/>
    </row>
    <row r="15" spans="1:24" ht="20.25" customHeight="1" thickBot="1">
      <c r="A15" s="3"/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2"/>
      <c r="O15" s="3"/>
      <c r="P15" s="3"/>
      <c r="Q15" s="5" t="s">
        <v>75</v>
      </c>
      <c r="R15" s="3"/>
      <c r="S15" s="2"/>
      <c r="T15" s="2"/>
      <c r="U15" s="13"/>
      <c r="V15" s="13"/>
      <c r="W15" s="3"/>
      <c r="X15" s="3"/>
    </row>
    <row r="16" spans="1:21" ht="16.5" customHeight="1">
      <c r="A16" s="7"/>
      <c r="B16" s="24" t="s">
        <v>0</v>
      </c>
      <c r="C16" s="24" t="s">
        <v>1</v>
      </c>
      <c r="D16" s="24" t="s">
        <v>1</v>
      </c>
      <c r="E16" s="86" t="s">
        <v>67</v>
      </c>
      <c r="F16" s="87"/>
      <c r="G16" s="87"/>
      <c r="H16" s="88"/>
      <c r="I16" s="81" t="s">
        <v>68</v>
      </c>
      <c r="J16" s="82"/>
      <c r="K16" s="82"/>
      <c r="L16" s="82"/>
      <c r="M16" s="82"/>
      <c r="N16" s="104"/>
      <c r="O16" s="81" t="s">
        <v>69</v>
      </c>
      <c r="P16" s="82"/>
      <c r="Q16" s="82"/>
      <c r="R16" s="82"/>
      <c r="S16" s="82"/>
      <c r="T16" s="83"/>
      <c r="U16" s="15"/>
    </row>
    <row r="17" spans="1:21" ht="16.5" customHeight="1">
      <c r="A17" s="8"/>
      <c r="B17" s="25" t="s">
        <v>62</v>
      </c>
      <c r="C17" s="25" t="s">
        <v>4</v>
      </c>
      <c r="D17" s="25" t="s">
        <v>4</v>
      </c>
      <c r="E17" s="26" t="s">
        <v>65</v>
      </c>
      <c r="F17" s="27" t="s">
        <v>23</v>
      </c>
      <c r="G17" s="27" t="s">
        <v>23</v>
      </c>
      <c r="H17" s="27" t="s">
        <v>23</v>
      </c>
      <c r="I17" s="27" t="s">
        <v>24</v>
      </c>
      <c r="J17" s="27" t="s">
        <v>25</v>
      </c>
      <c r="K17" s="26" t="s">
        <v>26</v>
      </c>
      <c r="L17" s="26" t="s">
        <v>27</v>
      </c>
      <c r="M17" s="27" t="s">
        <v>28</v>
      </c>
      <c r="N17" s="26" t="s">
        <v>29</v>
      </c>
      <c r="O17" s="27" t="s">
        <v>24</v>
      </c>
      <c r="P17" s="27" t="s">
        <v>25</v>
      </c>
      <c r="Q17" s="26" t="s">
        <v>26</v>
      </c>
      <c r="R17" s="26" t="s">
        <v>27</v>
      </c>
      <c r="S17" s="26" t="s">
        <v>28</v>
      </c>
      <c r="T17" s="28" t="s">
        <v>29</v>
      </c>
      <c r="U17" s="15"/>
    </row>
    <row r="18" spans="1:21" ht="16.5" customHeight="1">
      <c r="A18" s="8"/>
      <c r="B18" s="25" t="s">
        <v>63</v>
      </c>
      <c r="C18" s="25" t="s">
        <v>12</v>
      </c>
      <c r="D18" s="25" t="s">
        <v>13</v>
      </c>
      <c r="E18" s="29" t="s">
        <v>66</v>
      </c>
      <c r="F18" s="25" t="s">
        <v>30</v>
      </c>
      <c r="G18" s="25" t="s">
        <v>31</v>
      </c>
      <c r="H18" s="25" t="s">
        <v>32</v>
      </c>
      <c r="I18" s="25" t="s">
        <v>33</v>
      </c>
      <c r="J18" s="25"/>
      <c r="K18" s="29"/>
      <c r="L18" s="29"/>
      <c r="M18" s="25"/>
      <c r="N18" s="29"/>
      <c r="O18" s="25" t="s">
        <v>33</v>
      </c>
      <c r="P18" s="25"/>
      <c r="Q18" s="29"/>
      <c r="R18" s="29"/>
      <c r="S18" s="29"/>
      <c r="T18" s="30"/>
      <c r="U18" s="15"/>
    </row>
    <row r="19" spans="1:21" ht="16.5" customHeight="1" thickBot="1">
      <c r="A19" s="8"/>
      <c r="B19" s="25"/>
      <c r="C19" s="25" t="s">
        <v>17</v>
      </c>
      <c r="D19" s="31" t="s">
        <v>64</v>
      </c>
      <c r="E19" s="29"/>
      <c r="F19" s="25" t="s">
        <v>34</v>
      </c>
      <c r="G19" s="25" t="s">
        <v>35</v>
      </c>
      <c r="H19" s="25" t="s">
        <v>36</v>
      </c>
      <c r="I19" s="25" t="s">
        <v>17</v>
      </c>
      <c r="J19" s="25" t="s">
        <v>37</v>
      </c>
      <c r="K19" s="29" t="s">
        <v>38</v>
      </c>
      <c r="L19" s="29" t="s">
        <v>39</v>
      </c>
      <c r="M19" s="25" t="s">
        <v>40</v>
      </c>
      <c r="N19" s="29" t="s">
        <v>41</v>
      </c>
      <c r="O19" s="25" t="s">
        <v>17</v>
      </c>
      <c r="P19" s="25" t="s">
        <v>37</v>
      </c>
      <c r="Q19" s="29" t="s">
        <v>38</v>
      </c>
      <c r="R19" s="29" t="s">
        <v>39</v>
      </c>
      <c r="S19" s="29" t="s">
        <v>40</v>
      </c>
      <c r="T19" s="30" t="s">
        <v>41</v>
      </c>
      <c r="U19" s="15"/>
    </row>
    <row r="20" spans="1:21" ht="21" customHeight="1" thickBot="1">
      <c r="A20" s="22" t="s">
        <v>21</v>
      </c>
      <c r="B20" s="19">
        <f>B21+B22+B23</f>
        <v>1249</v>
      </c>
      <c r="C20" s="19">
        <f>C21+C22+C23</f>
        <v>1198</v>
      </c>
      <c r="D20" s="32">
        <f>C20/B20*100</f>
        <v>95.91673338670937</v>
      </c>
      <c r="E20" s="19">
        <f aca="true" t="shared" si="0" ref="E20:T20">E21+E22+E23</f>
        <v>788</v>
      </c>
      <c r="F20" s="19">
        <f t="shared" si="0"/>
        <v>253</v>
      </c>
      <c r="G20" s="19">
        <f t="shared" si="0"/>
        <v>86</v>
      </c>
      <c r="H20" s="19">
        <f t="shared" si="0"/>
        <v>71</v>
      </c>
      <c r="I20" s="19">
        <f t="shared" si="0"/>
        <v>1197</v>
      </c>
      <c r="J20" s="19">
        <f t="shared" si="0"/>
        <v>86</v>
      </c>
      <c r="K20" s="19">
        <f t="shared" si="0"/>
        <v>138</v>
      </c>
      <c r="L20" s="19">
        <f t="shared" si="0"/>
        <v>921</v>
      </c>
      <c r="M20" s="19">
        <f t="shared" si="0"/>
        <v>35</v>
      </c>
      <c r="N20" s="19">
        <f t="shared" si="0"/>
        <v>17</v>
      </c>
      <c r="O20" s="19">
        <f t="shared" si="0"/>
        <v>1196</v>
      </c>
      <c r="P20" s="19">
        <f t="shared" si="0"/>
        <v>53</v>
      </c>
      <c r="Q20" s="19">
        <f t="shared" si="0"/>
        <v>92</v>
      </c>
      <c r="R20" s="19">
        <f t="shared" si="0"/>
        <v>961</v>
      </c>
      <c r="S20" s="19">
        <f t="shared" si="0"/>
        <v>67</v>
      </c>
      <c r="T20" s="42">
        <f t="shared" si="0"/>
        <v>23</v>
      </c>
      <c r="U20" s="15"/>
    </row>
    <row r="21" spans="1:21" ht="21" customHeight="1">
      <c r="A21" s="23" t="s">
        <v>73</v>
      </c>
      <c r="B21" s="20">
        <v>812</v>
      </c>
      <c r="C21" s="20">
        <v>773</v>
      </c>
      <c r="D21" s="32">
        <f>C21/B21*100</f>
        <v>95.19704433497537</v>
      </c>
      <c r="E21" s="20">
        <v>475</v>
      </c>
      <c r="F21" s="20">
        <v>170</v>
      </c>
      <c r="G21" s="20">
        <v>75</v>
      </c>
      <c r="H21" s="20">
        <v>53</v>
      </c>
      <c r="I21" s="20">
        <f>SUM(J21:N21)</f>
        <v>773</v>
      </c>
      <c r="J21" s="20">
        <v>49</v>
      </c>
      <c r="K21" s="20">
        <v>92</v>
      </c>
      <c r="L21" s="20">
        <v>601</v>
      </c>
      <c r="M21" s="20">
        <v>24</v>
      </c>
      <c r="N21" s="20">
        <v>7</v>
      </c>
      <c r="O21" s="20">
        <f>SUM(P21:T21)</f>
        <v>772</v>
      </c>
      <c r="P21" s="20">
        <v>35</v>
      </c>
      <c r="Q21" s="20">
        <v>52</v>
      </c>
      <c r="R21" s="20">
        <v>628</v>
      </c>
      <c r="S21" s="20">
        <v>43</v>
      </c>
      <c r="T21" s="21">
        <v>14</v>
      </c>
      <c r="U21" s="15"/>
    </row>
    <row r="22" spans="1:21" ht="21" customHeight="1">
      <c r="A22" s="49" t="s">
        <v>74</v>
      </c>
      <c r="B22" s="50">
        <v>133</v>
      </c>
      <c r="C22" s="50">
        <v>128</v>
      </c>
      <c r="D22" s="56">
        <f>C22/B22*100</f>
        <v>96.2406015037594</v>
      </c>
      <c r="E22" s="50">
        <v>73</v>
      </c>
      <c r="F22" s="50">
        <v>41</v>
      </c>
      <c r="G22" s="50">
        <v>2</v>
      </c>
      <c r="H22" s="50">
        <v>12</v>
      </c>
      <c r="I22" s="50">
        <f>SUM(J22:N22)</f>
        <v>128</v>
      </c>
      <c r="J22" s="50">
        <v>6</v>
      </c>
      <c r="K22" s="50">
        <v>10</v>
      </c>
      <c r="L22" s="50">
        <v>102</v>
      </c>
      <c r="M22" s="50">
        <v>5</v>
      </c>
      <c r="N22" s="50">
        <v>5</v>
      </c>
      <c r="O22" s="50">
        <f>SUM(P22:T22)</f>
        <v>128</v>
      </c>
      <c r="P22" s="50">
        <v>8</v>
      </c>
      <c r="Q22" s="50">
        <v>12</v>
      </c>
      <c r="R22" s="50">
        <v>101</v>
      </c>
      <c r="S22" s="50">
        <v>7</v>
      </c>
      <c r="T22" s="53">
        <v>0</v>
      </c>
      <c r="U22" s="15"/>
    </row>
    <row r="23" spans="1:23" ht="21" customHeight="1" thickBot="1">
      <c r="A23" s="43" t="s">
        <v>22</v>
      </c>
      <c r="B23" s="44">
        <v>304</v>
      </c>
      <c r="C23" s="44">
        <v>297</v>
      </c>
      <c r="D23" s="46">
        <f>C23/B23*100</f>
        <v>97.69736842105263</v>
      </c>
      <c r="E23" s="44">
        <v>240</v>
      </c>
      <c r="F23" s="44">
        <v>42</v>
      </c>
      <c r="G23" s="44">
        <v>9</v>
      </c>
      <c r="H23" s="44">
        <v>6</v>
      </c>
      <c r="I23" s="54">
        <f>SUM(J23:N23)</f>
        <v>296</v>
      </c>
      <c r="J23" s="44">
        <v>31</v>
      </c>
      <c r="K23" s="44">
        <v>36</v>
      </c>
      <c r="L23" s="44">
        <v>218</v>
      </c>
      <c r="M23" s="44">
        <v>6</v>
      </c>
      <c r="N23" s="44">
        <v>5</v>
      </c>
      <c r="O23" s="45">
        <f>SUM(P23:T23)</f>
        <v>296</v>
      </c>
      <c r="P23" s="44">
        <v>10</v>
      </c>
      <c r="Q23" s="44">
        <v>28</v>
      </c>
      <c r="R23" s="44">
        <v>232</v>
      </c>
      <c r="S23" s="44">
        <v>17</v>
      </c>
      <c r="T23" s="55">
        <v>9</v>
      </c>
      <c r="U23" s="15"/>
      <c r="V23" s="15"/>
      <c r="W23" s="15"/>
    </row>
    <row r="24" spans="1:24" ht="1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5"/>
      <c r="X24" s="15"/>
    </row>
  </sheetData>
  <sheetProtection/>
  <mergeCells count="40">
    <mergeCell ref="D10:E10"/>
    <mergeCell ref="B9:C9"/>
    <mergeCell ref="B8:C8"/>
    <mergeCell ref="D11:E11"/>
    <mergeCell ref="I16:N16"/>
    <mergeCell ref="D5:E5"/>
    <mergeCell ref="D6:E6"/>
    <mergeCell ref="H10:I10"/>
    <mergeCell ref="H5:I5"/>
    <mergeCell ref="H6:I6"/>
    <mergeCell ref="J3:N3"/>
    <mergeCell ref="F3:G3"/>
    <mergeCell ref="F4:G4"/>
    <mergeCell ref="F5:G5"/>
    <mergeCell ref="F9:G9"/>
    <mergeCell ref="H8:I8"/>
    <mergeCell ref="H9:I9"/>
    <mergeCell ref="H3:I3"/>
    <mergeCell ref="H4:I4"/>
    <mergeCell ref="H7:I7"/>
    <mergeCell ref="D8:E8"/>
    <mergeCell ref="B7:C7"/>
    <mergeCell ref="O16:T16"/>
    <mergeCell ref="F10:G10"/>
    <mergeCell ref="E16:H16"/>
    <mergeCell ref="H11:I11"/>
    <mergeCell ref="F11:G11"/>
    <mergeCell ref="B11:C11"/>
    <mergeCell ref="D9:E9"/>
    <mergeCell ref="B10:C10"/>
    <mergeCell ref="D3:E3"/>
    <mergeCell ref="D4:E4"/>
    <mergeCell ref="F6:G6"/>
    <mergeCell ref="F7:G7"/>
    <mergeCell ref="F8:G8"/>
    <mergeCell ref="B3:C3"/>
    <mergeCell ref="B4:C4"/>
    <mergeCell ref="B5:C5"/>
    <mergeCell ref="B6:C6"/>
    <mergeCell ref="D7:E7"/>
  </mergeCells>
  <printOptions/>
  <pageMargins left="0.984251968503937" right="0.984251968503937" top="0.984251968503937" bottom="1.1811023622047245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A:\T5-12.&amp;13.jsd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岐阜県</cp:lastModifiedBy>
  <cp:lastPrinted>2012-02-21T07:37:31Z</cp:lastPrinted>
  <dcterms:created xsi:type="dcterms:W3CDTF">2002-12-27T05:51:46Z</dcterms:created>
  <dcterms:modified xsi:type="dcterms:W3CDTF">2012-02-24T01:51:36Z</dcterms:modified>
  <cp:category/>
  <cp:version/>
  <cp:contentType/>
  <cp:contentStatus/>
  <cp:revision>51</cp:revision>
</cp:coreProperties>
</file>