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285" windowWidth="8370" windowHeight="9405" activeTab="0"/>
  </bookViews>
  <sheets>
    <sheet name="Sheet1" sheetId="1" r:id="rId1"/>
  </sheets>
  <definedNames>
    <definedName name="印刷範囲">'Sheet1'!$A$1:$M$66</definedName>
  </definedNames>
  <calcPr fullCalcOnLoad="1"/>
</workbook>
</file>

<file path=xl/sharedStrings.xml><?xml version="1.0" encoding="utf-8"?>
<sst xmlns="http://schemas.openxmlformats.org/spreadsheetml/2006/main" count="197" uniqueCount="42">
  <si>
    <t>＜総数＞</t>
  </si>
  <si>
    <t>＜男＞</t>
  </si>
  <si>
    <t>＜女＞</t>
  </si>
  <si>
    <t xml:space="preserve"> 急性心筋梗塞（再掲）</t>
  </si>
  <si>
    <t>　人　口</t>
  </si>
  <si>
    <t>率 *</t>
  </si>
  <si>
    <t>実   数</t>
  </si>
  <si>
    <t>（総数）</t>
  </si>
  <si>
    <t>（女）</t>
  </si>
  <si>
    <t>岐阜県</t>
  </si>
  <si>
    <t>管内総数</t>
  </si>
  <si>
    <t>（男）</t>
  </si>
  <si>
    <t>*　心疾患には、高血圧性のものが含まれていない。</t>
  </si>
  <si>
    <t>イ  主要死因別死亡数・率 （Ｔ２－８）</t>
  </si>
  <si>
    <t>脳  梗  塞（再掲）</t>
  </si>
  <si>
    <t>郡上市</t>
  </si>
  <si>
    <t>実   数</t>
  </si>
  <si>
    <t>全  国</t>
  </si>
  <si>
    <t>郡上市</t>
  </si>
  <si>
    <t>全　国</t>
  </si>
  <si>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</si>
  <si>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</si>
  <si>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</si>
  <si>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</si>
  <si>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</si>
  <si>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関市</t>
  </si>
  <si>
    <t>美濃市</t>
  </si>
  <si>
    <t>実   数</t>
  </si>
  <si>
    <t>全  国</t>
  </si>
  <si>
    <t>肺  　 炎</t>
  </si>
  <si>
    <t>不 慮 の 事 故</t>
  </si>
  <si>
    <t>老　　　衰</t>
  </si>
  <si>
    <t>自　    殺</t>
  </si>
  <si>
    <t>肝　疾　患</t>
  </si>
  <si>
    <t>腎　不　全</t>
  </si>
  <si>
    <t>糖  尿  病</t>
  </si>
  <si>
    <t>結  　　核</t>
  </si>
  <si>
    <t>実   数</t>
  </si>
  <si>
    <t>全　国</t>
  </si>
  <si>
    <t>*  率は人口１０万対</t>
  </si>
  <si>
    <t>心  疾  患</t>
  </si>
  <si>
    <t>　　　（平成２２年）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</si>
</sst>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_ * #,##0.0_ ;_ * \-#,##0.0_ ;_ * &quot;-&quot;?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#,##0_ ;[Red]\-#,##0\ "/>
  </numFmts>
  <fonts count="42"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 applyProtection="1">
      <alignment vertical="center"/>
      <protection locked="0"/>
    </xf>
    <xf numFmtId="178" fontId="0" fillId="0" borderId="0" xfId="0" applyNumberForma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184" fontId="7" fillId="0" borderId="0" xfId="0" applyNumberFormat="1" applyFont="1" applyAlignment="1">
      <alignment horizontal="center" shrinkToFit="1"/>
    </xf>
    <xf numFmtId="3" fontId="7" fillId="0" borderId="12" xfId="0" applyNumberFormat="1" applyFont="1" applyBorder="1" applyAlignment="1">
      <alignment horizontal="center" vertical="center" shrinkToFit="1"/>
    </xf>
    <xf numFmtId="41" fontId="7" fillId="0" borderId="13" xfId="0" applyNumberFormat="1" applyFont="1" applyBorder="1" applyAlignment="1" applyProtection="1">
      <alignment vertical="center" shrinkToFit="1"/>
      <protection locked="0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80" fontId="7" fillId="0" borderId="13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 applyProtection="1">
      <alignment horizontal="left" vertical="center"/>
      <protection locked="0"/>
    </xf>
    <xf numFmtId="3" fontId="7" fillId="0" borderId="0" xfId="0" applyNumberFormat="1" applyFont="1" applyAlignment="1" applyProtection="1">
      <alignment horizontal="left" vertical="center"/>
      <protection locked="0"/>
    </xf>
    <xf numFmtId="3" fontId="7" fillId="0" borderId="12" xfId="0" applyNumberFormat="1" applyFont="1" applyBorder="1" applyAlignment="1" applyProtection="1">
      <alignment vertical="center" shrinkToFit="1"/>
      <protection locked="0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3" fontId="7" fillId="0" borderId="10" xfId="0" applyNumberFormat="1" applyFont="1" applyBorder="1" applyAlignment="1" applyProtection="1">
      <alignment vertical="center" shrinkToFit="1"/>
      <protection locked="0"/>
    </xf>
    <xf numFmtId="3" fontId="7" fillId="0" borderId="18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 applyProtection="1">
      <alignment vertical="center" shrinkToFit="1"/>
      <protection locked="0"/>
    </xf>
    <xf numFmtId="57" fontId="7" fillId="0" borderId="20" xfId="0" applyNumberFormat="1" applyFont="1" applyBorder="1" applyAlignment="1" applyProtection="1">
      <alignment horizontal="center" vertical="center" shrinkToFit="1"/>
      <protection locked="0"/>
    </xf>
    <xf numFmtId="3" fontId="7" fillId="0" borderId="21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Border="1" applyAlignment="1" applyProtection="1">
      <alignment shrinkToFit="1"/>
      <protection locked="0"/>
    </xf>
    <xf numFmtId="3" fontId="7" fillId="0" borderId="0" xfId="0" applyNumberFormat="1" applyFont="1" applyAlignment="1">
      <alignment horizontal="center" shrinkToFit="1"/>
    </xf>
    <xf numFmtId="3" fontId="7" fillId="0" borderId="15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Alignment="1" applyProtection="1">
      <alignment vertical="center" shrinkToFit="1"/>
      <protection locked="0"/>
    </xf>
    <xf numFmtId="3" fontId="7" fillId="0" borderId="21" xfId="0" applyNumberFormat="1" applyFont="1" applyBorder="1" applyAlignment="1" applyProtection="1">
      <alignment horizontal="center" vertical="center" shrinkToFit="1"/>
      <protection locked="0"/>
    </xf>
    <xf numFmtId="3" fontId="7" fillId="0" borderId="22" xfId="0" applyNumberFormat="1" applyFont="1" applyBorder="1" applyAlignment="1" applyProtection="1">
      <alignment horizontal="center" vertical="center" shrinkToFit="1"/>
      <protection locked="0"/>
    </xf>
    <xf numFmtId="3" fontId="7" fillId="0" borderId="23" xfId="0" applyNumberFormat="1" applyFont="1" applyBorder="1" applyAlignment="1" applyProtection="1">
      <alignment horizontal="center" vertical="center" shrinkToFit="1"/>
      <protection locked="0"/>
    </xf>
    <xf numFmtId="3" fontId="7" fillId="0" borderId="20" xfId="0" applyNumberFormat="1" applyFont="1" applyBorder="1" applyAlignment="1" applyProtection="1">
      <alignment horizontal="center" vertical="center" shrinkToFit="1"/>
      <protection locked="0"/>
    </xf>
    <xf numFmtId="3" fontId="7" fillId="0" borderId="24" xfId="0" applyNumberFormat="1" applyFont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Border="1" applyAlignment="1" applyProtection="1">
      <alignment horizontal="center" vertical="center" shrinkToFit="1"/>
      <protection locked="0"/>
    </xf>
    <xf numFmtId="3" fontId="7" fillId="0" borderId="25" xfId="0" applyNumberFormat="1" applyFont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Alignment="1" applyProtection="1">
      <alignment shrinkToFit="1"/>
      <protection locked="0"/>
    </xf>
    <xf numFmtId="179" fontId="7" fillId="0" borderId="26" xfId="0" applyNumberFormat="1" applyFont="1" applyBorder="1" applyAlignment="1">
      <alignment vertical="center" shrinkToFit="1"/>
    </xf>
    <xf numFmtId="184" fontId="7" fillId="0" borderId="0" xfId="0" applyNumberFormat="1" applyFont="1" applyAlignment="1">
      <alignment horizontal="right" shrinkToFit="1"/>
    </xf>
    <xf numFmtId="180" fontId="7" fillId="0" borderId="26" xfId="0" applyNumberFormat="1" applyFont="1" applyBorder="1" applyAlignment="1">
      <alignment vertical="center" shrinkToFit="1"/>
    </xf>
    <xf numFmtId="180" fontId="7" fillId="0" borderId="27" xfId="0" applyNumberFormat="1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 shrinkToFit="1"/>
    </xf>
    <xf numFmtId="180" fontId="7" fillId="0" borderId="21" xfId="0" applyNumberFormat="1" applyFont="1" applyBorder="1" applyAlignment="1">
      <alignment vertical="center" shrinkToFit="1"/>
    </xf>
    <xf numFmtId="180" fontId="7" fillId="0" borderId="29" xfId="0" applyNumberFormat="1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 shrinkToFit="1"/>
    </xf>
    <xf numFmtId="3" fontId="7" fillId="0" borderId="20" xfId="0" applyNumberFormat="1" applyFont="1" applyBorder="1" applyAlignment="1" applyProtection="1">
      <alignment vertical="center" shrinkToFit="1"/>
      <protection locked="0"/>
    </xf>
    <xf numFmtId="180" fontId="7" fillId="0" borderId="30" xfId="0" applyNumberFormat="1" applyFont="1" applyBorder="1" applyAlignment="1">
      <alignment vertical="center" shrinkToFit="1"/>
    </xf>
    <xf numFmtId="184" fontId="7" fillId="0" borderId="31" xfId="0" applyNumberFormat="1" applyFont="1" applyBorder="1" applyAlignment="1">
      <alignment horizontal="right" shrinkToFit="1"/>
    </xf>
    <xf numFmtId="180" fontId="7" fillId="0" borderId="31" xfId="0" applyNumberFormat="1" applyFont="1" applyBorder="1" applyAlignment="1">
      <alignment vertical="center" shrinkToFit="1"/>
    </xf>
    <xf numFmtId="180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 applyProtection="1">
      <alignment vertical="center" shrinkToFit="1"/>
      <protection locked="0"/>
    </xf>
    <xf numFmtId="179" fontId="7" fillId="0" borderId="27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 applyProtection="1">
      <alignment vertical="center" shrinkToFit="1"/>
      <protection locked="0"/>
    </xf>
    <xf numFmtId="179" fontId="7" fillId="0" borderId="33" xfId="0" applyNumberFormat="1" applyFont="1" applyBorder="1" applyAlignment="1">
      <alignment vertical="center" shrinkToFit="1"/>
    </xf>
    <xf numFmtId="180" fontId="7" fillId="0" borderId="33" xfId="0" applyNumberFormat="1" applyFont="1" applyBorder="1" applyAlignment="1">
      <alignment vertical="center" shrinkToFit="1"/>
    </xf>
    <xf numFmtId="180" fontId="7" fillId="0" borderId="35" xfId="0" applyNumberFormat="1" applyFont="1" applyBorder="1" applyAlignment="1">
      <alignment vertical="center" shrinkToFit="1"/>
    </xf>
    <xf numFmtId="41" fontId="7" fillId="0" borderId="21" xfId="0" applyNumberFormat="1" applyFont="1" applyBorder="1" applyAlignment="1">
      <alignment vertical="center" shrinkToFit="1"/>
    </xf>
    <xf numFmtId="179" fontId="7" fillId="0" borderId="21" xfId="0" applyNumberFormat="1" applyFont="1" applyBorder="1" applyAlignment="1">
      <alignment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41" fontId="7" fillId="0" borderId="20" xfId="0" applyNumberFormat="1" applyFont="1" applyBorder="1" applyAlignment="1">
      <alignment horizontal="right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41" fontId="7" fillId="0" borderId="21" xfId="0" applyNumberFormat="1" applyFont="1" applyBorder="1" applyAlignment="1" applyProtection="1">
      <alignment vertical="center" shrinkToFit="1"/>
      <protection locked="0"/>
    </xf>
    <xf numFmtId="179" fontId="7" fillId="0" borderId="13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3" fontId="7" fillId="0" borderId="2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horizontal="center" vertical="center" shrinkToFit="1"/>
    </xf>
    <xf numFmtId="41" fontId="7" fillId="0" borderId="20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Border="1" applyAlignment="1" applyProtection="1">
      <alignment horizontal="right" vertical="center" shrinkToFit="1"/>
      <protection locked="0"/>
    </xf>
    <xf numFmtId="3" fontId="7" fillId="0" borderId="36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shrinkToFit="1"/>
    </xf>
    <xf numFmtId="3" fontId="7" fillId="0" borderId="0" xfId="0" applyNumberFormat="1" applyFont="1" applyAlignment="1">
      <alignment horizontal="center" vertical="center" shrinkToFit="1"/>
    </xf>
    <xf numFmtId="3" fontId="7" fillId="0" borderId="15" xfId="0" applyNumberFormat="1" applyFont="1" applyBorder="1" applyAlignment="1" applyProtection="1">
      <alignment horizontal="center" vertical="center" shrinkToFit="1"/>
      <protection locked="0"/>
    </xf>
    <xf numFmtId="180" fontId="7" fillId="0" borderId="37" xfId="0" applyNumberFormat="1" applyFont="1" applyBorder="1" applyAlignment="1">
      <alignment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27" xfId="0" applyNumberFormat="1" applyFont="1" applyBorder="1" applyAlignment="1">
      <alignment horizontal="right" vertical="center" shrinkToFit="1"/>
    </xf>
    <xf numFmtId="180" fontId="7" fillId="0" borderId="35" xfId="0" applyNumberFormat="1" applyFont="1" applyBorder="1" applyAlignment="1">
      <alignment horizontal="right" vertical="center" shrinkToFit="1"/>
    </xf>
    <xf numFmtId="180" fontId="7" fillId="0" borderId="21" xfId="0" applyNumberFormat="1" applyFont="1" applyBorder="1" applyAlignment="1">
      <alignment horizontal="right" vertical="center" shrinkToFi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13" xfId="0" applyNumberFormat="1" applyFont="1" applyBorder="1" applyAlignment="1">
      <alignment horizontal="right" vertical="center" shrinkToFit="1"/>
    </xf>
    <xf numFmtId="180" fontId="7" fillId="0" borderId="29" xfId="0" applyNumberFormat="1" applyFont="1" applyBorder="1" applyAlignment="1">
      <alignment horizontal="right" vertical="center" shrinkToFit="1"/>
    </xf>
    <xf numFmtId="3" fontId="7" fillId="0" borderId="38" xfId="0" applyNumberFormat="1" applyFont="1" applyBorder="1" applyAlignment="1">
      <alignment horizontal="center" vertical="center" shrinkToFit="1"/>
    </xf>
    <xf numFmtId="41" fontId="7" fillId="0" borderId="39" xfId="0" applyNumberFormat="1" applyFont="1" applyBorder="1" applyAlignment="1" applyProtection="1">
      <alignment vertical="center" shrinkToFit="1"/>
      <protection locked="0"/>
    </xf>
    <xf numFmtId="179" fontId="7" fillId="0" borderId="39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180" fontId="7" fillId="0" borderId="39" xfId="0" applyNumberFormat="1" applyFont="1" applyBorder="1" applyAlignment="1">
      <alignment vertical="center" shrinkToFit="1"/>
    </xf>
    <xf numFmtId="180" fontId="7" fillId="0" borderId="40" xfId="0" applyNumberFormat="1" applyFont="1" applyBorder="1" applyAlignment="1">
      <alignment vertical="center" shrinkToFit="1"/>
    </xf>
    <xf numFmtId="3" fontId="7" fillId="0" borderId="41" xfId="0" applyNumberFormat="1" applyFont="1" applyBorder="1" applyAlignment="1">
      <alignment horizontal="center" vertical="center" shrinkToFit="1"/>
    </xf>
    <xf numFmtId="41" fontId="7" fillId="0" borderId="42" xfId="0" applyNumberFormat="1" applyFont="1" applyBorder="1" applyAlignment="1" applyProtection="1">
      <alignment vertical="center" shrinkToFit="1"/>
      <protection locked="0"/>
    </xf>
    <xf numFmtId="179" fontId="7" fillId="0" borderId="42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180" fontId="7" fillId="0" borderId="42" xfId="0" applyNumberFormat="1" applyFont="1" applyBorder="1" applyAlignment="1">
      <alignment vertical="center" shrinkToFit="1"/>
    </xf>
    <xf numFmtId="180" fontId="7" fillId="0" borderId="43" xfId="0" applyNumberFormat="1" applyFont="1" applyBorder="1" applyAlignment="1">
      <alignment vertical="center" shrinkToFit="1"/>
    </xf>
    <xf numFmtId="3" fontId="7" fillId="0" borderId="44" xfId="0" applyNumberFormat="1" applyFont="1" applyBorder="1" applyAlignment="1">
      <alignment horizontal="center" vertical="center" shrinkToFit="1"/>
    </xf>
    <xf numFmtId="41" fontId="7" fillId="0" borderId="45" xfId="0" applyNumberFormat="1" applyFont="1" applyBorder="1" applyAlignment="1" applyProtection="1">
      <alignment vertical="center" shrinkToFit="1"/>
      <protection locked="0"/>
    </xf>
    <xf numFmtId="179" fontId="7" fillId="0" borderId="45" xfId="0" applyNumberFormat="1" applyFont="1" applyBorder="1" applyAlignment="1">
      <alignment vertical="center" shrinkToFit="1"/>
    </xf>
    <xf numFmtId="41" fontId="7" fillId="0" borderId="45" xfId="0" applyNumberFormat="1" applyFont="1" applyBorder="1" applyAlignment="1">
      <alignment vertical="center" shrinkToFit="1"/>
    </xf>
    <xf numFmtId="186" fontId="7" fillId="0" borderId="45" xfId="49" applyNumberFormat="1" applyFont="1" applyFill="1" applyBorder="1" applyAlignment="1">
      <alignment shrinkToFit="1"/>
    </xf>
    <xf numFmtId="180" fontId="7" fillId="0" borderId="45" xfId="0" applyNumberFormat="1" applyFont="1" applyBorder="1" applyAlignment="1">
      <alignment vertical="center" shrinkToFit="1"/>
    </xf>
    <xf numFmtId="180" fontId="7" fillId="0" borderId="46" xfId="0" applyNumberFormat="1" applyFont="1" applyBorder="1" applyAlignment="1">
      <alignment vertical="center" shrinkToFit="1"/>
    </xf>
    <xf numFmtId="3" fontId="7" fillId="0" borderId="47" xfId="0" applyNumberFormat="1" applyFont="1" applyBorder="1" applyAlignment="1">
      <alignment horizontal="center" vertical="center" shrinkToFit="1"/>
    </xf>
    <xf numFmtId="41" fontId="7" fillId="0" borderId="48" xfId="0" applyNumberFormat="1" applyFont="1" applyBorder="1" applyAlignment="1">
      <alignment vertical="center" shrinkToFit="1"/>
    </xf>
    <xf numFmtId="180" fontId="7" fillId="0" borderId="48" xfId="0" applyNumberFormat="1" applyFont="1" applyBorder="1" applyAlignment="1">
      <alignment vertical="center" shrinkToFit="1"/>
    </xf>
    <xf numFmtId="179" fontId="7" fillId="0" borderId="48" xfId="0" applyNumberFormat="1" applyFont="1" applyBorder="1" applyAlignment="1">
      <alignment vertical="center" shrinkToFit="1"/>
    </xf>
    <xf numFmtId="3" fontId="7" fillId="0" borderId="49" xfId="0" applyNumberFormat="1" applyFont="1" applyBorder="1" applyAlignment="1">
      <alignment horizontal="center" vertical="center" shrinkToFit="1"/>
    </xf>
    <xf numFmtId="41" fontId="7" fillId="0" borderId="50" xfId="0" applyNumberFormat="1" applyFont="1" applyBorder="1" applyAlignment="1">
      <alignment vertical="center" shrinkToFit="1"/>
    </xf>
    <xf numFmtId="180" fontId="7" fillId="0" borderId="50" xfId="0" applyNumberFormat="1" applyFont="1" applyBorder="1" applyAlignment="1">
      <alignment vertical="center" shrinkToFit="1"/>
    </xf>
    <xf numFmtId="179" fontId="7" fillId="0" borderId="50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 applyProtection="1">
      <alignment vertical="center" shrinkToFit="1"/>
      <protection locked="0"/>
    </xf>
    <xf numFmtId="3" fontId="7" fillId="0" borderId="15" xfId="0" applyNumberFormat="1" applyFont="1" applyBorder="1" applyAlignment="1">
      <alignment horizontal="center" vertical="center" shrinkToFit="1"/>
    </xf>
    <xf numFmtId="180" fontId="7" fillId="0" borderId="51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 applyProtection="1">
      <alignment vertical="center" shrinkToFit="1"/>
      <protection locked="0"/>
    </xf>
    <xf numFmtId="41" fontId="7" fillId="0" borderId="21" xfId="0" applyNumberFormat="1" applyFont="1" applyBorder="1" applyAlignment="1">
      <alignment horizontal="center" vertical="center" shrinkToFit="1"/>
    </xf>
    <xf numFmtId="41" fontId="7" fillId="0" borderId="52" xfId="0" applyNumberFormat="1" applyFont="1" applyBorder="1" applyAlignment="1" applyProtection="1">
      <alignment vertical="center" shrinkToFit="1"/>
      <protection locked="0"/>
    </xf>
    <xf numFmtId="41" fontId="7" fillId="0" borderId="21" xfId="0" applyNumberFormat="1" applyFont="1" applyBorder="1" applyAlignment="1" applyProtection="1">
      <alignment horizontal="right" vertical="center" shrinkToFit="1"/>
      <protection locked="0"/>
    </xf>
    <xf numFmtId="41" fontId="7" fillId="0" borderId="52" xfId="0" applyNumberFormat="1" applyFont="1" applyBorder="1" applyAlignment="1" applyProtection="1">
      <alignment horizontal="right" vertical="center" shrinkToFit="1"/>
      <protection locked="0"/>
    </xf>
    <xf numFmtId="180" fontId="7" fillId="0" borderId="51" xfId="0" applyNumberFormat="1" applyFont="1" applyBorder="1" applyAlignment="1">
      <alignment horizontal="right" vertical="center" shrinkToFit="1"/>
    </xf>
    <xf numFmtId="41" fontId="7" fillId="0" borderId="48" xfId="0" applyNumberFormat="1" applyFont="1" applyBorder="1" applyAlignment="1" applyProtection="1">
      <alignment horizontal="right" vertical="center" shrinkToFit="1"/>
      <protection locked="0"/>
    </xf>
    <xf numFmtId="180" fontId="7" fillId="0" borderId="48" xfId="0" applyNumberFormat="1" applyFont="1" applyBorder="1" applyAlignment="1">
      <alignment horizontal="right" vertical="center" shrinkToFit="1"/>
    </xf>
    <xf numFmtId="180" fontId="7" fillId="0" borderId="43" xfId="0" applyNumberFormat="1" applyFont="1" applyBorder="1" applyAlignment="1">
      <alignment horizontal="right" vertical="center" shrinkToFit="1"/>
    </xf>
    <xf numFmtId="180" fontId="7" fillId="0" borderId="39" xfId="0" applyNumberFormat="1" applyFont="1" applyBorder="1" applyAlignment="1">
      <alignment horizontal="center" vertical="center" shrinkToFit="1"/>
    </xf>
    <xf numFmtId="180" fontId="7" fillId="0" borderId="53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 applyProtection="1">
      <alignment vertical="center" shrinkToFit="1"/>
      <protection locked="0"/>
    </xf>
    <xf numFmtId="3" fontId="7" fillId="0" borderId="13" xfId="0" applyNumberFormat="1" applyFont="1" applyBorder="1" applyAlignment="1" applyProtection="1">
      <alignment horizontal="center" vertical="center" shrinkToFit="1"/>
      <protection locked="0"/>
    </xf>
    <xf numFmtId="3" fontId="7" fillId="0" borderId="54" xfId="0" applyNumberFormat="1" applyFont="1" applyBorder="1" applyAlignment="1" applyProtection="1">
      <alignment horizontal="center" vertical="center" shrinkToFit="1"/>
      <protection locked="0"/>
    </xf>
    <xf numFmtId="3" fontId="7" fillId="0" borderId="55" xfId="0" applyNumberFormat="1" applyFont="1" applyBorder="1" applyAlignment="1" applyProtection="1">
      <alignment horizontal="center" vertical="center" shrinkToFit="1"/>
      <protection locked="0"/>
    </xf>
    <xf numFmtId="3" fontId="7" fillId="0" borderId="56" xfId="0" applyNumberFormat="1" applyFont="1" applyBorder="1" applyAlignment="1" applyProtection="1">
      <alignment horizontal="center" vertical="center" shrinkToFit="1"/>
      <protection locked="0"/>
    </xf>
    <xf numFmtId="3" fontId="7" fillId="0" borderId="18" xfId="0" applyNumberFormat="1" applyFont="1" applyBorder="1" applyAlignment="1" applyProtection="1">
      <alignment horizontal="center" vertical="center" shrinkToFit="1"/>
      <protection locked="0"/>
    </xf>
    <xf numFmtId="3" fontId="7" fillId="0" borderId="57" xfId="0" applyNumberFormat="1" applyFont="1" applyBorder="1" applyAlignment="1" applyProtection="1">
      <alignment horizontal="center" vertical="center" shrinkToFit="1"/>
      <protection locked="0"/>
    </xf>
    <xf numFmtId="3" fontId="7" fillId="0" borderId="10" xfId="0" applyNumberFormat="1" applyFont="1" applyBorder="1" applyAlignment="1" applyProtection="1">
      <alignment horizontal="center" vertical="center" shrinkToFit="1"/>
      <protection locked="0"/>
    </xf>
    <xf numFmtId="3" fontId="7" fillId="0" borderId="58" xfId="0" applyNumberFormat="1" applyFont="1" applyBorder="1" applyAlignment="1" applyProtection="1">
      <alignment horizontal="center" vertical="center" shrinkToFit="1"/>
      <protection locked="0"/>
    </xf>
    <xf numFmtId="3" fontId="7" fillId="0" borderId="48" xfId="0" applyNumberFormat="1" applyFont="1" applyBorder="1" applyAlignment="1" applyProtection="1">
      <alignment horizontal="center" vertical="center" shrinkToFit="1"/>
      <protection locked="0"/>
    </xf>
    <xf numFmtId="3" fontId="7" fillId="0" borderId="59" xfId="0" applyNumberFormat="1" applyFont="1" applyBorder="1" applyAlignment="1">
      <alignment horizontal="center" vertical="center" shrinkToFit="1"/>
    </xf>
    <xf numFmtId="3" fontId="7" fillId="0" borderId="6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7"/>
  <sheetViews>
    <sheetView tabSelected="1" view="pageBreakPreview" zoomScale="120" zoomScaleNormal="75" zoomScaleSheetLayoutView="120" zoomScalePageLayoutView="0" workbookViewId="0" topLeftCell="A1">
      <pane xSplit="1" ySplit="6" topLeftCell="AC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25" sqref="AJ25"/>
    </sheetView>
  </sheetViews>
  <sheetFormatPr defaultColWidth="10.66015625" defaultRowHeight="7.5" customHeight="1"/>
  <cols>
    <col min="1" max="1" width="11" style="0" customWidth="1"/>
    <col min="2" max="2" width="12" style="0" customWidth="1"/>
    <col min="3" max="16" width="11" style="0" customWidth="1"/>
    <col min="17" max="17" width="10.66015625" style="0" customWidth="1"/>
    <col min="18" max="18" width="10.66015625" style="0" hidden="1" customWidth="1"/>
    <col min="19" max="19" width="3.66015625" style="0" hidden="1" customWidth="1"/>
    <col min="20" max="20" width="19.83203125" style="0" hidden="1" customWidth="1"/>
    <col min="21" max="21" width="1.171875" style="0" customWidth="1"/>
    <col min="22" max="22" width="10.83203125" style="0" customWidth="1"/>
    <col min="23" max="23" width="12" style="0" customWidth="1"/>
    <col min="24" max="24" width="11.66015625" style="0" customWidth="1"/>
    <col min="25" max="37" width="11" style="0" customWidth="1"/>
    <col min="38" max="38" width="10.83203125" style="0" customWidth="1"/>
    <col min="39" max="41" width="17.16015625" style="0" hidden="1" customWidth="1"/>
    <col min="42" max="42" width="4.83203125" style="0" customWidth="1"/>
    <col min="43" max="43" width="10.83203125" style="0" customWidth="1"/>
    <col min="44" max="44" width="11" style="0" customWidth="1"/>
    <col min="45" max="45" width="11.66015625" style="0" customWidth="1"/>
    <col min="46" max="59" width="11" style="0" customWidth="1"/>
    <col min="60" max="61" width="10.83203125" style="0" customWidth="1"/>
  </cols>
  <sheetData>
    <row r="1" spans="1:60" ht="13.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  <c r="BG1" s="5"/>
      <c r="BH1" s="1"/>
    </row>
    <row r="2" spans="1:59" ht="10.5" customHeight="1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0" ht="13.5" customHeight="1" thickBot="1">
      <c r="A3" s="8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8" t="s">
        <v>41</v>
      </c>
      <c r="Q3" s="6"/>
      <c r="R3" s="6"/>
      <c r="S3" s="5"/>
      <c r="T3" s="5"/>
      <c r="U3" s="5"/>
      <c r="V3" s="8" t="s">
        <v>1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8" t="str">
        <f>P3</f>
        <v>　　　（平成２２年）</v>
      </c>
      <c r="AL3" s="6"/>
      <c r="AM3" s="6"/>
      <c r="AN3" s="5"/>
      <c r="AO3" s="5"/>
      <c r="AP3" s="5"/>
      <c r="AQ3" s="8" t="s">
        <v>2</v>
      </c>
      <c r="AR3" s="6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 t="str">
        <f>P3</f>
        <v>　　　（平成２２年）</v>
      </c>
      <c r="BG3" s="5"/>
      <c r="BH3" s="1"/>
    </row>
    <row r="4" spans="1:60" s="48" customFormat="1" ht="15" customHeight="1">
      <c r="A4" s="39"/>
      <c r="B4" s="152" t="s">
        <v>20</v>
      </c>
      <c r="C4" s="153"/>
      <c r="D4" s="152" t="s">
        <v>21</v>
      </c>
      <c r="E4" s="153"/>
      <c r="F4" s="152" t="s">
        <v>22</v>
      </c>
      <c r="G4" s="158"/>
      <c r="H4" s="40"/>
      <c r="I4" s="32"/>
      <c r="J4" s="41"/>
      <c r="K4" s="41"/>
      <c r="L4" s="41"/>
      <c r="M4" s="41"/>
      <c r="N4" s="152" t="s">
        <v>40</v>
      </c>
      <c r="O4" s="158"/>
      <c r="P4" s="40"/>
      <c r="Q4" s="42"/>
      <c r="R4" s="24"/>
      <c r="S4" s="43"/>
      <c r="T4" s="44">
        <v>40452</v>
      </c>
      <c r="U4" s="45"/>
      <c r="V4" s="39"/>
      <c r="W4" s="152" t="s">
        <v>20</v>
      </c>
      <c r="X4" s="153"/>
      <c r="Y4" s="152" t="s">
        <v>21</v>
      </c>
      <c r="Z4" s="153"/>
      <c r="AA4" s="152" t="s">
        <v>22</v>
      </c>
      <c r="AB4" s="158"/>
      <c r="AC4" s="40"/>
      <c r="AD4" s="32"/>
      <c r="AE4" s="41"/>
      <c r="AF4" s="41"/>
      <c r="AG4" s="41"/>
      <c r="AH4" s="41"/>
      <c r="AI4" s="152" t="s">
        <v>40</v>
      </c>
      <c r="AJ4" s="158"/>
      <c r="AK4" s="40"/>
      <c r="AL4" s="42"/>
      <c r="AM4" s="24"/>
      <c r="AN4" s="43"/>
      <c r="AO4" s="44">
        <v>40087</v>
      </c>
      <c r="AP4" s="46"/>
      <c r="AQ4" s="39"/>
      <c r="AR4" s="152" t="s">
        <v>20</v>
      </c>
      <c r="AS4" s="153"/>
      <c r="AT4" s="152" t="s">
        <v>21</v>
      </c>
      <c r="AU4" s="153"/>
      <c r="AV4" s="152" t="s">
        <v>22</v>
      </c>
      <c r="AW4" s="158"/>
      <c r="AX4" s="40"/>
      <c r="AY4" s="32"/>
      <c r="AZ4" s="41"/>
      <c r="BA4" s="41"/>
      <c r="BB4" s="41"/>
      <c r="BC4" s="41"/>
      <c r="BD4" s="152" t="s">
        <v>40</v>
      </c>
      <c r="BE4" s="158"/>
      <c r="BF4" s="40"/>
      <c r="BG4" s="42"/>
      <c r="BH4" s="47"/>
    </row>
    <row r="5" spans="1:60" s="48" customFormat="1" ht="15" customHeight="1">
      <c r="A5" s="49"/>
      <c r="B5" s="154"/>
      <c r="C5" s="155"/>
      <c r="D5" s="154"/>
      <c r="E5" s="155"/>
      <c r="F5" s="154"/>
      <c r="G5" s="159"/>
      <c r="H5" s="160" t="s">
        <v>23</v>
      </c>
      <c r="I5" s="161"/>
      <c r="J5" s="160" t="s">
        <v>24</v>
      </c>
      <c r="K5" s="161"/>
      <c r="L5" s="160" t="s">
        <v>14</v>
      </c>
      <c r="M5" s="161"/>
      <c r="N5" s="154"/>
      <c r="O5" s="159"/>
      <c r="P5" s="160" t="s">
        <v>3</v>
      </c>
      <c r="Q5" s="162"/>
      <c r="R5" s="24"/>
      <c r="S5" s="43"/>
      <c r="T5" s="51" t="s">
        <v>4</v>
      </c>
      <c r="U5" s="45"/>
      <c r="V5" s="49"/>
      <c r="W5" s="154"/>
      <c r="X5" s="155"/>
      <c r="Y5" s="154"/>
      <c r="Z5" s="155"/>
      <c r="AA5" s="154"/>
      <c r="AB5" s="159"/>
      <c r="AC5" s="160" t="s">
        <v>23</v>
      </c>
      <c r="AD5" s="161"/>
      <c r="AE5" s="160" t="s">
        <v>24</v>
      </c>
      <c r="AF5" s="161"/>
      <c r="AG5" s="160" t="s">
        <v>14</v>
      </c>
      <c r="AH5" s="161"/>
      <c r="AI5" s="154"/>
      <c r="AJ5" s="159"/>
      <c r="AK5" s="160" t="s">
        <v>3</v>
      </c>
      <c r="AL5" s="162"/>
      <c r="AM5" s="24"/>
      <c r="AN5" s="43"/>
      <c r="AO5" s="51" t="s">
        <v>4</v>
      </c>
      <c r="AP5" s="46"/>
      <c r="AQ5" s="49"/>
      <c r="AR5" s="154"/>
      <c r="AS5" s="155"/>
      <c r="AT5" s="154"/>
      <c r="AU5" s="155"/>
      <c r="AV5" s="154"/>
      <c r="AW5" s="159"/>
      <c r="AX5" s="160" t="s">
        <v>23</v>
      </c>
      <c r="AY5" s="161"/>
      <c r="AZ5" s="160" t="s">
        <v>24</v>
      </c>
      <c r="BA5" s="161"/>
      <c r="BB5" s="160" t="s">
        <v>14</v>
      </c>
      <c r="BC5" s="161"/>
      <c r="BD5" s="154"/>
      <c r="BE5" s="159"/>
      <c r="BF5" s="160" t="s">
        <v>3</v>
      </c>
      <c r="BG5" s="162"/>
      <c r="BH5" s="47"/>
    </row>
    <row r="6" spans="1:61" s="48" customFormat="1" ht="18.75" customHeight="1" thickBot="1">
      <c r="A6" s="49"/>
      <c r="B6" s="52" t="s">
        <v>16</v>
      </c>
      <c r="C6" s="52" t="s">
        <v>5</v>
      </c>
      <c r="D6" s="52" t="s">
        <v>27</v>
      </c>
      <c r="E6" s="52" t="s">
        <v>5</v>
      </c>
      <c r="F6" s="53" t="s">
        <v>6</v>
      </c>
      <c r="G6" s="54" t="s">
        <v>5</v>
      </c>
      <c r="H6" s="52" t="s">
        <v>6</v>
      </c>
      <c r="I6" s="52" t="s">
        <v>5</v>
      </c>
      <c r="J6" s="52" t="s">
        <v>27</v>
      </c>
      <c r="K6" s="52" t="s">
        <v>5</v>
      </c>
      <c r="L6" s="52" t="s">
        <v>27</v>
      </c>
      <c r="M6" s="52" t="s">
        <v>5</v>
      </c>
      <c r="N6" s="52" t="s">
        <v>6</v>
      </c>
      <c r="O6" s="52" t="s">
        <v>5</v>
      </c>
      <c r="P6" s="53" t="s">
        <v>27</v>
      </c>
      <c r="Q6" s="55" t="s">
        <v>5</v>
      </c>
      <c r="R6" s="56"/>
      <c r="S6" s="43"/>
      <c r="T6" s="51" t="s">
        <v>7</v>
      </c>
      <c r="U6" s="45"/>
      <c r="V6" s="49"/>
      <c r="W6" s="52" t="s">
        <v>16</v>
      </c>
      <c r="X6" s="52" t="s">
        <v>5</v>
      </c>
      <c r="Y6" s="52" t="s">
        <v>16</v>
      </c>
      <c r="Z6" s="52" t="s">
        <v>5</v>
      </c>
      <c r="AA6" s="53" t="s">
        <v>6</v>
      </c>
      <c r="AB6" s="54" t="s">
        <v>5</v>
      </c>
      <c r="AC6" s="52" t="s">
        <v>6</v>
      </c>
      <c r="AD6" s="52" t="s">
        <v>5</v>
      </c>
      <c r="AE6" s="52" t="s">
        <v>16</v>
      </c>
      <c r="AF6" s="52" t="s">
        <v>5</v>
      </c>
      <c r="AG6" s="52" t="s">
        <v>16</v>
      </c>
      <c r="AH6" s="52" t="s">
        <v>5</v>
      </c>
      <c r="AI6" s="52" t="s">
        <v>6</v>
      </c>
      <c r="AJ6" s="52" t="s">
        <v>5</v>
      </c>
      <c r="AK6" s="53" t="s">
        <v>16</v>
      </c>
      <c r="AL6" s="55" t="s">
        <v>5</v>
      </c>
      <c r="AM6" s="56"/>
      <c r="AN6" s="43"/>
      <c r="AO6" s="51" t="s">
        <v>8</v>
      </c>
      <c r="AP6" s="46"/>
      <c r="AQ6" s="49"/>
      <c r="AR6" s="52" t="s">
        <v>16</v>
      </c>
      <c r="AS6" s="52" t="s">
        <v>5</v>
      </c>
      <c r="AT6" s="52" t="s">
        <v>16</v>
      </c>
      <c r="AU6" s="52" t="s">
        <v>5</v>
      </c>
      <c r="AV6" s="53" t="s">
        <v>6</v>
      </c>
      <c r="AW6" s="54" t="s">
        <v>5</v>
      </c>
      <c r="AX6" s="52" t="s">
        <v>6</v>
      </c>
      <c r="AY6" s="52" t="s">
        <v>5</v>
      </c>
      <c r="AZ6" s="52" t="s">
        <v>16</v>
      </c>
      <c r="BA6" s="52" t="s">
        <v>5</v>
      </c>
      <c r="BB6" s="52" t="s">
        <v>16</v>
      </c>
      <c r="BC6" s="52" t="s">
        <v>5</v>
      </c>
      <c r="BD6" s="52" t="s">
        <v>6</v>
      </c>
      <c r="BE6" s="52" t="s">
        <v>5</v>
      </c>
      <c r="BF6" s="53" t="s">
        <v>16</v>
      </c>
      <c r="BG6" s="55" t="s">
        <v>5</v>
      </c>
      <c r="BH6" s="47"/>
      <c r="BI6" s="58"/>
    </row>
    <row r="7" spans="1:60" s="48" customFormat="1" ht="18.75" customHeight="1" thickBot="1">
      <c r="A7" s="25" t="s">
        <v>28</v>
      </c>
      <c r="B7" s="26">
        <v>1197012</v>
      </c>
      <c r="C7" s="59">
        <f aca="true" t="shared" si="0" ref="C7:C12">ROUND(B7/T7*100000,1)</f>
        <v>934.7</v>
      </c>
      <c r="D7" s="60">
        <v>353499</v>
      </c>
      <c r="E7" s="61">
        <f aca="true" t="shared" si="1" ref="E7:E12">ROUND(D7/T7*100000,1)</f>
        <v>276</v>
      </c>
      <c r="F7" s="60">
        <v>123461</v>
      </c>
      <c r="G7" s="62">
        <f aca="true" t="shared" si="2" ref="G7:G12">ROUND(F7/T7*100000,1)</f>
        <v>96.4</v>
      </c>
      <c r="H7" s="60">
        <v>13591</v>
      </c>
      <c r="I7" s="63">
        <f aca="true" t="shared" si="3" ref="I7:I12">ROUND(H7/T7*100000,1)</f>
        <v>10.6</v>
      </c>
      <c r="J7" s="60">
        <v>33695</v>
      </c>
      <c r="K7" s="63">
        <f aca="true" t="shared" si="4" ref="K7:K12">ROUND(J7/T7*100000,1)</f>
        <v>26.3</v>
      </c>
      <c r="L7" s="60">
        <v>72885</v>
      </c>
      <c r="M7" s="150">
        <f aca="true" t="shared" si="5" ref="M7:M12">ROUND(L7/T7*100000,1)</f>
        <v>56.9</v>
      </c>
      <c r="N7" s="60">
        <v>189360</v>
      </c>
      <c r="O7" s="63">
        <f aca="true" t="shared" si="6" ref="O7:O12">ROUND(N7/T7*100000,1)</f>
        <v>147.9</v>
      </c>
      <c r="P7" s="60">
        <v>42629</v>
      </c>
      <c r="Q7" s="65">
        <f aca="true" t="shared" si="7" ref="Q7:Q12">ROUND(P7/T7*100000,1)</f>
        <v>33.3</v>
      </c>
      <c r="R7" s="66"/>
      <c r="S7" s="43"/>
      <c r="T7" s="67">
        <v>128057000</v>
      </c>
      <c r="U7" s="45"/>
      <c r="V7" s="25" t="s">
        <v>28</v>
      </c>
      <c r="W7" s="60">
        <v>633700</v>
      </c>
      <c r="X7" s="68">
        <f aca="true" t="shared" si="8" ref="X7:X12">ROUND(W7/T18*100000,1)</f>
        <v>1016.7</v>
      </c>
      <c r="Y7" s="60">
        <v>211435</v>
      </c>
      <c r="Z7" s="68">
        <f aca="true" t="shared" si="9" ref="Z7:Z12">ROUND(Y7/T18*100000,1)</f>
        <v>339.2</v>
      </c>
      <c r="AA7" s="60">
        <v>60186</v>
      </c>
      <c r="AB7" s="68">
        <f aca="true" t="shared" si="10" ref="AB7:AB12">ROUND(AA7/T18*100000,1)</f>
        <v>96.6</v>
      </c>
      <c r="AC7" s="69">
        <v>5258</v>
      </c>
      <c r="AD7" s="70">
        <f aca="true" t="shared" si="11" ref="AD7:AD12">ROUND(AC7/T18*100000,1)</f>
        <v>8.4</v>
      </c>
      <c r="AE7" s="60">
        <v>18802</v>
      </c>
      <c r="AF7" s="68">
        <f aca="true" t="shared" si="12" ref="AF7:AF12">ROUND(AE7/T18*100000,1)</f>
        <v>30.2</v>
      </c>
      <c r="AG7" s="60">
        <v>34548</v>
      </c>
      <c r="AH7" s="68">
        <f aca="true" t="shared" si="13" ref="AH7:AH12">ROUND(AG7/T18*100000,1)</f>
        <v>55.4</v>
      </c>
      <c r="AI7" s="60">
        <v>88803</v>
      </c>
      <c r="AJ7" s="68">
        <f aca="true" t="shared" si="14" ref="AJ7:AJ12">ROUND(AI7/T18*100000,1)</f>
        <v>142.5</v>
      </c>
      <c r="AK7" s="60">
        <v>23497</v>
      </c>
      <c r="AL7" s="71">
        <f aca="true" t="shared" si="15" ref="AL7:AL12">ROUND(AK7/T18*100000,1)</f>
        <v>37.7</v>
      </c>
      <c r="AM7" s="66"/>
      <c r="AN7" s="43"/>
      <c r="AO7" s="67">
        <v>65730000</v>
      </c>
      <c r="AP7" s="46"/>
      <c r="AQ7" s="27" t="s">
        <v>17</v>
      </c>
      <c r="AR7" s="28">
        <f aca="true" t="shared" si="16" ref="AR7:AR12">B7-W7</f>
        <v>563312</v>
      </c>
      <c r="AS7" s="62">
        <f aca="true" t="shared" si="17" ref="AS7:AS12">ROUND(AR7/AO7*100000,1)</f>
        <v>857</v>
      </c>
      <c r="AT7" s="151">
        <f aca="true" t="shared" si="18" ref="AT7:AT12">D7-Y7</f>
        <v>142064</v>
      </c>
      <c r="AU7" s="68">
        <f aca="true" t="shared" si="19" ref="AU7:AU12">ROUND(AT7/AO7*100000,1)</f>
        <v>216.1</v>
      </c>
      <c r="AV7" s="151">
        <f aca="true" t="shared" si="20" ref="AV7:AV12">F7-AA7</f>
        <v>63275</v>
      </c>
      <c r="AW7" s="62">
        <f aca="true" t="shared" si="21" ref="AW7:AW12">ROUND(AV7/AO7*100000,1)</f>
        <v>96.3</v>
      </c>
      <c r="AX7" s="151">
        <f aca="true" t="shared" si="22" ref="AX7:AX12">H7-AC7</f>
        <v>8333</v>
      </c>
      <c r="AY7" s="68">
        <f aca="true" t="shared" si="23" ref="AY7:AY12">ROUND(AX7/AO7*100000,1)</f>
        <v>12.7</v>
      </c>
      <c r="AZ7" s="151">
        <f aca="true" t="shared" si="24" ref="AZ7:AZ12">J7-AE7</f>
        <v>14893</v>
      </c>
      <c r="BA7" s="61">
        <f aca="true" t="shared" si="25" ref="BA7:BA12">ROUND(AZ7/AO7*100000,1)</f>
        <v>22.7</v>
      </c>
      <c r="BB7" s="151">
        <f aca="true" t="shared" si="26" ref="BB7:BB12">L7-AG7</f>
        <v>38337</v>
      </c>
      <c r="BC7" s="61">
        <f aca="true" t="shared" si="27" ref="BC7:BC12">ROUND(BB7/AO7*100000,1)</f>
        <v>58.3</v>
      </c>
      <c r="BD7" s="151">
        <f aca="true" t="shared" si="28" ref="BD7:BD12">N7-AI7</f>
        <v>100557</v>
      </c>
      <c r="BE7" s="61">
        <f aca="true" t="shared" si="29" ref="BE7:BE12">ROUND(BD7/AO7*100000,1)</f>
        <v>153</v>
      </c>
      <c r="BF7" s="151">
        <f aca="true" t="shared" si="30" ref="BF7:BF12">P7-AK7</f>
        <v>19132</v>
      </c>
      <c r="BG7" s="65">
        <f aca="true" t="shared" si="31" ref="BG7:BG12">ROUND(BF7/AO7*100000,1)</f>
        <v>29.1</v>
      </c>
      <c r="BH7" s="47"/>
    </row>
    <row r="8" spans="1:60" s="48" customFormat="1" ht="18.75" customHeight="1" thickBot="1">
      <c r="A8" s="29" t="s">
        <v>9</v>
      </c>
      <c r="B8" s="72">
        <v>20220</v>
      </c>
      <c r="C8" s="73">
        <f t="shared" si="0"/>
        <v>971.8</v>
      </c>
      <c r="D8" s="74">
        <v>5622</v>
      </c>
      <c r="E8" s="73">
        <f t="shared" si="1"/>
        <v>270.2</v>
      </c>
      <c r="F8" s="74">
        <v>2091</v>
      </c>
      <c r="G8" s="75">
        <f t="shared" si="2"/>
        <v>100.5</v>
      </c>
      <c r="H8" s="72">
        <v>213</v>
      </c>
      <c r="I8" s="76">
        <f t="shared" si="3"/>
        <v>10.2</v>
      </c>
      <c r="J8" s="72">
        <v>607</v>
      </c>
      <c r="K8" s="76">
        <f t="shared" si="4"/>
        <v>29.2</v>
      </c>
      <c r="L8" s="72">
        <v>1222</v>
      </c>
      <c r="M8" s="76">
        <f t="shared" si="5"/>
        <v>58.7</v>
      </c>
      <c r="N8" s="72">
        <v>3327</v>
      </c>
      <c r="O8" s="76">
        <f t="shared" si="6"/>
        <v>159.9</v>
      </c>
      <c r="P8" s="72">
        <v>740</v>
      </c>
      <c r="Q8" s="77">
        <f t="shared" si="7"/>
        <v>35.6</v>
      </c>
      <c r="R8" s="66"/>
      <c r="S8" s="43"/>
      <c r="T8" s="67">
        <v>2080773</v>
      </c>
      <c r="U8" s="45"/>
      <c r="V8" s="29" t="s">
        <v>9</v>
      </c>
      <c r="W8" s="72">
        <v>10603</v>
      </c>
      <c r="X8" s="76">
        <f t="shared" si="8"/>
        <v>1053.7</v>
      </c>
      <c r="Y8" s="72">
        <v>3366</v>
      </c>
      <c r="Z8" s="76">
        <f t="shared" si="9"/>
        <v>334.5</v>
      </c>
      <c r="AA8" s="72">
        <v>949</v>
      </c>
      <c r="AB8" s="76">
        <f t="shared" si="10"/>
        <v>94.3</v>
      </c>
      <c r="AC8" s="72">
        <v>64</v>
      </c>
      <c r="AD8" s="76">
        <f t="shared" si="11"/>
        <v>6.4</v>
      </c>
      <c r="AE8" s="72">
        <v>328</v>
      </c>
      <c r="AF8" s="76">
        <f t="shared" si="12"/>
        <v>32.6</v>
      </c>
      <c r="AG8" s="72">
        <v>533</v>
      </c>
      <c r="AH8" s="76">
        <f t="shared" si="13"/>
        <v>53</v>
      </c>
      <c r="AI8" s="72">
        <v>1592</v>
      </c>
      <c r="AJ8" s="76">
        <f t="shared" si="14"/>
        <v>158.2</v>
      </c>
      <c r="AK8" s="72">
        <v>436</v>
      </c>
      <c r="AL8" s="65">
        <f t="shared" si="15"/>
        <v>43.3</v>
      </c>
      <c r="AM8" s="66"/>
      <c r="AN8" s="43"/>
      <c r="AO8" s="67">
        <v>1074526</v>
      </c>
      <c r="AP8" s="46"/>
      <c r="AQ8" s="29" t="s">
        <v>9</v>
      </c>
      <c r="AR8" s="72">
        <f t="shared" si="16"/>
        <v>9617</v>
      </c>
      <c r="AS8" s="76">
        <f t="shared" si="17"/>
        <v>895</v>
      </c>
      <c r="AT8" s="72">
        <f t="shared" si="18"/>
        <v>2256</v>
      </c>
      <c r="AU8" s="76">
        <f t="shared" si="19"/>
        <v>210</v>
      </c>
      <c r="AV8" s="72">
        <f t="shared" si="20"/>
        <v>1142</v>
      </c>
      <c r="AW8" s="62">
        <f t="shared" si="21"/>
        <v>106.3</v>
      </c>
      <c r="AX8" s="74">
        <f t="shared" si="22"/>
        <v>149</v>
      </c>
      <c r="AY8" s="76">
        <f t="shared" si="23"/>
        <v>13.9</v>
      </c>
      <c r="AZ8" s="72">
        <f t="shared" si="24"/>
        <v>279</v>
      </c>
      <c r="BA8" s="62">
        <f t="shared" si="25"/>
        <v>26</v>
      </c>
      <c r="BB8" s="74">
        <f t="shared" si="26"/>
        <v>689</v>
      </c>
      <c r="BC8" s="62">
        <f t="shared" si="27"/>
        <v>64.1</v>
      </c>
      <c r="BD8" s="74">
        <f t="shared" si="28"/>
        <v>1735</v>
      </c>
      <c r="BE8" s="62">
        <f t="shared" si="29"/>
        <v>161.5</v>
      </c>
      <c r="BF8" s="74">
        <f t="shared" si="30"/>
        <v>304</v>
      </c>
      <c r="BG8" s="77">
        <f t="shared" si="31"/>
        <v>28.3</v>
      </c>
      <c r="BH8" s="47"/>
    </row>
    <row r="9" spans="1:60" s="48" customFormat="1" ht="18.75" customHeight="1" thickBot="1">
      <c r="A9" s="30" t="s">
        <v>10</v>
      </c>
      <c r="B9" s="78">
        <f>SUM(B10:B12)</f>
        <v>1769</v>
      </c>
      <c r="C9" s="79">
        <f t="shared" si="0"/>
        <v>1115.8</v>
      </c>
      <c r="D9" s="78">
        <f>SUM(D10:D12)</f>
        <v>440</v>
      </c>
      <c r="E9" s="79">
        <f t="shared" si="1"/>
        <v>277.5</v>
      </c>
      <c r="F9" s="78">
        <f>SUM(F10:F12)</f>
        <v>188</v>
      </c>
      <c r="G9" s="79">
        <f t="shared" si="2"/>
        <v>118.6</v>
      </c>
      <c r="H9" s="78">
        <f>SUM(H10:H12)</f>
        <v>11</v>
      </c>
      <c r="I9" s="64">
        <f t="shared" si="3"/>
        <v>6.9</v>
      </c>
      <c r="J9" s="78">
        <f>SUM(J10:J12)</f>
        <v>55</v>
      </c>
      <c r="K9" s="64">
        <f t="shared" si="4"/>
        <v>34.7</v>
      </c>
      <c r="L9" s="78">
        <f>SUM(L10:L12)</f>
        <v>121</v>
      </c>
      <c r="M9" s="64">
        <f t="shared" si="5"/>
        <v>76.3</v>
      </c>
      <c r="N9" s="78">
        <f>SUM(N10:N12)</f>
        <v>310</v>
      </c>
      <c r="O9" s="64">
        <f t="shared" si="6"/>
        <v>195.5</v>
      </c>
      <c r="P9" s="78">
        <f>SUM(P10:P12)</f>
        <v>68</v>
      </c>
      <c r="Q9" s="71">
        <f t="shared" si="7"/>
        <v>42.9</v>
      </c>
      <c r="R9" s="66"/>
      <c r="S9" s="80"/>
      <c r="T9" s="81">
        <f>SUM(T10:T12)</f>
        <v>158538</v>
      </c>
      <c r="U9" s="82"/>
      <c r="V9" s="30" t="s">
        <v>10</v>
      </c>
      <c r="W9" s="78">
        <f>SUM(W10:W12)</f>
        <v>901</v>
      </c>
      <c r="X9" s="64">
        <f t="shared" si="8"/>
        <v>1172</v>
      </c>
      <c r="Y9" s="78">
        <f>SUM(Y10:Y12)</f>
        <v>250</v>
      </c>
      <c r="Z9" s="64">
        <f t="shared" si="9"/>
        <v>325.2</v>
      </c>
      <c r="AA9" s="78">
        <f>SUM(AA10:AA12)</f>
        <v>90</v>
      </c>
      <c r="AB9" s="64">
        <f t="shared" si="10"/>
        <v>117.1</v>
      </c>
      <c r="AC9" s="78">
        <f>SUM(AC10:AC12)</f>
        <v>4</v>
      </c>
      <c r="AD9" s="64">
        <f t="shared" si="11"/>
        <v>5.2</v>
      </c>
      <c r="AE9" s="78">
        <f>SUM(AE10:AE12)</f>
        <v>26</v>
      </c>
      <c r="AF9" s="64">
        <f t="shared" si="12"/>
        <v>33.8</v>
      </c>
      <c r="AG9" s="78">
        <f>SUM(AG10:AG12)</f>
        <v>59</v>
      </c>
      <c r="AH9" s="64">
        <f t="shared" si="13"/>
        <v>76.7</v>
      </c>
      <c r="AI9" s="78">
        <f>SUM(AI10:AI12)</f>
        <v>145</v>
      </c>
      <c r="AJ9" s="64">
        <f t="shared" si="14"/>
        <v>188.6</v>
      </c>
      <c r="AK9" s="78">
        <f>SUM(AK10:AK12)</f>
        <v>38</v>
      </c>
      <c r="AL9" s="71">
        <f t="shared" si="15"/>
        <v>49.4</v>
      </c>
      <c r="AM9" s="66"/>
      <c r="AN9" s="80"/>
      <c r="AO9" s="88">
        <f>SUM(AO10:AO12)</f>
        <v>81664</v>
      </c>
      <c r="AP9" s="24"/>
      <c r="AQ9" s="30" t="s">
        <v>10</v>
      </c>
      <c r="AR9" s="83">
        <f t="shared" si="16"/>
        <v>868</v>
      </c>
      <c r="AS9" s="64">
        <f t="shared" si="17"/>
        <v>1062.9</v>
      </c>
      <c r="AT9" s="83">
        <f t="shared" si="18"/>
        <v>190</v>
      </c>
      <c r="AU9" s="64">
        <f t="shared" si="19"/>
        <v>232.7</v>
      </c>
      <c r="AV9" s="83">
        <f t="shared" si="20"/>
        <v>98</v>
      </c>
      <c r="AW9" s="64">
        <f t="shared" si="21"/>
        <v>120</v>
      </c>
      <c r="AX9" s="83">
        <f t="shared" si="22"/>
        <v>7</v>
      </c>
      <c r="AY9" s="64">
        <f t="shared" si="23"/>
        <v>8.6</v>
      </c>
      <c r="AZ9" s="83">
        <f t="shared" si="24"/>
        <v>29</v>
      </c>
      <c r="BA9" s="64">
        <f t="shared" si="25"/>
        <v>35.5</v>
      </c>
      <c r="BB9" s="83">
        <f t="shared" si="26"/>
        <v>62</v>
      </c>
      <c r="BC9" s="64">
        <f t="shared" si="27"/>
        <v>75.9</v>
      </c>
      <c r="BD9" s="83">
        <f t="shared" si="28"/>
        <v>165</v>
      </c>
      <c r="BE9" s="64">
        <f t="shared" si="29"/>
        <v>202</v>
      </c>
      <c r="BF9" s="83">
        <f t="shared" si="30"/>
        <v>30</v>
      </c>
      <c r="BG9" s="71">
        <f t="shared" si="31"/>
        <v>36.7</v>
      </c>
      <c r="BH9" s="47"/>
    </row>
    <row r="10" spans="1:60" s="48" customFormat="1" ht="18.75" customHeight="1">
      <c r="A10" s="110" t="s">
        <v>25</v>
      </c>
      <c r="B10" s="111">
        <v>871</v>
      </c>
      <c r="C10" s="112">
        <f t="shared" si="0"/>
        <v>952.8</v>
      </c>
      <c r="D10" s="113">
        <v>215</v>
      </c>
      <c r="E10" s="112">
        <f t="shared" si="1"/>
        <v>235.2</v>
      </c>
      <c r="F10" s="113">
        <v>87</v>
      </c>
      <c r="G10" s="112">
        <f t="shared" si="2"/>
        <v>95.2</v>
      </c>
      <c r="H10" s="113">
        <v>8</v>
      </c>
      <c r="I10" s="114">
        <f t="shared" si="3"/>
        <v>8.8</v>
      </c>
      <c r="J10" s="113">
        <v>28</v>
      </c>
      <c r="K10" s="114">
        <f t="shared" si="4"/>
        <v>30.6</v>
      </c>
      <c r="L10" s="113">
        <v>50</v>
      </c>
      <c r="M10" s="114">
        <f t="shared" si="5"/>
        <v>54.7</v>
      </c>
      <c r="N10" s="113">
        <v>145</v>
      </c>
      <c r="O10" s="149">
        <f t="shared" si="6"/>
        <v>158.6</v>
      </c>
      <c r="P10" s="113">
        <v>39</v>
      </c>
      <c r="Q10" s="115">
        <f t="shared" si="7"/>
        <v>42.7</v>
      </c>
      <c r="R10" s="66"/>
      <c r="S10" s="80"/>
      <c r="T10" s="86">
        <v>91418</v>
      </c>
      <c r="U10" s="82"/>
      <c r="V10" s="27" t="s">
        <v>25</v>
      </c>
      <c r="W10" s="28">
        <v>432</v>
      </c>
      <c r="X10" s="31">
        <f t="shared" si="8"/>
        <v>968.8</v>
      </c>
      <c r="Y10" s="85">
        <v>121</v>
      </c>
      <c r="Z10" s="31">
        <f t="shared" si="9"/>
        <v>271.3</v>
      </c>
      <c r="AA10" s="85">
        <v>39</v>
      </c>
      <c r="AB10" s="31">
        <f t="shared" si="10"/>
        <v>87.5</v>
      </c>
      <c r="AC10" s="87">
        <v>2</v>
      </c>
      <c r="AD10" s="31">
        <f t="shared" si="11"/>
        <v>4.5</v>
      </c>
      <c r="AE10" s="85">
        <v>14</v>
      </c>
      <c r="AF10" s="31">
        <f t="shared" si="12"/>
        <v>31.4</v>
      </c>
      <c r="AG10" s="85">
        <v>22</v>
      </c>
      <c r="AH10" s="31">
        <f t="shared" si="13"/>
        <v>49.3</v>
      </c>
      <c r="AI10" s="85">
        <v>65</v>
      </c>
      <c r="AJ10" s="31">
        <f t="shared" si="14"/>
        <v>145.8</v>
      </c>
      <c r="AK10" s="85">
        <v>21</v>
      </c>
      <c r="AL10" s="65">
        <f t="shared" si="15"/>
        <v>47.1</v>
      </c>
      <c r="AM10" s="66"/>
      <c r="AN10" s="80"/>
      <c r="AO10" s="67">
        <v>46826</v>
      </c>
      <c r="AP10" s="24"/>
      <c r="AQ10" s="27" t="s">
        <v>25</v>
      </c>
      <c r="AR10" s="28">
        <f t="shared" si="16"/>
        <v>439</v>
      </c>
      <c r="AS10" s="31">
        <f t="shared" si="17"/>
        <v>937.5</v>
      </c>
      <c r="AT10" s="28">
        <f t="shared" si="18"/>
        <v>94</v>
      </c>
      <c r="AU10" s="31">
        <f t="shared" si="19"/>
        <v>200.7</v>
      </c>
      <c r="AV10" s="28">
        <f t="shared" si="20"/>
        <v>48</v>
      </c>
      <c r="AW10" s="31">
        <f t="shared" si="21"/>
        <v>102.5</v>
      </c>
      <c r="AX10" s="28">
        <f t="shared" si="22"/>
        <v>6</v>
      </c>
      <c r="AY10" s="31">
        <f t="shared" si="23"/>
        <v>12.8</v>
      </c>
      <c r="AZ10" s="28">
        <f t="shared" si="24"/>
        <v>14</v>
      </c>
      <c r="BA10" s="31">
        <f t="shared" si="25"/>
        <v>29.9</v>
      </c>
      <c r="BB10" s="28">
        <f t="shared" si="26"/>
        <v>28</v>
      </c>
      <c r="BC10" s="31">
        <f t="shared" si="27"/>
        <v>59.8</v>
      </c>
      <c r="BD10" s="28">
        <f t="shared" si="28"/>
        <v>80</v>
      </c>
      <c r="BE10" s="31">
        <f t="shared" si="29"/>
        <v>170.8</v>
      </c>
      <c r="BF10" s="28">
        <f t="shared" si="30"/>
        <v>18</v>
      </c>
      <c r="BG10" s="65">
        <f t="shared" si="31"/>
        <v>38.4</v>
      </c>
      <c r="BH10" s="47"/>
    </row>
    <row r="11" spans="1:60" s="48" customFormat="1" ht="18.75" customHeight="1">
      <c r="A11" s="116" t="s">
        <v>26</v>
      </c>
      <c r="B11" s="117">
        <v>280</v>
      </c>
      <c r="C11" s="118">
        <f t="shared" si="0"/>
        <v>1237.4</v>
      </c>
      <c r="D11" s="119">
        <v>74</v>
      </c>
      <c r="E11" s="118">
        <f t="shared" si="1"/>
        <v>327</v>
      </c>
      <c r="F11" s="119">
        <v>26</v>
      </c>
      <c r="G11" s="118">
        <f t="shared" si="2"/>
        <v>114.9</v>
      </c>
      <c r="H11" s="119">
        <v>0</v>
      </c>
      <c r="I11" s="120">
        <f t="shared" si="3"/>
        <v>0</v>
      </c>
      <c r="J11" s="119">
        <v>6</v>
      </c>
      <c r="K11" s="120">
        <f t="shared" si="4"/>
        <v>26.5</v>
      </c>
      <c r="L11" s="119">
        <v>20</v>
      </c>
      <c r="M11" s="120">
        <f t="shared" si="5"/>
        <v>88.4</v>
      </c>
      <c r="N11" s="119">
        <v>57</v>
      </c>
      <c r="O11" s="120">
        <f t="shared" si="6"/>
        <v>251.9</v>
      </c>
      <c r="P11" s="119">
        <v>7</v>
      </c>
      <c r="Q11" s="121">
        <f t="shared" si="7"/>
        <v>30.9</v>
      </c>
      <c r="R11" s="66"/>
      <c r="S11" s="80"/>
      <c r="T11" s="86">
        <v>22629</v>
      </c>
      <c r="U11" s="82"/>
      <c r="V11" s="129" t="s">
        <v>26</v>
      </c>
      <c r="W11" s="140">
        <v>155</v>
      </c>
      <c r="X11" s="131">
        <f t="shared" si="8"/>
        <v>1426.6</v>
      </c>
      <c r="Y11" s="130">
        <v>48</v>
      </c>
      <c r="Z11" s="131">
        <f t="shared" si="9"/>
        <v>441.8</v>
      </c>
      <c r="AA11" s="130">
        <v>10</v>
      </c>
      <c r="AB11" s="131">
        <f t="shared" si="10"/>
        <v>92</v>
      </c>
      <c r="AC11" s="130">
        <v>0</v>
      </c>
      <c r="AD11" s="131">
        <f t="shared" si="11"/>
        <v>0</v>
      </c>
      <c r="AE11" s="130">
        <v>2</v>
      </c>
      <c r="AF11" s="131">
        <f t="shared" si="12"/>
        <v>18.4</v>
      </c>
      <c r="AG11" s="130">
        <v>8</v>
      </c>
      <c r="AH11" s="131">
        <f t="shared" si="13"/>
        <v>73.6</v>
      </c>
      <c r="AI11" s="130">
        <v>32</v>
      </c>
      <c r="AJ11" s="131">
        <f t="shared" si="14"/>
        <v>294.5</v>
      </c>
      <c r="AK11" s="130">
        <v>3</v>
      </c>
      <c r="AL11" s="121">
        <f t="shared" si="15"/>
        <v>27.6</v>
      </c>
      <c r="AM11" s="66"/>
      <c r="AN11" s="80"/>
      <c r="AO11" s="67">
        <v>11764</v>
      </c>
      <c r="AP11" s="24"/>
      <c r="AQ11" s="129" t="s">
        <v>26</v>
      </c>
      <c r="AR11" s="140">
        <f t="shared" si="16"/>
        <v>125</v>
      </c>
      <c r="AS11" s="131">
        <f t="shared" si="17"/>
        <v>1062.6</v>
      </c>
      <c r="AT11" s="140">
        <f t="shared" si="18"/>
        <v>26</v>
      </c>
      <c r="AU11" s="131">
        <f t="shared" si="19"/>
        <v>221</v>
      </c>
      <c r="AV11" s="140">
        <f t="shared" si="20"/>
        <v>16</v>
      </c>
      <c r="AW11" s="131">
        <f t="shared" si="21"/>
        <v>136</v>
      </c>
      <c r="AX11" s="140">
        <f t="shared" si="22"/>
        <v>0</v>
      </c>
      <c r="AY11" s="131">
        <f t="shared" si="23"/>
        <v>0</v>
      </c>
      <c r="AZ11" s="140">
        <f t="shared" si="24"/>
        <v>4</v>
      </c>
      <c r="BA11" s="131">
        <f t="shared" si="25"/>
        <v>34</v>
      </c>
      <c r="BB11" s="140">
        <f t="shared" si="26"/>
        <v>12</v>
      </c>
      <c r="BC11" s="131">
        <f t="shared" si="27"/>
        <v>102</v>
      </c>
      <c r="BD11" s="140">
        <f t="shared" si="28"/>
        <v>25</v>
      </c>
      <c r="BE11" s="131">
        <f t="shared" si="29"/>
        <v>212.5</v>
      </c>
      <c r="BF11" s="140">
        <f t="shared" si="30"/>
        <v>4</v>
      </c>
      <c r="BG11" s="121">
        <f t="shared" si="31"/>
        <v>34</v>
      </c>
      <c r="BH11" s="47"/>
    </row>
    <row r="12" spans="1:60" s="48" customFormat="1" ht="18.75" customHeight="1" thickBot="1">
      <c r="A12" s="122" t="s">
        <v>15</v>
      </c>
      <c r="B12" s="123">
        <v>618</v>
      </c>
      <c r="C12" s="124">
        <f t="shared" si="0"/>
        <v>1389</v>
      </c>
      <c r="D12" s="125">
        <v>151</v>
      </c>
      <c r="E12" s="124">
        <f t="shared" si="1"/>
        <v>339.4</v>
      </c>
      <c r="F12" s="126">
        <v>75</v>
      </c>
      <c r="G12" s="124">
        <f t="shared" si="2"/>
        <v>168.6</v>
      </c>
      <c r="H12" s="125">
        <v>3</v>
      </c>
      <c r="I12" s="127">
        <f t="shared" si="3"/>
        <v>6.7</v>
      </c>
      <c r="J12" s="125">
        <v>21</v>
      </c>
      <c r="K12" s="127">
        <f t="shared" si="4"/>
        <v>47.2</v>
      </c>
      <c r="L12" s="125">
        <v>51</v>
      </c>
      <c r="M12" s="127">
        <f t="shared" si="5"/>
        <v>114.6</v>
      </c>
      <c r="N12" s="125">
        <v>108</v>
      </c>
      <c r="O12" s="127">
        <f t="shared" si="6"/>
        <v>242.7</v>
      </c>
      <c r="P12" s="125">
        <v>22</v>
      </c>
      <c r="Q12" s="128">
        <f t="shared" si="7"/>
        <v>49.4</v>
      </c>
      <c r="R12" s="66"/>
      <c r="S12" s="80"/>
      <c r="T12" s="86">
        <v>44491</v>
      </c>
      <c r="U12" s="82"/>
      <c r="V12" s="138" t="s">
        <v>15</v>
      </c>
      <c r="W12" s="83">
        <v>314</v>
      </c>
      <c r="X12" s="64">
        <f t="shared" si="8"/>
        <v>1466.1</v>
      </c>
      <c r="Y12" s="78">
        <v>81</v>
      </c>
      <c r="Z12" s="64">
        <f t="shared" si="9"/>
        <v>378.2</v>
      </c>
      <c r="AA12" s="78">
        <v>41</v>
      </c>
      <c r="AB12" s="64">
        <f t="shared" si="10"/>
        <v>191.4</v>
      </c>
      <c r="AC12" s="83">
        <v>2</v>
      </c>
      <c r="AD12" s="64">
        <f t="shared" si="11"/>
        <v>9.3</v>
      </c>
      <c r="AE12" s="83">
        <v>10</v>
      </c>
      <c r="AF12" s="64">
        <f t="shared" si="12"/>
        <v>46.7</v>
      </c>
      <c r="AG12" s="83">
        <v>29</v>
      </c>
      <c r="AH12" s="64">
        <f t="shared" si="13"/>
        <v>135.4</v>
      </c>
      <c r="AI12" s="78">
        <v>48</v>
      </c>
      <c r="AJ12" s="64">
        <f t="shared" si="14"/>
        <v>224.1</v>
      </c>
      <c r="AK12" s="83">
        <v>14</v>
      </c>
      <c r="AL12" s="139">
        <f t="shared" si="15"/>
        <v>65.4</v>
      </c>
      <c r="AM12" s="66"/>
      <c r="AN12" s="80"/>
      <c r="AO12" s="67">
        <v>23074</v>
      </c>
      <c r="AP12" s="24"/>
      <c r="AQ12" s="138" t="s">
        <v>18</v>
      </c>
      <c r="AR12" s="83">
        <f t="shared" si="16"/>
        <v>304</v>
      </c>
      <c r="AS12" s="64">
        <f t="shared" si="17"/>
        <v>1317.5</v>
      </c>
      <c r="AT12" s="83">
        <f t="shared" si="18"/>
        <v>70</v>
      </c>
      <c r="AU12" s="64">
        <f t="shared" si="19"/>
        <v>303.4</v>
      </c>
      <c r="AV12" s="83">
        <f t="shared" si="20"/>
        <v>34</v>
      </c>
      <c r="AW12" s="64">
        <f t="shared" si="21"/>
        <v>147.4</v>
      </c>
      <c r="AX12" s="83">
        <f t="shared" si="22"/>
        <v>1</v>
      </c>
      <c r="AY12" s="64">
        <f t="shared" si="23"/>
        <v>4.3</v>
      </c>
      <c r="AZ12" s="83">
        <f t="shared" si="24"/>
        <v>11</v>
      </c>
      <c r="BA12" s="64">
        <f t="shared" si="25"/>
        <v>47.7</v>
      </c>
      <c r="BB12" s="83">
        <f t="shared" si="26"/>
        <v>22</v>
      </c>
      <c r="BC12" s="64">
        <f t="shared" si="27"/>
        <v>95.3</v>
      </c>
      <c r="BD12" s="83">
        <f t="shared" si="28"/>
        <v>60</v>
      </c>
      <c r="BE12" s="64">
        <f t="shared" si="29"/>
        <v>260</v>
      </c>
      <c r="BF12" s="142">
        <f t="shared" si="30"/>
        <v>8</v>
      </c>
      <c r="BG12" s="139">
        <f t="shared" si="31"/>
        <v>34.7</v>
      </c>
      <c r="BH12" s="47"/>
    </row>
    <row r="13" spans="1:60" s="48" customFormat="1" ht="15" customHeight="1">
      <c r="A13" s="32"/>
      <c r="B13" s="41"/>
      <c r="C13" s="89"/>
      <c r="D13" s="90"/>
      <c r="E13" s="89"/>
      <c r="F13" s="90"/>
      <c r="G13" s="89"/>
      <c r="H13" s="90"/>
      <c r="I13" s="91"/>
      <c r="J13" s="90"/>
      <c r="K13" s="91"/>
      <c r="L13" s="90"/>
      <c r="M13" s="89"/>
      <c r="N13" s="90"/>
      <c r="O13" s="89"/>
      <c r="P13" s="90"/>
      <c r="Q13" s="89"/>
      <c r="R13" s="92"/>
      <c r="S13" s="24"/>
      <c r="T13" s="93"/>
      <c r="U13" s="24"/>
      <c r="V13" s="32"/>
      <c r="W13" s="41"/>
      <c r="X13" s="89"/>
      <c r="Y13" s="90"/>
      <c r="Z13" s="89"/>
      <c r="AA13" s="90"/>
      <c r="AB13" s="89"/>
      <c r="AC13" s="41"/>
      <c r="AD13" s="91"/>
      <c r="AE13" s="41"/>
      <c r="AF13" s="94"/>
      <c r="AG13" s="41"/>
      <c r="AH13" s="91"/>
      <c r="AI13" s="90"/>
      <c r="AJ13" s="91"/>
      <c r="AK13" s="41"/>
      <c r="AL13" s="94"/>
      <c r="AM13" s="95"/>
      <c r="AN13" s="24"/>
      <c r="AO13" s="93"/>
      <c r="AP13" s="24"/>
      <c r="AQ13" s="32"/>
      <c r="AR13" s="41"/>
      <c r="AS13" s="89"/>
      <c r="AT13" s="41"/>
      <c r="AU13" s="89"/>
      <c r="AV13" s="41"/>
      <c r="AW13" s="89"/>
      <c r="AX13" s="96"/>
      <c r="AY13" s="91"/>
      <c r="AZ13" s="96"/>
      <c r="BA13" s="91"/>
      <c r="BB13" s="41"/>
      <c r="BC13" s="89"/>
      <c r="BD13" s="41"/>
      <c r="BE13" s="91"/>
      <c r="BF13" s="96"/>
      <c r="BG13" s="91"/>
      <c r="BH13" s="47"/>
    </row>
    <row r="14" spans="1:66" s="48" customFormat="1" ht="15" customHeight="1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24"/>
      <c r="S14" s="50"/>
      <c r="T14" s="98"/>
      <c r="U14" s="46"/>
      <c r="V14" s="97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46"/>
      <c r="AQ14" s="97"/>
      <c r="AR14" s="46"/>
      <c r="AS14" s="24"/>
      <c r="AT14" s="46"/>
      <c r="AU14" s="24"/>
      <c r="AV14" s="46"/>
      <c r="AW14" s="24"/>
      <c r="AX14" s="46"/>
      <c r="AY14" s="24"/>
      <c r="AZ14" s="46"/>
      <c r="BA14" s="24"/>
      <c r="BB14" s="46"/>
      <c r="BC14" s="24"/>
      <c r="BD14" s="46"/>
      <c r="BE14" s="24"/>
      <c r="BF14" s="46"/>
      <c r="BG14" s="24"/>
      <c r="BH14" s="47"/>
      <c r="BI14" s="99"/>
      <c r="BJ14" s="99"/>
      <c r="BK14" s="99"/>
      <c r="BL14" s="99"/>
      <c r="BM14" s="99"/>
      <c r="BN14" s="99"/>
    </row>
    <row r="15" spans="1:60" s="48" customFormat="1" ht="15" customHeight="1">
      <c r="A15" s="39"/>
      <c r="B15" s="152" t="s">
        <v>29</v>
      </c>
      <c r="C15" s="153"/>
      <c r="D15" s="152" t="s">
        <v>30</v>
      </c>
      <c r="E15" s="153"/>
      <c r="F15" s="152" t="s">
        <v>31</v>
      </c>
      <c r="G15" s="153"/>
      <c r="H15" s="152" t="s">
        <v>32</v>
      </c>
      <c r="I15" s="153"/>
      <c r="J15" s="152" t="s">
        <v>33</v>
      </c>
      <c r="K15" s="153"/>
      <c r="L15" s="152" t="s">
        <v>34</v>
      </c>
      <c r="M15" s="153"/>
      <c r="N15" s="152" t="s">
        <v>35</v>
      </c>
      <c r="O15" s="153"/>
      <c r="P15" s="152" t="s">
        <v>36</v>
      </c>
      <c r="Q15" s="156"/>
      <c r="R15" s="24"/>
      <c r="S15" s="80"/>
      <c r="T15" s="44">
        <v>40452</v>
      </c>
      <c r="U15" s="82"/>
      <c r="V15" s="39"/>
      <c r="W15" s="152" t="s">
        <v>29</v>
      </c>
      <c r="X15" s="153"/>
      <c r="Y15" s="152" t="s">
        <v>30</v>
      </c>
      <c r="Z15" s="153"/>
      <c r="AA15" s="152" t="s">
        <v>31</v>
      </c>
      <c r="AB15" s="153"/>
      <c r="AC15" s="152" t="s">
        <v>32</v>
      </c>
      <c r="AD15" s="153"/>
      <c r="AE15" s="152" t="s">
        <v>33</v>
      </c>
      <c r="AF15" s="153"/>
      <c r="AG15" s="152" t="s">
        <v>34</v>
      </c>
      <c r="AH15" s="153"/>
      <c r="AI15" s="152" t="s">
        <v>35</v>
      </c>
      <c r="AJ15" s="153"/>
      <c r="AK15" s="152" t="s">
        <v>36</v>
      </c>
      <c r="AL15" s="156"/>
      <c r="AM15" s="24"/>
      <c r="AN15" s="46"/>
      <c r="AO15" s="100"/>
      <c r="AP15" s="100"/>
      <c r="AQ15" s="101"/>
      <c r="AR15" s="152" t="s">
        <v>29</v>
      </c>
      <c r="AS15" s="153"/>
      <c r="AT15" s="152" t="s">
        <v>30</v>
      </c>
      <c r="AU15" s="153"/>
      <c r="AV15" s="152" t="s">
        <v>31</v>
      </c>
      <c r="AW15" s="153"/>
      <c r="AX15" s="152" t="s">
        <v>32</v>
      </c>
      <c r="AY15" s="153"/>
      <c r="AZ15" s="152" t="s">
        <v>33</v>
      </c>
      <c r="BA15" s="153"/>
      <c r="BB15" s="152" t="s">
        <v>34</v>
      </c>
      <c r="BC15" s="153"/>
      <c r="BD15" s="152" t="s">
        <v>35</v>
      </c>
      <c r="BE15" s="153"/>
      <c r="BF15" s="152" t="s">
        <v>36</v>
      </c>
      <c r="BG15" s="156"/>
      <c r="BH15" s="99"/>
    </row>
    <row r="16" spans="1:60" s="48" customFormat="1" ht="15" customHeight="1">
      <c r="A16" s="49"/>
      <c r="B16" s="154"/>
      <c r="C16" s="155"/>
      <c r="D16" s="154"/>
      <c r="E16" s="155"/>
      <c r="F16" s="154"/>
      <c r="G16" s="155"/>
      <c r="H16" s="154"/>
      <c r="I16" s="155"/>
      <c r="J16" s="154"/>
      <c r="K16" s="155"/>
      <c r="L16" s="154"/>
      <c r="M16" s="155"/>
      <c r="N16" s="154"/>
      <c r="O16" s="155"/>
      <c r="P16" s="154"/>
      <c r="Q16" s="157"/>
      <c r="R16" s="24"/>
      <c r="S16" s="80"/>
      <c r="T16" s="51" t="s">
        <v>4</v>
      </c>
      <c r="U16" s="82"/>
      <c r="V16" s="49"/>
      <c r="W16" s="154"/>
      <c r="X16" s="155"/>
      <c r="Y16" s="154"/>
      <c r="Z16" s="155"/>
      <c r="AA16" s="154"/>
      <c r="AB16" s="155"/>
      <c r="AC16" s="154"/>
      <c r="AD16" s="155"/>
      <c r="AE16" s="154"/>
      <c r="AF16" s="155"/>
      <c r="AG16" s="154"/>
      <c r="AH16" s="155"/>
      <c r="AI16" s="154"/>
      <c r="AJ16" s="155"/>
      <c r="AK16" s="154"/>
      <c r="AL16" s="157"/>
      <c r="AM16" s="24"/>
      <c r="AN16" s="46"/>
      <c r="AO16" s="100"/>
      <c r="AP16" s="100"/>
      <c r="AQ16" s="101"/>
      <c r="AR16" s="154"/>
      <c r="AS16" s="155"/>
      <c r="AT16" s="154"/>
      <c r="AU16" s="155"/>
      <c r="AV16" s="154"/>
      <c r="AW16" s="155"/>
      <c r="AX16" s="154"/>
      <c r="AY16" s="155"/>
      <c r="AZ16" s="154"/>
      <c r="BA16" s="155"/>
      <c r="BB16" s="154"/>
      <c r="BC16" s="155"/>
      <c r="BD16" s="154"/>
      <c r="BE16" s="155"/>
      <c r="BF16" s="154"/>
      <c r="BG16" s="157"/>
      <c r="BH16" s="99"/>
    </row>
    <row r="17" spans="1:60" s="48" customFormat="1" ht="15" customHeight="1" thickBot="1">
      <c r="A17" s="49"/>
      <c r="B17" s="52" t="s">
        <v>37</v>
      </c>
      <c r="C17" s="52" t="s">
        <v>5</v>
      </c>
      <c r="D17" s="52" t="s">
        <v>6</v>
      </c>
      <c r="E17" s="52" t="s">
        <v>5</v>
      </c>
      <c r="F17" s="52" t="s">
        <v>27</v>
      </c>
      <c r="G17" s="52" t="s">
        <v>5</v>
      </c>
      <c r="H17" s="52" t="s">
        <v>6</v>
      </c>
      <c r="I17" s="52" t="s">
        <v>5</v>
      </c>
      <c r="J17" s="52" t="s">
        <v>6</v>
      </c>
      <c r="K17" s="52" t="s">
        <v>5</v>
      </c>
      <c r="L17" s="52" t="s">
        <v>6</v>
      </c>
      <c r="M17" s="52" t="s">
        <v>5</v>
      </c>
      <c r="N17" s="52" t="s">
        <v>6</v>
      </c>
      <c r="O17" s="52" t="s">
        <v>5</v>
      </c>
      <c r="P17" s="52" t="s">
        <v>6</v>
      </c>
      <c r="Q17" s="57" t="s">
        <v>5</v>
      </c>
      <c r="R17" s="56"/>
      <c r="S17" s="80"/>
      <c r="T17" s="51" t="s">
        <v>11</v>
      </c>
      <c r="U17" s="82"/>
      <c r="V17" s="49"/>
      <c r="W17" s="52" t="s">
        <v>16</v>
      </c>
      <c r="X17" s="52" t="s">
        <v>5</v>
      </c>
      <c r="Y17" s="52" t="s">
        <v>6</v>
      </c>
      <c r="Z17" s="52" t="s">
        <v>5</v>
      </c>
      <c r="AA17" s="52" t="s">
        <v>16</v>
      </c>
      <c r="AB17" s="52" t="s">
        <v>5</v>
      </c>
      <c r="AC17" s="52" t="s">
        <v>6</v>
      </c>
      <c r="AD17" s="52" t="s">
        <v>5</v>
      </c>
      <c r="AE17" s="52" t="s">
        <v>6</v>
      </c>
      <c r="AF17" s="52" t="s">
        <v>5</v>
      </c>
      <c r="AG17" s="52" t="s">
        <v>6</v>
      </c>
      <c r="AH17" s="52" t="s">
        <v>5</v>
      </c>
      <c r="AI17" s="52" t="s">
        <v>6</v>
      </c>
      <c r="AJ17" s="52" t="s">
        <v>5</v>
      </c>
      <c r="AK17" s="52" t="s">
        <v>6</v>
      </c>
      <c r="AL17" s="57" t="s">
        <v>5</v>
      </c>
      <c r="AM17" s="56"/>
      <c r="AN17" s="46"/>
      <c r="AO17" s="50"/>
      <c r="AP17" s="100"/>
      <c r="AQ17" s="101"/>
      <c r="AR17" s="52" t="s">
        <v>16</v>
      </c>
      <c r="AS17" s="52" t="s">
        <v>5</v>
      </c>
      <c r="AT17" s="52" t="s">
        <v>6</v>
      </c>
      <c r="AU17" s="52" t="s">
        <v>5</v>
      </c>
      <c r="AV17" s="52" t="s">
        <v>16</v>
      </c>
      <c r="AW17" s="52" t="s">
        <v>5</v>
      </c>
      <c r="AX17" s="52" t="s">
        <v>6</v>
      </c>
      <c r="AY17" s="52" t="s">
        <v>5</v>
      </c>
      <c r="AZ17" s="52" t="s">
        <v>6</v>
      </c>
      <c r="BA17" s="52" t="s">
        <v>5</v>
      </c>
      <c r="BB17" s="52" t="s">
        <v>6</v>
      </c>
      <c r="BC17" s="52" t="s">
        <v>5</v>
      </c>
      <c r="BD17" s="52" t="s">
        <v>6</v>
      </c>
      <c r="BE17" s="52" t="s">
        <v>5</v>
      </c>
      <c r="BF17" s="52" t="s">
        <v>6</v>
      </c>
      <c r="BG17" s="57" t="s">
        <v>5</v>
      </c>
      <c r="BH17" s="99"/>
    </row>
    <row r="18" spans="1:60" s="48" customFormat="1" ht="18.75" customHeight="1" thickBot="1">
      <c r="A18" s="35" t="s">
        <v>38</v>
      </c>
      <c r="B18" s="60">
        <v>118888</v>
      </c>
      <c r="C18" s="63">
        <f aca="true" t="shared" si="32" ref="C18:C23">ROUND(B18/T7*100000,1)</f>
        <v>92.8</v>
      </c>
      <c r="D18" s="60">
        <v>40732</v>
      </c>
      <c r="E18" s="63">
        <f aca="true" t="shared" si="33" ref="E18:E23">ROUND(D18/T7*100000,1)</f>
        <v>31.8</v>
      </c>
      <c r="F18" s="60">
        <v>45342</v>
      </c>
      <c r="G18" s="102">
        <f aca="true" t="shared" si="34" ref="G18:G23">ROUND(F18/T7*100000,1)</f>
        <v>35.4</v>
      </c>
      <c r="H18" s="60">
        <v>29554</v>
      </c>
      <c r="I18" s="102">
        <f aca="true" t="shared" si="35" ref="I18:I23">ROUND(H18/T7*100000,1)</f>
        <v>23.1</v>
      </c>
      <c r="J18" s="60">
        <v>16216</v>
      </c>
      <c r="K18" s="102">
        <f aca="true" t="shared" si="36" ref="K18:K23">ROUND(J18/T7*100000,1)</f>
        <v>12.7</v>
      </c>
      <c r="L18" s="60">
        <v>23725</v>
      </c>
      <c r="M18" s="102">
        <f aca="true" t="shared" si="37" ref="M18:M23">ROUND(L18/T7*100000,1)</f>
        <v>18.5</v>
      </c>
      <c r="N18" s="60">
        <v>14422</v>
      </c>
      <c r="O18" s="63">
        <f aca="true" t="shared" si="38" ref="O18:O23">ROUND(N18/T7*100000,1)</f>
        <v>11.3</v>
      </c>
      <c r="P18" s="60">
        <v>2129</v>
      </c>
      <c r="Q18" s="71">
        <f aca="true" t="shared" si="39" ref="Q18:Q23">ROUND(P18/T7*100000,1)</f>
        <v>1.7</v>
      </c>
      <c r="R18" s="66"/>
      <c r="S18" s="80"/>
      <c r="T18" s="67">
        <v>62328000</v>
      </c>
      <c r="U18" s="82"/>
      <c r="V18" s="25" t="s">
        <v>38</v>
      </c>
      <c r="W18" s="60">
        <v>63569</v>
      </c>
      <c r="X18" s="68">
        <f aca="true" t="shared" si="40" ref="X18:X23">ROUND(W18/T18*100000,1)</f>
        <v>102</v>
      </c>
      <c r="Y18" s="60">
        <v>23975</v>
      </c>
      <c r="Z18" s="61">
        <f aca="true" t="shared" si="41" ref="Z18:Z23">ROUND(Y18/T18*100000,1)</f>
        <v>38.5</v>
      </c>
      <c r="AA18" s="60">
        <v>10787</v>
      </c>
      <c r="AB18" s="68">
        <f aca="true" t="shared" si="42" ref="AB18:AB23">ROUND(AA18/T18*100000,1)</f>
        <v>17.3</v>
      </c>
      <c r="AC18" s="60">
        <v>21028</v>
      </c>
      <c r="AD18" s="61">
        <f aca="true" t="shared" si="43" ref="AD18:AD23">ROUND(AC18/T18*100000,1)</f>
        <v>33.7</v>
      </c>
      <c r="AE18" s="60">
        <v>10619</v>
      </c>
      <c r="AF18" s="61">
        <f aca="true" t="shared" si="44" ref="AF18:AF23">ROUND(AE18/T18*100000,1)</f>
        <v>17</v>
      </c>
      <c r="AG18" s="60">
        <v>11035</v>
      </c>
      <c r="AH18" s="61">
        <f aca="true" t="shared" si="45" ref="AH18:AH23">ROUND(AG18/T18*100000,1)</f>
        <v>17.7</v>
      </c>
      <c r="AI18" s="60">
        <v>7620</v>
      </c>
      <c r="AJ18" s="68">
        <f aca="true" t="shared" si="46" ref="AJ18:AJ23">ROUND(AI18/T18*100000,1)</f>
        <v>12.2</v>
      </c>
      <c r="AK18" s="60">
        <v>1338</v>
      </c>
      <c r="AL18" s="71">
        <f aca="true" t="shared" si="47" ref="AL18:AL23">ROUND(AK18/T18*100000,1)</f>
        <v>2.1</v>
      </c>
      <c r="AM18" s="66"/>
      <c r="AN18" s="46"/>
      <c r="AO18" s="100"/>
      <c r="AP18" s="100"/>
      <c r="AQ18" s="25" t="s">
        <v>19</v>
      </c>
      <c r="AR18" s="60">
        <f aca="true" t="shared" si="48" ref="AR18:AR23">B18-W18</f>
        <v>55319</v>
      </c>
      <c r="AS18" s="68">
        <f aca="true" t="shared" si="49" ref="AS18:AS23">ROUND(AR18/AO7*100000,1)</f>
        <v>84.2</v>
      </c>
      <c r="AT18" s="60">
        <f aca="true" t="shared" si="50" ref="AT18:AT23">D18-Y18</f>
        <v>16757</v>
      </c>
      <c r="AU18" s="61">
        <f aca="true" t="shared" si="51" ref="AU18:AU23">ROUND(AT18/AO7*100000,1)</f>
        <v>25.5</v>
      </c>
      <c r="AV18" s="60">
        <f aca="true" t="shared" si="52" ref="AV18:AV23">F18-AA18</f>
        <v>34555</v>
      </c>
      <c r="AW18" s="68">
        <f aca="true" t="shared" si="53" ref="AW18:AW23">ROUND(AV18/AO7*100000,1)</f>
        <v>52.6</v>
      </c>
      <c r="AX18" s="60">
        <f aca="true" t="shared" si="54" ref="AX18:AX23">H18-AC18</f>
        <v>8526</v>
      </c>
      <c r="AY18" s="68">
        <f aca="true" t="shared" si="55" ref="AY18:AY23">ROUND(AX18/AO7*100000,1)</f>
        <v>13</v>
      </c>
      <c r="AZ18" s="60">
        <f aca="true" t="shared" si="56" ref="AZ18:AZ23">J18-AE18</f>
        <v>5597</v>
      </c>
      <c r="BA18" s="61">
        <f aca="true" t="shared" si="57" ref="BA18:BA23">ROUND(AZ18/AO7*100000,1)</f>
        <v>8.5</v>
      </c>
      <c r="BB18" s="60">
        <f aca="true" t="shared" si="58" ref="BB18:BB23">L18-AG18</f>
        <v>12690</v>
      </c>
      <c r="BC18" s="61">
        <f aca="true" t="shared" si="59" ref="BC18:BC23">ROUND(BB18/AO7*100000,1)</f>
        <v>19.3</v>
      </c>
      <c r="BD18" s="60">
        <f aca="true" t="shared" si="60" ref="BD18:BD23">N18-AI18</f>
        <v>6802</v>
      </c>
      <c r="BE18" s="61">
        <f aca="true" t="shared" si="61" ref="BE18:BE23">ROUND(BD18/AO7*100000,1)</f>
        <v>10.3</v>
      </c>
      <c r="BF18" s="60">
        <f aca="true" t="shared" si="62" ref="BF18:BF23">P18-AK18</f>
        <v>791</v>
      </c>
      <c r="BG18" s="65">
        <f aca="true" t="shared" si="63" ref="BG18:BG23">ROUND(BF18/AO7*100000,1)</f>
        <v>1.2</v>
      </c>
      <c r="BH18" s="99"/>
    </row>
    <row r="19" spans="1:60" s="48" customFormat="1" ht="18.75" customHeight="1" thickBot="1">
      <c r="A19" s="36" t="s">
        <v>9</v>
      </c>
      <c r="B19" s="74">
        <v>1922</v>
      </c>
      <c r="C19" s="76">
        <f t="shared" si="32"/>
        <v>92.4</v>
      </c>
      <c r="D19" s="72">
        <v>809</v>
      </c>
      <c r="E19" s="75">
        <f t="shared" si="33"/>
        <v>38.9</v>
      </c>
      <c r="F19" s="72">
        <v>1081</v>
      </c>
      <c r="G19" s="62">
        <f t="shared" si="34"/>
        <v>52</v>
      </c>
      <c r="H19" s="74">
        <v>426</v>
      </c>
      <c r="I19" s="62">
        <f t="shared" si="35"/>
        <v>20.5</v>
      </c>
      <c r="J19" s="74">
        <v>251</v>
      </c>
      <c r="K19" s="62">
        <f t="shared" si="36"/>
        <v>12.1</v>
      </c>
      <c r="L19" s="74">
        <v>419</v>
      </c>
      <c r="M19" s="62">
        <f t="shared" si="37"/>
        <v>20.1</v>
      </c>
      <c r="N19" s="74">
        <v>208</v>
      </c>
      <c r="O19" s="76">
        <f t="shared" si="38"/>
        <v>10</v>
      </c>
      <c r="P19" s="72">
        <v>43</v>
      </c>
      <c r="Q19" s="77">
        <f t="shared" si="39"/>
        <v>2.1</v>
      </c>
      <c r="R19" s="66"/>
      <c r="S19" s="80"/>
      <c r="T19" s="67">
        <v>1006247</v>
      </c>
      <c r="U19" s="82"/>
      <c r="V19" s="29" t="s">
        <v>9</v>
      </c>
      <c r="W19" s="72">
        <v>1075</v>
      </c>
      <c r="X19" s="76">
        <f t="shared" si="40"/>
        <v>106.8</v>
      </c>
      <c r="Y19" s="72">
        <v>472</v>
      </c>
      <c r="Z19" s="62">
        <f t="shared" si="41"/>
        <v>46.9</v>
      </c>
      <c r="AA19" s="74">
        <v>295</v>
      </c>
      <c r="AB19" s="76">
        <f t="shared" si="42"/>
        <v>29.3</v>
      </c>
      <c r="AC19" s="72">
        <v>287</v>
      </c>
      <c r="AD19" s="62">
        <f t="shared" si="43"/>
        <v>28.5</v>
      </c>
      <c r="AE19" s="74">
        <v>153</v>
      </c>
      <c r="AF19" s="62">
        <f t="shared" si="44"/>
        <v>15.2</v>
      </c>
      <c r="AG19" s="74">
        <v>214</v>
      </c>
      <c r="AH19" s="62">
        <f t="shared" si="45"/>
        <v>21.3</v>
      </c>
      <c r="AI19" s="74">
        <v>101</v>
      </c>
      <c r="AJ19" s="76">
        <f t="shared" si="46"/>
        <v>10</v>
      </c>
      <c r="AK19" s="72">
        <v>19</v>
      </c>
      <c r="AL19" s="77">
        <f t="shared" si="47"/>
        <v>1.9</v>
      </c>
      <c r="AM19" s="66"/>
      <c r="AN19" s="46"/>
      <c r="AO19" s="100"/>
      <c r="AP19" s="100"/>
      <c r="AQ19" s="29" t="s">
        <v>9</v>
      </c>
      <c r="AR19" s="72">
        <f t="shared" si="48"/>
        <v>847</v>
      </c>
      <c r="AS19" s="103">
        <f t="shared" si="49"/>
        <v>78.8</v>
      </c>
      <c r="AT19" s="72">
        <f t="shared" si="50"/>
        <v>337</v>
      </c>
      <c r="AU19" s="104">
        <f t="shared" si="51"/>
        <v>31.4</v>
      </c>
      <c r="AV19" s="74">
        <f t="shared" si="52"/>
        <v>786</v>
      </c>
      <c r="AW19" s="103">
        <f t="shared" si="53"/>
        <v>73.1</v>
      </c>
      <c r="AX19" s="72">
        <f t="shared" si="54"/>
        <v>139</v>
      </c>
      <c r="AY19" s="103">
        <f t="shared" si="55"/>
        <v>12.9</v>
      </c>
      <c r="AZ19" s="72">
        <f t="shared" si="56"/>
        <v>98</v>
      </c>
      <c r="BA19" s="104">
        <f t="shared" si="57"/>
        <v>9.1</v>
      </c>
      <c r="BB19" s="74">
        <f t="shared" si="58"/>
        <v>205</v>
      </c>
      <c r="BC19" s="104">
        <f t="shared" si="59"/>
        <v>19.1</v>
      </c>
      <c r="BD19" s="74">
        <f t="shared" si="60"/>
        <v>107</v>
      </c>
      <c r="BE19" s="104">
        <f t="shared" si="61"/>
        <v>10</v>
      </c>
      <c r="BF19" s="74">
        <f t="shared" si="62"/>
        <v>24</v>
      </c>
      <c r="BG19" s="105">
        <f t="shared" si="63"/>
        <v>2.2</v>
      </c>
      <c r="BH19" s="99"/>
    </row>
    <row r="20" spans="1:60" s="48" customFormat="1" ht="18.75" customHeight="1" thickBot="1">
      <c r="A20" s="30" t="s">
        <v>10</v>
      </c>
      <c r="B20" s="78">
        <f>SUM(B21:B23)</f>
        <v>205</v>
      </c>
      <c r="C20" s="64">
        <f t="shared" si="32"/>
        <v>129.3</v>
      </c>
      <c r="D20" s="78">
        <f>SUM(D21:D23)</f>
        <v>71</v>
      </c>
      <c r="E20" s="79">
        <f t="shared" si="33"/>
        <v>44.8</v>
      </c>
      <c r="F20" s="78">
        <f>SUM(F21:F23)</f>
        <v>106</v>
      </c>
      <c r="G20" s="64">
        <f t="shared" si="34"/>
        <v>66.9</v>
      </c>
      <c r="H20" s="78">
        <f>SUM(H21:H23)</f>
        <v>25</v>
      </c>
      <c r="I20" s="64">
        <f t="shared" si="35"/>
        <v>15.8</v>
      </c>
      <c r="J20" s="78">
        <f>SUM(J21:J23)</f>
        <v>17</v>
      </c>
      <c r="K20" s="64">
        <f t="shared" si="36"/>
        <v>10.7</v>
      </c>
      <c r="L20" s="78">
        <f>SUM(L21:L23)</f>
        <v>34</v>
      </c>
      <c r="M20" s="64">
        <f t="shared" si="37"/>
        <v>21.4</v>
      </c>
      <c r="N20" s="78">
        <f>SUM(N21:N23)</f>
        <v>23</v>
      </c>
      <c r="O20" s="64">
        <f t="shared" si="38"/>
        <v>14.5</v>
      </c>
      <c r="P20" s="78">
        <f>SUM(P21:P23)</f>
        <v>8</v>
      </c>
      <c r="Q20" s="71">
        <f t="shared" si="39"/>
        <v>5</v>
      </c>
      <c r="R20" s="66"/>
      <c r="S20" s="80"/>
      <c r="T20" s="88">
        <f>SUM(T21:T23)</f>
        <v>76874</v>
      </c>
      <c r="U20" s="82"/>
      <c r="V20" s="30" t="s">
        <v>10</v>
      </c>
      <c r="W20" s="78">
        <f>SUM(W21:W23)</f>
        <v>110</v>
      </c>
      <c r="X20" s="64">
        <f t="shared" si="40"/>
        <v>143.1</v>
      </c>
      <c r="Y20" s="78">
        <f>SUM(Y21:Y23)</f>
        <v>40</v>
      </c>
      <c r="Z20" s="64">
        <f t="shared" si="41"/>
        <v>52</v>
      </c>
      <c r="AA20" s="78">
        <f>SUM(AA21:AA23)</f>
        <v>34</v>
      </c>
      <c r="AB20" s="64">
        <f t="shared" si="42"/>
        <v>44.2</v>
      </c>
      <c r="AC20" s="78">
        <f>SUM(AC21:AC23)</f>
        <v>16</v>
      </c>
      <c r="AD20" s="64">
        <f t="shared" si="43"/>
        <v>20.8</v>
      </c>
      <c r="AE20" s="78">
        <f>SUM(AE21:AE23)</f>
        <v>10</v>
      </c>
      <c r="AF20" s="64">
        <f t="shared" si="44"/>
        <v>13</v>
      </c>
      <c r="AG20" s="78">
        <f>SUM(AG21:AG23)</f>
        <v>18</v>
      </c>
      <c r="AH20" s="64">
        <f t="shared" si="45"/>
        <v>23.4</v>
      </c>
      <c r="AI20" s="78">
        <f>SUM(AI21:AI23)</f>
        <v>12</v>
      </c>
      <c r="AJ20" s="64">
        <f t="shared" si="46"/>
        <v>15.6</v>
      </c>
      <c r="AK20" s="78">
        <f>SUM(AK21:AK23)</f>
        <v>2</v>
      </c>
      <c r="AL20" s="71">
        <f t="shared" si="47"/>
        <v>2.6</v>
      </c>
      <c r="AM20" s="66"/>
      <c r="AN20" s="24"/>
      <c r="AO20" s="100"/>
      <c r="AP20" s="100"/>
      <c r="AQ20" s="30" t="s">
        <v>10</v>
      </c>
      <c r="AR20" s="83">
        <f t="shared" si="48"/>
        <v>95</v>
      </c>
      <c r="AS20" s="106">
        <f t="shared" si="49"/>
        <v>116.3</v>
      </c>
      <c r="AT20" s="83">
        <f t="shared" si="50"/>
        <v>31</v>
      </c>
      <c r="AU20" s="106">
        <f t="shared" si="51"/>
        <v>38</v>
      </c>
      <c r="AV20" s="83">
        <f t="shared" si="52"/>
        <v>72</v>
      </c>
      <c r="AW20" s="106">
        <f t="shared" si="53"/>
        <v>88.2</v>
      </c>
      <c r="AX20" s="83">
        <f t="shared" si="54"/>
        <v>9</v>
      </c>
      <c r="AY20" s="106">
        <f t="shared" si="55"/>
        <v>11</v>
      </c>
      <c r="AZ20" s="83">
        <f t="shared" si="56"/>
        <v>7</v>
      </c>
      <c r="BA20" s="106">
        <f t="shared" si="57"/>
        <v>8.6</v>
      </c>
      <c r="BB20" s="83">
        <f t="shared" si="58"/>
        <v>16</v>
      </c>
      <c r="BC20" s="106">
        <f t="shared" si="59"/>
        <v>19.6</v>
      </c>
      <c r="BD20" s="83">
        <f t="shared" si="60"/>
        <v>11</v>
      </c>
      <c r="BE20" s="106">
        <f t="shared" si="61"/>
        <v>13.5</v>
      </c>
      <c r="BF20" s="83">
        <f t="shared" si="62"/>
        <v>6</v>
      </c>
      <c r="BG20" s="107">
        <f t="shared" si="63"/>
        <v>7.3</v>
      </c>
      <c r="BH20" s="99"/>
    </row>
    <row r="21" spans="1:60" s="48" customFormat="1" ht="18.75" customHeight="1">
      <c r="A21" s="27" t="s">
        <v>25</v>
      </c>
      <c r="B21" s="85">
        <v>106</v>
      </c>
      <c r="C21" s="31">
        <f t="shared" si="32"/>
        <v>116</v>
      </c>
      <c r="D21" s="85">
        <v>35</v>
      </c>
      <c r="E21" s="84">
        <f t="shared" si="33"/>
        <v>38.3</v>
      </c>
      <c r="F21" s="85">
        <v>55</v>
      </c>
      <c r="G21" s="31">
        <f t="shared" si="34"/>
        <v>60.2</v>
      </c>
      <c r="H21" s="85">
        <v>14</v>
      </c>
      <c r="I21" s="31">
        <f t="shared" si="35"/>
        <v>15.3</v>
      </c>
      <c r="J21" s="85">
        <v>9</v>
      </c>
      <c r="K21" s="31">
        <f t="shared" si="36"/>
        <v>9.8</v>
      </c>
      <c r="L21" s="85">
        <v>13</v>
      </c>
      <c r="M21" s="31">
        <f t="shared" si="37"/>
        <v>14.2</v>
      </c>
      <c r="N21" s="85">
        <v>11</v>
      </c>
      <c r="O21" s="31">
        <f t="shared" si="38"/>
        <v>12</v>
      </c>
      <c r="P21" s="85">
        <v>6</v>
      </c>
      <c r="Q21" s="65">
        <f t="shared" si="39"/>
        <v>6.6</v>
      </c>
      <c r="R21" s="66"/>
      <c r="S21" s="80"/>
      <c r="T21" s="86">
        <v>44592</v>
      </c>
      <c r="U21" s="82"/>
      <c r="V21" s="27" t="s">
        <v>25</v>
      </c>
      <c r="W21" s="85">
        <v>53</v>
      </c>
      <c r="X21" s="31">
        <f t="shared" si="40"/>
        <v>118.9</v>
      </c>
      <c r="Y21" s="85">
        <v>16</v>
      </c>
      <c r="Z21" s="31">
        <f t="shared" si="41"/>
        <v>35.9</v>
      </c>
      <c r="AA21" s="85">
        <v>22</v>
      </c>
      <c r="AB21" s="31">
        <f t="shared" si="42"/>
        <v>49.3</v>
      </c>
      <c r="AC21" s="85">
        <v>10</v>
      </c>
      <c r="AD21" s="31">
        <f t="shared" si="43"/>
        <v>22.4</v>
      </c>
      <c r="AE21" s="85">
        <v>5</v>
      </c>
      <c r="AF21" s="31">
        <f t="shared" si="44"/>
        <v>11.2</v>
      </c>
      <c r="AG21" s="85">
        <v>7</v>
      </c>
      <c r="AH21" s="31">
        <f t="shared" si="45"/>
        <v>15.7</v>
      </c>
      <c r="AI21" s="85">
        <v>6</v>
      </c>
      <c r="AJ21" s="31">
        <f t="shared" si="46"/>
        <v>13.5</v>
      </c>
      <c r="AK21" s="85">
        <v>2</v>
      </c>
      <c r="AL21" s="65">
        <f t="shared" si="47"/>
        <v>4.5</v>
      </c>
      <c r="AM21" s="66"/>
      <c r="AN21" s="24"/>
      <c r="AO21" s="100"/>
      <c r="AP21" s="100"/>
      <c r="AQ21" s="27" t="s">
        <v>25</v>
      </c>
      <c r="AR21" s="28">
        <f t="shared" si="48"/>
        <v>53</v>
      </c>
      <c r="AS21" s="108">
        <f t="shared" si="49"/>
        <v>113.2</v>
      </c>
      <c r="AT21" s="28">
        <f t="shared" si="50"/>
        <v>19</v>
      </c>
      <c r="AU21" s="108">
        <f t="shared" si="51"/>
        <v>40.6</v>
      </c>
      <c r="AV21" s="28">
        <f t="shared" si="52"/>
        <v>33</v>
      </c>
      <c r="AW21" s="108">
        <f t="shared" si="53"/>
        <v>70.5</v>
      </c>
      <c r="AX21" s="28">
        <f t="shared" si="54"/>
        <v>4</v>
      </c>
      <c r="AY21" s="108">
        <f t="shared" si="55"/>
        <v>8.5</v>
      </c>
      <c r="AZ21" s="28">
        <f t="shared" si="56"/>
        <v>4</v>
      </c>
      <c r="BA21" s="108">
        <f t="shared" si="57"/>
        <v>8.5</v>
      </c>
      <c r="BB21" s="28">
        <f t="shared" si="58"/>
        <v>6</v>
      </c>
      <c r="BC21" s="108">
        <f t="shared" si="59"/>
        <v>12.8</v>
      </c>
      <c r="BD21" s="28">
        <f t="shared" si="60"/>
        <v>5</v>
      </c>
      <c r="BE21" s="108">
        <f t="shared" si="61"/>
        <v>10.7</v>
      </c>
      <c r="BF21" s="28">
        <f t="shared" si="62"/>
        <v>4</v>
      </c>
      <c r="BG21" s="109">
        <f t="shared" si="63"/>
        <v>8.5</v>
      </c>
      <c r="BH21" s="99"/>
    </row>
    <row r="22" spans="1:60" s="48" customFormat="1" ht="18.75" customHeight="1">
      <c r="A22" s="129" t="s">
        <v>26</v>
      </c>
      <c r="B22" s="130">
        <v>33</v>
      </c>
      <c r="C22" s="131">
        <f t="shared" si="32"/>
        <v>145.8</v>
      </c>
      <c r="D22" s="130">
        <v>7</v>
      </c>
      <c r="E22" s="132">
        <f t="shared" si="33"/>
        <v>30.9</v>
      </c>
      <c r="F22" s="130">
        <v>10</v>
      </c>
      <c r="G22" s="131">
        <f t="shared" si="34"/>
        <v>44.2</v>
      </c>
      <c r="H22" s="130">
        <v>5</v>
      </c>
      <c r="I22" s="131">
        <f t="shared" si="35"/>
        <v>22.1</v>
      </c>
      <c r="J22" s="130">
        <v>4</v>
      </c>
      <c r="K22" s="131">
        <f t="shared" si="36"/>
        <v>17.7</v>
      </c>
      <c r="L22" s="130">
        <v>6</v>
      </c>
      <c r="M22" s="131">
        <f t="shared" si="37"/>
        <v>26.5</v>
      </c>
      <c r="N22" s="130">
        <v>4</v>
      </c>
      <c r="O22" s="131">
        <f t="shared" si="38"/>
        <v>17.7</v>
      </c>
      <c r="P22" s="130">
        <v>0</v>
      </c>
      <c r="Q22" s="121">
        <f t="shared" si="39"/>
        <v>0</v>
      </c>
      <c r="R22" s="66"/>
      <c r="S22" s="80"/>
      <c r="T22" s="86">
        <v>10865</v>
      </c>
      <c r="U22" s="82"/>
      <c r="V22" s="129" t="s">
        <v>26</v>
      </c>
      <c r="W22" s="130">
        <v>17</v>
      </c>
      <c r="X22" s="131">
        <f t="shared" si="40"/>
        <v>156.5</v>
      </c>
      <c r="Y22" s="130">
        <v>4</v>
      </c>
      <c r="Z22" s="131">
        <f t="shared" si="41"/>
        <v>36.8</v>
      </c>
      <c r="AA22" s="130">
        <v>2</v>
      </c>
      <c r="AB22" s="131">
        <f t="shared" si="42"/>
        <v>18.4</v>
      </c>
      <c r="AC22" s="130">
        <v>3</v>
      </c>
      <c r="AD22" s="131">
        <f t="shared" si="43"/>
        <v>27.6</v>
      </c>
      <c r="AE22" s="130">
        <v>2</v>
      </c>
      <c r="AF22" s="131">
        <f t="shared" si="44"/>
        <v>18.4</v>
      </c>
      <c r="AG22" s="130">
        <v>2</v>
      </c>
      <c r="AH22" s="131">
        <f t="shared" si="45"/>
        <v>18.4</v>
      </c>
      <c r="AI22" s="130">
        <v>2</v>
      </c>
      <c r="AJ22" s="131">
        <f t="shared" si="46"/>
        <v>18.4</v>
      </c>
      <c r="AK22" s="130">
        <v>0</v>
      </c>
      <c r="AL22" s="121">
        <f t="shared" si="47"/>
        <v>0</v>
      </c>
      <c r="AM22" s="66"/>
      <c r="AN22" s="24"/>
      <c r="AO22" s="100"/>
      <c r="AP22" s="100"/>
      <c r="AQ22" s="129" t="s">
        <v>26</v>
      </c>
      <c r="AR22" s="146">
        <f t="shared" si="48"/>
        <v>16</v>
      </c>
      <c r="AS22" s="147">
        <f t="shared" si="49"/>
        <v>136</v>
      </c>
      <c r="AT22" s="146">
        <f t="shared" si="50"/>
        <v>3</v>
      </c>
      <c r="AU22" s="147">
        <f t="shared" si="51"/>
        <v>25.5</v>
      </c>
      <c r="AV22" s="146">
        <f t="shared" si="52"/>
        <v>8</v>
      </c>
      <c r="AW22" s="147">
        <f t="shared" si="53"/>
        <v>68</v>
      </c>
      <c r="AX22" s="146">
        <f t="shared" si="54"/>
        <v>2</v>
      </c>
      <c r="AY22" s="147">
        <f t="shared" si="55"/>
        <v>17</v>
      </c>
      <c r="AZ22" s="146">
        <f t="shared" si="56"/>
        <v>2</v>
      </c>
      <c r="BA22" s="147">
        <f t="shared" si="57"/>
        <v>17</v>
      </c>
      <c r="BB22" s="146">
        <f t="shared" si="58"/>
        <v>4</v>
      </c>
      <c r="BC22" s="147">
        <f t="shared" si="59"/>
        <v>34</v>
      </c>
      <c r="BD22" s="146">
        <f t="shared" si="60"/>
        <v>2</v>
      </c>
      <c r="BE22" s="147">
        <f t="shared" si="61"/>
        <v>17</v>
      </c>
      <c r="BF22" s="146">
        <f t="shared" si="62"/>
        <v>0</v>
      </c>
      <c r="BG22" s="148">
        <f t="shared" si="63"/>
        <v>0</v>
      </c>
      <c r="BH22" s="99"/>
    </row>
    <row r="23" spans="1:60" s="48" customFormat="1" ht="18.75" customHeight="1" thickBot="1">
      <c r="A23" s="133" t="s">
        <v>15</v>
      </c>
      <c r="B23" s="134">
        <v>66</v>
      </c>
      <c r="C23" s="135">
        <f t="shared" si="32"/>
        <v>148.3</v>
      </c>
      <c r="D23" s="134">
        <v>29</v>
      </c>
      <c r="E23" s="136">
        <f t="shared" si="33"/>
        <v>65.2</v>
      </c>
      <c r="F23" s="137">
        <v>41</v>
      </c>
      <c r="G23" s="135">
        <f t="shared" si="34"/>
        <v>92.2</v>
      </c>
      <c r="H23" s="134">
        <v>6</v>
      </c>
      <c r="I23" s="135">
        <f t="shared" si="35"/>
        <v>13.5</v>
      </c>
      <c r="J23" s="137">
        <v>4</v>
      </c>
      <c r="K23" s="135">
        <f t="shared" si="36"/>
        <v>9</v>
      </c>
      <c r="L23" s="134">
        <v>15</v>
      </c>
      <c r="M23" s="135">
        <f t="shared" si="37"/>
        <v>33.7</v>
      </c>
      <c r="N23" s="137">
        <v>8</v>
      </c>
      <c r="O23" s="135">
        <f t="shared" si="38"/>
        <v>18</v>
      </c>
      <c r="P23" s="137">
        <v>2</v>
      </c>
      <c r="Q23" s="128">
        <f t="shared" si="39"/>
        <v>4.5</v>
      </c>
      <c r="R23" s="66"/>
      <c r="S23" s="43"/>
      <c r="T23" s="86">
        <v>21417</v>
      </c>
      <c r="U23" s="45"/>
      <c r="V23" s="138" t="s">
        <v>15</v>
      </c>
      <c r="W23" s="78">
        <v>40</v>
      </c>
      <c r="X23" s="64">
        <f t="shared" si="40"/>
        <v>186.8</v>
      </c>
      <c r="Y23" s="78">
        <v>20</v>
      </c>
      <c r="Z23" s="64">
        <f t="shared" si="41"/>
        <v>93.4</v>
      </c>
      <c r="AA23" s="78">
        <v>10</v>
      </c>
      <c r="AB23" s="64">
        <f t="shared" si="42"/>
        <v>46.7</v>
      </c>
      <c r="AC23" s="78">
        <v>3</v>
      </c>
      <c r="AD23" s="64">
        <f t="shared" si="43"/>
        <v>14</v>
      </c>
      <c r="AE23" s="141">
        <v>3</v>
      </c>
      <c r="AF23" s="64">
        <f t="shared" si="44"/>
        <v>14</v>
      </c>
      <c r="AG23" s="78">
        <v>9</v>
      </c>
      <c r="AH23" s="64">
        <f t="shared" si="45"/>
        <v>42</v>
      </c>
      <c r="AI23" s="83">
        <v>4</v>
      </c>
      <c r="AJ23" s="64">
        <f t="shared" si="46"/>
        <v>18.7</v>
      </c>
      <c r="AK23" s="142">
        <v>0</v>
      </c>
      <c r="AL23" s="139">
        <f t="shared" si="47"/>
        <v>0</v>
      </c>
      <c r="AM23" s="66"/>
      <c r="AN23" s="46"/>
      <c r="AO23" s="50"/>
      <c r="AP23" s="50"/>
      <c r="AQ23" s="138" t="s">
        <v>18</v>
      </c>
      <c r="AR23" s="143">
        <f t="shared" si="48"/>
        <v>26</v>
      </c>
      <c r="AS23" s="106">
        <f t="shared" si="49"/>
        <v>112.7</v>
      </c>
      <c r="AT23" s="143">
        <f t="shared" si="50"/>
        <v>9</v>
      </c>
      <c r="AU23" s="106">
        <f t="shared" si="51"/>
        <v>39</v>
      </c>
      <c r="AV23" s="143">
        <f t="shared" si="52"/>
        <v>31</v>
      </c>
      <c r="AW23" s="106">
        <f t="shared" si="53"/>
        <v>134.4</v>
      </c>
      <c r="AX23" s="143">
        <f t="shared" si="54"/>
        <v>3</v>
      </c>
      <c r="AY23" s="106">
        <f t="shared" si="55"/>
        <v>13</v>
      </c>
      <c r="AZ23" s="143">
        <f t="shared" si="56"/>
        <v>1</v>
      </c>
      <c r="BA23" s="106">
        <f t="shared" si="57"/>
        <v>4.3</v>
      </c>
      <c r="BB23" s="143">
        <f t="shared" si="58"/>
        <v>6</v>
      </c>
      <c r="BC23" s="106">
        <f t="shared" si="59"/>
        <v>26</v>
      </c>
      <c r="BD23" s="143">
        <f t="shared" si="60"/>
        <v>4</v>
      </c>
      <c r="BE23" s="106">
        <f t="shared" si="61"/>
        <v>17.3</v>
      </c>
      <c r="BF23" s="144">
        <f t="shared" si="62"/>
        <v>2</v>
      </c>
      <c r="BG23" s="145">
        <f t="shared" si="63"/>
        <v>8.7</v>
      </c>
      <c r="BH23" s="47"/>
    </row>
    <row r="24" spans="1:59" s="22" customFormat="1" ht="15" customHeight="1">
      <c r="A24" s="37" t="s">
        <v>12</v>
      </c>
      <c r="B24" s="20"/>
      <c r="C24" s="19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19"/>
      <c r="O24" s="19"/>
      <c r="P24" s="19"/>
      <c r="Q24" s="19"/>
      <c r="R24" s="21"/>
      <c r="S24" s="34"/>
      <c r="T24" s="33"/>
      <c r="U24" s="21"/>
      <c r="V24" s="37" t="s">
        <v>12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1"/>
      <c r="AN24" s="34"/>
      <c r="AO24" s="34"/>
      <c r="AP24" s="34"/>
      <c r="AQ24" s="37" t="s">
        <v>12</v>
      </c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19"/>
      <c r="BC24" s="19"/>
      <c r="BD24" s="19"/>
      <c r="BE24" s="19"/>
      <c r="BF24" s="19"/>
      <c r="BG24" s="19"/>
    </row>
    <row r="25" spans="1:59" s="22" customFormat="1" ht="15" customHeight="1">
      <c r="A25" s="38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1"/>
      <c r="V25" s="38" t="s">
        <v>39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8" t="s">
        <v>39</v>
      </c>
      <c r="AR25" s="23"/>
      <c r="AS25" s="34"/>
      <c r="AT25" s="23"/>
      <c r="AU25" s="34"/>
      <c r="AV25" s="23"/>
      <c r="AW25" s="34"/>
      <c r="AX25" s="23"/>
      <c r="AY25" s="34"/>
      <c r="AZ25" s="23"/>
      <c r="BA25" s="34"/>
      <c r="BB25" s="34"/>
      <c r="BC25" s="34"/>
      <c r="BD25" s="34"/>
      <c r="BE25" s="34"/>
      <c r="BF25" s="34"/>
      <c r="BG25" s="34"/>
    </row>
    <row r="26" spans="1:60" ht="10.5">
      <c r="A26" s="12"/>
      <c r="B26" s="9"/>
      <c r="C26" s="12"/>
      <c r="D26" s="9"/>
      <c r="E26" s="12"/>
      <c r="F26" s="9"/>
      <c r="G26" s="12"/>
      <c r="H26" s="9"/>
      <c r="I26" s="12"/>
      <c r="J26" s="9"/>
      <c r="K26" s="12"/>
      <c r="L26" s="9"/>
      <c r="M26" s="12"/>
      <c r="N26" s="12"/>
      <c r="O26" s="12"/>
      <c r="P26" s="12"/>
      <c r="Q26" s="12"/>
      <c r="R26" s="12"/>
      <c r="S26" s="12"/>
      <c r="T26" s="12"/>
      <c r="U26" s="10"/>
      <c r="V26" s="9"/>
      <c r="W26" s="9"/>
      <c r="X26" s="12"/>
      <c r="Y26" s="9"/>
      <c r="Z26" s="12"/>
      <c r="AA26" s="9"/>
      <c r="AB26" s="12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9"/>
      <c r="AR26" s="9"/>
      <c r="AS26" s="12"/>
      <c r="AT26" s="9"/>
      <c r="AU26" s="12"/>
      <c r="AV26" s="9"/>
      <c r="AW26" s="12"/>
      <c r="AX26" s="9"/>
      <c r="AY26" s="12"/>
      <c r="AZ26" s="9"/>
      <c r="BA26" s="12"/>
      <c r="BB26" s="12"/>
      <c r="BC26" s="12"/>
      <c r="BD26" s="12"/>
      <c r="BE26" s="12"/>
      <c r="BF26" s="12"/>
      <c r="BG26" s="12"/>
      <c r="BH26" s="3"/>
    </row>
    <row r="27" spans="1:60" ht="10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"/>
      <c r="T27" s="12"/>
      <c r="U27" s="11"/>
      <c r="V27" s="9"/>
      <c r="W27" s="9"/>
      <c r="X27" s="12"/>
      <c r="Y27" s="9"/>
      <c r="Z27" s="12"/>
      <c r="AA27" s="9"/>
      <c r="AB27" s="12"/>
      <c r="AC27" s="9"/>
      <c r="AD27" s="12"/>
      <c r="AE27" s="9"/>
      <c r="AF27" s="9"/>
      <c r="AG27" s="12"/>
      <c r="AH27" s="12"/>
      <c r="AI27" s="12"/>
      <c r="AJ27" s="12"/>
      <c r="AK27" s="12"/>
      <c r="AL27" s="12"/>
      <c r="AM27" s="12"/>
      <c r="AN27" s="9"/>
      <c r="AO27" s="9"/>
      <c r="AP27" s="9"/>
      <c r="AQ27" s="9"/>
      <c r="AR27" s="9"/>
      <c r="AS27" s="12"/>
      <c r="AT27" s="9"/>
      <c r="AU27" s="12"/>
      <c r="AV27" s="9"/>
      <c r="AW27" s="12"/>
      <c r="AX27" s="9"/>
      <c r="AY27" s="12"/>
      <c r="AZ27" s="9"/>
      <c r="BA27" s="12"/>
      <c r="BB27" s="9"/>
      <c r="BC27" s="9"/>
      <c r="BD27" s="9"/>
      <c r="BE27" s="9"/>
      <c r="BF27" s="9"/>
      <c r="BG27" s="12"/>
      <c r="BH27" s="2"/>
    </row>
    <row r="28" spans="1:60" ht="1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1"/>
      <c r="V28" s="13"/>
      <c r="W28" s="10"/>
      <c r="X28" s="10"/>
      <c r="Y28" s="10"/>
      <c r="Z28" s="10"/>
      <c r="AA28" s="10"/>
      <c r="AB28" s="10"/>
      <c r="AC28" s="10"/>
      <c r="AD28" s="10"/>
      <c r="AE28" s="11"/>
      <c r="AF28" s="11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3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1"/>
      <c r="BD28" s="11"/>
      <c r="BE28" s="11"/>
      <c r="BF28" s="11"/>
      <c r="BG28" s="10"/>
      <c r="BH28" s="2"/>
    </row>
    <row r="29" spans="1:60" ht="10.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3"/>
      <c r="W29" s="11"/>
      <c r="X29" s="10"/>
      <c r="Y29" s="11"/>
      <c r="Z29" s="10"/>
      <c r="AA29" s="11"/>
      <c r="AB29" s="10"/>
      <c r="AC29" s="11"/>
      <c r="AD29" s="10"/>
      <c r="AE29" s="11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3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0"/>
      <c r="BC29" s="10"/>
      <c r="BD29" s="10"/>
      <c r="BE29" s="10"/>
      <c r="BF29" s="10"/>
      <c r="BG29" s="10"/>
      <c r="BH29" s="3"/>
    </row>
    <row r="30" spans="1:60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0"/>
      <c r="BC30" s="10"/>
      <c r="BD30" s="10"/>
      <c r="BE30" s="10"/>
      <c r="BF30" s="10"/>
      <c r="BG30" s="10"/>
      <c r="BH30" s="3"/>
    </row>
    <row r="31" spans="1:60" ht="10.5">
      <c r="A31" s="10"/>
      <c r="B31" s="11"/>
      <c r="C31" s="10"/>
      <c r="D31" s="11"/>
      <c r="E31" s="10"/>
      <c r="F31" s="11"/>
      <c r="G31" s="10"/>
      <c r="H31" s="11"/>
      <c r="I31" s="10"/>
      <c r="J31" s="11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0"/>
      <c r="BC31" s="10"/>
      <c r="BD31" s="10"/>
      <c r="BE31" s="10"/>
      <c r="BF31" s="10"/>
      <c r="BG31" s="10"/>
      <c r="BH31" s="3"/>
    </row>
    <row r="32" spans="1:60" ht="10.5">
      <c r="A32" s="10"/>
      <c r="B32" s="11"/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14"/>
      <c r="AH32" s="14"/>
      <c r="AI32" s="14"/>
      <c r="AJ32" s="14"/>
      <c r="AK32" s="14"/>
      <c r="AL32" s="14"/>
      <c r="AM32" s="14"/>
      <c r="AN32" s="10"/>
      <c r="AO32" s="10"/>
      <c r="AP32" s="10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0"/>
      <c r="BC32" s="10"/>
      <c r="BD32" s="10"/>
      <c r="BE32" s="10"/>
      <c r="BF32" s="10"/>
      <c r="BG32" s="10"/>
      <c r="BH32" s="3"/>
    </row>
    <row r="33" spans="1:60" ht="10.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0"/>
      <c r="Y33" s="11"/>
      <c r="Z33" s="10"/>
      <c r="AA33" s="11"/>
      <c r="AB33" s="10"/>
      <c r="AC33" s="11"/>
      <c r="AD33" s="10"/>
      <c r="AE33" s="11"/>
      <c r="AF33" s="10"/>
      <c r="AG33" s="15"/>
      <c r="AH33" s="15"/>
      <c r="AI33" s="15"/>
      <c r="AJ33" s="15"/>
      <c r="AK33" s="15"/>
      <c r="AL33" s="15"/>
      <c r="AM33" s="15"/>
      <c r="AN33" s="10"/>
      <c r="AO33" s="10"/>
      <c r="AP33" s="10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0"/>
      <c r="BC33" s="10"/>
      <c r="BD33" s="10"/>
      <c r="BE33" s="10"/>
      <c r="BF33" s="10"/>
      <c r="BG33" s="10"/>
      <c r="BH33" s="3"/>
    </row>
    <row r="34" spans="1:60" ht="10.5">
      <c r="A34" s="10"/>
      <c r="B34" s="11"/>
      <c r="C34" s="10"/>
      <c r="D34" s="11"/>
      <c r="E34" s="10"/>
      <c r="F34" s="11"/>
      <c r="G34" s="10"/>
      <c r="H34" s="11"/>
      <c r="I34" s="10"/>
      <c r="J34" s="11"/>
      <c r="K34" s="10"/>
      <c r="L34" s="11"/>
      <c r="M34" s="10"/>
      <c r="N34" s="14"/>
      <c r="O34" s="14"/>
      <c r="P34" s="14"/>
      <c r="Q34" s="14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5"/>
      <c r="AH34" s="15"/>
      <c r="AI34" s="15"/>
      <c r="AJ34" s="15"/>
      <c r="AK34" s="15"/>
      <c r="AL34" s="15"/>
      <c r="AM34" s="15"/>
      <c r="AN34" s="10"/>
      <c r="AO34" s="10"/>
      <c r="AP34" s="10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0"/>
      <c r="BC34" s="10"/>
      <c r="BD34" s="10"/>
      <c r="BE34" s="10"/>
      <c r="BF34" s="10"/>
      <c r="BG34" s="10"/>
      <c r="BH34" s="3"/>
    </row>
    <row r="35" spans="1:60" ht="10.5">
      <c r="A35" s="10"/>
      <c r="B35" s="11"/>
      <c r="C35" s="10"/>
      <c r="D35" s="11"/>
      <c r="E35" s="10"/>
      <c r="F35" s="11"/>
      <c r="G35" s="10"/>
      <c r="H35" s="11"/>
      <c r="I35" s="10"/>
      <c r="J35" s="11"/>
      <c r="K35" s="10"/>
      <c r="L35" s="11"/>
      <c r="M35" s="10"/>
      <c r="N35" s="15"/>
      <c r="O35" s="15"/>
      <c r="P35" s="15"/>
      <c r="Q35" s="15"/>
      <c r="R35" s="15"/>
      <c r="S35" s="10"/>
      <c r="T35" s="10"/>
      <c r="U35" s="10"/>
      <c r="V35" s="10"/>
      <c r="W35" s="11"/>
      <c r="X35" s="10"/>
      <c r="Y35" s="11"/>
      <c r="Z35" s="10"/>
      <c r="AA35" s="11"/>
      <c r="AB35" s="10"/>
      <c r="AC35" s="11"/>
      <c r="AD35" s="10"/>
      <c r="AE35" s="11"/>
      <c r="AF35" s="10"/>
      <c r="AG35" s="15"/>
      <c r="AH35" s="15"/>
      <c r="AI35" s="15"/>
      <c r="AJ35" s="15"/>
      <c r="AK35" s="15"/>
      <c r="AL35" s="15"/>
      <c r="AM35" s="15"/>
      <c r="AN35" s="10"/>
      <c r="AO35" s="10"/>
      <c r="AP35" s="10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0"/>
      <c r="BC35" s="10"/>
      <c r="BD35" s="10"/>
      <c r="BE35" s="10"/>
      <c r="BF35" s="10"/>
      <c r="BG35" s="10"/>
      <c r="BH35" s="3"/>
    </row>
    <row r="36" spans="1:60" ht="10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5"/>
      <c r="O36" s="15"/>
      <c r="P36" s="15"/>
      <c r="Q36" s="15"/>
      <c r="R36" s="15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5"/>
      <c r="AH36" s="15"/>
      <c r="AI36" s="15"/>
      <c r="AJ36" s="15"/>
      <c r="AK36" s="15"/>
      <c r="AL36" s="15"/>
      <c r="AM36" s="15"/>
      <c r="AN36" s="10"/>
      <c r="AO36" s="10"/>
      <c r="AP36" s="10"/>
      <c r="AQ36" s="10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0"/>
      <c r="BC36" s="10"/>
      <c r="BD36" s="10"/>
      <c r="BE36" s="10"/>
      <c r="BF36" s="10"/>
      <c r="BG36" s="10"/>
      <c r="BH36" s="3"/>
    </row>
    <row r="37" spans="1:60" ht="10.5">
      <c r="A37" s="10"/>
      <c r="B37" s="11"/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0"/>
      <c r="N37" s="15"/>
      <c r="O37" s="15"/>
      <c r="P37" s="15"/>
      <c r="Q37" s="15"/>
      <c r="R37" s="15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5"/>
      <c r="AH37" s="15"/>
      <c r="AI37" s="15"/>
      <c r="AJ37" s="15"/>
      <c r="AK37" s="15"/>
      <c r="AL37" s="15"/>
      <c r="AM37" s="15"/>
      <c r="AN37" s="10"/>
      <c r="AO37" s="10"/>
      <c r="AP37" s="10"/>
      <c r="AQ37" s="10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0"/>
      <c r="BC37" s="10"/>
      <c r="BD37" s="10"/>
      <c r="BE37" s="10"/>
      <c r="BF37" s="10"/>
      <c r="BG37" s="10"/>
      <c r="BH37" s="3"/>
    </row>
    <row r="38" spans="1:60" ht="10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"/>
      <c r="O38" s="15"/>
      <c r="P38" s="15"/>
      <c r="Q38" s="15"/>
      <c r="R38" s="1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5"/>
      <c r="AH38" s="15"/>
      <c r="AI38" s="15"/>
      <c r="AJ38" s="15"/>
      <c r="AK38" s="15"/>
      <c r="AL38" s="15"/>
      <c r="AM38" s="15"/>
      <c r="AN38" s="10"/>
      <c r="AO38" s="10"/>
      <c r="AP38" s="10"/>
      <c r="AQ38" s="10"/>
      <c r="AR38" s="11"/>
      <c r="AS38" s="10"/>
      <c r="AT38" s="11"/>
      <c r="AU38" s="10"/>
      <c r="AV38" s="11"/>
      <c r="AW38" s="10"/>
      <c r="AX38" s="11"/>
      <c r="AY38" s="10"/>
      <c r="AZ38" s="11"/>
      <c r="BA38" s="10"/>
      <c r="BB38" s="10"/>
      <c r="BC38" s="10"/>
      <c r="BD38" s="10"/>
      <c r="BE38" s="10"/>
      <c r="BF38" s="10"/>
      <c r="BG38" s="10"/>
      <c r="BH38" s="3"/>
    </row>
    <row r="39" spans="1:60" ht="10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5"/>
      <c r="O39" s="15"/>
      <c r="P39" s="15"/>
      <c r="Q39" s="15"/>
      <c r="R39" s="15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5"/>
      <c r="AH39" s="15"/>
      <c r="AI39" s="15"/>
      <c r="AJ39" s="15"/>
      <c r="AK39" s="15"/>
      <c r="AL39" s="15"/>
      <c r="AM39" s="15"/>
      <c r="AN39" s="10"/>
      <c r="AO39" s="10"/>
      <c r="AP39" s="10"/>
      <c r="AQ39" s="10"/>
      <c r="AR39" s="11"/>
      <c r="AS39" s="10"/>
      <c r="AT39" s="11"/>
      <c r="AU39" s="10"/>
      <c r="AV39" s="11"/>
      <c r="AW39" s="10"/>
      <c r="AX39" s="11"/>
      <c r="AY39" s="10"/>
      <c r="AZ39" s="11"/>
      <c r="BA39" s="10"/>
      <c r="BB39" s="10"/>
      <c r="BC39" s="10"/>
      <c r="BD39" s="10"/>
      <c r="BE39" s="10"/>
      <c r="BF39" s="10"/>
      <c r="BG39" s="10"/>
      <c r="BH39" s="3"/>
    </row>
    <row r="40" spans="1:60" ht="10.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5"/>
      <c r="O40" s="15"/>
      <c r="P40" s="15"/>
      <c r="Q40" s="15"/>
      <c r="R40" s="15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5"/>
      <c r="AH40" s="15"/>
      <c r="AI40" s="15"/>
      <c r="AJ40" s="15"/>
      <c r="AK40" s="15"/>
      <c r="AL40" s="15"/>
      <c r="AM40" s="15"/>
      <c r="AN40" s="10"/>
      <c r="AO40" s="10"/>
      <c r="AP40" s="10"/>
      <c r="AQ40" s="10"/>
      <c r="AR40" s="11"/>
      <c r="AS40" s="10"/>
      <c r="AT40" s="11"/>
      <c r="AU40" s="10"/>
      <c r="AV40" s="11"/>
      <c r="AW40" s="10"/>
      <c r="AX40" s="11"/>
      <c r="AY40" s="10"/>
      <c r="AZ40" s="11"/>
      <c r="BA40" s="10"/>
      <c r="BB40" s="10"/>
      <c r="BC40" s="10"/>
      <c r="BD40" s="10"/>
      <c r="BE40" s="10"/>
      <c r="BF40" s="10"/>
      <c r="BG40" s="10"/>
      <c r="BH40" s="3"/>
    </row>
    <row r="41" spans="1:60" ht="10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5"/>
      <c r="O41" s="15"/>
      <c r="P41" s="15"/>
      <c r="Q41" s="15"/>
      <c r="R41" s="1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5"/>
      <c r="AH41" s="15"/>
      <c r="AI41" s="15"/>
      <c r="AJ41" s="15"/>
      <c r="AK41" s="15"/>
      <c r="AL41" s="15"/>
      <c r="AM41" s="15"/>
      <c r="AN41" s="10"/>
      <c r="AO41" s="10"/>
      <c r="AP41" s="10"/>
      <c r="AQ41" s="10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0"/>
      <c r="BC41" s="10"/>
      <c r="BD41" s="10"/>
      <c r="BE41" s="10"/>
      <c r="BF41" s="10"/>
      <c r="BG41" s="10"/>
      <c r="BH41" s="3"/>
    </row>
    <row r="42" spans="1:60" ht="1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5"/>
      <c r="O42" s="15"/>
      <c r="P42" s="15"/>
      <c r="Q42" s="15"/>
      <c r="R42" s="15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5"/>
      <c r="AH42" s="15"/>
      <c r="AI42" s="15"/>
      <c r="AJ42" s="15"/>
      <c r="AK42" s="15"/>
      <c r="AL42" s="15"/>
      <c r="AM42" s="15"/>
      <c r="AN42" s="10"/>
      <c r="AO42" s="10"/>
      <c r="AP42" s="10"/>
      <c r="AQ42" s="10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0"/>
      <c r="BC42" s="10"/>
      <c r="BD42" s="10"/>
      <c r="BE42" s="10"/>
      <c r="BF42" s="10"/>
      <c r="BG42" s="10"/>
      <c r="BH42" s="3"/>
    </row>
    <row r="43" spans="1:60" ht="10.5">
      <c r="A43" s="10"/>
      <c r="B43" s="11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5"/>
      <c r="O43" s="15"/>
      <c r="P43" s="15"/>
      <c r="Q43" s="15"/>
      <c r="R43" s="15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5"/>
      <c r="AH43" s="15"/>
      <c r="AI43" s="15"/>
      <c r="AJ43" s="15"/>
      <c r="AK43" s="15"/>
      <c r="AL43" s="15"/>
      <c r="AM43" s="15"/>
      <c r="AN43" s="10"/>
      <c r="AO43" s="10"/>
      <c r="AP43" s="10"/>
      <c r="AQ43" s="10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0"/>
      <c r="BC43" s="10"/>
      <c r="BD43" s="10"/>
      <c r="BE43" s="10"/>
      <c r="BF43" s="10"/>
      <c r="BG43" s="10"/>
      <c r="BH43" s="3"/>
    </row>
    <row r="44" spans="1:60" ht="10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5"/>
      <c r="O44" s="15"/>
      <c r="P44" s="15"/>
      <c r="Q44" s="15"/>
      <c r="R44" s="1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5"/>
      <c r="AH44" s="15"/>
      <c r="AI44" s="15"/>
      <c r="AJ44" s="15"/>
      <c r="AK44" s="15"/>
      <c r="AL44" s="15"/>
      <c r="AM44" s="15"/>
      <c r="AN44" s="10"/>
      <c r="AO44" s="10"/>
      <c r="AP44" s="10"/>
      <c r="AQ44" s="10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0"/>
      <c r="BC44" s="10"/>
      <c r="BD44" s="10"/>
      <c r="BE44" s="10"/>
      <c r="BF44" s="10"/>
      <c r="BG44" s="10"/>
      <c r="BH44" s="3"/>
    </row>
    <row r="45" spans="1:60" ht="10.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5"/>
      <c r="O45" s="15"/>
      <c r="P45" s="15"/>
      <c r="Q45" s="15"/>
      <c r="R45" s="15"/>
      <c r="S45" s="10"/>
      <c r="T45" s="10"/>
      <c r="U45" s="10"/>
      <c r="V45" s="10"/>
      <c r="W45" s="11"/>
      <c r="X45" s="10"/>
      <c r="Y45" s="10"/>
      <c r="Z45" s="10"/>
      <c r="AA45" s="11"/>
      <c r="AB45" s="10"/>
      <c r="AC45" s="10"/>
      <c r="AD45" s="10"/>
      <c r="AE45" s="11"/>
      <c r="AF45" s="10"/>
      <c r="AG45" s="15"/>
      <c r="AH45" s="15"/>
      <c r="AI45" s="15"/>
      <c r="AJ45" s="15"/>
      <c r="AK45" s="15"/>
      <c r="AL45" s="15"/>
      <c r="AM45" s="15"/>
      <c r="AN45" s="10"/>
      <c r="AO45" s="10"/>
      <c r="AP45" s="10"/>
      <c r="AQ45" s="10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0"/>
      <c r="BC45" s="10"/>
      <c r="BD45" s="10"/>
      <c r="BE45" s="10"/>
      <c r="BF45" s="10"/>
      <c r="BG45" s="10"/>
      <c r="BH45" s="3"/>
    </row>
    <row r="46" spans="1:60" ht="10.5">
      <c r="A46" s="10"/>
      <c r="B46" s="11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5"/>
      <c r="O46" s="15"/>
      <c r="P46" s="15"/>
      <c r="Q46" s="15"/>
      <c r="R46" s="15"/>
      <c r="S46" s="10"/>
      <c r="T46" s="10"/>
      <c r="U46" s="10"/>
      <c r="V46" s="10"/>
      <c r="W46" s="11"/>
      <c r="X46" s="11"/>
      <c r="Y46" s="11"/>
      <c r="Z46" s="10"/>
      <c r="AA46" s="11"/>
      <c r="AB46" s="11"/>
      <c r="AC46" s="11"/>
      <c r="AD46" s="10"/>
      <c r="AE46" s="11"/>
      <c r="AF46" s="11"/>
      <c r="AG46" s="15"/>
      <c r="AH46" s="15"/>
      <c r="AI46" s="15"/>
      <c r="AJ46" s="15"/>
      <c r="AK46" s="15"/>
      <c r="AL46" s="15"/>
      <c r="AM46" s="15"/>
      <c r="AN46" s="10"/>
      <c r="AO46" s="10"/>
      <c r="AP46" s="10"/>
      <c r="AQ46" s="10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0"/>
      <c r="BC46" s="10"/>
      <c r="BD46" s="10"/>
      <c r="BE46" s="10"/>
      <c r="BF46" s="10"/>
      <c r="BG46" s="10"/>
      <c r="BH46" s="3"/>
    </row>
    <row r="47" spans="1:60" ht="10.5">
      <c r="A47" s="10"/>
      <c r="B47" s="11"/>
      <c r="C47" s="10"/>
      <c r="D47" s="11"/>
      <c r="E47" s="10"/>
      <c r="F47" s="10"/>
      <c r="G47" s="10"/>
      <c r="H47" s="11"/>
      <c r="I47" s="10"/>
      <c r="J47" s="11"/>
      <c r="K47" s="10"/>
      <c r="L47" s="10"/>
      <c r="M47" s="10"/>
      <c r="N47" s="15"/>
      <c r="O47" s="15"/>
      <c r="P47" s="15"/>
      <c r="Q47" s="15"/>
      <c r="R47" s="1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5"/>
      <c r="AH47" s="15"/>
      <c r="AI47" s="15"/>
      <c r="AJ47" s="15"/>
      <c r="AK47" s="15"/>
      <c r="AL47" s="15"/>
      <c r="AM47" s="15"/>
      <c r="AN47" s="10"/>
      <c r="AO47" s="10"/>
      <c r="AP47" s="10"/>
      <c r="AQ47" s="10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0"/>
      <c r="BC47" s="10"/>
      <c r="BD47" s="10"/>
      <c r="BE47" s="10"/>
      <c r="BF47" s="10"/>
      <c r="BG47" s="10"/>
      <c r="BH47" s="3"/>
    </row>
    <row r="48" spans="1:60" ht="10.5">
      <c r="A48" s="10"/>
      <c r="B48" s="11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5"/>
      <c r="O48" s="15"/>
      <c r="P48" s="15"/>
      <c r="Q48" s="15"/>
      <c r="R48" s="15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1"/>
      <c r="AD48" s="10"/>
      <c r="AE48" s="11"/>
      <c r="AF48" s="11"/>
      <c r="AG48" s="15"/>
      <c r="AH48" s="15"/>
      <c r="AI48" s="15"/>
      <c r="AJ48" s="15"/>
      <c r="AK48" s="15"/>
      <c r="AL48" s="15"/>
      <c r="AM48" s="15"/>
      <c r="AN48" s="10"/>
      <c r="AO48" s="10"/>
      <c r="AP48" s="10"/>
      <c r="AQ48" s="10"/>
      <c r="AR48" s="11"/>
      <c r="AS48" s="11"/>
      <c r="AT48" s="11"/>
      <c r="AU48" s="11"/>
      <c r="AV48" s="11"/>
      <c r="AW48" s="10"/>
      <c r="AX48" s="11"/>
      <c r="AY48" s="10"/>
      <c r="AZ48" s="11"/>
      <c r="BA48" s="10"/>
      <c r="BB48" s="10"/>
      <c r="BC48" s="10"/>
      <c r="BD48" s="10"/>
      <c r="BE48" s="10"/>
      <c r="BF48" s="10"/>
      <c r="BG48" s="10"/>
      <c r="BH48" s="3"/>
    </row>
    <row r="49" spans="1:60" ht="10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5"/>
      <c r="O49" s="15"/>
      <c r="P49" s="15"/>
      <c r="Q49" s="15"/>
      <c r="R49" s="15"/>
      <c r="S49" s="10"/>
      <c r="T49" s="10"/>
      <c r="U49" s="10"/>
      <c r="V49" s="10"/>
      <c r="W49" s="11"/>
      <c r="X49" s="10"/>
      <c r="Y49" s="10"/>
      <c r="Z49" s="10"/>
      <c r="AA49" s="11"/>
      <c r="AB49" s="10"/>
      <c r="AC49" s="10"/>
      <c r="AD49" s="10"/>
      <c r="AE49" s="10"/>
      <c r="AF49" s="10"/>
      <c r="AG49" s="15"/>
      <c r="AH49" s="15"/>
      <c r="AI49" s="15"/>
      <c r="AJ49" s="15"/>
      <c r="AK49" s="15"/>
      <c r="AL49" s="15"/>
      <c r="AM49" s="15"/>
      <c r="AN49" s="10"/>
      <c r="AO49" s="10"/>
      <c r="AP49" s="10"/>
      <c r="AQ49" s="10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0"/>
      <c r="BC49" s="10"/>
      <c r="BD49" s="10"/>
      <c r="BE49" s="10"/>
      <c r="BF49" s="10"/>
      <c r="BG49" s="10"/>
      <c r="BH49" s="3"/>
    </row>
    <row r="50" spans="1:59" ht="9.75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8"/>
      <c r="O50" s="18"/>
      <c r="P50" s="18"/>
      <c r="Q50" s="18"/>
      <c r="R50" s="18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8"/>
      <c r="AH50" s="18"/>
      <c r="AI50" s="18"/>
      <c r="AJ50" s="18"/>
      <c r="AK50" s="18"/>
      <c r="AL50" s="18"/>
      <c r="AM50" s="18"/>
      <c r="AN50" s="16"/>
      <c r="AO50" s="16"/>
      <c r="AP50" s="16"/>
      <c r="AQ50" s="16"/>
      <c r="AR50" s="17"/>
      <c r="AS50" s="16"/>
      <c r="AT50" s="17"/>
      <c r="AU50" s="16"/>
      <c r="AV50" s="17"/>
      <c r="AW50" s="16"/>
      <c r="AX50" s="17"/>
      <c r="AY50" s="16"/>
      <c r="AZ50" s="17"/>
      <c r="BA50" s="16"/>
      <c r="BB50" s="16"/>
      <c r="BC50" s="16"/>
      <c r="BD50" s="16"/>
      <c r="BE50" s="16"/>
      <c r="BF50" s="16"/>
      <c r="BG50" s="16"/>
    </row>
    <row r="51" spans="1:59" ht="9.75">
      <c r="A51" s="17"/>
      <c r="B51" s="17"/>
      <c r="C51" s="17"/>
      <c r="D51" s="17"/>
      <c r="E51" s="17"/>
      <c r="F51" s="17"/>
      <c r="G51" s="17"/>
      <c r="H51" s="17"/>
      <c r="I51" s="17"/>
      <c r="J51" s="16"/>
      <c r="K51" s="16"/>
      <c r="L51" s="16"/>
      <c r="M51" s="16"/>
      <c r="N51" s="18"/>
      <c r="O51" s="18"/>
      <c r="P51" s="18"/>
      <c r="Q51" s="18"/>
      <c r="R51" s="1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8"/>
      <c r="AH51" s="18"/>
      <c r="AI51" s="18"/>
      <c r="AJ51" s="18"/>
      <c r="AK51" s="18"/>
      <c r="AL51" s="18"/>
      <c r="AM51" s="18"/>
      <c r="AN51" s="16"/>
      <c r="AO51" s="16"/>
      <c r="AP51" s="16"/>
      <c r="AQ51" s="16"/>
      <c r="AR51" s="17"/>
      <c r="AS51" s="16"/>
      <c r="AT51" s="17"/>
      <c r="AU51" s="16"/>
      <c r="AV51" s="17"/>
      <c r="AW51" s="16"/>
      <c r="AX51" s="17"/>
      <c r="AY51" s="16"/>
      <c r="AZ51" s="17"/>
      <c r="BA51" s="16"/>
      <c r="BB51" s="16"/>
      <c r="BC51" s="16"/>
      <c r="BD51" s="16"/>
      <c r="BE51" s="16"/>
      <c r="BF51" s="16"/>
      <c r="BG51" s="16"/>
    </row>
    <row r="52" spans="1:59" ht="9.75">
      <c r="A52" s="17"/>
      <c r="B52" s="17"/>
      <c r="C52" s="17"/>
      <c r="D52" s="17"/>
      <c r="E52" s="17"/>
      <c r="F52" s="17"/>
      <c r="G52" s="17"/>
      <c r="H52" s="17"/>
      <c r="I52" s="17"/>
      <c r="J52" s="16"/>
      <c r="K52" s="16"/>
      <c r="L52" s="16"/>
      <c r="M52" s="16"/>
      <c r="N52" s="18"/>
      <c r="O52" s="18"/>
      <c r="P52" s="18"/>
      <c r="Q52" s="18"/>
      <c r="R52" s="18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8"/>
      <c r="AH52" s="18"/>
      <c r="AI52" s="18"/>
      <c r="AJ52" s="18"/>
      <c r="AK52" s="18"/>
      <c r="AL52" s="18"/>
      <c r="AM52" s="18"/>
      <c r="AN52" s="16"/>
      <c r="AO52" s="16"/>
      <c r="AP52" s="16"/>
      <c r="AQ52" s="16"/>
      <c r="AR52" s="17"/>
      <c r="AS52" s="16"/>
      <c r="AT52" s="17"/>
      <c r="AU52" s="16"/>
      <c r="AV52" s="17"/>
      <c r="AW52" s="16"/>
      <c r="AX52" s="17"/>
      <c r="AY52" s="16"/>
      <c r="AZ52" s="17"/>
      <c r="BA52" s="16"/>
      <c r="BB52" s="16"/>
      <c r="BC52" s="16"/>
      <c r="BD52" s="16"/>
      <c r="BE52" s="16"/>
      <c r="BF52" s="16"/>
      <c r="BG52" s="16"/>
    </row>
    <row r="53" spans="1:59" ht="9.75">
      <c r="A53" s="17"/>
      <c r="B53" s="17"/>
      <c r="C53" s="17"/>
      <c r="D53" s="17"/>
      <c r="E53" s="17"/>
      <c r="F53" s="17"/>
      <c r="G53" s="17"/>
      <c r="H53" s="17"/>
      <c r="I53" s="17"/>
      <c r="J53" s="16"/>
      <c r="K53" s="16"/>
      <c r="L53" s="16"/>
      <c r="M53" s="16"/>
      <c r="N53" s="18"/>
      <c r="O53" s="18"/>
      <c r="P53" s="18"/>
      <c r="Q53" s="18"/>
      <c r="R53" s="18"/>
      <c r="S53" s="16"/>
      <c r="T53" s="16"/>
      <c r="U53" s="16"/>
      <c r="V53" s="16"/>
      <c r="W53" s="17"/>
      <c r="X53" s="16"/>
      <c r="Y53" s="16"/>
      <c r="Z53" s="16"/>
      <c r="AA53" s="17"/>
      <c r="AB53" s="16"/>
      <c r="AC53" s="16"/>
      <c r="AD53" s="16"/>
      <c r="AE53" s="17"/>
      <c r="AF53" s="16"/>
      <c r="AG53" s="18"/>
      <c r="AH53" s="18"/>
      <c r="AI53" s="18"/>
      <c r="AJ53" s="18"/>
      <c r="AK53" s="18"/>
      <c r="AL53" s="18"/>
      <c r="AM53" s="18"/>
      <c r="AN53" s="16"/>
      <c r="AO53" s="16"/>
      <c r="AP53" s="16"/>
      <c r="AQ53" s="16"/>
      <c r="AR53" s="17"/>
      <c r="AS53" s="16"/>
      <c r="AT53" s="17"/>
      <c r="AU53" s="16"/>
      <c r="AV53" s="17"/>
      <c r="AW53" s="16"/>
      <c r="AX53" s="17"/>
      <c r="AY53" s="16"/>
      <c r="AZ53" s="17"/>
      <c r="BA53" s="16"/>
      <c r="BB53" s="16"/>
      <c r="BC53" s="16"/>
      <c r="BD53" s="16"/>
      <c r="BE53" s="16"/>
      <c r="BF53" s="16"/>
      <c r="BG53" s="16"/>
    </row>
    <row r="54" spans="1:59" ht="9.75">
      <c r="A54" s="17"/>
      <c r="B54" s="17"/>
      <c r="C54" s="17"/>
      <c r="D54" s="17"/>
      <c r="E54" s="17"/>
      <c r="F54" s="17"/>
      <c r="G54" s="17"/>
      <c r="H54" s="17"/>
      <c r="I54" s="17"/>
      <c r="J54" s="16"/>
      <c r="K54" s="16"/>
      <c r="L54" s="16"/>
      <c r="M54" s="16"/>
      <c r="N54" s="18"/>
      <c r="O54" s="18"/>
      <c r="P54" s="18"/>
      <c r="Q54" s="18"/>
      <c r="R54" s="18"/>
      <c r="S54" s="16"/>
      <c r="T54" s="16"/>
      <c r="U54" s="16"/>
      <c r="V54" s="16"/>
      <c r="W54" s="17"/>
      <c r="X54" s="17"/>
      <c r="Y54" s="17"/>
      <c r="Z54" s="16"/>
      <c r="AA54" s="17"/>
      <c r="AB54" s="17"/>
      <c r="AC54" s="17"/>
      <c r="AD54" s="16"/>
      <c r="AE54" s="17"/>
      <c r="AF54" s="17"/>
      <c r="AG54" s="18"/>
      <c r="AH54" s="18"/>
      <c r="AI54" s="18"/>
      <c r="AJ54" s="18"/>
      <c r="AK54" s="18"/>
      <c r="AL54" s="18"/>
      <c r="AM54" s="18"/>
      <c r="AN54" s="16"/>
      <c r="AO54" s="16"/>
      <c r="AP54" s="16"/>
      <c r="AQ54" s="16"/>
      <c r="AR54" s="17"/>
      <c r="AS54" s="16"/>
      <c r="AT54" s="17"/>
      <c r="AU54" s="16"/>
      <c r="AV54" s="17"/>
      <c r="AW54" s="16"/>
      <c r="AX54" s="17"/>
      <c r="AY54" s="16"/>
      <c r="AZ54" s="17"/>
      <c r="BA54" s="16"/>
      <c r="BB54" s="16"/>
      <c r="BC54" s="16"/>
      <c r="BD54" s="16"/>
      <c r="BE54" s="16"/>
      <c r="BF54" s="16"/>
      <c r="BG54" s="16"/>
    </row>
    <row r="55" spans="1:59" ht="9.75">
      <c r="A55" s="16"/>
      <c r="B55" s="17"/>
      <c r="C55" s="16"/>
      <c r="D55" s="17"/>
      <c r="E55" s="16"/>
      <c r="F55" s="17"/>
      <c r="G55" s="16"/>
      <c r="H55" s="17"/>
      <c r="I55" s="16"/>
      <c r="J55" s="17"/>
      <c r="K55" s="16"/>
      <c r="L55" s="16"/>
      <c r="M55" s="16"/>
      <c r="N55" s="18"/>
      <c r="O55" s="18"/>
      <c r="P55" s="18"/>
      <c r="Q55" s="18"/>
      <c r="R55" s="18"/>
      <c r="S55" s="16"/>
      <c r="T55" s="16"/>
      <c r="U55" s="16"/>
      <c r="V55" s="16"/>
      <c r="W55" s="16"/>
      <c r="X55" s="16"/>
      <c r="Y55" s="17"/>
      <c r="Z55" s="16"/>
      <c r="AA55" s="17"/>
      <c r="AB55" s="17"/>
      <c r="AC55" s="17"/>
      <c r="AD55" s="16"/>
      <c r="AE55" s="17"/>
      <c r="AF55" s="17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7"/>
      <c r="AW55" s="16"/>
      <c r="AX55" s="16"/>
      <c r="AY55" s="16"/>
      <c r="AZ55" s="17"/>
      <c r="BA55" s="16"/>
      <c r="BB55" s="16"/>
      <c r="BC55" s="16"/>
      <c r="BD55" s="16"/>
      <c r="BE55" s="16"/>
      <c r="BF55" s="16"/>
      <c r="BG55" s="16"/>
    </row>
    <row r="56" spans="1:59" ht="9.75">
      <c r="A56" s="16"/>
      <c r="B56" s="17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8"/>
      <c r="O56" s="18"/>
      <c r="P56" s="18"/>
      <c r="Q56" s="18"/>
      <c r="R56" s="18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59" ht="7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 ht="9.7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7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ht="9.75">
      <c r="A59" s="17"/>
      <c r="B59" s="17"/>
      <c r="C59" s="16"/>
      <c r="D59" s="17"/>
      <c r="E59" s="16"/>
      <c r="F59" s="17"/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7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ht="9.75">
      <c r="A60" s="17"/>
      <c r="B60" s="17"/>
      <c r="C60" s="16"/>
      <c r="D60" s="17"/>
      <c r="E60" s="16"/>
      <c r="F60" s="17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7"/>
      <c r="AS60" s="17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 ht="9.75">
      <c r="A61" s="17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7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 ht="9.75">
      <c r="A62" s="17"/>
      <c r="B62" s="17"/>
      <c r="C62" s="16"/>
      <c r="D62" s="17"/>
      <c r="E62" s="16"/>
      <c r="F62" s="17"/>
      <c r="G62" s="17"/>
      <c r="H62" s="17"/>
      <c r="I62" s="1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7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44" ht="9.75">
      <c r="A63" s="1"/>
      <c r="B63" s="1"/>
      <c r="D63" s="1"/>
      <c r="F63" s="1"/>
      <c r="G63" s="1"/>
      <c r="H63" s="1"/>
      <c r="I63" s="1"/>
      <c r="AR63" s="1"/>
    </row>
    <row r="64" spans="1:44" ht="9.75">
      <c r="A64" s="1"/>
      <c r="B64" s="1"/>
      <c r="C64" s="1"/>
      <c r="D64" s="1"/>
      <c r="E64" s="1"/>
      <c r="F64" s="1"/>
      <c r="G64" s="1"/>
      <c r="H64" s="1"/>
      <c r="I64" s="1"/>
      <c r="W64" s="1"/>
      <c r="AR64" s="1"/>
    </row>
    <row r="65" spans="2:44" ht="9.75">
      <c r="B65" s="1"/>
      <c r="D65" s="1"/>
      <c r="F65" s="1"/>
      <c r="H65" s="1"/>
      <c r="AR65" s="1"/>
    </row>
    <row r="66" spans="2:44" ht="9.75">
      <c r="B66" s="1"/>
      <c r="D66" s="1"/>
      <c r="F66" s="1"/>
      <c r="H66" s="1"/>
      <c r="AR66" s="1"/>
    </row>
    <row r="67" ht="9.75">
      <c r="AR67" s="1"/>
    </row>
    <row r="68" spans="2:44" ht="9.75">
      <c r="B68" s="1"/>
      <c r="D68" s="1"/>
      <c r="F68" s="1"/>
      <c r="H68" s="1"/>
      <c r="AR68" s="1"/>
    </row>
    <row r="69" ht="9.75">
      <c r="AR69" s="1"/>
    </row>
    <row r="70" ht="9.75">
      <c r="AR70" s="1"/>
    </row>
    <row r="71" ht="9.75">
      <c r="AR71" s="1"/>
    </row>
    <row r="72" ht="9.75">
      <c r="AR72" s="1"/>
    </row>
    <row r="73" ht="9.75">
      <c r="AR73" s="1"/>
    </row>
    <row r="74" spans="23:44" ht="9.75">
      <c r="W74" s="1"/>
      <c r="AR74" s="1"/>
    </row>
    <row r="75" spans="23:44" ht="9.75">
      <c r="W75" s="1"/>
      <c r="AR75" s="1"/>
    </row>
    <row r="76" ht="9.75">
      <c r="AR76" s="1"/>
    </row>
    <row r="77" spans="23:44" ht="9.75">
      <c r="W77" s="1"/>
      <c r="AR77" s="1"/>
    </row>
    <row r="78" spans="2:44" ht="9.75">
      <c r="B78" s="1"/>
      <c r="D78" s="1"/>
      <c r="F78" s="1"/>
      <c r="H78" s="1"/>
      <c r="AR78" s="1"/>
    </row>
    <row r="79" spans="2:44" ht="9.75">
      <c r="B79" s="1"/>
      <c r="D79" s="1"/>
      <c r="F79" s="1"/>
      <c r="AR79" s="1"/>
    </row>
    <row r="80" ht="9.75">
      <c r="AR80" s="1"/>
    </row>
    <row r="81" ht="9.75">
      <c r="AR81" s="1"/>
    </row>
    <row r="82" spans="23:44" ht="9.75">
      <c r="W82" s="1"/>
      <c r="AR82" s="1"/>
    </row>
    <row r="83" spans="23:44" ht="9.75">
      <c r="W83" s="1"/>
      <c r="AR83" s="1"/>
    </row>
    <row r="84" ht="9.75">
      <c r="W84" s="1"/>
    </row>
    <row r="86" spans="2:8" ht="9.75">
      <c r="B86" s="1"/>
      <c r="D86" s="1"/>
      <c r="F86" s="1"/>
      <c r="H86" s="1"/>
    </row>
    <row r="87" spans="2:6" ht="9.75">
      <c r="B87" s="1"/>
      <c r="D87" s="1"/>
      <c r="F87" s="1"/>
    </row>
  </sheetData>
  <sheetProtection/>
  <mergeCells count="48">
    <mergeCell ref="BF5:BG5"/>
    <mergeCell ref="AE5:AF5"/>
    <mergeCell ref="AG5:AH5"/>
    <mergeCell ref="AZ5:BA5"/>
    <mergeCell ref="BB5:BC5"/>
    <mergeCell ref="J5:K5"/>
    <mergeCell ref="P5:Q5"/>
    <mergeCell ref="AK5:AL5"/>
    <mergeCell ref="BD4:BE5"/>
    <mergeCell ref="AX15:AY16"/>
    <mergeCell ref="AZ15:BA16"/>
    <mergeCell ref="AX5:AY5"/>
    <mergeCell ref="AC5:AD5"/>
    <mergeCell ref="H5:I5"/>
    <mergeCell ref="L5:M5"/>
    <mergeCell ref="N4:O5"/>
    <mergeCell ref="AI4:AJ5"/>
    <mergeCell ref="L15:M16"/>
    <mergeCell ref="N15:O16"/>
    <mergeCell ref="B4:C5"/>
    <mergeCell ref="D4:E5"/>
    <mergeCell ref="F4:G5"/>
    <mergeCell ref="AT4:AU5"/>
    <mergeCell ref="AV4:AW5"/>
    <mergeCell ref="B15:C16"/>
    <mergeCell ref="D15:E16"/>
    <mergeCell ref="F15:G16"/>
    <mergeCell ref="H15:I16"/>
    <mergeCell ref="J15:K16"/>
    <mergeCell ref="P15:Q16"/>
    <mergeCell ref="W4:X5"/>
    <mergeCell ref="Y4:Z5"/>
    <mergeCell ref="AA4:AB5"/>
    <mergeCell ref="AR4:AS5"/>
    <mergeCell ref="W15:X16"/>
    <mergeCell ref="Y15:Z16"/>
    <mergeCell ref="AA15:AB16"/>
    <mergeCell ref="AC15:AD16"/>
    <mergeCell ref="BB15:BC16"/>
    <mergeCell ref="BD15:BE16"/>
    <mergeCell ref="BF15:BG16"/>
    <mergeCell ref="AE15:AF16"/>
    <mergeCell ref="AG15:AH16"/>
    <mergeCell ref="AI15:AJ16"/>
    <mergeCell ref="AK15:AL16"/>
    <mergeCell ref="AR15:AS16"/>
    <mergeCell ref="AT15:AU16"/>
    <mergeCell ref="AV15:AW16"/>
  </mergeCells>
  <printOptions/>
  <pageMargins left="1.28" right="1.0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A:\T2ｰ8.jsd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岐阜県</cp:lastModifiedBy>
  <cp:lastPrinted>2012-02-15T09:05:04Z</cp:lastPrinted>
  <dcterms:created xsi:type="dcterms:W3CDTF">2002-07-11T07:11:56Z</dcterms:created>
  <dcterms:modified xsi:type="dcterms:W3CDTF">2012-02-15T09:05:08Z</dcterms:modified>
  <cp:category/>
  <cp:version/>
  <cp:contentType/>
  <cp:contentStatus/>
  <cp:revision>54</cp:revision>
</cp:coreProperties>
</file>