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72.16.1.5\【過去】02総務部\02財務課\財政係\０９ 調査・報告\1　県関係\⑩その他調査\Ｒ５年度\20240306R４財政状況資料集の作成について（正式依頼）\修正後\"/>
    </mc:Choice>
  </mc:AlternateContent>
  <xr:revisionPtr revIDLastSave="0" documentId="13_ncr:1_{A1185D20-1840-4F25-B7B8-6CB28A9F42E8}" xr6:coauthVersionLast="43" xr6:coauthVersionMax="43"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7"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BE37" i="10"/>
  <c r="C37" i="10"/>
  <c r="BE36" i="10"/>
  <c r="C36" i="10"/>
  <c r="BE35" i="10"/>
  <c r="CO34" i="10"/>
  <c r="CO35" i="10" s="1"/>
  <c r="CO36" i="10" s="1"/>
  <c r="CO37" i="10" s="1"/>
  <c r="BW34" i="10"/>
  <c r="BW35" i="10" s="1"/>
  <c r="BW36" i="10" s="1"/>
  <c r="BW37" i="10" s="1"/>
  <c r="BE34" i="10"/>
  <c r="C34" i="10"/>
  <c r="C35" i="10" s="1"/>
  <c r="U34" i="10" l="1"/>
  <c r="U35" i="10" s="1"/>
  <c r="U36" i="10" s="1"/>
  <c r="U37" i="10" s="1"/>
  <c r="U38"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<sst xmlns="http://schemas.openxmlformats.org/spreadsheetml/2006/main" count="1111" uniqueCount="611">
  <si>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</si>
  <si>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</si>
  <si>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</si>
  <si>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</si>
  <si>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</si>
  <si>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</si>
  <si>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</si>
  <si>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</si>
  <si>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</si>
  <si>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</si>
  <si>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</si>
  <si>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</si>
  <si>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</si>
  <si>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</si>
  <si>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</si>
  <si>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</si>
  <si>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</si>
  <si>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</si>
  <si>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</si>
  <si>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</si>
  <si>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</si>
  <si>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</si>
  <si>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</si>
  <si>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</si>
  <si>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</si>
  <si>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</si>
  <si>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</si>
  <si>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</si>
  <si>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</si>
  <si>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</si>
  <si>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</si>
  <si>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</si>
  <si>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</si>
  <si>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</si>
  <si>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</si>
  <si>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</si>
  <si>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</si>
  <si>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</si>
  <si>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</si>
  <si>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</si>
  <si>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</si>
  <si>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</si>
  <si>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</si>
  <si>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</si>
  <si>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</si>
  <si>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</si>
  <si>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</si>
  <si>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</si>
  <si>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</si>
  <si>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</si>
  <si>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</si>
  <si>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</si>
  <si>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</si>
  <si>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</si>
  <si>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</si>
  <si>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</si>
  <si>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</si>
  <si>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</si>
  <si>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</si>
  <si>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</si>
  <si>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</si>
  <si>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</si>
  <si>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</si>
  <si>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</si>
  <si>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</si>
  <si>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</si>
  <si>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</si>
  <si>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</si>
  <si>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</si>
  <si>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</si>
  <si>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</si>
  <si>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</si>
  <si>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</si>
  <si>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</si>
  <si>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</si>
  <si>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</si>
  <si>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</si>
  <si>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</si>
  <si>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</si>
  <si>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</si>
  <si>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</si>
  <si>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</si>
  <si>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</si>
  <si>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</si>
  <si>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</si>
  <si>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</si>
  <si>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</si>
  <si>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</si>
  <si>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</si>
  <si>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</si>
  <si>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</si>
  <si>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</si>
  <si>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</si>
  <si>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</si>
  <si>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</si>
  <si>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</si>
  <si>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</si>
  <si>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</si>
  <si>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</si>
  <si>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</si>
  <si>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下呂市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</si>
  <si>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</si>
  <si>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</si>
  <si>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</si>
  <si>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</si>
  <si>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</si>
  <si>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</si>
  <si>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</si>
  <si>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</si>
  <si>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</si>
  <si>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</si>
  <si>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</si>
  <si>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</si>
  <si>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</si>
  <si>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</si>
  <si>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</si>
  <si>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</si>
  <si>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</si>
  <si>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</si>
  <si>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</si>
  <si>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</si>
  <si>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</si>
  <si>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</si>
  <si>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</si>
  <si>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</si>
  <si>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</si>
  <si>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</si>
  <si>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</si>
  <si>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</si>
  <si>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</si>
  <si>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</si>
  <si>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</si>
  <si>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</si>
  <si>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</si>
  <si>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</si>
  <si>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</si>
  <si>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</si>
  <si>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</si>
  <si>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</si>
  <si>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</si>
  <si>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</si>
  <si>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</si>
  <si>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</si>
  <si>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</si>
  <si>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</si>
  <si>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</si>
  <si>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</si>
  <si>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</si>
  <si>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</si>
  <si>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</si>
  <si>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</si>
  <si>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</si>
  <si>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</si>
  <si>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</si>
  <si>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</si>
  <si>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</si>
  <si>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</si>
  <si>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</si>
  <si>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</si>
  <si>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</si>
  <si>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</si>
  <si>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</si>
  <si>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</si>
  <si>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</si>
  <si>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</si>
  <si>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</si>
  <si>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</si>
  <si>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</si>
  <si>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</si>
  <si>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</si>
  <si>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</si>
  <si>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</si>
  <si>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</si>
  <si>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</si>
  <si>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</si>
  <si>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</si>
  <si>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</si>
  <si>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</si>
  <si>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</si>
  <si>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</si>
  <si>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</si>
  <si>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</si>
  <si>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</si>
  <si>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</si>
  <si>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</si>
  <si>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</si>
  <si>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</si>
  <si>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</si>
  <si>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</si>
  <si>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</si>
  <si>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</si>
  <si>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</si>
  <si>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</si>
  <si>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</si>
  <si>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</si>
  <si>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</si>
  <si>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</si>
  <si>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</si>
  <si>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</si>
  <si>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</si>
  <si>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</si>
  <si>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</si>
  <si>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</si>
  <si>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</si>
  <si>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</si>
  <si>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</si>
  <si>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</si>
  <si>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</si>
  <si>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</si>
  <si>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</si>
  <si>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</si>
  <si>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</si>
  <si>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</si>
  <si>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</si>
  <si>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</si>
  <si>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</si>
  <si>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</si>
  <si>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岐阜県下呂市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</si>
  <si>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</si>
  <si>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</si>
  <si>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</si>
  <si>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</si>
  <si>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</si>
  <si>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</si>
  <si>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</si>
  <si>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</si>
  <si>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</si>
  <si>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</si>
  <si>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</si>
  <si>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</si>
  <si>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</si>
  <si>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</si>
  <si>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</si>
  <si>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</si>
  <si>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</si>
  <si>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</si>
  <si>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</si>
  <si>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</si>
  <si>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</si>
  <si>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</si>
  <si>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</si>
  <si>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</si>
  <si>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</si>
  <si>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</si>
  <si>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</si>
  <si>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</si>
  <si>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</si>
  <si>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</si>
  <si>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</si>
  <si>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</si>
  <si>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</si>
  <si>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</si>
  <si>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</si>
  <si>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</si>
  <si>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</si>
  <si>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</si>
  <si>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</si>
  <si>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</si>
  <si>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</si>
  <si>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</si>
  <si>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</si>
  <si>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</si>
  <si>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</si>
  <si>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</si>
  <si>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</si>
  <si>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</si>
  <si>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</si>
  <si>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</si>
  <si>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</si>
  <si>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</si>
  <si>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</si>
  <si>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</si>
  <si>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</si>
  <si>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</si>
  <si>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</si>
  <si>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</si>
  <si>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</si>
  <si>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</si>
  <si>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</si>
  <si>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</si>
  <si>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</si>
  <si>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</si>
  <si>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</si>
  <si>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</si>
  <si>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</si>
  <si>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</si>
  <si>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</si>
  <si>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</si>
  <si>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</si>
  <si>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</si>
  <si>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</si>
  <si>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</si>
  <si>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</si>
  <si>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</si>
  <si>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</si>
  <si>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</si>
  <si>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</si>
  <si>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</si>
  <si>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</si>
  <si>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</si>
  <si>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</si>
  <si>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</si>
  <si>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</si>
  <si>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</si>
  <si>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</si>
  <si>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</si>
  <si>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</si>
  <si>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</si>
  <si>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</si>
  <si>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</si>
  <si>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</si>
  <si>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</si>
  <si>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</si>
  <si>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</si>
  <si>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</si>
  <si>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</si>
  <si>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</si>
  <si>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</si>
  <si>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</si>
  <si>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</si>
  <si>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</si>
  <si>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</si>
  <si>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</si>
  <si>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</si>
  <si>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</si>
  <si>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</si>
  <si>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</si>
  <si>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</si>
  <si>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</si>
  <si>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</si>
  <si>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</si>
  <si>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</si>
  <si>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</si>
  <si>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</si>
  <si>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</si>
  <si>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</si>
  <si>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</si>
  <si>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</si>
  <si>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</si>
  <si>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</si>
  <si>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</si>
  <si>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</si>
  <si>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</si>
  <si>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</si>
  <si>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</si>
  <si>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</si>
  <si>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</si>
  <si>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</si>
  <si>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</si>
  <si>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</si>
  <si>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</si>
  <si>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</si>
  <si>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</si>
  <si>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</si>
  <si>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</si>
  <si>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</si>
  <si>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</si>
  <si>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</si>
  <si>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</si>
  <si>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</si>
  <si>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</si>
  <si>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</si>
  <si>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</si>
  <si>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</si>
  <si>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</si>
  <si>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</si>
  <si>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</si>
  <si>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</si>
  <si>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</si>
  <si>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</si>
  <si>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岐阜県下呂市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</si>
  <si>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</si>
  <si>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</si>
  <si>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</si>
  <si>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</si>
  <si>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</si>
  <si>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</si>
  <si>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</si>
  <si>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</si>
  <si>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</si>
  <si>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</si>
  <si>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</si>
  <si>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</si>
  <si>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</si>
  <si>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</si>
  <si>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</si>
  <si>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</si>
  <si>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</si>
  <si>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</si>
  <si>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</si>
  <si>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</si>
  <si>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</si>
  <si>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</si>
  <si>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</si>
  <si>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</si>
  <si>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</si>
  <si>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</si>
  <si>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</si>
  <si>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</si>
  <si>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</si>
  <si>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</si>
  <si>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</si>
  <si>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</si>
  <si>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</si>
  <si>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</si>
  <si>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</si>
  <si>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</si>
  <si>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後期高齢者医療特別会計</t>
    <phoneticPr fontId="5"/>
  </si>
  <si>
    <t>介護保険特別会計（介護サービス事業勘定）</t>
    <phoneticPr fontId="5"/>
  </si>
  <si>
    <t>介護保険特別会計（保険事業勘定）</t>
    <phoneticPr fontId="5"/>
  </si>
  <si>
    <t>国民健康保険事業特別会計（診療施設勘定）</t>
    <phoneticPr fontId="5"/>
  </si>
  <si>
    <t>水道事業会計</t>
    <phoneticPr fontId="5"/>
  </si>
  <si>
    <t>法適用企業</t>
    <phoneticPr fontId="5"/>
  </si>
  <si>
    <t>下水道事業会計</t>
    <phoneticPr fontId="5"/>
  </si>
  <si>
    <t>下呂温泉合掌村事業会計</t>
    <phoneticPr fontId="5"/>
  </si>
  <si>
    <t>法適用企業</t>
    <phoneticPr fontId="5"/>
  </si>
  <si>
    <t>金山病院事業会計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</si>
  <si>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</si>
  <si>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</si>
  <si>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</si>
  <si>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</si>
  <si>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</si>
  <si>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</si>
  <si>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</si>
  <si>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</si>
  <si>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</si>
  <si>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</si>
  <si>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</si>
  <si>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</si>
  <si>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</si>
  <si>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</si>
  <si>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</si>
  <si>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</si>
  <si>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</si>
  <si>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</si>
  <si>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</si>
  <si>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</si>
  <si>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</si>
  <si>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</si>
  <si>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</si>
  <si>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</si>
  <si>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</si>
  <si>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</si>
  <si>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</si>
  <si>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</si>
  <si>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</si>
  <si>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</si>
  <si>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</si>
  <si>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</si>
  <si>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</si>
  <si>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</si>
  <si>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</si>
  <si>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</si>
  <si>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</si>
  <si>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</si>
  <si>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</si>
  <si>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</si>
  <si>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</si>
  <si>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</si>
  <si>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</si>
  <si>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</si>
  <si>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</si>
  <si>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</si>
  <si>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</si>
  <si>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</si>
  <si>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</si>
  <si>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</si>
  <si>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</si>
  <si>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</si>
  <si>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</si>
  <si>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</si>
  <si>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</si>
  <si>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</si>
  <si>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</si>
  <si>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</si>
  <si>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</si>
  <si>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</si>
  <si>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</si>
  <si>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</si>
  <si>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</si>
  <si>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</si>
  <si>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</si>
  <si>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</si>
  <si>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</si>
  <si>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</si>
  <si>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</si>
  <si>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金山病院事業会計</t>
    <phoneticPr fontId="5"/>
  </si>
  <si>
    <t>(Ｆ)</t>
    <phoneticPr fontId="5"/>
  </si>
  <si>
    <t>国民健康保険事業特別会計（診療施設勘定）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</si>
  <si>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</si>
  <si>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</si>
  <si>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</si>
  <si>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</si>
  <si>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</si>
  <si>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</si>
  <si>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</si>
  <si>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</si>
  <si>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</si>
  <si>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</si>
  <si>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</si>
  <si>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</si>
  <si>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</si>
  <si>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</si>
  <si>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</si>
  <si>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</si>
  <si>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</si>
  <si>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</si>
  <si>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</si>
  <si>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</si>
  <si>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</si>
  <si>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</si>
  <si>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</si>
  <si>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</si>
  <si>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</si>
  <si>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</si>
  <si>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</si>
  <si>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</si>
  <si>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</si>
  <si>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</si>
  <si>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</si>
  <si>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</si>
  <si>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</si>
  <si>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</si>
  <si>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</si>
  <si>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</si>
  <si>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</si>
  <si>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</si>
  <si>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</si>
  <si>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</si>
  <si>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</si>
  <si>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</si>
  <si>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</si>
  <si>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</si>
  <si>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</si>
  <si>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</si>
  <si>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</si>
  <si>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</si>
  <si>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</si>
  <si>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</si>
  <si>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</si>
  <si>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</si>
  <si>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</si>
  <si>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</si>
  <si>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</si>
  <si>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</si>
  <si>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</si>
  <si>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</si>
  <si>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</si>
  <si>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</si>
  <si>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</si>
  <si>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</si>
  <si>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</si>
  <si>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</si>
  <si>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</si>
  <si>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</si>
  <si>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</si>
  <si>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</si>
  <si>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</si>
  <si>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</si>
  <si>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</si>
  <si>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</si>
  <si>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</si>
  <si>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</si>
  <si>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</si>
  <si>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</si>
  <si>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</si>
  <si>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</si>
  <si>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</si>
  <si>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</si>
  <si>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</si>
  <si>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</si>
  <si>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</si>
  <si>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</si>
  <si>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</si>
  <si>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10.97</t>
  </si>
  <si>
    <t>▲ 4.55</t>
  </si>
  <si>
    <t>▲ 3.07</t>
  </si>
  <si>
    <t>▲ 0.90</t>
  </si>
  <si>
    <t>一般会計</t>
  </si>
  <si>
    <t>水道事業会計</t>
  </si>
  <si>
    <t>下水道事業会計</t>
  </si>
  <si>
    <t>介護保険特別会計（保険事業勘定）</t>
  </si>
  <si>
    <t>国民健康保険事業特別会計（事業勘定）</t>
  </si>
  <si>
    <t>下呂温泉合掌村事業会計</t>
  </si>
  <si>
    <t>▲ 0.04</t>
  </si>
  <si>
    <t>後期高齢者医療特別会計</t>
  </si>
  <si>
    <t>国民健康保険事業特別会計（診療施設勘定）</t>
  </si>
  <si>
    <t>その他会計（赤字）</t>
  </si>
  <si>
    <t>その他会計（黒字）</t>
  </si>
  <si>
    <t>（百万円）</t>
    <phoneticPr fontId="5"/>
  </si>
  <si>
    <t>H30</t>
    <phoneticPr fontId="5"/>
  </si>
  <si>
    <t>R01</t>
    <phoneticPr fontId="5"/>
  </si>
  <si>
    <t>R02</t>
    <phoneticPr fontId="5"/>
  </si>
  <si>
    <t>R03</t>
    <phoneticPr fontId="5"/>
  </si>
  <si>
    <t>R04</t>
    <phoneticPr fontId="5"/>
  </si>
  <si>
    <t>基金から2,007百万円繰入・財産区から2百万円繰入</t>
    <rPh sb="0" eb="2">
      <t>キキン</t>
    </rPh>
    <rPh sb="9" eb="12">
      <t>ヒャクマンエン</t>
    </rPh>
    <rPh sb="12" eb="14">
      <t>クリイレ</t>
    </rPh>
    <rPh sb="15" eb="17">
      <t>ザイサン</t>
    </rPh>
    <rPh sb="17" eb="18">
      <t>ク</t>
    </rPh>
    <rPh sb="21" eb="24">
      <t>ヒャクマンエン</t>
    </rPh>
    <rPh sb="24" eb="26">
      <t>クリイレ</t>
    </rPh>
    <phoneticPr fontId="10"/>
  </si>
  <si>
    <t>基金から118百万円繰入</t>
    <rPh sb="0" eb="2">
      <t>キキン</t>
    </rPh>
    <rPh sb="7" eb="10">
      <t>ヒャクマンエン</t>
    </rPh>
    <rPh sb="10" eb="12">
      <t>クリイレ</t>
    </rPh>
    <phoneticPr fontId="10"/>
  </si>
  <si>
    <t>基金から百万円繰入</t>
    <rPh sb="0" eb="2">
      <t>キキン</t>
    </rPh>
    <rPh sb="4" eb="7">
      <t>ヒャクマンエン</t>
    </rPh>
    <rPh sb="7" eb="9">
      <t>クリイレ</t>
    </rPh>
    <phoneticPr fontId="10"/>
  </si>
  <si>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</si>
  <si>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</si>
  <si>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後期高齢者医療連合(一般会計分)</t>
    <rPh sb="0" eb="2">
      <t>コウキ</t>
    </rPh>
    <rPh sb="2" eb="4">
      <t>コウレイ</t>
    </rPh>
    <rPh sb="4" eb="5">
      <t>シャ</t>
    </rPh>
    <rPh sb="5" eb="7">
      <t>イリョウ</t>
    </rPh>
    <rPh sb="7" eb="9">
      <t>レンゴウ</t>
    </rPh>
    <rPh sb="10" eb="12">
      <t>イッパン</t>
    </rPh>
    <rPh sb="12" eb="14">
      <t>カイケイ</t>
    </rPh>
    <rPh sb="14" eb="15">
      <t>ブン</t>
    </rPh>
    <phoneticPr fontId="2"/>
  </si>
  <si>
    <t>後期高齢者医療連合(特別会計分)</t>
    <rPh sb="0" eb="2">
      <t>コウキ</t>
    </rPh>
    <rPh sb="2" eb="4">
      <t>コウレイ</t>
    </rPh>
    <rPh sb="4" eb="5">
      <t>シャ</t>
    </rPh>
    <rPh sb="5" eb="7">
      <t>イリョウ</t>
    </rPh>
    <rPh sb="7" eb="9">
      <t>レンゴウ</t>
    </rPh>
    <rPh sb="10" eb="12">
      <t>トクベツ</t>
    </rPh>
    <rPh sb="12" eb="14">
      <t>カイケイ</t>
    </rPh>
    <rPh sb="14" eb="15">
      <t>ブン</t>
    </rPh>
    <phoneticPr fontId="2"/>
  </si>
  <si>
    <t>ホリスティック南飛騨</t>
    <rPh sb="7" eb="8">
      <t>ミナミ</t>
    </rPh>
    <rPh sb="8" eb="10">
      <t>ヒダ</t>
    </rPh>
    <phoneticPr fontId="2"/>
  </si>
  <si>
    <t>飛騨小坂観光</t>
    <rPh sb="0" eb="2">
      <t>ヒダ</t>
    </rPh>
    <rPh sb="2" eb="4">
      <t>オサカ</t>
    </rPh>
    <rPh sb="4" eb="6">
      <t>カンコウ</t>
    </rPh>
    <phoneticPr fontId="2"/>
  </si>
  <si>
    <t>下呂ふるさと文化財団</t>
    <rPh sb="0" eb="2">
      <t>ゲロ</t>
    </rPh>
    <rPh sb="6" eb="8">
      <t>ブンカ</t>
    </rPh>
    <rPh sb="8" eb="10">
      <t>ザイダン</t>
    </rPh>
    <phoneticPr fontId="2"/>
  </si>
  <si>
    <t>○</t>
  </si>
  <si>
    <t>地域振興基金</t>
    <rPh sb="0" eb="2">
      <t>チイキ</t>
    </rPh>
    <rPh sb="2" eb="4">
      <t>シンコウ</t>
    </rPh>
    <rPh sb="4" eb="6">
      <t>キキン</t>
    </rPh>
    <phoneticPr fontId="5"/>
  </si>
  <si>
    <t>公共事業基金</t>
    <rPh sb="0" eb="2">
      <t>コウキョウ</t>
    </rPh>
    <rPh sb="2" eb="4">
      <t>ジギョウ</t>
    </rPh>
    <rPh sb="4" eb="6">
      <t>キキン</t>
    </rPh>
    <phoneticPr fontId="2"/>
  </si>
  <si>
    <t>地域福祉基金</t>
    <rPh sb="0" eb="2">
      <t>チイキ</t>
    </rPh>
    <rPh sb="2" eb="4">
      <t>フクシ</t>
    </rPh>
    <rPh sb="4" eb="6">
      <t>キキン</t>
    </rPh>
    <phoneticPr fontId="2"/>
  </si>
  <si>
    <t>ふるさと応援基金</t>
    <rPh sb="4" eb="6">
      <t>オウエン</t>
    </rPh>
    <rPh sb="6" eb="8">
      <t>キキン</t>
    </rPh>
    <phoneticPr fontId="2"/>
  </si>
  <si>
    <t>ふるさと基金</t>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</si>
</sst>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69604</c:v>
                </c:pt>
                <c:pt idx="4">
                  <c:v>68410</c:v>
                </c:pt>
              </c:numCache>
            </c:numRef>
          </c:val>
          <c:smooth val="0"/>
          <c:extLst>
            <c:ext xmlns:c16="http://schemas.microsoft.com/office/drawing/2014/chart" uri="{C3380CC4-5D6E-409C-BE32-E72D297353CC}">
              <c16:uniqueId val="{00000000-72B2-423D-BB48-B2E6045659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132859</c:v>
                </c:pt>
                <c:pt idx="1">
                  <c:v>109825</c:v>
                </c:pt>
                <c:pt idx="2">
                  <c:v>97119</c:v>
                </c:pt>
                <c:pt idx="3">
                  <c:v>152762</c:v>
                </c:pt>
                <c:pt idx="4">
                  <c:v>104572</c:v>
                </c:pt>
              </c:numCache>
            </c:numRef>
          </c:val>
          <c:smooth val="0"/>
          <c:extLst>
            <c:ext xmlns:c16="http://schemas.microsoft.com/office/drawing/2014/chart" uri="{C3380CC4-5D6E-409C-BE32-E72D297353CC}">
              <c16:uniqueId val="{00000001-72B2-423D-BB48-B2E6045659B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4.28</c:v>
                </c:pt>
                <c:pt idx="1">
                  <c:v>4.62</c:v>
                </c:pt>
                <c:pt idx="2">
                  <c:v>8.9</c:v>
                </c:pt>
                <c:pt idx="3">
                  <c:v>8.9</c:v>
                </c:pt>
                <c:pt idx="4">
                  <c:v>10</c:v>
                </c:pt>
              </c:numCache>
            </c:numRef>
          </c:val>
          <c:extLst>
            <c:ext xmlns:c16="http://schemas.microsoft.com/office/drawing/2014/chart" uri="{C3380CC4-5D6E-409C-BE32-E72D297353CC}">
              <c16:uniqueId val="{00000000-5BC2-4341-A391-FA00074135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45.97</c:v>
                </c:pt>
                <c:pt idx="1">
                  <c:v>40.97</c:v>
                </c:pt>
                <c:pt idx="2">
                  <c:v>31.97</c:v>
                </c:pt>
                <c:pt idx="3">
                  <c:v>33.270000000000003</c:v>
                </c:pt>
                <c:pt idx="4">
                  <c:v>33.119999999999997</c:v>
                </c:pt>
              </c:numCache>
            </c:numRef>
          </c:val>
          <c:extLst>
            <c:ext xmlns:c16="http://schemas.microsoft.com/office/drawing/2014/chart" uri="{C3380CC4-5D6E-409C-BE32-E72D297353CC}">
              <c16:uniqueId val="{00000001-5BC2-4341-A391-FA00074135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-10.97</c:v>
                </c:pt>
                <c:pt idx="1">
                  <c:v>-4.55</c:v>
                </c:pt>
                <c:pt idx="2">
                  <c:v>-3.07</c:v>
                </c:pt>
                <c:pt idx="3">
                  <c:v>2.4300000000000002</c:v>
                </c:pt>
                <c:pt idx="4">
                  <c:v>-0.9</c:v>
                </c:pt>
              </c:numCache>
            </c:numRef>
          </c:val>
          <c:smooth val="0"/>
          <c:extLst>
            <c:ext xmlns:c16="http://schemas.microsoft.com/office/drawing/2014/chart" uri="{C3380CC4-5D6E-409C-BE32-E72D297353CC}">
              <c16:uniqueId val="{00000002-5BC2-4341-A391-FA00074135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4.42</c:v>
                </c:pt>
                <c:pt idx="2">
                  <c:v>#N/A</c:v>
                </c:pt>
                <c:pt idx="3">
                  <c:v>1.58</c:v>
                </c:pt>
                <c:pt idx="4">
                  <c:v>#N/A</c:v>
                </c:pt>
                <c:pt idx="5">
                  <c:v>0.12</c:v>
                </c:pt>
                <c:pt idx="6">
                  <c:v>#N/A</c:v>
                </c:pt>
                <c:pt idx="7">
                  <c:v>0.12</c:v>
                </c:pt>
                <c:pt idx="8">
                  <c:v>#N/A</c:v>
                </c:pt>
                <c:pt idx="9">
                  <c:v>0.12</c:v>
                </c:pt>
              </c:numCache>
            </c:numRef>
          </c:val>
          <c:extLst>
            <c:ext xmlns:c16="http://schemas.microsoft.com/office/drawing/2014/chart" uri="{C3380CC4-5D6E-409C-BE32-E72D297353CC}">
              <c16:uniqueId val="{00000000-53EC-4E9A-AE6C-8C15E5E339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EC-4E9A-AE6C-8C15E5E339E9}"/>
            </c:ext>
          </c:extLst>
        </c:ser>
        <c:ser>
          <c:idx val="2"/>
          <c:order val="2"/>
          <c:tx>
            <c:strRef>
              <c:f>データシート!$A$29</c:f>
              <c:strCache>
                <c:ptCount val="1"/>
                <c:pt idx="0">
                  <c:v>国民健康保険事業特別会計（診療施設勘定）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0.11</c:v>
                </c:pt>
                <c:pt idx="2">
                  <c:v>#N/A</c:v>
                </c:pt>
                <c:pt idx="3">
                  <c:v>0.03</c:v>
                </c:pt>
                <c:pt idx="4">
                  <c:v>#N/A</c:v>
                </c:pt>
                <c:pt idx="5">
                  <c:v>0.05</c:v>
                </c:pt>
                <c:pt idx="6">
                  <c:v>#N/A</c:v>
                </c:pt>
                <c:pt idx="7">
                  <c:v>0.08</c:v>
                </c:pt>
                <c:pt idx="8">
                  <c:v>#N/A</c:v>
                </c:pt>
                <c:pt idx="9">
                  <c:v>0.14000000000000001</c:v>
                </c:pt>
              </c:numCache>
            </c:numRef>
          </c:val>
          <c:extLst>
            <c:ext xmlns:c16="http://schemas.microsoft.com/office/drawing/2014/chart" uri="{C3380CC4-5D6E-409C-BE32-E72D297353CC}">
              <c16:uniqueId val="{00000002-53EC-4E9A-AE6C-8C15E5E339E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7.0000000000000007E-2</c:v>
                </c:pt>
                <c:pt idx="6">
                  <c:v>#N/A</c:v>
                </c:pt>
                <c:pt idx="7">
                  <c:v>7.0000000000000007E-2</c:v>
                </c:pt>
                <c:pt idx="8">
                  <c:v>#N/A</c:v>
                </c:pt>
                <c:pt idx="9">
                  <c:v>0.2</c:v>
                </c:pt>
              </c:numCache>
            </c:numRef>
          </c:val>
          <c:extLst>
            <c:ext xmlns:c16="http://schemas.microsoft.com/office/drawing/2014/chart" uri="{C3380CC4-5D6E-409C-BE32-E72D297353CC}">
              <c16:uniqueId val="{00000003-53EC-4E9A-AE6C-8C15E5E339E9}"/>
            </c:ext>
          </c:extLst>
        </c:ser>
        <c:ser>
          <c:idx val="4"/>
          <c:order val="4"/>
          <c:tx>
            <c:strRef>
              <c:f>データシート!$A$31</c:f>
              <c:strCache>
                <c:ptCount val="1"/>
                <c:pt idx="0">
                  <c:v>下呂温泉合掌村事業会計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1.23</c:v>
                </c:pt>
                <c:pt idx="2">
                  <c:v>#N/A</c:v>
                </c:pt>
                <c:pt idx="3">
                  <c:v>1.61</c:v>
                </c:pt>
                <c:pt idx="4">
                  <c:v>#N/A</c:v>
                </c:pt>
                <c:pt idx="5">
                  <c:v>0.09</c:v>
                </c:pt>
                <c:pt idx="6">
                  <c:v>0.04</c:v>
                </c:pt>
                <c:pt idx="7">
                  <c:v>#N/A</c:v>
                </c:pt>
                <c:pt idx="8">
                  <c:v>#N/A</c:v>
                </c:pt>
                <c:pt idx="9">
                  <c:v>0.27</c:v>
                </c:pt>
              </c:numCache>
            </c:numRef>
          </c:val>
          <c:extLst>
            <c:ext xmlns:c16="http://schemas.microsoft.com/office/drawing/2014/chart" uri="{C3380CC4-5D6E-409C-BE32-E72D297353CC}">
              <c16:uniqueId val="{00000004-53EC-4E9A-AE6C-8C15E5E339E9}"/>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3.31</c:v>
                </c:pt>
                <c:pt idx="2">
                  <c:v>#N/A</c:v>
                </c:pt>
                <c:pt idx="3">
                  <c:v>2.17</c:v>
                </c:pt>
                <c:pt idx="4">
                  <c:v>#N/A</c:v>
                </c:pt>
                <c:pt idx="5">
                  <c:v>0.71</c:v>
                </c:pt>
                <c:pt idx="6">
                  <c:v>#N/A</c:v>
                </c:pt>
                <c:pt idx="7">
                  <c:v>0.79</c:v>
                </c:pt>
                <c:pt idx="8">
                  <c:v>#N/A</c:v>
                </c:pt>
                <c:pt idx="9">
                  <c:v>0.76</c:v>
                </c:pt>
              </c:numCache>
            </c:numRef>
          </c:val>
          <c:extLst>
            <c:ext xmlns:c16="http://schemas.microsoft.com/office/drawing/2014/chart" uri="{C3380CC4-5D6E-409C-BE32-E72D297353CC}">
              <c16:uniqueId val="{00000005-53EC-4E9A-AE6C-8C15E5E339E9}"/>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1.21</c:v>
                </c:pt>
                <c:pt idx="2">
                  <c:v>#N/A</c:v>
                </c:pt>
                <c:pt idx="3">
                  <c:v>0.89</c:v>
                </c:pt>
                <c:pt idx="4">
                  <c:v>#N/A</c:v>
                </c:pt>
                <c:pt idx="5">
                  <c:v>0.73</c:v>
                </c:pt>
                <c:pt idx="6">
                  <c:v>#N/A</c:v>
                </c:pt>
                <c:pt idx="7">
                  <c:v>1.1299999999999999</c:v>
                </c:pt>
                <c:pt idx="8">
                  <c:v>#N/A</c:v>
                </c:pt>
                <c:pt idx="9">
                  <c:v>1.49</c:v>
                </c:pt>
              </c:numCache>
            </c:numRef>
          </c:val>
          <c:extLst>
            <c:ext xmlns:c16="http://schemas.microsoft.com/office/drawing/2014/chart" uri="{C3380CC4-5D6E-409C-BE32-E72D297353CC}">
              <c16:uniqueId val="{00000006-53EC-4E9A-AE6C-8C15E5E339E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0.5</c:v>
                </c:pt>
                <c:pt idx="6">
                  <c:v>#N/A</c:v>
                </c:pt>
                <c:pt idx="7">
                  <c:v>1.32</c:v>
                </c:pt>
                <c:pt idx="8">
                  <c:v>#N/A</c:v>
                </c:pt>
                <c:pt idx="9">
                  <c:v>2.02</c:v>
                </c:pt>
              </c:numCache>
            </c:numRef>
          </c:val>
          <c:extLst>
            <c:ext xmlns:c16="http://schemas.microsoft.com/office/drawing/2014/chart" uri="{C3380CC4-5D6E-409C-BE32-E72D297353CC}">
              <c16:uniqueId val="{00000007-53EC-4E9A-AE6C-8C15E5E339E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6.46</c:v>
                </c:pt>
                <c:pt idx="2">
                  <c:v>#N/A</c:v>
                </c:pt>
                <c:pt idx="3">
                  <c:v>9.26</c:v>
                </c:pt>
                <c:pt idx="4">
                  <c:v>#N/A</c:v>
                </c:pt>
                <c:pt idx="5">
                  <c:v>7.82</c:v>
                </c:pt>
                <c:pt idx="6">
                  <c:v>#N/A</c:v>
                </c:pt>
                <c:pt idx="7">
                  <c:v>7.03</c:v>
                </c:pt>
                <c:pt idx="8">
                  <c:v>#N/A</c:v>
                </c:pt>
                <c:pt idx="9">
                  <c:v>7.11</c:v>
                </c:pt>
              </c:numCache>
            </c:numRef>
          </c:val>
          <c:extLst>
            <c:ext xmlns:c16="http://schemas.microsoft.com/office/drawing/2014/chart" uri="{C3380CC4-5D6E-409C-BE32-E72D297353CC}">
              <c16:uniqueId val="{00000008-53EC-4E9A-AE6C-8C15E5E339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4.2699999999999996</c:v>
                </c:pt>
                <c:pt idx="2">
                  <c:v>#N/A</c:v>
                </c:pt>
                <c:pt idx="3">
                  <c:v>4.6100000000000003</c:v>
                </c:pt>
                <c:pt idx="4">
                  <c:v>#N/A</c:v>
                </c:pt>
                <c:pt idx="5">
                  <c:v>8.8699999999999992</c:v>
                </c:pt>
                <c:pt idx="6">
                  <c:v>#N/A</c:v>
                </c:pt>
                <c:pt idx="7">
                  <c:v>8.89</c:v>
                </c:pt>
                <c:pt idx="8">
                  <c:v>#N/A</c:v>
                </c:pt>
                <c:pt idx="9">
                  <c:v>9.99</c:v>
                </c:pt>
              </c:numCache>
            </c:numRef>
          </c:val>
          <c:extLst>
            <c:ext xmlns:c16="http://schemas.microsoft.com/office/drawing/2014/chart" uri="{C3380CC4-5D6E-409C-BE32-E72D297353CC}">
              <c16:uniqueId val="{00000009-53EC-4E9A-AE6C-8C15E5E339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3219</c:v>
                </c:pt>
                <c:pt idx="5">
                  <c:v>3224</c:v>
                </c:pt>
                <c:pt idx="8">
                  <c:v>3264</c:v>
                </c:pt>
                <c:pt idx="11">
                  <c:v>3151</c:v>
                </c:pt>
                <c:pt idx="14">
                  <c:v>2908</c:v>
                </c:pt>
              </c:numCache>
            </c:numRef>
          </c:val>
          <c:extLst>
            <c:ext xmlns:c16="http://schemas.microsoft.com/office/drawing/2014/chart" uri="{C3380CC4-5D6E-409C-BE32-E72D297353CC}">
              <c16:uniqueId val="{00000000-90DE-4EBD-AF3E-CC75DB4719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DE-4EBD-AF3E-CC75DB4719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c:v>
                </c:pt>
                <c:pt idx="3">
                  <c:v>17</c:v>
                </c:pt>
                <c:pt idx="6">
                  <c:v>17</c:v>
                </c:pt>
                <c:pt idx="9">
                  <c:v>16</c:v>
                </c:pt>
                <c:pt idx="12">
                  <c:v>8</c:v>
                </c:pt>
              </c:numCache>
            </c:numRef>
          </c:val>
          <c:extLst>
            <c:ext xmlns:c16="http://schemas.microsoft.com/office/drawing/2014/chart" uri="{C3380CC4-5D6E-409C-BE32-E72D297353CC}">
              <c16:uniqueId val="{00000002-90DE-4EBD-AF3E-CC75DB4719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DE-4EBD-AF3E-CC75DB4719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1732</c:v>
                </c:pt>
                <c:pt idx="3">
                  <c:v>1680</c:v>
                </c:pt>
                <c:pt idx="6">
                  <c:v>1666</c:v>
                </c:pt>
                <c:pt idx="9">
                  <c:v>1582</c:v>
                </c:pt>
                <c:pt idx="12">
                  <c:v>1620</c:v>
                </c:pt>
              </c:numCache>
            </c:numRef>
          </c:val>
          <c:extLst>
            <c:ext xmlns:c16="http://schemas.microsoft.com/office/drawing/2014/chart" uri="{C3380CC4-5D6E-409C-BE32-E72D297353CC}">
              <c16:uniqueId val="{00000004-90DE-4EBD-AF3E-CC75DB4719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DE-4EBD-AF3E-CC75DB4719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DE-4EBD-AF3E-CC75DB4719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2765</c:v>
                </c:pt>
                <c:pt idx="3">
                  <c:v>2827</c:v>
                </c:pt>
                <c:pt idx="6">
                  <c:v>2874</c:v>
                </c:pt>
                <c:pt idx="9">
                  <c:v>2752</c:v>
                </c:pt>
                <c:pt idx="12">
                  <c:v>2607</c:v>
                </c:pt>
              </c:numCache>
            </c:numRef>
          </c:val>
          <c:extLst>
            <c:ext xmlns:c16="http://schemas.microsoft.com/office/drawing/2014/chart" uri="{C3380CC4-5D6E-409C-BE32-E72D297353CC}">
              <c16:uniqueId val="{00000007-90DE-4EBD-AF3E-CC75DB4719C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1295</c:v>
                </c:pt>
                <c:pt idx="2">
                  <c:v>#N/A</c:v>
                </c:pt>
                <c:pt idx="3">
                  <c:v>#N/A</c:v>
                </c:pt>
                <c:pt idx="4">
                  <c:v>1300</c:v>
                </c:pt>
                <c:pt idx="5">
                  <c:v>#N/A</c:v>
                </c:pt>
                <c:pt idx="6">
                  <c:v>#N/A</c:v>
                </c:pt>
                <c:pt idx="7">
                  <c:v>1293</c:v>
                </c:pt>
                <c:pt idx="8">
                  <c:v>#N/A</c:v>
                </c:pt>
                <c:pt idx="9">
                  <c:v>#N/A</c:v>
                </c:pt>
                <c:pt idx="10">
                  <c:v>1199</c:v>
                </c:pt>
                <c:pt idx="11">
                  <c:v>#N/A</c:v>
                </c:pt>
                <c:pt idx="12">
                  <c:v>#N/A</c:v>
                </c:pt>
                <c:pt idx="13">
                  <c:v>1327</c:v>
                </c:pt>
                <c:pt idx="14">
                  <c:v>#N/A</c:v>
                </c:pt>
              </c:numCache>
            </c:numRef>
          </c:val>
          <c:smooth val="0"/>
          <c:extLst>
            <c:ext xmlns:c16="http://schemas.microsoft.com/office/drawing/2014/chart" uri="{C3380CC4-5D6E-409C-BE32-E72D297353CC}">
              <c16:uniqueId val="{00000008-90DE-4EBD-AF3E-CC75DB4719C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28272</c:v>
                </c:pt>
                <c:pt idx="5">
                  <c:v>27080</c:v>
                </c:pt>
                <c:pt idx="8">
                  <c:v>25901</c:v>
                </c:pt>
                <c:pt idx="11">
                  <c:v>25724</c:v>
                </c:pt>
                <c:pt idx="14">
                  <c:v>24846</c:v>
                </c:pt>
              </c:numCache>
            </c:numRef>
          </c:val>
          <c:extLst>
            <c:ext xmlns:c16="http://schemas.microsoft.com/office/drawing/2014/chart" uri="{C3380CC4-5D6E-409C-BE32-E72D297353CC}">
              <c16:uniqueId val="{00000000-1B0D-4B55-9F94-E885C90A79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221</c:v>
                </c:pt>
                <c:pt idx="5">
                  <c:v>165</c:v>
                </c:pt>
                <c:pt idx="8">
                  <c:v>127</c:v>
                </c:pt>
                <c:pt idx="11">
                  <c:v>85</c:v>
                </c:pt>
                <c:pt idx="14">
                  <c:v>53</c:v>
                </c:pt>
              </c:numCache>
            </c:numRef>
          </c:val>
          <c:extLst>
            <c:ext xmlns:c16="http://schemas.microsoft.com/office/drawing/2014/chart" uri="{C3380CC4-5D6E-409C-BE32-E72D297353CC}">
              <c16:uniqueId val="{00000001-1B0D-4B55-9F94-E885C90A79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11763</c:v>
                </c:pt>
                <c:pt idx="5">
                  <c:v>11105</c:v>
                </c:pt>
                <c:pt idx="8">
                  <c:v>10360</c:v>
                </c:pt>
                <c:pt idx="11">
                  <c:v>10767</c:v>
                </c:pt>
                <c:pt idx="14">
                  <c:v>10560</c:v>
                </c:pt>
              </c:numCache>
            </c:numRef>
          </c:val>
          <c:extLst>
            <c:ext xmlns:c16="http://schemas.microsoft.com/office/drawing/2014/chart" uri="{C3380CC4-5D6E-409C-BE32-E72D297353CC}">
              <c16:uniqueId val="{00000002-1B0D-4B55-9F94-E885C90A79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0D-4B55-9F94-E885C90A79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0D-4B55-9F94-E885C90A79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0D-4B55-9F94-E885C90A79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3963</c:v>
                </c:pt>
                <c:pt idx="3">
                  <c:v>4039</c:v>
                </c:pt>
                <c:pt idx="6">
                  <c:v>3976</c:v>
                </c:pt>
                <c:pt idx="9">
                  <c:v>3783</c:v>
                </c:pt>
                <c:pt idx="12">
                  <c:v>3597</c:v>
                </c:pt>
              </c:numCache>
            </c:numRef>
          </c:val>
          <c:extLst>
            <c:ext xmlns:c16="http://schemas.microsoft.com/office/drawing/2014/chart" uri="{C3380CC4-5D6E-409C-BE32-E72D297353CC}">
              <c16:uniqueId val="{00000006-1B0D-4B55-9F94-E885C90A79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B0D-4B55-9F94-E885C90A79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15345</c:v>
                </c:pt>
                <c:pt idx="3">
                  <c:v>14312</c:v>
                </c:pt>
                <c:pt idx="6">
                  <c:v>13146</c:v>
                </c:pt>
                <c:pt idx="9">
                  <c:v>11725</c:v>
                </c:pt>
                <c:pt idx="12">
                  <c:v>10599</c:v>
                </c:pt>
              </c:numCache>
            </c:numRef>
          </c:val>
          <c:extLst>
            <c:ext xmlns:c16="http://schemas.microsoft.com/office/drawing/2014/chart" uri="{C3380CC4-5D6E-409C-BE32-E72D297353CC}">
              <c16:uniqueId val="{00000008-1B0D-4B55-9F94-E885C90A79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97</c:v>
                </c:pt>
                <c:pt idx="3">
                  <c:v>80</c:v>
                </c:pt>
                <c:pt idx="6">
                  <c:v>63</c:v>
                </c:pt>
                <c:pt idx="9">
                  <c:v>47</c:v>
                </c:pt>
                <c:pt idx="12">
                  <c:v>39</c:v>
                </c:pt>
              </c:numCache>
            </c:numRef>
          </c:val>
          <c:extLst>
            <c:ext xmlns:c16="http://schemas.microsoft.com/office/drawing/2014/chart" uri="{C3380CC4-5D6E-409C-BE32-E72D297353CC}">
              <c16:uniqueId val="{00000009-1B0D-4B55-9F94-E885C90A79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22036</c:v>
                </c:pt>
                <c:pt idx="3">
                  <c:v>21564</c:v>
                </c:pt>
                <c:pt idx="6">
                  <c:v>21003</c:v>
                </c:pt>
                <c:pt idx="9">
                  <c:v>22168</c:v>
                </c:pt>
                <c:pt idx="12">
                  <c:v>22299</c:v>
                </c:pt>
              </c:numCache>
            </c:numRef>
          </c:val>
          <c:extLst>
            <c:ext xmlns:c16="http://schemas.microsoft.com/office/drawing/2014/chart" uri="{C3380CC4-5D6E-409C-BE32-E72D297353CC}">
              <c16:uniqueId val="{0000000A-1B0D-4B55-9F94-E885C90A79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1185</c:v>
                </c:pt>
                <c:pt idx="2">
                  <c:v>#N/A</c:v>
                </c:pt>
                <c:pt idx="3">
                  <c:v>#N/A</c:v>
                </c:pt>
                <c:pt idx="4">
                  <c:v>1645</c:v>
                </c:pt>
                <c:pt idx="5">
                  <c:v>#N/A</c:v>
                </c:pt>
                <c:pt idx="6">
                  <c:v>#N/A</c:v>
                </c:pt>
                <c:pt idx="7">
                  <c:v>1800</c:v>
                </c:pt>
                <c:pt idx="8">
                  <c:v>#N/A</c:v>
                </c:pt>
                <c:pt idx="9">
                  <c:v>#N/A</c:v>
                </c:pt>
                <c:pt idx="10">
                  <c:v>1147</c:v>
                </c:pt>
                <c:pt idx="11">
                  <c:v>#N/A</c:v>
                </c:pt>
                <c:pt idx="12">
                  <c:v>#N/A</c:v>
                </c:pt>
                <c:pt idx="13">
                  <c:v>1074</c:v>
                </c:pt>
                <c:pt idx="14">
                  <c:v>#N/A</c:v>
                </c:pt>
              </c:numCache>
            </c:numRef>
          </c:val>
          <c:smooth val="0"/>
          <c:extLst>
            <c:ext xmlns:c16="http://schemas.microsoft.com/office/drawing/2014/chart" uri="{C3380CC4-5D6E-409C-BE32-E72D297353CC}">
              <c16:uniqueId val="{0000000B-1B0D-4B55-9F94-E885C90A79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4470</c:v>
                </c:pt>
                <c:pt idx="1">
                  <c:v>4785</c:v>
                </c:pt>
                <c:pt idx="2">
                  <c:v>4563</c:v>
                </c:pt>
              </c:numCache>
            </c:numRef>
          </c:val>
          <c:extLst>
            <c:ext xmlns:c16="http://schemas.microsoft.com/office/drawing/2014/chart" uri="{C3380CC4-5D6E-409C-BE32-E72D297353CC}">
              <c16:uniqueId val="{00000000-A3AA-4495-9F7E-A11AE03CAC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850</c:v>
                </c:pt>
                <c:pt idx="1">
                  <c:v>850</c:v>
                </c:pt>
                <c:pt idx="2">
                  <c:v>851</c:v>
                </c:pt>
              </c:numCache>
            </c:numRef>
          </c:val>
          <c:extLst>
            <c:ext xmlns:c16="http://schemas.microsoft.com/office/drawing/2014/chart" uri="{C3380CC4-5D6E-409C-BE32-E72D297353CC}">
              <c16:uniqueId val="{00000001-A3AA-4495-9F7E-A11AE03CAC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3841</c:v>
                </c:pt>
                <c:pt idx="1">
                  <c:v>4926</c:v>
                </c:pt>
                <c:pt idx="2">
                  <c:v>5923</c:v>
                </c:pt>
              </c:numCache>
            </c:numRef>
          </c:val>
          <c:extLst>
            <c:ext xmlns:c16="http://schemas.microsoft.com/office/drawing/2014/chart" uri="{C3380CC4-5D6E-409C-BE32-E72D297353CC}">
              <c16:uniqueId val="{00000002-A3AA-4495-9F7E-A11AE03CAC7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過去４年と比較して同様の水準で推移しており、類似団体と比較して高い状況にある。</a:t>
          </a:r>
        </a:p>
        <a:p>
          <a:r>
            <a:rPr kumimoji="1" lang="ja-JP" altLang="en-US" sz="1400">
              <a:latin typeface="ＭＳ ゴシック" pitchFamily="49" charset="-128"/>
              <a:ea typeface="ＭＳ ゴシック" pitchFamily="49" charset="-128"/>
            </a:rPr>
            <a:t>　今後も大型事業の実施が予定されており、引き続き有利な起債の活用とあわせて事業の選択と集中を図り、実質公債費比率の上昇を抑制する。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％となり、前年度から</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改善の要因は、公営企業債残高の減に伴う公営企業債等繰入見込額の減等が挙げられる。　</a:t>
          </a:r>
        </a:p>
        <a:p>
          <a:r>
            <a:rPr kumimoji="1" lang="ja-JP" altLang="en-US" sz="1400">
              <a:latin typeface="ＭＳ ゴシック" pitchFamily="49" charset="-128"/>
              <a:ea typeface="ＭＳ ゴシック" pitchFamily="49" charset="-128"/>
            </a:rPr>
            <a:t>　将来負担比率における早期健全化基準は</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％で、基準を超えていないことから、現時点において将来への財政圧迫の度合いは高いものではない。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岐阜県下呂市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財政調整基金の取り崩し額が積立額を約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億円上回った一方で、地域振興基金を約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財政調整基金の計画的な取り崩しや大型事業に伴う公共事業基金の活用を行う。また、将来を見据えて必要な基金の積み立てを行う。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ふるさと基金：公の施設見直し事業に必要な経費の財源とする。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年度から頻発している豪雨災害を教訓に、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億円を目標に積立を行う。（予算編成時に積立可能額を計上）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子育て応援基金：下呂市内の中学生学校給食費の負担軽減の財源とする。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地域振興基金：合併特例債を活用し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災害対策基金：災害対策基金に備えるため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森を育て活かす基金：森林環境整備のため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億円を上限とし、まちづくり・地域振興事業の財源として活用予定。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災害対策基金：頻発する災害に対応するため基金積立を行う。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年度から財政調整基金の中長期的な見通しのもと計画的な取り崩しをしており、前年度と比較して減となっている。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計画的な取り崩しを予定しており、不測の支出に備えるべき残高を維持しながら、過度の積み立てとならないよう有効活用していく。また、取り崩し額を活用する期間に事務事業の見直しを進め、身の丈に合った歳出規模となるよう改善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利息の積み立てによる増。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財政シミュレーションにより地方債の償還計画をたてており、償還のピークは令和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万円で、以降は令和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年度に償還額が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億弱に達する見込みである。今後も基幹的な公共施設の改修等や政策的事業に多額の一般財源が見込まれるため、償還額が多額となる年度に活用できよるよう備える。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30,118
29,482
851.21
27,899,046
25,993,985
1,377,720
13,775,969
22,298,517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前年度と同数値の</a:t>
          </a:r>
          <a:r>
            <a:rPr kumimoji="1" lang="en-US" altLang="ja-JP" sz="1300">
              <a:latin typeface="ＭＳ Ｐゴシック" panose="020B0600070205080204" pitchFamily="50" charset="-128"/>
              <a:ea typeface="ＭＳ Ｐゴシック" panose="020B0600070205080204" pitchFamily="50" charset="-128"/>
            </a:rPr>
            <a:t>0.33</a:t>
          </a:r>
          <a:r>
            <a:rPr kumimoji="1" lang="ja-JP" altLang="en-US" sz="1300">
              <a:latin typeface="ＭＳ Ｐゴシック" panose="020B0600070205080204" pitchFamily="50" charset="-128"/>
              <a:ea typeface="ＭＳ Ｐゴシック" panose="020B0600070205080204" pitchFamily="50" charset="-128"/>
            </a:rPr>
            <a:t>となり、引き続き類似団体平均を下回った。</a:t>
          </a:r>
        </a:p>
        <a:p>
          <a:r>
            <a:rPr kumimoji="1" lang="ja-JP" altLang="en-US" sz="1300">
              <a:latin typeface="ＭＳ Ｐゴシック" panose="020B0600070205080204" pitchFamily="50" charset="-128"/>
              <a:ea typeface="ＭＳ Ｐゴシック" panose="020B0600070205080204" pitchFamily="50" charset="-128"/>
            </a:rPr>
            <a:t>　当市の現状から市税の大幅な増加は見込めないため、徴収率の向上により歳入の確保に努めるとともに、継続的な事務事業の見直しを行うことによって歳出削減を実現し、財政基盤の強化を図る。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7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普通交付税、臨時財政対策債の減額により経常一般財源が減少したことで、前年度から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88.8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今後も分母となる歳入の減少が予想されるため、経常経費の見直しによって弾力性のある財政構造を維持する。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30904</xdr:rowOff>
    </xdr:from>
    <xdr:to>
      <xdr:col>23</xdr:col>
      <xdr:colOff>133350</xdr:colOff>
      <xdr:row>62</xdr:row>
      <xdr:rowOff>68580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89354"/>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30904</xdr:rowOff>
    </xdr:from>
    <xdr:to>
      <xdr:col>19</xdr:col>
      <xdr:colOff>133350</xdr:colOff>
      <xdr:row>63</xdr:row>
      <xdr:rowOff>17780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489354"/>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130387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1913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79163</xdr:rowOff>
    </xdr:from>
    <xdr:to>
      <xdr:col>11</xdr:col>
      <xdr:colOff>31750</xdr:colOff>
      <xdr:row>63</xdr:row>
      <xdr:rowOff>130387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37613"/>
          <a:ext cx="889000" cy="39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149437</xdr:rowOff>
    </xdr:from>
    <xdr:to>
      <xdr:col>11</xdr:col>
      <xdr:colOff>82550</xdr:colOff>
      <xdr:row>65</xdr:row>
      <xdr:rowOff>79587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64364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151554</xdr:rowOff>
    </xdr:from>
    <xdr:to>
      <xdr:col>19</xdr:col>
      <xdr:colOff>184150</xdr:colOff>
      <xdr:row>61</xdr:row>
      <xdr:rowOff>81704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91881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0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79587</xdr:rowOff>
    </xdr:from>
    <xdr:to>
      <xdr:col>11</xdr:col>
      <xdr:colOff>82550</xdr:colOff>
      <xdr:row>64</xdr:row>
      <xdr:rowOff>9737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28363</xdr:rowOff>
    </xdr:from>
    <xdr:to>
      <xdr:col>7</xdr:col>
      <xdr:colOff>31750</xdr:colOff>
      <xdr:row>61</xdr:row>
      <xdr:rowOff>129963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140140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当市の広大な面積による行政効率の悪さが大きな要因となり、引き続き全国・県・類似団体平均を大幅に上回っており、人口減少も歯止めがかかっていない状況である。</a:t>
          </a:r>
        </a:p>
        <a:p>
          <a:r>
            <a:rPr kumimoji="1" lang="ja-JP" altLang="en-US" sz="1300">
              <a:latin typeface="ＭＳ Ｐゴシック" panose="020B0600070205080204" pitchFamily="50" charset="-128"/>
              <a:ea typeface="ＭＳ Ｐゴシック" panose="020B0600070205080204" pitchFamily="50" charset="-128"/>
            </a:rPr>
            <a:t>　物件費は公共施設等総合管理計画による公共施設の計画的・継続的な見直し、長寿命化の推進、効率的な施設運営を図ることで管理運営費の削減を図る。</a:t>
          </a:r>
        </a:p>
        <a:p>
          <a:r>
            <a:rPr kumimoji="1" lang="ja-JP" altLang="en-US" sz="1300">
              <a:latin typeface="ＭＳ Ｐゴシック" panose="020B0600070205080204" pitchFamily="50" charset="-128"/>
              <a:ea typeface="ＭＳ Ｐゴシック" panose="020B0600070205080204" pitchFamily="50" charset="-128"/>
            </a:rPr>
            <a:t>　人件費については、定員適正化計画に基づき将来的に安定した必要な職員数を確保しつつ削減に努める。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26011</xdr:rowOff>
    </xdr:from>
    <xdr:to>
      <xdr:col>23</xdr:col>
      <xdr:colOff>133350</xdr:colOff>
      <xdr:row>87</xdr:row>
      <xdr:rowOff>161661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942161"/>
          <a:ext cx="838200" cy="13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148557</xdr:rowOff>
    </xdr:from>
    <xdr:to>
      <xdr:col>19</xdr:col>
      <xdr:colOff>133350</xdr:colOff>
      <xdr:row>87</xdr:row>
      <xdr:rowOff>26011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893257"/>
          <a:ext cx="889000" cy="4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24955</xdr:rowOff>
    </xdr:from>
    <xdr:to>
      <xdr:col>15</xdr:col>
      <xdr:colOff>82550</xdr:colOff>
      <xdr:row>86</xdr:row>
      <xdr:rowOff>148557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769655"/>
          <a:ext cx="889000" cy="12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7072</xdr:rowOff>
    </xdr:from>
    <xdr:to>
      <xdr:col>15</xdr:col>
      <xdr:colOff>133350</xdr:colOff>
      <xdr:row>84</xdr:row>
      <xdr:rowOff>108672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40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118849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7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107896</xdr:rowOff>
    </xdr:from>
    <xdr:to>
      <xdr:col>11</xdr:col>
      <xdr:colOff>31750</xdr:colOff>
      <xdr:row>86</xdr:row>
      <xdr:rowOff>24955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681146"/>
          <a:ext cx="889000" cy="8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5913</xdr:rowOff>
    </xdr:from>
    <xdr:to>
      <xdr:col>11</xdr:col>
      <xdr:colOff>82550</xdr:colOff>
      <xdr:row>83</xdr:row>
      <xdr:rowOff>107513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3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117690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147876</xdr:rowOff>
    </xdr:from>
    <xdr:to>
      <xdr:col>7</xdr:col>
      <xdr:colOff>31750</xdr:colOff>
      <xdr:row>83</xdr:row>
      <xdr:rowOff>78026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0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88203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7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110861</xdr:rowOff>
    </xdr:from>
    <xdr:to>
      <xdr:col>23</xdr:col>
      <xdr:colOff>184150</xdr:colOff>
      <xdr:row>88</xdr:row>
      <xdr:rowOff>41011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0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82938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9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146661</xdr:rowOff>
    </xdr:from>
    <xdr:to>
      <xdr:col>19</xdr:col>
      <xdr:colOff>184150</xdr:colOff>
      <xdr:row>87</xdr:row>
      <xdr:rowOff>76811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8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61588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977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97757</xdr:rowOff>
    </xdr:from>
    <xdr:to>
      <xdr:col>15</xdr:col>
      <xdr:colOff>133350</xdr:colOff>
      <xdr:row>87</xdr:row>
      <xdr:rowOff>27907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8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12684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92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145605</xdr:rowOff>
    </xdr:from>
    <xdr:to>
      <xdr:col>11</xdr:col>
      <xdr:colOff>82550</xdr:colOff>
      <xdr:row>86</xdr:row>
      <xdr:rowOff>75755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7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60532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80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57096</xdr:rowOff>
    </xdr:from>
    <xdr:to>
      <xdr:col>7</xdr:col>
      <xdr:colOff>31750</xdr:colOff>
      <xdr:row>85</xdr:row>
      <xdr:rowOff>158696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6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143473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7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97.3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今後も定員適正化計画に基づき、更なる適正化に努める。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97631</xdr:rowOff>
    </xdr:from>
    <xdr:to>
      <xdr:col>81</xdr:col>
      <xdr:colOff>44450</xdr:colOff>
      <xdr:row>84</xdr:row>
      <xdr:rowOff>112713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499431"/>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49071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50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67469</xdr:rowOff>
    </xdr:from>
    <xdr:to>
      <xdr:col>77</xdr:col>
      <xdr:colOff>44450</xdr:colOff>
      <xdr:row>84</xdr:row>
      <xdr:rowOff>112713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469269"/>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103188</xdr:rowOff>
    </xdr:from>
    <xdr:to>
      <xdr:col>72</xdr:col>
      <xdr:colOff>203200</xdr:colOff>
      <xdr:row>84</xdr:row>
      <xdr:rowOff>67469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333538"/>
          <a:ext cx="8890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61913</xdr:rowOff>
    </xdr:from>
    <xdr:to>
      <xdr:col>73</xdr:col>
      <xdr:colOff>44450</xdr:colOff>
      <xdr:row>84</xdr:row>
      <xdr:rowOff>163513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148290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78581</xdr:rowOff>
    </xdr:from>
    <xdr:to>
      <xdr:col>68</xdr:col>
      <xdr:colOff>152400</xdr:colOff>
      <xdr:row>83</xdr:row>
      <xdr:rowOff>103188</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137481"/>
          <a:ext cx="889000" cy="19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76994</xdr:rowOff>
    </xdr:from>
    <xdr:to>
      <xdr:col>68</xdr:col>
      <xdr:colOff>203200</xdr:colOff>
      <xdr:row>85</xdr:row>
      <xdr:rowOff>7144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163371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6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61913</xdr:rowOff>
    </xdr:from>
    <xdr:to>
      <xdr:col>64</xdr:col>
      <xdr:colOff>152400</xdr:colOff>
      <xdr:row>84</xdr:row>
      <xdr:rowOff>163513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148290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46831</xdr:rowOff>
    </xdr:from>
    <xdr:to>
      <xdr:col>81</xdr:col>
      <xdr:colOff>95250</xdr:colOff>
      <xdr:row>84</xdr:row>
      <xdr:rowOff>148431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4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63358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9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61913</xdr:rowOff>
    </xdr:from>
    <xdr:to>
      <xdr:col>77</xdr:col>
      <xdr:colOff>95250</xdr:colOff>
      <xdr:row>84</xdr:row>
      <xdr:rowOff>163513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2240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3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16669</xdr:rowOff>
    </xdr:from>
    <xdr:to>
      <xdr:col>73</xdr:col>
      <xdr:colOff>44450</xdr:colOff>
      <xdr:row>84</xdr:row>
      <xdr:rowOff>118269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1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128446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8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52388</xdr:rowOff>
    </xdr:from>
    <xdr:to>
      <xdr:col>68</xdr:col>
      <xdr:colOff>203200</xdr:colOff>
      <xdr:row>83</xdr:row>
      <xdr:rowOff>153988</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164165</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27781</xdr:rowOff>
    </xdr:from>
    <xdr:to>
      <xdr:col>64</xdr:col>
      <xdr:colOff>152400</xdr:colOff>
      <xdr:row>82</xdr:row>
      <xdr:rowOff>129381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08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139558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8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月の合併時から旧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町村の庁舎を振興事務所として使用していることで行政効率が悪いうえ、多くの人員を配置する必要があることから、全国・県・類似団体平均を大幅に上回る要因となっている。</a:t>
          </a:r>
        </a:p>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次定員適正化計画から、第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次計画にかけて</a:t>
          </a:r>
          <a:r>
            <a:rPr kumimoji="1" lang="en-US" altLang="ja-JP" sz="1300">
              <a:latin typeface="ＭＳ Ｐゴシック" panose="020B0600070205080204" pitchFamily="50" charset="-128"/>
              <a:ea typeface="ＭＳ Ｐゴシック" panose="020B0600070205080204" pitchFamily="50" charset="-128"/>
            </a:rPr>
            <a:t>22.4%</a:t>
          </a:r>
          <a:r>
            <a:rPr kumimoji="1" lang="ja-JP" altLang="en-US" sz="1300">
              <a:latin typeface="ＭＳ Ｐゴシック" panose="020B0600070205080204" pitchFamily="50" charset="-128"/>
              <a:ea typeface="ＭＳ Ｐゴシック" panose="020B0600070205080204" pitchFamily="50" charset="-128"/>
            </a:rPr>
            <a:t>の人員削減を行い職員数の適正化を図ってきたが、地理的な要因や分庁方式を継続する中で、さらなる大幅な人員削減は困難な状況である。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94756</xdr:rowOff>
    </xdr:from>
    <xdr:to>
      <xdr:col>81</xdr:col>
      <xdr:colOff>44450</xdr:colOff>
      <xdr:row>68</xdr:row>
      <xdr:rowOff>17145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581906"/>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53199</xdr:rowOff>
    </xdr:from>
    <xdr:to>
      <xdr:col>77</xdr:col>
      <xdr:colOff>44450</xdr:colOff>
      <xdr:row>67</xdr:row>
      <xdr:rowOff>94756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540349"/>
          <a:ext cx="8890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27729</xdr:rowOff>
    </xdr:from>
    <xdr:to>
      <xdr:col>72</xdr:col>
      <xdr:colOff>203200</xdr:colOff>
      <xdr:row>67</xdr:row>
      <xdr:rowOff>53199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514879"/>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24624</xdr:rowOff>
    </xdr:from>
    <xdr:to>
      <xdr:col>73</xdr:col>
      <xdr:colOff>44450</xdr:colOff>
      <xdr:row>63</xdr:row>
      <xdr:rowOff>126224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82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136401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9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161643</xdr:rowOff>
    </xdr:from>
    <xdr:to>
      <xdr:col>68</xdr:col>
      <xdr:colOff>152400</xdr:colOff>
      <xdr:row>67</xdr:row>
      <xdr:rowOff>27729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1477343"/>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102887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151836</xdr:rowOff>
    </xdr:from>
    <xdr:to>
      <xdr:col>64</xdr:col>
      <xdr:colOff>152400</xdr:colOff>
      <xdr:row>63</xdr:row>
      <xdr:rowOff>81986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8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92163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5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137795</xdr:rowOff>
    </xdr:from>
    <xdr:to>
      <xdr:col>81</xdr:col>
      <xdr:colOff>95250</xdr:colOff>
      <xdr:row>68</xdr:row>
      <xdr:rowOff>67945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62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67</xdr:row>
      <xdr:rowOff>33672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5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43956</xdr:rowOff>
    </xdr:from>
    <xdr:to>
      <xdr:col>77</xdr:col>
      <xdr:colOff>95250</xdr:colOff>
      <xdr:row>67</xdr:row>
      <xdr:rowOff>145556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53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130333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61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2399</xdr:rowOff>
    </xdr:from>
    <xdr:to>
      <xdr:col>73</xdr:col>
      <xdr:colOff>44450</xdr:colOff>
      <xdr:row>67</xdr:row>
      <xdr:rowOff>103999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4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88776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57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148379</xdr:rowOff>
    </xdr:from>
    <xdr:to>
      <xdr:col>68</xdr:col>
      <xdr:colOff>203200</xdr:colOff>
      <xdr:row>67</xdr:row>
      <xdr:rowOff>78529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4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63306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55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110843</xdr:rowOff>
    </xdr:from>
    <xdr:to>
      <xdr:col>64</xdr:col>
      <xdr:colOff>152400</xdr:colOff>
      <xdr:row>67</xdr:row>
      <xdr:rowOff>40993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4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25770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51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％となった。前年度との単年度の比較では、標準財政規模の減により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実質公債費比率における早期健全化基準は</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、財政再生基準は</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であり、それらの基準を超えていないことから、現時点では適正な公債費の償還規模といえるが、引き続き選択と集中による市債の発行抑制に努める。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83759</xdr:rowOff>
    </xdr:from>
    <xdr:to>
      <xdr:col>81</xdr:col>
      <xdr:colOff>44450</xdr:colOff>
      <xdr:row>43</xdr:row>
      <xdr:rowOff>95250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43</xdr:row>
      <xdr:rowOff>164193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4676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164193</xdr:rowOff>
    </xdr:from>
    <xdr:to>
      <xdr:col>72</xdr:col>
      <xdr:colOff>203200</xdr:colOff>
      <xdr:row>44</xdr:row>
      <xdr:rowOff>50195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5365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42635</xdr:rowOff>
    </xdr:from>
    <xdr:to>
      <xdr:col>73</xdr:col>
      <xdr:colOff>44450</xdr:colOff>
      <xdr:row>41</xdr:row>
      <xdr:rowOff>144235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154412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50195</xdr:rowOff>
    </xdr:from>
    <xdr:to>
      <xdr:col>68</xdr:col>
      <xdr:colOff>152400</xdr:colOff>
      <xdr:row>44</xdr:row>
      <xdr:rowOff>84667</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5939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54126</xdr:rowOff>
    </xdr:from>
    <xdr:to>
      <xdr:col>68</xdr:col>
      <xdr:colOff>203200</xdr:colOff>
      <xdr:row>41</xdr:row>
      <xdr:rowOff>155726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165903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154412</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32959</xdr:rowOff>
    </xdr:from>
    <xdr:to>
      <xdr:col>81</xdr:col>
      <xdr:colOff>95250</xdr:colOff>
      <xdr:row>43</xdr:row>
      <xdr:rowOff>134559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5036</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113393</xdr:rowOff>
    </xdr:from>
    <xdr:to>
      <xdr:col>73</xdr:col>
      <xdr:colOff>44450</xdr:colOff>
      <xdr:row>44</xdr:row>
      <xdr:rowOff>43543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28320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170845</xdr:rowOff>
    </xdr:from>
    <xdr:to>
      <xdr:col>68</xdr:col>
      <xdr:colOff>203200</xdr:colOff>
      <xdr:row>44</xdr:row>
      <xdr:rowOff>100995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85772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33867</xdr:rowOff>
    </xdr:from>
    <xdr:to>
      <xdr:col>64</xdr:col>
      <xdr:colOff>152400</xdr:colOff>
      <xdr:row>44</xdr:row>
      <xdr:rowOff>135467</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120244</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％となった。公営企業債残高の減に伴う公営企業債等繰入見込額が減少となったことが主な改善の要因となった。</a:t>
          </a: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今後も計画的な市債の発行を行い、財政の健全化に努める。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98095</xdr:rowOff>
    </xdr:from>
    <xdr:to>
      <xdr:col>81</xdr:col>
      <xdr:colOff>44450</xdr:colOff>
      <xdr:row>14</xdr:row>
      <xdr:rowOff>99543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498395"/>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82872</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83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99543</xdr:rowOff>
    </xdr:from>
    <xdr:to>
      <xdr:col>77</xdr:col>
      <xdr:colOff>44450</xdr:colOff>
      <xdr:row>14</xdr:row>
      <xdr:rowOff>131394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499843"/>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36060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607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127533</xdr:rowOff>
    </xdr:from>
    <xdr:to>
      <xdr:col>72</xdr:col>
      <xdr:colOff>203200</xdr:colOff>
      <xdr:row>14</xdr:row>
      <xdr:rowOff>131394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527833"/>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156845</xdr:rowOff>
    </xdr:from>
    <xdr:to>
      <xdr:col>73</xdr:col>
      <xdr:colOff>44450</xdr:colOff>
      <xdr:row>15</xdr:row>
      <xdr:rowOff>86995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71772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4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106299</xdr:rowOff>
    </xdr:from>
    <xdr:to>
      <xdr:col>68</xdr:col>
      <xdr:colOff>152400</xdr:colOff>
      <xdr:row>14</xdr:row>
      <xdr:rowOff>127533</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506599"/>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15316</xdr:rowOff>
    </xdr:from>
    <xdr:to>
      <xdr:col>68</xdr:col>
      <xdr:colOff>203200</xdr:colOff>
      <xdr:row>15</xdr:row>
      <xdr:rowOff>116916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8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101693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67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11455</xdr:rowOff>
    </xdr:from>
    <xdr:to>
      <xdr:col>64</xdr:col>
      <xdr:colOff>152400</xdr:colOff>
      <xdr:row>15</xdr:row>
      <xdr:rowOff>113055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97832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66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47295</xdr:rowOff>
    </xdr:from>
    <xdr:to>
      <xdr:col>81</xdr:col>
      <xdr:colOff>95250</xdr:colOff>
      <xdr:row>14</xdr:row>
      <xdr:rowOff>148895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44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140022</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36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48743</xdr:rowOff>
    </xdr:from>
    <xdr:to>
      <xdr:col>77</xdr:col>
      <xdr:colOff>95250</xdr:colOff>
      <xdr:row>14</xdr:row>
      <xdr:rowOff>150343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4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160520</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21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80594</xdr:rowOff>
    </xdr:from>
    <xdr:to>
      <xdr:col>73</xdr:col>
      <xdr:colOff>44450</xdr:colOff>
      <xdr:row>15</xdr:row>
      <xdr:rowOff>10744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48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20921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24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76733</xdr:rowOff>
    </xdr:from>
    <xdr:to>
      <xdr:col>68</xdr:col>
      <xdr:colOff>203200</xdr:colOff>
      <xdr:row>15</xdr:row>
      <xdr:rowOff>6883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47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17060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245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55499</xdr:rowOff>
    </xdr:from>
    <xdr:to>
      <xdr:col>64</xdr:col>
      <xdr:colOff>152400</xdr:colOff>
      <xdr:row>14</xdr:row>
      <xdr:rowOff>157099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4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167276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22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30,118
29,482
851.21
27,899,046
25,993,985
1,377,720
13,775,969
22,298,517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職員構成の変動に伴い、前年度から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今後も定員適正化計画に基づき、将来的に安定した必要な職員数を確保しつつ削減に努める。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38</xdr:row>
      <xdr:rowOff>63500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51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38</xdr:row>
      <xdr:rowOff>101600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51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38100</xdr:rowOff>
    </xdr:from>
    <xdr:to>
      <xdr:col>15</xdr:col>
      <xdr:colOff>98425</xdr:colOff>
      <xdr:row>38</xdr:row>
      <xdr:rowOff>101600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53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146050</xdr:rowOff>
    </xdr:from>
    <xdr:to>
      <xdr:col>15</xdr:col>
      <xdr:colOff>149225</xdr:colOff>
      <xdr:row>38</xdr:row>
      <xdr:rowOff>76200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86377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158750</xdr:rowOff>
    </xdr:from>
    <xdr:to>
      <xdr:col>11</xdr:col>
      <xdr:colOff>9525</xdr:colOff>
      <xdr:row>38</xdr:row>
      <xdr:rowOff>38100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02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69850</xdr:rowOff>
    </xdr:from>
    <xdr:to>
      <xdr:col>11</xdr:col>
      <xdr:colOff>60325</xdr:colOff>
      <xdr:row>38</xdr:row>
      <xdr:rowOff>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12700</xdr:rowOff>
    </xdr:from>
    <xdr:to>
      <xdr:col>24</xdr:col>
      <xdr:colOff>76200</xdr:colOff>
      <xdr:row>38</xdr:row>
      <xdr:rowOff>114300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156227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50800</xdr:rowOff>
    </xdr:from>
    <xdr:to>
      <xdr:col>15</xdr:col>
      <xdr:colOff>149225</xdr:colOff>
      <xdr:row>38</xdr:row>
      <xdr:rowOff>152400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137177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158750</xdr:rowOff>
    </xdr:from>
    <xdr:to>
      <xdr:col>11</xdr:col>
      <xdr:colOff>60325</xdr:colOff>
      <xdr:row>38</xdr:row>
      <xdr:rowOff>88900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107950</xdr:rowOff>
    </xdr:from>
    <xdr:to>
      <xdr:col>6</xdr:col>
      <xdr:colOff>171450</xdr:colOff>
      <xdr:row>38</xdr:row>
      <xdr:rowOff>38100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22877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ふるさと寄附が増加したことによる返礼品の増や電気料高騰により前年度から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今後も維持管理の効率化や公共施設の計画的・継続的な見直し、効率的な施設運営を図ることで経費削減に努める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17</xdr:row>
      <xdr:rowOff>1270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787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104140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78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119380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119380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24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154957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こども園に対する指定管理料の増額等により前年度から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今後も市単独事業の見直しや財源の確保に努め、財政圧迫の要因とならないよう支援をしていく。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38100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8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0</xdr:rowOff>
    </xdr:from>
    <xdr:to>
      <xdr:col>15</xdr:col>
      <xdr:colOff>149225</xdr:colOff>
      <xdr:row>58</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38100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127000</xdr:rowOff>
    </xdr:from>
    <xdr:to>
      <xdr:col>11</xdr:col>
      <xdr:colOff>60325</xdr:colOff>
      <xdr:row>59</xdr:row>
      <xdr:rowOff>57150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41927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25400</xdr:rowOff>
    </xdr:from>
    <xdr:to>
      <xdr:col>6</xdr:col>
      <xdr:colOff>171450</xdr:colOff>
      <xdr:row>58</xdr:row>
      <xdr:rowOff>127000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企業会計への出資金が増加したことにより、前年度から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下水道事業や病院事業の経営改善に取り組み、普通会計への負担を減らしていくように努める。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100330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04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57</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44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59</xdr:row>
      <xdr:rowOff>77470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4438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59</xdr:row>
      <xdr:rowOff>77470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949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21607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26670</xdr:rowOff>
    </xdr:from>
    <xdr:to>
      <xdr:col>69</xdr:col>
      <xdr:colOff>142875</xdr:colOff>
      <xdr:row>59</xdr:row>
      <xdr:rowOff>128270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113047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下水道事業会計への補助金の減少等により、前年度より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今後も補助金や負担金の目的、必要性を再確認し、費用対効果を検証しながら低い水準の維持に努める。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35</xdr:row>
      <xdr:rowOff>20320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59791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20320</xdr:rowOff>
    </xdr:from>
    <xdr:to>
      <xdr:col>78</xdr:col>
      <xdr:colOff>69850</xdr:colOff>
      <xdr:row>35</xdr:row>
      <xdr:rowOff>119380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0210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77470</xdr:rowOff>
    </xdr:from>
    <xdr:to>
      <xdr:col>73</xdr:col>
      <xdr:colOff>180975</xdr:colOff>
      <xdr:row>35</xdr:row>
      <xdr:rowOff>119380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0677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46990</xdr:rowOff>
    </xdr:from>
    <xdr:to>
      <xdr:col>69</xdr:col>
      <xdr:colOff>92075</xdr:colOff>
      <xdr:row>34</xdr:row>
      <xdr:rowOff>77470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8762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38100</xdr:rowOff>
    </xdr:from>
    <xdr:to>
      <xdr:col>65</xdr:col>
      <xdr:colOff>53975</xdr:colOff>
      <xdr:row>35</xdr:row>
      <xdr:rowOff>139700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124477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140970</xdr:rowOff>
    </xdr:from>
    <xdr:to>
      <xdr:col>78</xdr:col>
      <xdr:colOff>120650</xdr:colOff>
      <xdr:row>35</xdr:row>
      <xdr:rowOff>71120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81297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3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68580</xdr:rowOff>
    </xdr:from>
    <xdr:to>
      <xdr:col>74</xdr:col>
      <xdr:colOff>31750</xdr:colOff>
      <xdr:row>35</xdr:row>
      <xdr:rowOff>170180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8907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3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26670</xdr:rowOff>
    </xdr:from>
    <xdr:to>
      <xdr:col>69</xdr:col>
      <xdr:colOff>142875</xdr:colOff>
      <xdr:row>34</xdr:row>
      <xdr:rowOff>128270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138447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2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167640</xdr:rowOff>
    </xdr:from>
    <xdr:to>
      <xdr:col>65</xdr:col>
      <xdr:colOff>53975</xdr:colOff>
      <xdr:row>34</xdr:row>
      <xdr:rowOff>97790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107967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今後も新たな地方債発行が公債費を超えないよう抑制に努め公債費を圧縮する。また、交付税算定に有利となる地方債を活用し、世代間負担が公平になるよう努める。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30987</xdr:rowOff>
    </xdr:from>
    <xdr:to>
      <xdr:col>24</xdr:col>
      <xdr:colOff>25400</xdr:colOff>
      <xdr:row>78</xdr:row>
      <xdr:rowOff>44704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4040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44704</xdr:rowOff>
    </xdr:from>
    <xdr:to>
      <xdr:col>19</xdr:col>
      <xdr:colOff>187325</xdr:colOff>
      <xdr:row>78</xdr:row>
      <xdr:rowOff>117856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4178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78</xdr:row>
      <xdr:rowOff>117856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4772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142494</xdr:rowOff>
    </xdr:from>
    <xdr:to>
      <xdr:col>15</xdr:col>
      <xdr:colOff>149225</xdr:colOff>
      <xdr:row>78</xdr:row>
      <xdr:rowOff>72644</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82821</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90424</xdr:rowOff>
    </xdr:from>
    <xdr:to>
      <xdr:col>11</xdr:col>
      <xdr:colOff>9525</xdr:colOff>
      <xdr:row>78</xdr:row>
      <xdr:rowOff>104139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4635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156211</xdr:rowOff>
    </xdr:from>
    <xdr:to>
      <xdr:col>11</xdr:col>
      <xdr:colOff>60325</xdr:colOff>
      <xdr:row>78</xdr:row>
      <xdr:rowOff>86361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96538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114825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151637</xdr:rowOff>
    </xdr:from>
    <xdr:to>
      <xdr:col>24</xdr:col>
      <xdr:colOff>76200</xdr:colOff>
      <xdr:row>78</xdr:row>
      <xdr:rowOff>81787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123714</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165354</xdr:rowOff>
    </xdr:from>
    <xdr:to>
      <xdr:col>20</xdr:col>
      <xdr:colOff>38100</xdr:colOff>
      <xdr:row>78</xdr:row>
      <xdr:rowOff>95504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67056</xdr:rowOff>
    </xdr:from>
    <xdr:to>
      <xdr:col>15</xdr:col>
      <xdr:colOff>149225</xdr:colOff>
      <xdr:row>78</xdr:row>
      <xdr:rowOff>168656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153433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費全体の経常収支比率は全国・県・類似団体平均を下回っている状態。しかし人口減少等による市税の減などが見込まれることからから、経常一般財源の減少が進むことによって数値の悪化が予想される。</a:t>
          </a:r>
        </a:p>
        <a:p>
          <a:r>
            <a:rPr kumimoji="1" lang="ja-JP" altLang="en-US" sz="1300">
              <a:latin typeface="ＭＳ Ｐゴシック" panose="020B0600070205080204" pitchFamily="50" charset="-128"/>
              <a:ea typeface="ＭＳ Ｐゴシック" panose="020B0600070205080204" pitchFamily="50" charset="-128"/>
            </a:rPr>
            <a:t>　引き続き継続的な事務事業の見直しによる経費削減、市税徴収率の向上による歳入確保を進め、財政の健全化に努める。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95146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951460"/>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113285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657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76</xdr:row>
      <xdr:rowOff>113285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33172"/>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62485</xdr:rowOff>
    </xdr:from>
    <xdr:to>
      <xdr:col>69</xdr:col>
      <xdr:colOff>142875</xdr:colOff>
      <xdr:row>76</xdr:row>
      <xdr:rowOff>164085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23622</xdr:rowOff>
    </xdr:from>
    <xdr:to>
      <xdr:col>65</xdr:col>
      <xdr:colOff>53975</xdr:colOff>
      <xdr:row>75</xdr:row>
      <xdr:rowOff>125222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135399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69698</xdr:rowOff>
    </xdr:from>
    <xdr:to>
      <xdr:col>29</xdr:col>
      <xdr:colOff>127000</xdr:colOff>
      <xdr:row>14</xdr:row>
      <xdr:rowOff>1303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346173"/>
          <a:ext cx="647700" cy="103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1303</xdr:rowOff>
    </xdr:from>
    <xdr:to>
      <xdr:col>26</xdr:col>
      <xdr:colOff>50800</xdr:colOff>
      <xdr:row>14</xdr:row>
      <xdr:rowOff>23606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449228"/>
          <a:ext cx="698500" cy="22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23606</xdr:rowOff>
    </xdr:from>
    <xdr:to>
      <xdr:col>22</xdr:col>
      <xdr:colOff>114300</xdr:colOff>
      <xdr:row>14</xdr:row>
      <xdr:rowOff>116789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471531"/>
          <a:ext cx="698500" cy="93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50630</xdr:rowOff>
    </xdr:from>
    <xdr:to>
      <xdr:col>22</xdr:col>
      <xdr:colOff>165100</xdr:colOff>
      <xdr:row>15</xdr:row>
      <xdr:rowOff>152230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670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137007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5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116789</xdr:rowOff>
    </xdr:from>
    <xdr:to>
      <xdr:col>18</xdr:col>
      <xdr:colOff>177800</xdr:colOff>
      <xdr:row>14</xdr:row>
      <xdr:rowOff>150836</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564714"/>
          <a:ext cx="698500" cy="34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82534</xdr:rowOff>
    </xdr:from>
    <xdr:to>
      <xdr:col>19</xdr:col>
      <xdr:colOff>38100</xdr:colOff>
      <xdr:row>16</xdr:row>
      <xdr:rowOff>12684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701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168911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110880</xdr:rowOff>
    </xdr:from>
    <xdr:to>
      <xdr:col>15</xdr:col>
      <xdr:colOff>101600</xdr:colOff>
      <xdr:row>16</xdr:row>
      <xdr:rowOff>41030</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7302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25807</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81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18898</xdr:rowOff>
    </xdr:from>
    <xdr:to>
      <xdr:col>29</xdr:col>
      <xdr:colOff>177800</xdr:colOff>
      <xdr:row>13</xdr:row>
      <xdr:rowOff>120498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295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35425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14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121953</xdr:rowOff>
    </xdr:from>
    <xdr:to>
      <xdr:col>26</xdr:col>
      <xdr:colOff>101600</xdr:colOff>
      <xdr:row>14</xdr:row>
      <xdr:rowOff>52103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398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62280</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16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144256</xdr:rowOff>
    </xdr:from>
    <xdr:to>
      <xdr:col>22</xdr:col>
      <xdr:colOff>165100</xdr:colOff>
      <xdr:row>14</xdr:row>
      <xdr:rowOff>74406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420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84583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18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65989</xdr:rowOff>
    </xdr:from>
    <xdr:to>
      <xdr:col>19</xdr:col>
      <xdr:colOff>38100</xdr:colOff>
      <xdr:row>14</xdr:row>
      <xdr:rowOff>167589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513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6316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28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100036</xdr:rowOff>
    </xdr:from>
    <xdr:to>
      <xdr:col>15</xdr:col>
      <xdr:colOff>101600</xdr:colOff>
      <xdr:row>15</xdr:row>
      <xdr:rowOff>30186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547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40363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31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248583</xdr:rowOff>
    </xdr:from>
    <xdr:to>
      <xdr:col>29</xdr:col>
      <xdr:colOff>127000</xdr:colOff>
      <xdr:row>34</xdr:row>
      <xdr:rowOff>67988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173133"/>
          <a:ext cx="647700" cy="162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340676</xdr:rowOff>
    </xdr:from>
    <xdr:to>
      <xdr:col>26</xdr:col>
      <xdr:colOff>50800</xdr:colOff>
      <xdr:row>34</xdr:row>
      <xdr:rowOff>67988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265226"/>
          <a:ext cx="698500" cy="70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340676</xdr:rowOff>
    </xdr:from>
    <xdr:to>
      <xdr:col>22</xdr:col>
      <xdr:colOff>114300</xdr:colOff>
      <xdr:row>34</xdr:row>
      <xdr:rowOff>17141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265226"/>
          <a:ext cx="698500" cy="19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225476</xdr:rowOff>
    </xdr:from>
    <xdr:to>
      <xdr:col>22</xdr:col>
      <xdr:colOff>165100</xdr:colOff>
      <xdr:row>35</xdr:row>
      <xdr:rowOff>327076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3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311853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2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17141</xdr:rowOff>
    </xdr:from>
    <xdr:to>
      <xdr:col>18</xdr:col>
      <xdr:colOff>177800</xdr:colOff>
      <xdr:row>34</xdr:row>
      <xdr:rowOff>45684</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284591"/>
          <a:ext cx="698500" cy="28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224496</xdr:rowOff>
    </xdr:from>
    <xdr:to>
      <xdr:col>19</xdr:col>
      <xdr:colOff>38100</xdr:colOff>
      <xdr:row>35</xdr:row>
      <xdr:rowOff>326096</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34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310873</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2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238375</xdr:rowOff>
    </xdr:from>
    <xdr:to>
      <xdr:col>15</xdr:col>
      <xdr:colOff>101600</xdr:colOff>
      <xdr:row>35</xdr:row>
      <xdr:rowOff>339975</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8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324752</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3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197783</xdr:rowOff>
    </xdr:from>
    <xdr:to>
      <xdr:col>29</xdr:col>
      <xdr:colOff>177800</xdr:colOff>
      <xdr:row>33</xdr:row>
      <xdr:rowOff>299383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122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42860</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596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17188</xdr:rowOff>
    </xdr:from>
    <xdr:to>
      <xdr:col>26</xdr:col>
      <xdr:colOff>101600</xdr:colOff>
      <xdr:row>34</xdr:row>
      <xdr:rowOff>118788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284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128965</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053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289876</xdr:rowOff>
    </xdr:from>
    <xdr:to>
      <xdr:col>22</xdr:col>
      <xdr:colOff>165100</xdr:colOff>
      <xdr:row>34</xdr:row>
      <xdr:rowOff>48576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214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58753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598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309241</xdr:rowOff>
    </xdr:from>
    <xdr:to>
      <xdr:col>19</xdr:col>
      <xdr:colOff>38100</xdr:colOff>
      <xdr:row>34</xdr:row>
      <xdr:rowOff>67941</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23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78118</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00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337784</xdr:rowOff>
    </xdr:from>
    <xdr:to>
      <xdr:col>15</xdr:col>
      <xdr:colOff>101600</xdr:colOff>
      <xdr:row>34</xdr:row>
      <xdr:rowOff>96484</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262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106661</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03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30,118
29,482
851.21
27,899,046
25,993,985
1,377,720
13,775,969
22,298,517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127176</xdr:rowOff>
    </xdr:from>
    <xdr:to>
      <xdr:col>24</xdr:col>
      <xdr:colOff>63500</xdr:colOff>
      <xdr:row>31</xdr:row>
      <xdr:rowOff>9823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270676"/>
          <a:ext cx="838200" cy="5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9823</xdr:rowOff>
    </xdr:from>
    <xdr:to>
      <xdr:col>19</xdr:col>
      <xdr:colOff>177800</xdr:colOff>
      <xdr:row>31</xdr:row>
      <xdr:rowOff>50187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324773"/>
          <a:ext cx="8890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50187</xdr:rowOff>
    </xdr:from>
    <xdr:to>
      <xdr:col>15</xdr:col>
      <xdr:colOff>50800</xdr:colOff>
      <xdr:row>32</xdr:row>
      <xdr:rowOff>27768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365137"/>
          <a:ext cx="889000" cy="14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32534</xdr:rowOff>
    </xdr:from>
    <xdr:to>
      <xdr:col>15</xdr:col>
      <xdr:colOff>101600</xdr:colOff>
      <xdr:row>34</xdr:row>
      <xdr:rowOff>134134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6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125261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5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27768</xdr:rowOff>
    </xdr:from>
    <xdr:to>
      <xdr:col>10</xdr:col>
      <xdr:colOff>114300</xdr:colOff>
      <xdr:row>32</xdr:row>
      <xdr:rowOff>122571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514168"/>
          <a:ext cx="889000" cy="9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167653</xdr:rowOff>
    </xdr:from>
    <xdr:to>
      <xdr:col>10</xdr:col>
      <xdr:colOff>165100</xdr:colOff>
      <xdr:row>35</xdr:row>
      <xdr:rowOff>97803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88930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8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4334</xdr:rowOff>
    </xdr:from>
    <xdr:to>
      <xdr:col>6</xdr:col>
      <xdr:colOff>38100</xdr:colOff>
      <xdr:row>35</xdr:row>
      <xdr:rowOff>105934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0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97061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9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76376</xdr:rowOff>
    </xdr:from>
    <xdr:to>
      <xdr:col>24</xdr:col>
      <xdr:colOff>114300</xdr:colOff>
      <xdr:row>31</xdr:row>
      <xdr:rowOff>6526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2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99253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07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130473</xdr:rowOff>
    </xdr:from>
    <xdr:to>
      <xdr:col>20</xdr:col>
      <xdr:colOff>38100</xdr:colOff>
      <xdr:row>31</xdr:row>
      <xdr:rowOff>60623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27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77150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04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170837</xdr:rowOff>
    </xdr:from>
    <xdr:to>
      <xdr:col>15</xdr:col>
      <xdr:colOff>101600</xdr:colOff>
      <xdr:row>31</xdr:row>
      <xdr:rowOff>100987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31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117514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08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148418</xdr:rowOff>
    </xdr:from>
    <xdr:to>
      <xdr:col>10</xdr:col>
      <xdr:colOff>165100</xdr:colOff>
      <xdr:row>32</xdr:row>
      <xdr:rowOff>78568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95095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23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71771</xdr:rowOff>
    </xdr:from>
    <xdr:to>
      <xdr:col>6</xdr:col>
      <xdr:colOff>38100</xdr:colOff>
      <xdr:row>33</xdr:row>
      <xdr:rowOff>1921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55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18448</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33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169930</xdr:rowOff>
    </xdr:from>
    <xdr:to>
      <xdr:col>24</xdr:col>
      <xdr:colOff>63500</xdr:colOff>
      <xdr:row>55</xdr:row>
      <xdr:rowOff>121833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28230"/>
          <a:ext cx="838200" cy="12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121833</xdr:rowOff>
    </xdr:from>
    <xdr:to>
      <xdr:col>19</xdr:col>
      <xdr:colOff>177800</xdr:colOff>
      <xdr:row>55</xdr:row>
      <xdr:rowOff>165605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51583"/>
          <a:ext cx="889000" cy="4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165605</xdr:rowOff>
    </xdr:from>
    <xdr:to>
      <xdr:col>15</xdr:col>
      <xdr:colOff>50800</xdr:colOff>
      <xdr:row>56</xdr:row>
      <xdr:rowOff>44822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95355"/>
          <a:ext cx="889000" cy="5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113168</xdr:rowOff>
    </xdr:from>
    <xdr:to>
      <xdr:col>15</xdr:col>
      <xdr:colOff>101600</xdr:colOff>
      <xdr:row>57</xdr:row>
      <xdr:rowOff>43318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34445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0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44822</xdr:rowOff>
    </xdr:from>
    <xdr:to>
      <xdr:col>10</xdr:col>
      <xdr:colOff>114300</xdr:colOff>
      <xdr:row>56</xdr:row>
      <xdr:rowOff>106708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46022"/>
          <a:ext cx="889000" cy="6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37794</xdr:rowOff>
    </xdr:from>
    <xdr:to>
      <xdr:col>10</xdr:col>
      <xdr:colOff>165100</xdr:colOff>
      <xdr:row>57</xdr:row>
      <xdr:rowOff>139394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130521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65409</xdr:rowOff>
    </xdr:from>
    <xdr:to>
      <xdr:col>6</xdr:col>
      <xdr:colOff>38100</xdr:colOff>
      <xdr:row>57</xdr:row>
      <xdr:rowOff>167009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158136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3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119130</xdr:rowOff>
    </xdr:from>
    <xdr:to>
      <xdr:col>24</xdr:col>
      <xdr:colOff>114300</xdr:colOff>
      <xdr:row>55</xdr:row>
      <xdr:rowOff>49280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7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142007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2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71033</xdr:rowOff>
    </xdr:from>
    <xdr:to>
      <xdr:col>20</xdr:col>
      <xdr:colOff>38100</xdr:colOff>
      <xdr:row>56</xdr:row>
      <xdr:rowOff>1183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17710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27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114805</xdr:rowOff>
    </xdr:from>
    <xdr:to>
      <xdr:col>15</xdr:col>
      <xdr:colOff>101600</xdr:colOff>
      <xdr:row>56</xdr:row>
      <xdr:rowOff>44955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4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61482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31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165472</xdr:rowOff>
    </xdr:from>
    <xdr:to>
      <xdr:col>10</xdr:col>
      <xdr:colOff>165100</xdr:colOff>
      <xdr:row>56</xdr:row>
      <xdr:rowOff>95622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112149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7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55908</xdr:rowOff>
    </xdr:from>
    <xdr:to>
      <xdr:col>6</xdr:col>
      <xdr:colOff>38100</xdr:colOff>
      <xdr:row>56</xdr:row>
      <xdr:rowOff>157508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5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2585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64582</xdr:rowOff>
    </xdr:from>
    <xdr:to>
      <xdr:col>24</xdr:col>
      <xdr:colOff>63500</xdr:colOff>
      <xdr:row>77</xdr:row>
      <xdr:rowOff>91968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66232"/>
          <a:ext cx="8382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56080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7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51712</xdr:rowOff>
    </xdr:from>
    <xdr:to>
      <xdr:col>19</xdr:col>
      <xdr:colOff>177800</xdr:colOff>
      <xdr:row>77</xdr:row>
      <xdr:rowOff>91968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53362"/>
          <a:ext cx="889000" cy="4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153829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49288</xdr:rowOff>
    </xdr:from>
    <xdr:to>
      <xdr:col>15</xdr:col>
      <xdr:colOff>50800</xdr:colOff>
      <xdr:row>77</xdr:row>
      <xdr:rowOff>51712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50938"/>
          <a:ext cx="8890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167888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49288</xdr:rowOff>
    </xdr:from>
    <xdr:to>
      <xdr:col>10</xdr:col>
      <xdr:colOff>114300</xdr:colOff>
      <xdr:row>77</xdr:row>
      <xdr:rowOff>79167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50938"/>
          <a:ext cx="889000" cy="2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42341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1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34272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13782</xdr:rowOff>
    </xdr:from>
    <xdr:to>
      <xdr:col>24</xdr:col>
      <xdr:colOff>114300</xdr:colOff>
      <xdr:row>77</xdr:row>
      <xdr:rowOff>115382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1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36659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6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41168</xdr:rowOff>
    </xdr:from>
    <xdr:to>
      <xdr:col>20</xdr:col>
      <xdr:colOff>38100</xdr:colOff>
      <xdr:row>77</xdr:row>
      <xdr:rowOff>142768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159295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01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912</xdr:rowOff>
    </xdr:from>
    <xdr:to>
      <xdr:col>15</xdr:col>
      <xdr:colOff>101600</xdr:colOff>
      <xdr:row>77</xdr:row>
      <xdr:rowOff>102512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0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119039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7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169938</xdr:rowOff>
    </xdr:from>
    <xdr:to>
      <xdr:col>10</xdr:col>
      <xdr:colOff>165100</xdr:colOff>
      <xdr:row>77</xdr:row>
      <xdr:rowOff>100088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116615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7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28367</xdr:rowOff>
    </xdr:from>
    <xdr:to>
      <xdr:col>6</xdr:col>
      <xdr:colOff>38100</xdr:colOff>
      <xdr:row>77</xdr:row>
      <xdr:rowOff>129967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3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146494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113525</xdr:rowOff>
    </xdr:from>
    <xdr:to>
      <xdr:col>24</xdr:col>
      <xdr:colOff>63500</xdr:colOff>
      <xdr:row>97</xdr:row>
      <xdr:rowOff>114198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572725"/>
          <a:ext cx="838200" cy="1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113525</xdr:rowOff>
    </xdr:from>
    <xdr:to>
      <xdr:col>19</xdr:col>
      <xdr:colOff>177800</xdr:colOff>
      <xdr:row>98</xdr:row>
      <xdr:rowOff>53263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72725"/>
          <a:ext cx="889000" cy="28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44095</xdr:rowOff>
    </xdr:from>
    <xdr:to>
      <xdr:col>15</xdr:col>
      <xdr:colOff>50800</xdr:colOff>
      <xdr:row>98</xdr:row>
      <xdr:rowOff>53263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846195"/>
          <a:ext cx="889000" cy="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104673</xdr:rowOff>
    </xdr:from>
    <xdr:to>
      <xdr:col>15</xdr:col>
      <xdr:colOff>101600</xdr:colOff>
      <xdr:row>95</xdr:row>
      <xdr:rowOff>34823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22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51350</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599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44095</xdr:rowOff>
    </xdr:from>
    <xdr:to>
      <xdr:col>10</xdr:col>
      <xdr:colOff>114300</xdr:colOff>
      <xdr:row>98</xdr:row>
      <xdr:rowOff>86449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46195"/>
          <a:ext cx="889000" cy="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101778</xdr:rowOff>
    </xdr:from>
    <xdr:to>
      <xdr:col>10</xdr:col>
      <xdr:colOff>165100</xdr:colOff>
      <xdr:row>95</xdr:row>
      <xdr:rowOff>31928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21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48455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599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157784</xdr:rowOff>
    </xdr:from>
    <xdr:to>
      <xdr:col>6</xdr:col>
      <xdr:colOff>38100</xdr:colOff>
      <xdr:row>95</xdr:row>
      <xdr:rowOff>87934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2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104461</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04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63398</xdr:rowOff>
    </xdr:from>
    <xdr:to>
      <xdr:col>24</xdr:col>
      <xdr:colOff>114300</xdr:colOff>
      <xdr:row>97</xdr:row>
      <xdr:rowOff>164998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9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41825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62725</xdr:rowOff>
    </xdr:from>
    <xdr:to>
      <xdr:col>20</xdr:col>
      <xdr:colOff>38100</xdr:colOff>
      <xdr:row>96</xdr:row>
      <xdr:rowOff>164325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155452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1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2463</xdr:rowOff>
    </xdr:from>
    <xdr:to>
      <xdr:col>15</xdr:col>
      <xdr:colOff>101600</xdr:colOff>
      <xdr:row>98</xdr:row>
      <xdr:rowOff>104063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0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95190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164745</xdr:rowOff>
    </xdr:from>
    <xdr:to>
      <xdr:col>10</xdr:col>
      <xdr:colOff>165100</xdr:colOff>
      <xdr:row>98</xdr:row>
      <xdr:rowOff>94895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86022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8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35649</xdr:rowOff>
    </xdr:from>
    <xdr:to>
      <xdr:col>6</xdr:col>
      <xdr:colOff>38100</xdr:colOff>
      <xdr:row>98</xdr:row>
      <xdr:rowOff>137249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128376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3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18336</xdr:rowOff>
    </xdr:from>
    <xdr:to>
      <xdr:col>55</xdr:col>
      <xdr:colOff>0</xdr:colOff>
      <xdr:row>35</xdr:row>
      <xdr:rowOff>19914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019086"/>
          <a:ext cx="8382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171302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0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168671</xdr:rowOff>
    </xdr:from>
    <xdr:to>
      <xdr:col>50</xdr:col>
      <xdr:colOff>114300</xdr:colOff>
      <xdr:row>35</xdr:row>
      <xdr:rowOff>19914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140721"/>
          <a:ext cx="889000" cy="87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156275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5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168671</xdr:rowOff>
    </xdr:from>
    <xdr:to>
      <xdr:col>45</xdr:col>
      <xdr:colOff>177800</xdr:colOff>
      <xdr:row>36</xdr:row>
      <xdr:rowOff>112641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140721"/>
          <a:ext cx="889000" cy="11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71702</xdr:rowOff>
    </xdr:from>
    <xdr:to>
      <xdr:col>46</xdr:col>
      <xdr:colOff>38100</xdr:colOff>
      <xdr:row>31</xdr:row>
      <xdr:rowOff>1852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2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164429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30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112641</xdr:rowOff>
    </xdr:from>
    <xdr:to>
      <xdr:col>41</xdr:col>
      <xdr:colOff>50800</xdr:colOff>
      <xdr:row>36</xdr:row>
      <xdr:rowOff>149933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84841"/>
          <a:ext cx="889000" cy="3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165550</xdr:rowOff>
    </xdr:from>
    <xdr:to>
      <xdr:col>41</xdr:col>
      <xdr:colOff>101600</xdr:colOff>
      <xdr:row>36</xdr:row>
      <xdr:rowOff>95700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112227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94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49482</xdr:rowOff>
    </xdr:from>
    <xdr:to>
      <xdr:col>36</xdr:col>
      <xdr:colOff>165100</xdr:colOff>
      <xdr:row>36</xdr:row>
      <xdr:rowOff>151082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167609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138986</xdr:rowOff>
    </xdr:from>
    <xdr:to>
      <xdr:col>55</xdr:col>
      <xdr:colOff>50800</xdr:colOff>
      <xdr:row>35</xdr:row>
      <xdr:rowOff>69136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161863</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1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140564</xdr:rowOff>
    </xdr:from>
    <xdr:to>
      <xdr:col>50</xdr:col>
      <xdr:colOff>165100</xdr:colOff>
      <xdr:row>35</xdr:row>
      <xdr:rowOff>70714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96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87241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74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117871</xdr:rowOff>
    </xdr:from>
    <xdr:to>
      <xdr:col>46</xdr:col>
      <xdr:colOff>38100</xdr:colOff>
      <xdr:row>30</xdr:row>
      <xdr:rowOff>48021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0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64548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486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61841</xdr:rowOff>
    </xdr:from>
    <xdr:to>
      <xdr:col>41</xdr:col>
      <xdr:colOff>101600</xdr:colOff>
      <xdr:row>36</xdr:row>
      <xdr:rowOff>163441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154568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32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99133</xdr:rowOff>
    </xdr:from>
    <xdr:to>
      <xdr:col>36</xdr:col>
      <xdr:colOff>165100</xdr:colOff>
      <xdr:row>37</xdr:row>
      <xdr:rowOff>29283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7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20410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36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80553</xdr:rowOff>
    </xdr:from>
    <xdr:to>
      <xdr:col>55</xdr:col>
      <xdr:colOff>0</xdr:colOff>
      <xdr:row>54</xdr:row>
      <xdr:rowOff>104861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8995953"/>
          <a:ext cx="838200" cy="3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80553</xdr:rowOff>
    </xdr:from>
    <xdr:to>
      <xdr:col>50</xdr:col>
      <xdr:colOff>114300</xdr:colOff>
      <xdr:row>54</xdr:row>
      <xdr:rowOff>161653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8995953"/>
          <a:ext cx="889000" cy="4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64833</xdr:rowOff>
    </xdr:from>
    <xdr:to>
      <xdr:col>45</xdr:col>
      <xdr:colOff>177800</xdr:colOff>
      <xdr:row>54</xdr:row>
      <xdr:rowOff>161653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323133"/>
          <a:ext cx="889000" cy="9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32040</xdr:rowOff>
    </xdr:from>
    <xdr:to>
      <xdr:col>46</xdr:col>
      <xdr:colOff>38100</xdr:colOff>
      <xdr:row>55</xdr:row>
      <xdr:rowOff>133640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46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124767</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5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60765</xdr:rowOff>
    </xdr:from>
    <xdr:to>
      <xdr:col>41</xdr:col>
      <xdr:colOff>50800</xdr:colOff>
      <xdr:row>54</xdr:row>
      <xdr:rowOff>64833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147615"/>
          <a:ext cx="889000" cy="17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75275</xdr:rowOff>
    </xdr:from>
    <xdr:to>
      <xdr:col>41</xdr:col>
      <xdr:colOff>101600</xdr:colOff>
      <xdr:row>56</xdr:row>
      <xdr:rowOff>5425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0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168002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12091</xdr:rowOff>
    </xdr:from>
    <xdr:to>
      <xdr:col>36</xdr:col>
      <xdr:colOff>165100</xdr:colOff>
      <xdr:row>56</xdr:row>
      <xdr:rowOff>113691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1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104818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7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54061</xdr:rowOff>
    </xdr:from>
    <xdr:to>
      <xdr:col>55</xdr:col>
      <xdr:colOff>50800</xdr:colOff>
      <xdr:row>54</xdr:row>
      <xdr:rowOff>155661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3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76938</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16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29753</xdr:rowOff>
    </xdr:from>
    <xdr:to>
      <xdr:col>50</xdr:col>
      <xdr:colOff>165100</xdr:colOff>
      <xdr:row>52</xdr:row>
      <xdr:rowOff>131353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89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147880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872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110853</xdr:rowOff>
    </xdr:from>
    <xdr:to>
      <xdr:col>46</xdr:col>
      <xdr:colOff>38100</xdr:colOff>
      <xdr:row>55</xdr:row>
      <xdr:rowOff>41003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36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57530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14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14033</xdr:rowOff>
    </xdr:from>
    <xdr:to>
      <xdr:col>41</xdr:col>
      <xdr:colOff>101600</xdr:colOff>
      <xdr:row>54</xdr:row>
      <xdr:rowOff>115633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27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132160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04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9965</xdr:rowOff>
    </xdr:from>
    <xdr:to>
      <xdr:col>36</xdr:col>
      <xdr:colOff>165100</xdr:colOff>
      <xdr:row>53</xdr:row>
      <xdr:rowOff>111565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09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128092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887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7590</xdr:rowOff>
    </xdr:from>
    <xdr:to>
      <xdr:col>55</xdr:col>
      <xdr:colOff>0</xdr:colOff>
      <xdr:row>78</xdr:row>
      <xdr:rowOff>89179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80690"/>
          <a:ext cx="838200" cy="8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7590</xdr:rowOff>
    </xdr:from>
    <xdr:to>
      <xdr:col>50</xdr:col>
      <xdr:colOff>114300</xdr:colOff>
      <xdr:row>78</xdr:row>
      <xdr:rowOff>125985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380690"/>
          <a:ext cx="889000" cy="1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26913</xdr:rowOff>
    </xdr:from>
    <xdr:to>
      <xdr:col>45</xdr:col>
      <xdr:colOff>177800</xdr:colOff>
      <xdr:row>78</xdr:row>
      <xdr:rowOff>125985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057113"/>
          <a:ext cx="889000" cy="44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18839</xdr:rowOff>
    </xdr:from>
    <xdr:to>
      <xdr:col>46</xdr:col>
      <xdr:colOff>38100</xdr:colOff>
      <xdr:row>78</xdr:row>
      <xdr:rowOff>120439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136966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6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26913</xdr:rowOff>
    </xdr:from>
    <xdr:to>
      <xdr:col>41</xdr:col>
      <xdr:colOff>50800</xdr:colOff>
      <xdr:row>77</xdr:row>
      <xdr:rowOff>77456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057113"/>
          <a:ext cx="889000" cy="22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5221</xdr:rowOff>
    </xdr:from>
    <xdr:to>
      <xdr:col>41</xdr:col>
      <xdr:colOff>101600</xdr:colOff>
      <xdr:row>78</xdr:row>
      <xdr:rowOff>106821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7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97948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7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66160</xdr:rowOff>
    </xdr:from>
    <xdr:to>
      <xdr:col>36</xdr:col>
      <xdr:colOff>165100</xdr:colOff>
      <xdr:row>78</xdr:row>
      <xdr:rowOff>167760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158887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53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38379</xdr:rowOff>
    </xdr:from>
    <xdr:to>
      <xdr:col>55</xdr:col>
      <xdr:colOff>50800</xdr:colOff>
      <xdr:row>78</xdr:row>
      <xdr:rowOff>139979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1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16806</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8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128240</xdr:rowOff>
    </xdr:from>
    <xdr:to>
      <xdr:col>50</xdr:col>
      <xdr:colOff>165100</xdr:colOff>
      <xdr:row>78</xdr:row>
      <xdr:rowOff>58390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2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74917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10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75185</xdr:rowOff>
    </xdr:from>
    <xdr:to>
      <xdr:col>46</xdr:col>
      <xdr:colOff>38100</xdr:colOff>
      <xdr:row>79</xdr:row>
      <xdr:rowOff>5335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167912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4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147563</xdr:rowOff>
    </xdr:from>
    <xdr:to>
      <xdr:col>41</xdr:col>
      <xdr:colOff>101600</xdr:colOff>
      <xdr:row>76</xdr:row>
      <xdr:rowOff>77713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0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94240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78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26656</xdr:rowOff>
    </xdr:from>
    <xdr:to>
      <xdr:col>36</xdr:col>
      <xdr:colOff>165100</xdr:colOff>
      <xdr:row>77</xdr:row>
      <xdr:rowOff>128256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2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144783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0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62903</xdr:rowOff>
    </xdr:from>
    <xdr:to>
      <xdr:col>54</xdr:col>
      <xdr:colOff>189865</xdr:colOff>
      <xdr:row>98</xdr:row>
      <xdr:rowOff>106566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64853"/>
          <a:ext cx="1270" cy="1243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110393</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1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106566</xdr:rowOff>
    </xdr:from>
    <xdr:to>
      <xdr:col>55</xdr:col>
      <xdr:colOff>88900</xdr:colOff>
      <xdr:row>98</xdr:row>
      <xdr:rowOff>106566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0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9580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4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62903</xdr:rowOff>
    </xdr:from>
    <xdr:to>
      <xdr:col>55</xdr:col>
      <xdr:colOff>88900</xdr:colOff>
      <xdr:row>91</xdr:row>
      <xdr:rowOff>62903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6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125361</xdr:rowOff>
    </xdr:from>
    <xdr:to>
      <xdr:col>55</xdr:col>
      <xdr:colOff>0</xdr:colOff>
      <xdr:row>93</xdr:row>
      <xdr:rowOff>97041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5555861"/>
          <a:ext cx="838200" cy="48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142409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3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163982</xdr:rowOff>
    </xdr:from>
    <xdr:to>
      <xdr:col>55</xdr:col>
      <xdr:colOff>50800</xdr:colOff>
      <xdr:row>96</xdr:row>
      <xdr:rowOff>94132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125361</xdr:rowOff>
    </xdr:from>
    <xdr:to>
      <xdr:col>50</xdr:col>
      <xdr:colOff>114300</xdr:colOff>
      <xdr:row>94</xdr:row>
      <xdr:rowOff>25997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5555861"/>
          <a:ext cx="889000" cy="58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17284</xdr:rowOff>
    </xdr:from>
    <xdr:to>
      <xdr:col>50</xdr:col>
      <xdr:colOff>165100</xdr:colOff>
      <xdr:row>96</xdr:row>
      <xdr:rowOff>118884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4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110011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56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25997</xdr:rowOff>
    </xdr:from>
    <xdr:to>
      <xdr:col>45</xdr:col>
      <xdr:colOff>177800</xdr:colOff>
      <xdr:row>95</xdr:row>
      <xdr:rowOff>164516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142297"/>
          <a:ext cx="889000" cy="30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130290</xdr:rowOff>
    </xdr:from>
    <xdr:to>
      <xdr:col>46</xdr:col>
      <xdr:colOff>38100</xdr:colOff>
      <xdr:row>95</xdr:row>
      <xdr:rowOff>60440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51567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3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96482</xdr:rowOff>
    </xdr:from>
    <xdr:to>
      <xdr:col>41</xdr:col>
      <xdr:colOff>50800</xdr:colOff>
      <xdr:row>95</xdr:row>
      <xdr:rowOff>164516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5869882"/>
          <a:ext cx="889000" cy="58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49961</xdr:rowOff>
    </xdr:from>
    <xdr:to>
      <xdr:col>41</xdr:col>
      <xdr:colOff>101600</xdr:colOff>
      <xdr:row>95</xdr:row>
      <xdr:rowOff>151561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168088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11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140145</xdr:rowOff>
    </xdr:from>
    <xdr:to>
      <xdr:col>36</xdr:col>
      <xdr:colOff>165100</xdr:colOff>
      <xdr:row>96</xdr:row>
      <xdr:rowOff>70295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61422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46241</xdr:rowOff>
    </xdr:from>
    <xdr:to>
      <xdr:col>55</xdr:col>
      <xdr:colOff>50800</xdr:colOff>
      <xdr:row>93</xdr:row>
      <xdr:rowOff>147841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599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69118</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84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74561</xdr:rowOff>
    </xdr:from>
    <xdr:to>
      <xdr:col>50</xdr:col>
      <xdr:colOff>165100</xdr:colOff>
      <xdr:row>91</xdr:row>
      <xdr:rowOff>4711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55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21238</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39795" y="1528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146647</xdr:rowOff>
    </xdr:from>
    <xdr:to>
      <xdr:col>46</xdr:col>
      <xdr:colOff>38100</xdr:colOff>
      <xdr:row>94</xdr:row>
      <xdr:rowOff>76797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09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93324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86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113716</xdr:rowOff>
    </xdr:from>
    <xdr:to>
      <xdr:col>41</xdr:col>
      <xdr:colOff>101600</xdr:colOff>
      <xdr:row>96</xdr:row>
      <xdr:rowOff>43866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40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34993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9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45682</xdr:rowOff>
    </xdr:from>
    <xdr:to>
      <xdr:col>36</xdr:col>
      <xdr:colOff>165100</xdr:colOff>
      <xdr:row>92</xdr:row>
      <xdr:rowOff>147282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581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163809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559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40830</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698680"/>
          <a:ext cx="1269" cy="1032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158957</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47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40830</xdr:rowOff>
    </xdr:from>
    <xdr:to>
      <xdr:col>86</xdr:col>
      <xdr:colOff>25400</xdr:colOff>
      <xdr:row>33</xdr:row>
      <xdr:rowOff>40830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142862</xdr:rowOff>
    </xdr:from>
    <xdr:to>
      <xdr:col>85</xdr:col>
      <xdr:colOff>127000</xdr:colOff>
      <xdr:row>33</xdr:row>
      <xdr:rowOff>149492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5457812"/>
          <a:ext cx="838200" cy="3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11130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262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32703</xdr:rowOff>
    </xdr:from>
    <xdr:to>
      <xdr:col>85</xdr:col>
      <xdr:colOff>177800</xdr:colOff>
      <xdr:row>38</xdr:row>
      <xdr:rowOff>134303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4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29</xdr:row>
      <xdr:rowOff>142786</xdr:rowOff>
    </xdr:from>
    <xdr:to>
      <xdr:col>81</xdr:col>
      <xdr:colOff>50800</xdr:colOff>
      <xdr:row>31</xdr:row>
      <xdr:rowOff>142862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5114836"/>
          <a:ext cx="889000" cy="3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9919</xdr:rowOff>
    </xdr:from>
    <xdr:to>
      <xdr:col>81</xdr:col>
      <xdr:colOff>101600</xdr:colOff>
      <xdr:row>38</xdr:row>
      <xdr:rowOff>111519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102646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61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29</xdr:row>
      <xdr:rowOff>142786</xdr:rowOff>
    </xdr:from>
    <xdr:to>
      <xdr:col>76</xdr:col>
      <xdr:colOff>114300</xdr:colOff>
      <xdr:row>33</xdr:row>
      <xdr:rowOff>24447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5114836"/>
          <a:ext cx="889000" cy="56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151041</xdr:rowOff>
    </xdr:from>
    <xdr:to>
      <xdr:col>76</xdr:col>
      <xdr:colOff>165100</xdr:colOff>
      <xdr:row>36</xdr:row>
      <xdr:rowOff>81191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1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72318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2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29</xdr:row>
      <xdr:rowOff>146253</xdr:rowOff>
    </xdr:from>
    <xdr:to>
      <xdr:col>71</xdr:col>
      <xdr:colOff>177800</xdr:colOff>
      <xdr:row>33</xdr:row>
      <xdr:rowOff>24447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5118303"/>
          <a:ext cx="889000" cy="56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33045</xdr:rowOff>
    </xdr:from>
    <xdr:to>
      <xdr:col>72</xdr:col>
      <xdr:colOff>38100</xdr:colOff>
      <xdr:row>37</xdr:row>
      <xdr:rowOff>134645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125772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6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102692</xdr:rowOff>
    </xdr:from>
    <xdr:to>
      <xdr:col>67</xdr:col>
      <xdr:colOff>101600</xdr:colOff>
      <xdr:row>38</xdr:row>
      <xdr:rowOff>32842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4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23969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53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98692</xdr:rowOff>
    </xdr:from>
    <xdr:to>
      <xdr:col>85</xdr:col>
      <xdr:colOff>177800</xdr:colOff>
      <xdr:row>34</xdr:row>
      <xdr:rowOff>28842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575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13619</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567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92062</xdr:rowOff>
    </xdr:from>
    <xdr:to>
      <xdr:col>81</xdr:col>
      <xdr:colOff>101600</xdr:colOff>
      <xdr:row>32</xdr:row>
      <xdr:rowOff>22212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54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38739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51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91986</xdr:rowOff>
    </xdr:from>
    <xdr:to>
      <xdr:col>76</xdr:col>
      <xdr:colOff>165100</xdr:colOff>
      <xdr:row>30</xdr:row>
      <xdr:rowOff>22136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506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38663</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483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145097</xdr:rowOff>
    </xdr:from>
    <xdr:to>
      <xdr:col>72</xdr:col>
      <xdr:colOff>38100</xdr:colOff>
      <xdr:row>33</xdr:row>
      <xdr:rowOff>75247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563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91774</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54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95453</xdr:rowOff>
    </xdr:from>
    <xdr:to>
      <xdr:col>67</xdr:col>
      <xdr:colOff>101600</xdr:colOff>
      <xdr:row>30</xdr:row>
      <xdr:rowOff>25603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506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42130</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47111" y="484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107353</xdr:rowOff>
    </xdr:from>
    <xdr:to>
      <xdr:col>85</xdr:col>
      <xdr:colOff>127000</xdr:colOff>
      <xdr:row>72</xdr:row>
      <xdr:rowOff>145466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451753"/>
          <a:ext cx="838200" cy="3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81661</xdr:rowOff>
    </xdr:from>
    <xdr:to>
      <xdr:col>81</xdr:col>
      <xdr:colOff>50800</xdr:colOff>
      <xdr:row>72</xdr:row>
      <xdr:rowOff>107353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426061"/>
          <a:ext cx="889000" cy="2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81661</xdr:rowOff>
    </xdr:from>
    <xdr:to>
      <xdr:col>76</xdr:col>
      <xdr:colOff>114300</xdr:colOff>
      <xdr:row>72</xdr:row>
      <xdr:rowOff>132677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426061"/>
          <a:ext cx="8890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83858</xdr:rowOff>
    </xdr:from>
    <xdr:to>
      <xdr:col>76</xdr:col>
      <xdr:colOff>165100</xdr:colOff>
      <xdr:row>75</xdr:row>
      <xdr:rowOff>14008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77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5135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132677</xdr:rowOff>
    </xdr:from>
    <xdr:to>
      <xdr:col>71</xdr:col>
      <xdr:colOff>177800</xdr:colOff>
      <xdr:row>73</xdr:row>
      <xdr:rowOff>10109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477077"/>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76924</xdr:rowOff>
    </xdr:from>
    <xdr:to>
      <xdr:col>72</xdr:col>
      <xdr:colOff>38100</xdr:colOff>
      <xdr:row>75</xdr:row>
      <xdr:rowOff>7074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7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169651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72428</xdr:rowOff>
    </xdr:from>
    <xdr:to>
      <xdr:col>67</xdr:col>
      <xdr:colOff>101600</xdr:colOff>
      <xdr:row>75</xdr:row>
      <xdr:rowOff>2578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7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165155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94666</xdr:rowOff>
    </xdr:from>
    <xdr:to>
      <xdr:col>85</xdr:col>
      <xdr:colOff>177800</xdr:colOff>
      <xdr:row>73</xdr:row>
      <xdr:rowOff>24816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43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117543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29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56553</xdr:rowOff>
    </xdr:from>
    <xdr:to>
      <xdr:col>81</xdr:col>
      <xdr:colOff>101600</xdr:colOff>
      <xdr:row>72</xdr:row>
      <xdr:rowOff>158153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4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3230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1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30861</xdr:rowOff>
    </xdr:from>
    <xdr:to>
      <xdr:col>76</xdr:col>
      <xdr:colOff>165100</xdr:colOff>
      <xdr:row>72</xdr:row>
      <xdr:rowOff>132461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37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148988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15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81877</xdr:rowOff>
    </xdr:from>
    <xdr:to>
      <xdr:col>72</xdr:col>
      <xdr:colOff>38100</xdr:colOff>
      <xdr:row>73</xdr:row>
      <xdr:rowOff>12027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4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28554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2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130759</xdr:rowOff>
    </xdr:from>
    <xdr:to>
      <xdr:col>67</xdr:col>
      <xdr:colOff>101600</xdr:colOff>
      <xdr:row>73</xdr:row>
      <xdr:rowOff>60909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4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77436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2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71310</xdr:rowOff>
    </xdr:from>
    <xdr:to>
      <xdr:col>85</xdr:col>
      <xdr:colOff>127000</xdr:colOff>
      <xdr:row>92</xdr:row>
      <xdr:rowOff>166891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5844710"/>
          <a:ext cx="838200" cy="9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166891</xdr:rowOff>
    </xdr:from>
    <xdr:to>
      <xdr:col>81</xdr:col>
      <xdr:colOff>50800</xdr:colOff>
      <xdr:row>97</xdr:row>
      <xdr:rowOff>65481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5940291"/>
          <a:ext cx="889000" cy="75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49225</xdr:rowOff>
    </xdr:from>
    <xdr:to>
      <xdr:col>76</xdr:col>
      <xdr:colOff>114300</xdr:colOff>
      <xdr:row>97</xdr:row>
      <xdr:rowOff>65481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679875"/>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134265</xdr:rowOff>
    </xdr:from>
    <xdr:to>
      <xdr:col>76</xdr:col>
      <xdr:colOff>165100</xdr:colOff>
      <xdr:row>97</xdr:row>
      <xdr:rowOff>64415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80942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36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49225</xdr:rowOff>
    </xdr:from>
    <xdr:to>
      <xdr:col>71</xdr:col>
      <xdr:colOff>177800</xdr:colOff>
      <xdr:row>97</xdr:row>
      <xdr:rowOff>122276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679875"/>
          <a:ext cx="889000" cy="7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65582</xdr:rowOff>
    </xdr:from>
    <xdr:to>
      <xdr:col>72</xdr:col>
      <xdr:colOff>38100</xdr:colOff>
      <xdr:row>97</xdr:row>
      <xdr:rowOff>167182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158309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101309</xdr:rowOff>
    </xdr:from>
    <xdr:to>
      <xdr:col>67</xdr:col>
      <xdr:colOff>101600</xdr:colOff>
      <xdr:row>98</xdr:row>
      <xdr:rowOff>31459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22586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8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20510</xdr:rowOff>
    </xdr:from>
    <xdr:to>
      <xdr:col>85</xdr:col>
      <xdr:colOff>177800</xdr:colOff>
      <xdr:row>92</xdr:row>
      <xdr:rowOff>122110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57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43387</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56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116091</xdr:rowOff>
    </xdr:from>
    <xdr:to>
      <xdr:col>81</xdr:col>
      <xdr:colOff>101600</xdr:colOff>
      <xdr:row>93</xdr:row>
      <xdr:rowOff>46241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588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62768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566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14681</xdr:rowOff>
    </xdr:from>
    <xdr:to>
      <xdr:col>76</xdr:col>
      <xdr:colOff>165100</xdr:colOff>
      <xdr:row>97</xdr:row>
      <xdr:rowOff>116281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107408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73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169875</xdr:rowOff>
    </xdr:from>
    <xdr:to>
      <xdr:col>72</xdr:col>
      <xdr:colOff>38100</xdr:colOff>
      <xdr:row>97</xdr:row>
      <xdr:rowOff>100025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2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116552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40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71476</xdr:rowOff>
    </xdr:from>
    <xdr:to>
      <xdr:col>67</xdr:col>
      <xdr:colOff>101600</xdr:colOff>
      <xdr:row>98</xdr:row>
      <xdr:rowOff>1626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18153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47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17824</xdr:rowOff>
    </xdr:from>
    <xdr:to>
      <xdr:col>116</xdr:col>
      <xdr:colOff>63500</xdr:colOff>
      <xdr:row>32</xdr:row>
      <xdr:rowOff>30854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5161324"/>
          <a:ext cx="838200" cy="3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30854</xdr:rowOff>
    </xdr:from>
    <xdr:to>
      <xdr:col>111</xdr:col>
      <xdr:colOff>177800</xdr:colOff>
      <xdr:row>36</xdr:row>
      <xdr:rowOff>13807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5517254"/>
          <a:ext cx="889000" cy="66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13807</xdr:rowOff>
    </xdr:from>
    <xdr:to>
      <xdr:col>107</xdr:col>
      <xdr:colOff>50800</xdr:colOff>
      <xdr:row>38</xdr:row>
      <xdr:rowOff>44472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186007"/>
          <a:ext cx="889000" cy="37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80834</xdr:rowOff>
    </xdr:from>
    <xdr:to>
      <xdr:col>107</xdr:col>
      <xdr:colOff>101600</xdr:colOff>
      <xdr:row>39</xdr:row>
      <xdr:rowOff>10984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2111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8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44472</xdr:rowOff>
    </xdr:from>
    <xdr:to>
      <xdr:col>102</xdr:col>
      <xdr:colOff>114300</xdr:colOff>
      <xdr:row>39</xdr:row>
      <xdr:rowOff>60474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55957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111923</xdr:rowOff>
    </xdr:from>
    <xdr:to>
      <xdr:col>102</xdr:col>
      <xdr:colOff>165100</xdr:colOff>
      <xdr:row>39</xdr:row>
      <xdr:rowOff>42073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33200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71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124333</xdr:rowOff>
    </xdr:from>
    <xdr:to>
      <xdr:col>98</xdr:col>
      <xdr:colOff>38100</xdr:colOff>
      <xdr:row>39</xdr:row>
      <xdr:rowOff>54483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71010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138474</xdr:rowOff>
    </xdr:from>
    <xdr:to>
      <xdr:col>116</xdr:col>
      <xdr:colOff>114300</xdr:colOff>
      <xdr:row>30</xdr:row>
      <xdr:rowOff>68624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11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91501</xdr:rowOff>
    </xdr:from>
    <xdr:ext cx="534377"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06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151504</xdr:rowOff>
    </xdr:from>
    <xdr:to>
      <xdr:col>112</xdr:col>
      <xdr:colOff>38100</xdr:colOff>
      <xdr:row>32</xdr:row>
      <xdr:rowOff>81654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546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98181</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56111" y="52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134457</xdr:rowOff>
    </xdr:from>
    <xdr:to>
      <xdr:col>107</xdr:col>
      <xdr:colOff>101600</xdr:colOff>
      <xdr:row>36</xdr:row>
      <xdr:rowOff>64607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13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81134</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67111" y="591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165122</xdr:rowOff>
    </xdr:from>
    <xdr:to>
      <xdr:col>102</xdr:col>
      <xdr:colOff>165100</xdr:colOff>
      <xdr:row>38</xdr:row>
      <xdr:rowOff>95272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5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111799</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28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9674</xdr:rowOff>
    </xdr:from>
    <xdr:to>
      <xdr:col>98</xdr:col>
      <xdr:colOff>38100</xdr:colOff>
      <xdr:row>39</xdr:row>
      <xdr:rowOff>111274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102401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78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158141</xdr:rowOff>
    </xdr:from>
    <xdr:to>
      <xdr:col>116</xdr:col>
      <xdr:colOff>63500</xdr:colOff>
      <xdr:row>57</xdr:row>
      <xdr:rowOff>7188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759341"/>
          <a:ext cx="8382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30544</xdr:rowOff>
    </xdr:from>
    <xdr:to>
      <xdr:col>111</xdr:col>
      <xdr:colOff>177800</xdr:colOff>
      <xdr:row>56</xdr:row>
      <xdr:rowOff>158141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631744"/>
          <a:ext cx="889000" cy="12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153112</xdr:rowOff>
    </xdr:from>
    <xdr:to>
      <xdr:col>107</xdr:col>
      <xdr:colOff>50800</xdr:colOff>
      <xdr:row>56</xdr:row>
      <xdr:rowOff>30544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582862"/>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69431</xdr:rowOff>
    </xdr:from>
    <xdr:to>
      <xdr:col>107</xdr:col>
      <xdr:colOff>101600</xdr:colOff>
      <xdr:row>57</xdr:row>
      <xdr:rowOff>171031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4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162158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93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78436</xdr:rowOff>
    </xdr:from>
    <xdr:to>
      <xdr:col>102</xdr:col>
      <xdr:colOff>114300</xdr:colOff>
      <xdr:row>55</xdr:row>
      <xdr:rowOff>153112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508186"/>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152146</xdr:rowOff>
    </xdr:from>
    <xdr:to>
      <xdr:col>102</xdr:col>
      <xdr:colOff>165100</xdr:colOff>
      <xdr:row>58</xdr:row>
      <xdr:rowOff>82296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2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73423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1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152222</xdr:rowOff>
    </xdr:from>
    <xdr:to>
      <xdr:col>98</xdr:col>
      <xdr:colOff>38100</xdr:colOff>
      <xdr:row>58</xdr:row>
      <xdr:rowOff>82372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9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73499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01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127838</xdr:rowOff>
    </xdr:from>
    <xdr:to>
      <xdr:col>116</xdr:col>
      <xdr:colOff>114300</xdr:colOff>
      <xdr:row>57</xdr:row>
      <xdr:rowOff>57988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72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150715</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58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107341</xdr:rowOff>
    </xdr:from>
    <xdr:to>
      <xdr:col>112</xdr:col>
      <xdr:colOff>38100</xdr:colOff>
      <xdr:row>57</xdr:row>
      <xdr:rowOff>37491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7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54018</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948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151194</xdr:rowOff>
    </xdr:from>
    <xdr:to>
      <xdr:col>107</xdr:col>
      <xdr:colOff>101600</xdr:colOff>
      <xdr:row>56</xdr:row>
      <xdr:rowOff>81344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58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97871</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67111" y="935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102312</xdr:rowOff>
    </xdr:from>
    <xdr:to>
      <xdr:col>102</xdr:col>
      <xdr:colOff>165100</xdr:colOff>
      <xdr:row>56</xdr:row>
      <xdr:rowOff>32462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53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48989</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278111" y="930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27636</xdr:rowOff>
    </xdr:from>
    <xdr:to>
      <xdr:col>98</xdr:col>
      <xdr:colOff>38100</xdr:colOff>
      <xdr:row>55</xdr:row>
      <xdr:rowOff>129236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45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145763</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389111" y="923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55252</xdr:rowOff>
    </xdr:from>
    <xdr:to>
      <xdr:col>116</xdr:col>
      <xdr:colOff>63500</xdr:colOff>
      <xdr:row>75</xdr:row>
      <xdr:rowOff>85007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14002"/>
          <a:ext cx="838200" cy="2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85007</xdr:rowOff>
    </xdr:from>
    <xdr:to>
      <xdr:col>111</xdr:col>
      <xdr:colOff>177800</xdr:colOff>
      <xdr:row>75</xdr:row>
      <xdr:rowOff>108496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43757"/>
          <a:ext cx="889000" cy="2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73025</xdr:rowOff>
    </xdr:from>
    <xdr:to>
      <xdr:col>107</xdr:col>
      <xdr:colOff>50800</xdr:colOff>
      <xdr:row>75</xdr:row>
      <xdr:rowOff>108496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074525"/>
          <a:ext cx="889000" cy="89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62325</xdr:rowOff>
    </xdr:from>
    <xdr:to>
      <xdr:col>107</xdr:col>
      <xdr:colOff>101600</xdr:colOff>
      <xdr:row>75</xdr:row>
      <xdr:rowOff>163925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2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155052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0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7017</xdr:rowOff>
    </xdr:from>
    <xdr:to>
      <xdr:col>102</xdr:col>
      <xdr:colOff>114300</xdr:colOff>
      <xdr:row>70</xdr:row>
      <xdr:rowOff>73025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008517"/>
          <a:ext cx="889000" cy="6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120466</xdr:rowOff>
    </xdr:from>
    <xdr:to>
      <xdr:col>102</xdr:col>
      <xdr:colOff>165100</xdr:colOff>
      <xdr:row>75</xdr:row>
      <xdr:rowOff>50616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41743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0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105397</xdr:rowOff>
    </xdr:from>
    <xdr:to>
      <xdr:col>98</xdr:col>
      <xdr:colOff>38100</xdr:colOff>
      <xdr:row>75</xdr:row>
      <xdr:rowOff>35547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7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26674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4452</xdr:rowOff>
    </xdr:from>
    <xdr:to>
      <xdr:col>116</xdr:col>
      <xdr:colOff>114300</xdr:colOff>
      <xdr:row>75</xdr:row>
      <xdr:rowOff>106052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27329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1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34207</xdr:rowOff>
    </xdr:from>
    <xdr:to>
      <xdr:col>112</xdr:col>
      <xdr:colOff>38100</xdr:colOff>
      <xdr:row>75</xdr:row>
      <xdr:rowOff>135807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9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152334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66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57696</xdr:rowOff>
    </xdr:from>
    <xdr:to>
      <xdr:col>107</xdr:col>
      <xdr:colOff>101600</xdr:colOff>
      <xdr:row>75</xdr:row>
      <xdr:rowOff>159296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4373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6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22225</xdr:rowOff>
    </xdr:from>
    <xdr:to>
      <xdr:col>102</xdr:col>
      <xdr:colOff>165100</xdr:colOff>
      <xdr:row>70</xdr:row>
      <xdr:rowOff>123825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02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140352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179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127667</xdr:rowOff>
    </xdr:from>
    <xdr:to>
      <xdr:col>98</xdr:col>
      <xdr:colOff>38100</xdr:colOff>
      <xdr:row>70</xdr:row>
      <xdr:rowOff>57817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195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74344</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173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前年度と比較して、主に物件費、投資及び出資金が増加し、普通建設事業費、災害復旧事業費、扶助費が減少した。</a:t>
          </a:r>
        </a:p>
        <a:p>
          <a:r>
            <a:rPr kumimoji="1" lang="ja-JP" altLang="en-US" sz="1300">
              <a:latin typeface="ＭＳ Ｐゴシック" panose="020B0600070205080204" pitchFamily="50" charset="-128"/>
              <a:ea typeface="ＭＳ Ｐゴシック" panose="020B0600070205080204" pitchFamily="50" charset="-128"/>
            </a:rPr>
            <a:t>投資及び出資金は、企業会計への出資金の増により増加となった。</a:t>
          </a:r>
        </a:p>
        <a:p>
          <a:r>
            <a:rPr kumimoji="1" lang="ja-JP" altLang="en-US" sz="1300">
              <a:latin typeface="ＭＳ Ｐゴシック" panose="020B0600070205080204" pitchFamily="50" charset="-128"/>
              <a:ea typeface="ＭＳ Ｐゴシック" panose="020B0600070205080204" pitchFamily="50" charset="-128"/>
            </a:rPr>
            <a:t>物件費は、ふるさと寄附が増加したことによる返礼品の増や電気料高騰による電気料の増により増加となった。</a:t>
          </a:r>
        </a:p>
        <a:p>
          <a:r>
            <a:rPr kumimoji="1" lang="ja-JP" altLang="en-US" sz="1300">
              <a:latin typeface="ＭＳ Ｐゴシック" panose="020B0600070205080204" pitchFamily="50" charset="-128"/>
              <a:ea typeface="ＭＳ Ｐゴシック" panose="020B0600070205080204" pitchFamily="50" charset="-128"/>
            </a:rPr>
            <a:t>普通建設事業費は、新最終処分場建設工事や小学校長寿命化工事の減により減少となった。</a:t>
          </a:r>
        </a:p>
        <a:p>
          <a:r>
            <a:rPr kumimoji="1" lang="ja-JP" altLang="en-US" sz="1300">
              <a:latin typeface="ＭＳ Ｐゴシック" panose="020B0600070205080204" pitchFamily="50" charset="-128"/>
              <a:ea typeface="ＭＳ Ｐゴシック" panose="020B0600070205080204" pitchFamily="50" charset="-128"/>
            </a:rPr>
            <a:t>災害復旧費は、豪雨災害が小規模であり過年度大規模災害復旧が進捗したことにより減少となった。</a:t>
          </a:r>
        </a:p>
        <a:p>
          <a:r>
            <a:rPr kumimoji="1" lang="ja-JP" altLang="en-US" sz="1300">
              <a:latin typeface="ＭＳ Ｐゴシック" panose="020B0600070205080204" pitchFamily="50" charset="-128"/>
              <a:ea typeface="ＭＳ Ｐゴシック" panose="020B0600070205080204" pitchFamily="50" charset="-128"/>
            </a:rPr>
            <a:t>扶助費は子育て世帯臨時特別給付金の給付や住民税非課税世帯等への臨時特別給付金の減により減少となった。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30,118
29,482
851.21
27,899,046
25,993,985
1,377,720
13,775,969
22,298,517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76454</xdr:rowOff>
    </xdr:from>
    <xdr:to>
      <xdr:col>24</xdr:col>
      <xdr:colOff>63500</xdr:colOff>
      <xdr:row>37</xdr:row>
      <xdr:rowOff>92456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2010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92456</xdr:rowOff>
    </xdr:from>
    <xdr:to>
      <xdr:col>19</xdr:col>
      <xdr:colOff>177800</xdr:colOff>
      <xdr:row>37</xdr:row>
      <xdr:rowOff>161417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36106"/>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161417</xdr:rowOff>
    </xdr:from>
    <xdr:to>
      <xdr:col>15</xdr:col>
      <xdr:colOff>50800</xdr:colOff>
      <xdr:row>38</xdr:row>
      <xdr:rowOff>15113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0506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81661</xdr:rowOff>
    </xdr:from>
    <xdr:to>
      <xdr:col>15</xdr:col>
      <xdr:colOff>101600</xdr:colOff>
      <xdr:row>35</xdr:row>
      <xdr:rowOff>11811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28338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142367</xdr:rowOff>
    </xdr:from>
    <xdr:to>
      <xdr:col>10</xdr:col>
      <xdr:colOff>114300</xdr:colOff>
      <xdr:row>38</xdr:row>
      <xdr:rowOff>15113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86017"/>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5461</xdr:rowOff>
    </xdr:from>
    <xdr:to>
      <xdr:col>10</xdr:col>
      <xdr:colOff>165100</xdr:colOff>
      <xdr:row>34</xdr:row>
      <xdr:rowOff>107061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123588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0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43561</xdr:rowOff>
    </xdr:from>
    <xdr:to>
      <xdr:col>6</xdr:col>
      <xdr:colOff>38100</xdr:colOff>
      <xdr:row>34</xdr:row>
      <xdr:rowOff>145161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161688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25654</xdr:rowOff>
    </xdr:from>
    <xdr:to>
      <xdr:col>24</xdr:col>
      <xdr:colOff>114300</xdr:colOff>
      <xdr:row>37</xdr:row>
      <xdr:rowOff>127254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41656</xdr:rowOff>
    </xdr:from>
    <xdr:to>
      <xdr:col>20</xdr:col>
      <xdr:colOff>38100</xdr:colOff>
      <xdr:row>37</xdr:row>
      <xdr:rowOff>143256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134383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110617</xdr:rowOff>
    </xdr:from>
    <xdr:to>
      <xdr:col>15</xdr:col>
      <xdr:colOff>101600</xdr:colOff>
      <xdr:row>38</xdr:row>
      <xdr:rowOff>40767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31894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135763</xdr:rowOff>
    </xdr:from>
    <xdr:to>
      <xdr:col>10</xdr:col>
      <xdr:colOff>165100</xdr:colOff>
      <xdr:row>38</xdr:row>
      <xdr:rowOff>65913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57040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7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91567</xdr:rowOff>
    </xdr:from>
    <xdr:to>
      <xdr:col>6</xdr:col>
      <xdr:colOff>38100</xdr:colOff>
      <xdr:row>38</xdr:row>
      <xdr:rowOff>21717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12844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15621</xdr:rowOff>
    </xdr:from>
    <xdr:to>
      <xdr:col>24</xdr:col>
      <xdr:colOff>63500</xdr:colOff>
      <xdr:row>54</xdr:row>
      <xdr:rowOff>80611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273921"/>
          <a:ext cx="838200" cy="6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65734</xdr:rowOff>
    </xdr:from>
    <xdr:to>
      <xdr:col>19</xdr:col>
      <xdr:colOff>177800</xdr:colOff>
      <xdr:row>54</xdr:row>
      <xdr:rowOff>80611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152584"/>
          <a:ext cx="889000" cy="18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65734</xdr:rowOff>
    </xdr:from>
    <xdr:to>
      <xdr:col>15</xdr:col>
      <xdr:colOff>50800</xdr:colOff>
      <xdr:row>56</xdr:row>
      <xdr:rowOff>21779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152584"/>
          <a:ext cx="889000" cy="47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10495</xdr:rowOff>
    </xdr:from>
    <xdr:to>
      <xdr:col>15</xdr:col>
      <xdr:colOff>101600</xdr:colOff>
      <xdr:row>53</xdr:row>
      <xdr:rowOff>112095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0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128622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87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140066</xdr:rowOff>
    </xdr:from>
    <xdr:to>
      <xdr:col>10</xdr:col>
      <xdr:colOff>114300</xdr:colOff>
      <xdr:row>56</xdr:row>
      <xdr:rowOff>21779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69816"/>
          <a:ext cx="889000" cy="5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39719</xdr:rowOff>
    </xdr:from>
    <xdr:to>
      <xdr:col>10</xdr:col>
      <xdr:colOff>165100</xdr:colOff>
      <xdr:row>56</xdr:row>
      <xdr:rowOff>141319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4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132446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60737</xdr:rowOff>
    </xdr:from>
    <xdr:to>
      <xdr:col>6</xdr:col>
      <xdr:colOff>38100</xdr:colOff>
      <xdr:row>56</xdr:row>
      <xdr:rowOff>162337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6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153464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136271</xdr:rowOff>
    </xdr:from>
    <xdr:to>
      <xdr:col>24</xdr:col>
      <xdr:colOff>114300</xdr:colOff>
      <xdr:row>54</xdr:row>
      <xdr:rowOff>66421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22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159148</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07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29811</xdr:rowOff>
    </xdr:from>
    <xdr:to>
      <xdr:col>20</xdr:col>
      <xdr:colOff>38100</xdr:colOff>
      <xdr:row>54</xdr:row>
      <xdr:rowOff>131411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147938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6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14934</xdr:rowOff>
    </xdr:from>
    <xdr:to>
      <xdr:col>15</xdr:col>
      <xdr:colOff>101600</xdr:colOff>
      <xdr:row>53</xdr:row>
      <xdr:rowOff>116534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1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107661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9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142429</xdr:rowOff>
    </xdr:from>
    <xdr:to>
      <xdr:col>10</xdr:col>
      <xdr:colOff>165100</xdr:colOff>
      <xdr:row>56</xdr:row>
      <xdr:rowOff>72579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7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89106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34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89266</xdr:rowOff>
    </xdr:from>
    <xdr:to>
      <xdr:col>6</xdr:col>
      <xdr:colOff>38100</xdr:colOff>
      <xdr:row>56</xdr:row>
      <xdr:rowOff>19416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1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35943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29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973</xdr:rowOff>
    </xdr:from>
    <xdr:to>
      <xdr:col>24</xdr:col>
      <xdr:colOff>63500</xdr:colOff>
      <xdr:row>75</xdr:row>
      <xdr:rowOff>129794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59723"/>
          <a:ext cx="838200" cy="12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973</xdr:rowOff>
    </xdr:from>
    <xdr:to>
      <xdr:col>19</xdr:col>
      <xdr:colOff>177800</xdr:colOff>
      <xdr:row>76</xdr:row>
      <xdr:rowOff>57263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59723"/>
          <a:ext cx="889000" cy="22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57263</xdr:rowOff>
    </xdr:from>
    <xdr:to>
      <xdr:col>15</xdr:col>
      <xdr:colOff>50800</xdr:colOff>
      <xdr:row>76</xdr:row>
      <xdr:rowOff>161156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87463"/>
          <a:ext cx="889000" cy="10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170848</xdr:rowOff>
    </xdr:from>
    <xdr:to>
      <xdr:col>15</xdr:col>
      <xdr:colOff>101600</xdr:colOff>
      <xdr:row>74</xdr:row>
      <xdr:rowOff>100998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6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117525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46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161156</xdr:rowOff>
    </xdr:from>
    <xdr:to>
      <xdr:col>10</xdr:col>
      <xdr:colOff>114300</xdr:colOff>
      <xdr:row>77</xdr:row>
      <xdr:rowOff>68345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91356"/>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50092</xdr:rowOff>
    </xdr:from>
    <xdr:to>
      <xdr:col>10</xdr:col>
      <xdr:colOff>165100</xdr:colOff>
      <xdr:row>74</xdr:row>
      <xdr:rowOff>151692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73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168219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51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132911</xdr:rowOff>
    </xdr:from>
    <xdr:to>
      <xdr:col>6</xdr:col>
      <xdr:colOff>38100</xdr:colOff>
      <xdr:row>75</xdr:row>
      <xdr:rowOff>63061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82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79588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59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78994</xdr:rowOff>
    </xdr:from>
    <xdr:to>
      <xdr:col>24</xdr:col>
      <xdr:colOff>114300</xdr:colOff>
      <xdr:row>76</xdr:row>
      <xdr:rowOff>9144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101871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8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121623</xdr:rowOff>
    </xdr:from>
    <xdr:to>
      <xdr:col>20</xdr:col>
      <xdr:colOff>38100</xdr:colOff>
      <xdr:row>75</xdr:row>
      <xdr:rowOff>51773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0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68300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8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6463</xdr:rowOff>
    </xdr:from>
    <xdr:to>
      <xdr:col>15</xdr:col>
      <xdr:colOff>101600</xdr:colOff>
      <xdr:row>76</xdr:row>
      <xdr:rowOff>108063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3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99190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2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110356</xdr:rowOff>
    </xdr:from>
    <xdr:to>
      <xdr:col>10</xdr:col>
      <xdr:colOff>165100</xdr:colOff>
      <xdr:row>77</xdr:row>
      <xdr:rowOff>40506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31633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3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17545</xdr:rowOff>
    </xdr:from>
    <xdr:to>
      <xdr:col>6</xdr:col>
      <xdr:colOff>38100</xdr:colOff>
      <xdr:row>77</xdr:row>
      <xdr:rowOff>119145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110272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1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38528</xdr:rowOff>
    </xdr:from>
    <xdr:to>
      <xdr:col>24</xdr:col>
      <xdr:colOff>63500</xdr:colOff>
      <xdr:row>96</xdr:row>
      <xdr:rowOff>14700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154828"/>
          <a:ext cx="838200" cy="3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38528</xdr:rowOff>
    </xdr:from>
    <xdr:to>
      <xdr:col>19</xdr:col>
      <xdr:colOff>177800</xdr:colOff>
      <xdr:row>96</xdr:row>
      <xdr:rowOff>41990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154828"/>
          <a:ext cx="889000" cy="34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41990</xdr:rowOff>
    </xdr:from>
    <xdr:to>
      <xdr:col>15</xdr:col>
      <xdr:colOff>50800</xdr:colOff>
      <xdr:row>97</xdr:row>
      <xdr:rowOff>72427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01190"/>
          <a:ext cx="889000" cy="20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32567</xdr:rowOff>
    </xdr:from>
    <xdr:to>
      <xdr:col>15</xdr:col>
      <xdr:colOff>101600</xdr:colOff>
      <xdr:row>97</xdr:row>
      <xdr:rowOff>134167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6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125294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5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71436</xdr:rowOff>
    </xdr:from>
    <xdr:to>
      <xdr:col>10</xdr:col>
      <xdr:colOff>114300</xdr:colOff>
      <xdr:row>97</xdr:row>
      <xdr:rowOff>72427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187736"/>
          <a:ext cx="889000" cy="5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119521</xdr:rowOff>
    </xdr:from>
    <xdr:to>
      <xdr:col>10</xdr:col>
      <xdr:colOff>165100</xdr:colOff>
      <xdr:row>98</xdr:row>
      <xdr:rowOff>49671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5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40798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4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161410</xdr:rowOff>
    </xdr:from>
    <xdr:to>
      <xdr:col>6</xdr:col>
      <xdr:colOff>38100</xdr:colOff>
      <xdr:row>98</xdr:row>
      <xdr:rowOff>91560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82687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8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135350</xdr:rowOff>
    </xdr:from>
    <xdr:to>
      <xdr:col>24</xdr:col>
      <xdr:colOff>114300</xdr:colOff>
      <xdr:row>96</xdr:row>
      <xdr:rowOff>65500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158227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159178</xdr:rowOff>
    </xdr:from>
    <xdr:to>
      <xdr:col>20</xdr:col>
      <xdr:colOff>38100</xdr:colOff>
      <xdr:row>94</xdr:row>
      <xdr:rowOff>89328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1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105855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587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162640</xdr:rowOff>
    </xdr:from>
    <xdr:to>
      <xdr:col>15</xdr:col>
      <xdr:colOff>101600</xdr:colOff>
      <xdr:row>96</xdr:row>
      <xdr:rowOff>92790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5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109317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22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21627</xdr:rowOff>
    </xdr:from>
    <xdr:to>
      <xdr:col>10</xdr:col>
      <xdr:colOff>165100</xdr:colOff>
      <xdr:row>97</xdr:row>
      <xdr:rowOff>123227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5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139754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20636</xdr:rowOff>
    </xdr:from>
    <xdr:to>
      <xdr:col>6</xdr:col>
      <xdr:colOff>38100</xdr:colOff>
      <xdr:row>94</xdr:row>
      <xdr:rowOff>122236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13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138763</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591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7112</xdr:rowOff>
    </xdr:from>
    <xdr:to>
      <xdr:col>55</xdr:col>
      <xdr:colOff>0</xdr:colOff>
      <xdr:row>39</xdr:row>
      <xdr:rowOff>13970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9366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13970</xdr:rowOff>
    </xdr:from>
    <xdr:to>
      <xdr:col>50</xdr:col>
      <xdr:colOff>114300</xdr:colOff>
      <xdr:row>39</xdr:row>
      <xdr:rowOff>17235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7005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166479</xdr:rowOff>
    </xdr:from>
    <xdr:to>
      <xdr:col>45</xdr:col>
      <xdr:colOff>177800</xdr:colOff>
      <xdr:row>39</xdr:row>
      <xdr:rowOff>17235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81579"/>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138866</xdr:rowOff>
    </xdr:from>
    <xdr:to>
      <xdr:col>46</xdr:col>
      <xdr:colOff>38100</xdr:colOff>
      <xdr:row>38</xdr:row>
      <xdr:rowOff>69016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4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85543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57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132189</xdr:rowOff>
    </xdr:from>
    <xdr:to>
      <xdr:col>41</xdr:col>
      <xdr:colOff>50800</xdr:colOff>
      <xdr:row>38</xdr:row>
      <xdr:rowOff>166479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4728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132007</xdr:rowOff>
    </xdr:from>
    <xdr:to>
      <xdr:col>41</xdr:col>
      <xdr:colOff>101600</xdr:colOff>
      <xdr:row>38</xdr:row>
      <xdr:rowOff>62157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7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78684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5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163032</xdr:rowOff>
    </xdr:from>
    <xdr:to>
      <xdr:col>36</xdr:col>
      <xdr:colOff>165100</xdr:colOff>
      <xdr:row>38</xdr:row>
      <xdr:rowOff>93182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0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109709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281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127762</xdr:rowOff>
    </xdr:from>
    <xdr:to>
      <xdr:col>55</xdr:col>
      <xdr:colOff>50800</xdr:colOff>
      <xdr:row>39</xdr:row>
      <xdr:rowOff>57912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42689</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57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134620</xdr:rowOff>
    </xdr:from>
    <xdr:to>
      <xdr:col>50</xdr:col>
      <xdr:colOff>165100</xdr:colOff>
      <xdr:row>39</xdr:row>
      <xdr:rowOff>64770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55897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137885</xdr:rowOff>
    </xdr:from>
    <xdr:to>
      <xdr:col>46</xdr:col>
      <xdr:colOff>38100</xdr:colOff>
      <xdr:row>39</xdr:row>
      <xdr:rowOff>68035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5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59162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45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115679</xdr:rowOff>
    </xdr:from>
    <xdr:to>
      <xdr:col>41</xdr:col>
      <xdr:colOff>101600</xdr:colOff>
      <xdr:row>39</xdr:row>
      <xdr:rowOff>45829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3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36956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23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81389</xdr:rowOff>
    </xdr:from>
    <xdr:to>
      <xdr:col>36</xdr:col>
      <xdr:colOff>165100</xdr:colOff>
      <xdr:row>39</xdr:row>
      <xdr:rowOff>11539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2666</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89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1892</xdr:rowOff>
    </xdr:from>
    <xdr:to>
      <xdr:col>55</xdr:col>
      <xdr:colOff>0</xdr:colOff>
      <xdr:row>53</xdr:row>
      <xdr:rowOff>164732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088742"/>
          <a:ext cx="838200" cy="16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126022</xdr:rowOff>
    </xdr:from>
    <xdr:to>
      <xdr:col>50</xdr:col>
      <xdr:colOff>114300</xdr:colOff>
      <xdr:row>53</xdr:row>
      <xdr:rowOff>164732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212872"/>
          <a:ext cx="8890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126022</xdr:rowOff>
    </xdr:from>
    <xdr:to>
      <xdr:col>45</xdr:col>
      <xdr:colOff>177800</xdr:colOff>
      <xdr:row>54</xdr:row>
      <xdr:rowOff>79921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212872"/>
          <a:ext cx="889000" cy="1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64622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79921</xdr:rowOff>
    </xdr:from>
    <xdr:to>
      <xdr:col>41</xdr:col>
      <xdr:colOff>50800</xdr:colOff>
      <xdr:row>54</xdr:row>
      <xdr:rowOff>142101</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338221"/>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89920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124172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122542</xdr:rowOff>
    </xdr:from>
    <xdr:to>
      <xdr:col>55</xdr:col>
      <xdr:colOff>50800</xdr:colOff>
      <xdr:row>53</xdr:row>
      <xdr:rowOff>52692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03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145419</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888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113932</xdr:rowOff>
    </xdr:from>
    <xdr:to>
      <xdr:col>50</xdr:col>
      <xdr:colOff>165100</xdr:colOff>
      <xdr:row>54</xdr:row>
      <xdr:rowOff>44082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2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60609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897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75222</xdr:rowOff>
    </xdr:from>
    <xdr:to>
      <xdr:col>46</xdr:col>
      <xdr:colOff>38100</xdr:colOff>
      <xdr:row>54</xdr:row>
      <xdr:rowOff>5372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16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21899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893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29121</xdr:rowOff>
    </xdr:from>
    <xdr:to>
      <xdr:col>41</xdr:col>
      <xdr:colOff>101600</xdr:colOff>
      <xdr:row>54</xdr:row>
      <xdr:rowOff>130721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2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147248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06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91301</xdr:rowOff>
    </xdr:from>
    <xdr:to>
      <xdr:col>36</xdr:col>
      <xdr:colOff>165100</xdr:colOff>
      <xdr:row>55</xdr:row>
      <xdr:rowOff>21451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3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37978</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12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49837</xdr:rowOff>
    </xdr:from>
    <xdr:to>
      <xdr:col>55</xdr:col>
      <xdr:colOff>0</xdr:colOff>
      <xdr:row>73</xdr:row>
      <xdr:rowOff>84539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565687"/>
          <a:ext cx="8382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122098</xdr:rowOff>
    </xdr:from>
    <xdr:to>
      <xdr:col>50</xdr:col>
      <xdr:colOff>114300</xdr:colOff>
      <xdr:row>73</xdr:row>
      <xdr:rowOff>49837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466498"/>
          <a:ext cx="889000" cy="9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122098</xdr:rowOff>
    </xdr:from>
    <xdr:to>
      <xdr:col>45</xdr:col>
      <xdr:colOff>177800</xdr:colOff>
      <xdr:row>74</xdr:row>
      <xdr:rowOff>58364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466498"/>
          <a:ext cx="889000" cy="27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103576</xdr:rowOff>
    </xdr:from>
    <xdr:to>
      <xdr:col>46</xdr:col>
      <xdr:colOff>38100</xdr:colOff>
      <xdr:row>75</xdr:row>
      <xdr:rowOff>33726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7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24853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88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58364</xdr:rowOff>
    </xdr:from>
    <xdr:to>
      <xdr:col>41</xdr:col>
      <xdr:colOff>50800</xdr:colOff>
      <xdr:row>74</xdr:row>
      <xdr:rowOff>60444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2745664"/>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160178</xdr:rowOff>
    </xdr:from>
    <xdr:to>
      <xdr:col>41</xdr:col>
      <xdr:colOff>101600</xdr:colOff>
      <xdr:row>76</xdr:row>
      <xdr:rowOff>90328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81455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1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86271</xdr:rowOff>
    </xdr:from>
    <xdr:to>
      <xdr:col>36</xdr:col>
      <xdr:colOff>165100</xdr:colOff>
      <xdr:row>77</xdr:row>
      <xdr:rowOff>16421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7548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0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33739</xdr:rowOff>
    </xdr:from>
    <xdr:to>
      <xdr:col>55</xdr:col>
      <xdr:colOff>50800</xdr:colOff>
      <xdr:row>73</xdr:row>
      <xdr:rowOff>135339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5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56616</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4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170487</xdr:rowOff>
    </xdr:from>
    <xdr:to>
      <xdr:col>50</xdr:col>
      <xdr:colOff>165100</xdr:colOff>
      <xdr:row>73</xdr:row>
      <xdr:rowOff>100637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51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117164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29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71298</xdr:rowOff>
    </xdr:from>
    <xdr:to>
      <xdr:col>46</xdr:col>
      <xdr:colOff>38100</xdr:colOff>
      <xdr:row>73</xdr:row>
      <xdr:rowOff>1448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41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17975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1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7564</xdr:rowOff>
    </xdr:from>
    <xdr:to>
      <xdr:col>41</xdr:col>
      <xdr:colOff>101600</xdr:colOff>
      <xdr:row>74</xdr:row>
      <xdr:rowOff>109164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6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125691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47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9644</xdr:rowOff>
    </xdr:from>
    <xdr:to>
      <xdr:col>36</xdr:col>
      <xdr:colOff>165100</xdr:colOff>
      <xdr:row>74</xdr:row>
      <xdr:rowOff>111244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6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127771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47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83756</xdr:rowOff>
    </xdr:from>
    <xdr:to>
      <xdr:col>55</xdr:col>
      <xdr:colOff>0</xdr:colOff>
      <xdr:row>94</xdr:row>
      <xdr:rowOff>137237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200056"/>
          <a:ext cx="838200" cy="5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137237</xdr:rowOff>
    </xdr:from>
    <xdr:to>
      <xdr:col>50</xdr:col>
      <xdr:colOff>114300</xdr:colOff>
      <xdr:row>95</xdr:row>
      <xdr:rowOff>69748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253537"/>
          <a:ext cx="889000" cy="10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69748</xdr:rowOff>
    </xdr:from>
    <xdr:to>
      <xdr:col>45</xdr:col>
      <xdr:colOff>177800</xdr:colOff>
      <xdr:row>95</xdr:row>
      <xdr:rowOff>86398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357498"/>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99391</xdr:rowOff>
    </xdr:from>
    <xdr:to>
      <xdr:col>46</xdr:col>
      <xdr:colOff>38100</xdr:colOff>
      <xdr:row>97</xdr:row>
      <xdr:rowOff>29541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20668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86398</xdr:rowOff>
    </xdr:from>
    <xdr:to>
      <xdr:col>41</xdr:col>
      <xdr:colOff>50800</xdr:colOff>
      <xdr:row>97</xdr:row>
      <xdr:rowOff>10985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374148"/>
          <a:ext cx="889000" cy="26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2933</xdr:rowOff>
    </xdr:from>
    <xdr:to>
      <xdr:col>41</xdr:col>
      <xdr:colOff>101600</xdr:colOff>
      <xdr:row>97</xdr:row>
      <xdr:rowOff>104533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3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95660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2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12116</xdr:rowOff>
    </xdr:from>
    <xdr:to>
      <xdr:col>36</xdr:col>
      <xdr:colOff>165100</xdr:colOff>
      <xdr:row>97</xdr:row>
      <xdr:rowOff>113716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104843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32956</xdr:rowOff>
    </xdr:from>
    <xdr:to>
      <xdr:col>55</xdr:col>
      <xdr:colOff>50800</xdr:colOff>
      <xdr:row>94</xdr:row>
      <xdr:rowOff>134556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1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55833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00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86437</xdr:rowOff>
    </xdr:from>
    <xdr:to>
      <xdr:col>50</xdr:col>
      <xdr:colOff>165100</xdr:colOff>
      <xdr:row>95</xdr:row>
      <xdr:rowOff>16587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20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33114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97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18948</xdr:rowOff>
    </xdr:from>
    <xdr:to>
      <xdr:col>46</xdr:col>
      <xdr:colOff>38100</xdr:colOff>
      <xdr:row>95</xdr:row>
      <xdr:rowOff>120548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30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137075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08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35598</xdr:rowOff>
    </xdr:from>
    <xdr:to>
      <xdr:col>41</xdr:col>
      <xdr:colOff>101600</xdr:colOff>
      <xdr:row>95</xdr:row>
      <xdr:rowOff>137198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32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153725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0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131635</xdr:rowOff>
    </xdr:from>
    <xdr:to>
      <xdr:col>36</xdr:col>
      <xdr:colOff>165100</xdr:colOff>
      <xdr:row>97</xdr:row>
      <xdr:rowOff>61785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78312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18352</xdr:rowOff>
    </xdr:from>
    <xdr:to>
      <xdr:col>85</xdr:col>
      <xdr:colOff>127000</xdr:colOff>
      <xdr:row>32</xdr:row>
      <xdr:rowOff>156388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5333302"/>
          <a:ext cx="838200" cy="30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156388</xdr:rowOff>
    </xdr:from>
    <xdr:to>
      <xdr:col>81</xdr:col>
      <xdr:colOff>50800</xdr:colOff>
      <xdr:row>34</xdr:row>
      <xdr:rowOff>73749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5642788"/>
          <a:ext cx="889000" cy="26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136804</xdr:rowOff>
    </xdr:from>
    <xdr:to>
      <xdr:col>76</xdr:col>
      <xdr:colOff>114300</xdr:colOff>
      <xdr:row>34</xdr:row>
      <xdr:rowOff>73749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5623204"/>
          <a:ext cx="889000" cy="27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110007</xdr:rowOff>
    </xdr:from>
    <xdr:to>
      <xdr:col>76</xdr:col>
      <xdr:colOff>165100</xdr:colOff>
      <xdr:row>36</xdr:row>
      <xdr:rowOff>40157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31284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20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136804</xdr:rowOff>
    </xdr:from>
    <xdr:to>
      <xdr:col>71</xdr:col>
      <xdr:colOff>177800</xdr:colOff>
      <xdr:row>34</xdr:row>
      <xdr:rowOff>67463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5623204"/>
          <a:ext cx="889000" cy="27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14376</xdr:rowOff>
    </xdr:from>
    <xdr:to>
      <xdr:col>72</xdr:col>
      <xdr:colOff>38100</xdr:colOff>
      <xdr:row>36</xdr:row>
      <xdr:rowOff>115976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107103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2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56705</xdr:rowOff>
    </xdr:from>
    <xdr:to>
      <xdr:col>67</xdr:col>
      <xdr:colOff>101600</xdr:colOff>
      <xdr:row>36</xdr:row>
      <xdr:rowOff>158305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22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149432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32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139002</xdr:rowOff>
    </xdr:from>
    <xdr:to>
      <xdr:col>85</xdr:col>
      <xdr:colOff>177800</xdr:colOff>
      <xdr:row>31</xdr:row>
      <xdr:rowOff>69152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28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161879</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13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105588</xdr:rowOff>
    </xdr:from>
    <xdr:to>
      <xdr:col>81</xdr:col>
      <xdr:colOff>101600</xdr:colOff>
      <xdr:row>33</xdr:row>
      <xdr:rowOff>35738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59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52265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36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22949</xdr:rowOff>
    </xdr:from>
    <xdr:to>
      <xdr:col>76</xdr:col>
      <xdr:colOff>165100</xdr:colOff>
      <xdr:row>34</xdr:row>
      <xdr:rowOff>124549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85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141076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62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86004</xdr:rowOff>
    </xdr:from>
    <xdr:to>
      <xdr:col>72</xdr:col>
      <xdr:colOff>38100</xdr:colOff>
      <xdr:row>33</xdr:row>
      <xdr:rowOff>16154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5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32681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3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16663</xdr:rowOff>
    </xdr:from>
    <xdr:to>
      <xdr:col>67</xdr:col>
      <xdr:colOff>101600</xdr:colOff>
      <xdr:row>34</xdr:row>
      <xdr:rowOff>118263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8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134790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62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28626</xdr:rowOff>
    </xdr:from>
    <xdr:to>
      <xdr:col>85</xdr:col>
      <xdr:colOff>127000</xdr:colOff>
      <xdr:row>56</xdr:row>
      <xdr:rowOff>67729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458376"/>
          <a:ext cx="838200" cy="2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28626</xdr:rowOff>
    </xdr:from>
    <xdr:to>
      <xdr:col>81</xdr:col>
      <xdr:colOff>50800</xdr:colOff>
      <xdr:row>57</xdr:row>
      <xdr:rowOff>2845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458376"/>
          <a:ext cx="889000" cy="31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130658</xdr:rowOff>
    </xdr:from>
    <xdr:to>
      <xdr:col>76</xdr:col>
      <xdr:colOff>114300</xdr:colOff>
      <xdr:row>57</xdr:row>
      <xdr:rowOff>2845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388958"/>
          <a:ext cx="889000" cy="38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86360</xdr:rowOff>
    </xdr:from>
    <xdr:to>
      <xdr:col>76</xdr:col>
      <xdr:colOff>165100</xdr:colOff>
      <xdr:row>57</xdr:row>
      <xdr:rowOff>16510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33037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130658</xdr:rowOff>
    </xdr:from>
    <xdr:to>
      <xdr:col>71</xdr:col>
      <xdr:colOff>177800</xdr:colOff>
      <xdr:row>56</xdr:row>
      <xdr:rowOff>111747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388958"/>
          <a:ext cx="889000" cy="32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161036</xdr:rowOff>
    </xdr:from>
    <xdr:to>
      <xdr:col>72</xdr:col>
      <xdr:colOff>38100</xdr:colOff>
      <xdr:row>57</xdr:row>
      <xdr:rowOff>91186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82313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5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82131</xdr:rowOff>
    </xdr:from>
    <xdr:to>
      <xdr:col>67</xdr:col>
      <xdr:colOff>101600</xdr:colOff>
      <xdr:row>58</xdr:row>
      <xdr:rowOff>12281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3408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16929</xdr:rowOff>
    </xdr:from>
    <xdr:to>
      <xdr:col>85</xdr:col>
      <xdr:colOff>177800</xdr:colOff>
      <xdr:row>56</xdr:row>
      <xdr:rowOff>118529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1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39806</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6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149276</xdr:rowOff>
    </xdr:from>
    <xdr:to>
      <xdr:col>81</xdr:col>
      <xdr:colOff>101600</xdr:colOff>
      <xdr:row>55</xdr:row>
      <xdr:rowOff>79426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40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95953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1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123495</xdr:rowOff>
    </xdr:from>
    <xdr:to>
      <xdr:col>76</xdr:col>
      <xdr:colOff>165100</xdr:colOff>
      <xdr:row>57</xdr:row>
      <xdr:rowOff>53645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44772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1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79858</xdr:rowOff>
    </xdr:from>
    <xdr:to>
      <xdr:col>72</xdr:col>
      <xdr:colOff>38100</xdr:colOff>
      <xdr:row>55</xdr:row>
      <xdr:rowOff>10008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33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26535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11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60947</xdr:rowOff>
    </xdr:from>
    <xdr:to>
      <xdr:col>67</xdr:col>
      <xdr:colOff>101600</xdr:colOff>
      <xdr:row>56</xdr:row>
      <xdr:rowOff>162547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7624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43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40831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556681"/>
          <a:ext cx="1269" cy="103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158958</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33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40831</xdr:rowOff>
    </xdr:from>
    <xdr:to>
      <xdr:col>86</xdr:col>
      <xdr:colOff>25400</xdr:colOff>
      <xdr:row>73</xdr:row>
      <xdr:rowOff>40831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55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142863</xdr:rowOff>
    </xdr:from>
    <xdr:to>
      <xdr:col>85</xdr:col>
      <xdr:colOff>127000</xdr:colOff>
      <xdr:row>73</xdr:row>
      <xdr:rowOff>149492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2315813"/>
          <a:ext cx="838200" cy="3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10940</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84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32513</xdr:rowOff>
    </xdr:from>
    <xdr:to>
      <xdr:col>85</xdr:col>
      <xdr:colOff>177800</xdr:colOff>
      <xdr:row>78</xdr:row>
      <xdr:rowOff>134113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0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142786</xdr:rowOff>
    </xdr:from>
    <xdr:to>
      <xdr:col>81</xdr:col>
      <xdr:colOff>50800</xdr:colOff>
      <xdr:row>71</xdr:row>
      <xdr:rowOff>142863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1972836"/>
          <a:ext cx="889000" cy="3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9880</xdr:rowOff>
    </xdr:from>
    <xdr:to>
      <xdr:col>81</xdr:col>
      <xdr:colOff>101600</xdr:colOff>
      <xdr:row>78</xdr:row>
      <xdr:rowOff>111480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8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102607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4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142786</xdr:rowOff>
    </xdr:from>
    <xdr:to>
      <xdr:col>76</xdr:col>
      <xdr:colOff>114300</xdr:colOff>
      <xdr:row>73</xdr:row>
      <xdr:rowOff>24447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1972836"/>
          <a:ext cx="889000" cy="56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151040</xdr:rowOff>
    </xdr:from>
    <xdr:to>
      <xdr:col>76</xdr:col>
      <xdr:colOff>165100</xdr:colOff>
      <xdr:row>76</xdr:row>
      <xdr:rowOff>81190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00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72317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10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146253</xdr:rowOff>
    </xdr:from>
    <xdr:to>
      <xdr:col>71</xdr:col>
      <xdr:colOff>177800</xdr:colOff>
      <xdr:row>73</xdr:row>
      <xdr:rowOff>24447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1976303"/>
          <a:ext cx="889000" cy="56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33046</xdr:rowOff>
    </xdr:from>
    <xdr:to>
      <xdr:col>72</xdr:col>
      <xdr:colOff>38100</xdr:colOff>
      <xdr:row>77</xdr:row>
      <xdr:rowOff>134646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3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125773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32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102693</xdr:rowOff>
    </xdr:from>
    <xdr:to>
      <xdr:col>67</xdr:col>
      <xdr:colOff>101600</xdr:colOff>
      <xdr:row>78</xdr:row>
      <xdr:rowOff>32843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23970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39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98692</xdr:rowOff>
    </xdr:from>
    <xdr:to>
      <xdr:col>85</xdr:col>
      <xdr:colOff>177800</xdr:colOff>
      <xdr:row>74</xdr:row>
      <xdr:rowOff>28842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26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13619</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52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92063</xdr:rowOff>
    </xdr:from>
    <xdr:to>
      <xdr:col>81</xdr:col>
      <xdr:colOff>101600</xdr:colOff>
      <xdr:row>72</xdr:row>
      <xdr:rowOff>22213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22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38740</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204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91986</xdr:rowOff>
    </xdr:from>
    <xdr:to>
      <xdr:col>76</xdr:col>
      <xdr:colOff>165100</xdr:colOff>
      <xdr:row>70</xdr:row>
      <xdr:rowOff>22136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19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38663</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16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145097</xdr:rowOff>
    </xdr:from>
    <xdr:to>
      <xdr:col>72</xdr:col>
      <xdr:colOff>38100</xdr:colOff>
      <xdr:row>73</xdr:row>
      <xdr:rowOff>75247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24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91774</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226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95453</xdr:rowOff>
    </xdr:from>
    <xdr:to>
      <xdr:col>67</xdr:col>
      <xdr:colOff>101600</xdr:colOff>
      <xdr:row>70</xdr:row>
      <xdr:rowOff>25603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19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42130</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170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107353</xdr:rowOff>
    </xdr:from>
    <xdr:to>
      <xdr:col>85</xdr:col>
      <xdr:colOff>127000</xdr:colOff>
      <xdr:row>92</xdr:row>
      <xdr:rowOff>145466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5880753"/>
          <a:ext cx="838200" cy="3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81662</xdr:rowOff>
    </xdr:from>
    <xdr:to>
      <xdr:col>81</xdr:col>
      <xdr:colOff>50800</xdr:colOff>
      <xdr:row>92</xdr:row>
      <xdr:rowOff>107353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5855062"/>
          <a:ext cx="889000" cy="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81662</xdr:rowOff>
    </xdr:from>
    <xdr:to>
      <xdr:col>76</xdr:col>
      <xdr:colOff>114300</xdr:colOff>
      <xdr:row>92</xdr:row>
      <xdr:rowOff>132677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5855062"/>
          <a:ext cx="889000" cy="5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83858</xdr:rowOff>
    </xdr:from>
    <xdr:to>
      <xdr:col>76</xdr:col>
      <xdr:colOff>165100</xdr:colOff>
      <xdr:row>95</xdr:row>
      <xdr:rowOff>14008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0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5135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2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132677</xdr:rowOff>
    </xdr:from>
    <xdr:to>
      <xdr:col>71</xdr:col>
      <xdr:colOff>177800</xdr:colOff>
      <xdr:row>93</xdr:row>
      <xdr:rowOff>10109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5906077"/>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76175</xdr:rowOff>
    </xdr:from>
    <xdr:to>
      <xdr:col>72</xdr:col>
      <xdr:colOff>38100</xdr:colOff>
      <xdr:row>95</xdr:row>
      <xdr:rowOff>6325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19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168902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72389</xdr:rowOff>
    </xdr:from>
    <xdr:to>
      <xdr:col>67</xdr:col>
      <xdr:colOff>101600</xdr:colOff>
      <xdr:row>95</xdr:row>
      <xdr:rowOff>2539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18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165116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28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94666</xdr:rowOff>
    </xdr:from>
    <xdr:to>
      <xdr:col>85</xdr:col>
      <xdr:colOff>177800</xdr:colOff>
      <xdr:row>93</xdr:row>
      <xdr:rowOff>24816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58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117543</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71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56553</xdr:rowOff>
    </xdr:from>
    <xdr:to>
      <xdr:col>81</xdr:col>
      <xdr:colOff>101600</xdr:colOff>
      <xdr:row>92</xdr:row>
      <xdr:rowOff>158153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58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3230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60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30862</xdr:rowOff>
    </xdr:from>
    <xdr:to>
      <xdr:col>76</xdr:col>
      <xdr:colOff>165100</xdr:colOff>
      <xdr:row>92</xdr:row>
      <xdr:rowOff>132462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580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148989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57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81877</xdr:rowOff>
    </xdr:from>
    <xdr:to>
      <xdr:col>72</xdr:col>
      <xdr:colOff>38100</xdr:colOff>
      <xdr:row>93</xdr:row>
      <xdr:rowOff>12027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58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28554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63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130759</xdr:rowOff>
    </xdr:from>
    <xdr:to>
      <xdr:col>67</xdr:col>
      <xdr:colOff>101600</xdr:colOff>
      <xdr:row>93</xdr:row>
      <xdr:rowOff>60909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590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77436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67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は山間部に位置し、古くから農林業振興施策を積極的に行っていることから、農林水産業費が全国・県・類似団体平均と比較して高い水準にある。また、小口融資制度や経営安定資金事業の実施や、当市の基幹産業である観光業振興施策を積極的に行っていることから商工費も高い水準にある。　</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特徴としては、消防指令システムの整備や消防団員報酬の増により消防費が、ふるさと農林基金費の増や森林環境譲与税を活用した事業の増により農林水産業費がそれぞれ前年度から大きく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　</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年度から財政調整基金の中長期的な見通しのもと計画的な取り崩しをしており、令和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年度は歳計剰余金の積み立てを取り崩し額が上回り、基金残高は減となった。</a:t>
          </a:r>
        </a:p>
        <a:p>
          <a:r>
            <a:rPr kumimoji="1" lang="ja-JP" altLang="en-US" sz="1400">
              <a:latin typeface="ＭＳ ゴシック" pitchFamily="49" charset="-128"/>
              <a:ea typeface="ＭＳ ゴシック" pitchFamily="49" charset="-128"/>
            </a:rPr>
            <a:t>○実質収支額・実質単年度収支</a:t>
          </a:r>
        </a:p>
        <a:p>
          <a:r>
            <a:rPr kumimoji="1" lang="ja-JP" altLang="en-US" sz="1400">
              <a:latin typeface="ＭＳ ゴシック" pitchFamily="49" charset="-128"/>
              <a:ea typeface="ＭＳ ゴシック" pitchFamily="49" charset="-128"/>
            </a:rPr>
            <a:t>　消防指令システムの整備や電気料金の高騰により実質単年度収支は赤字となっているが、財政調整基金の取り崩しにより、実質収支額は黒字となっている。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対象となる一般会計、特別会計、公営企業会計の実質収支は資金剰余金が生じているため、連結実質赤字比率はない。</a:t>
          </a:r>
        </a:p>
        <a:p>
          <a:r>
            <a:rPr kumimoji="1" lang="ja-JP" altLang="en-US" sz="1400">
              <a:latin typeface="ＭＳ ゴシック" pitchFamily="49" charset="-128"/>
              <a:ea typeface="ＭＳ ゴシック" pitchFamily="49" charset="-128"/>
            </a:rPr>
            <a:t>　今後も各会計において健全な財政運営に努めていくとともに、公営企業会計においては、料金の適正化などにより独立採算制がとれるよう勧めていく。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27899046</v>
      </c>
      <c r="BO4" s="371"/>
      <c r="BP4" s="371"/>
      <c r="BQ4" s="371"/>
      <c r="BR4" s="371"/>
      <c r="BS4" s="371"/>
      <c r="BT4" s="371"/>
      <c r="BU4" s="372"/>
      <c r="BV4" s="370">
        <v>29436582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v>
      </c>
      <c r="CU4" s="377"/>
      <c r="CV4" s="377"/>
      <c r="CW4" s="377"/>
      <c r="CX4" s="377"/>
      <c r="CY4" s="377"/>
      <c r="CZ4" s="377"/>
      <c r="DA4" s="378"/>
      <c r="DB4" s="376">
        <v>8.9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25993985</v>
      </c>
      <c r="BO5" s="408"/>
      <c r="BP5" s="408"/>
      <c r="BQ5" s="408"/>
      <c r="BR5" s="408"/>
      <c r="BS5" s="408"/>
      <c r="BT5" s="408"/>
      <c r="BU5" s="409"/>
      <c r="BV5" s="407">
        <v>27643606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88.8</v>
      </c>
      <c r="CU5" s="405"/>
      <c r="CV5" s="405"/>
      <c r="CW5" s="405"/>
      <c r="CX5" s="405"/>
      <c r="CY5" s="405"/>
      <c r="CZ5" s="405"/>
      <c r="DA5" s="406"/>
      <c r="DB5" s="404">
        <v>86.2</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1905061</v>
      </c>
      <c r="BO6" s="408"/>
      <c r="BP6" s="408"/>
      <c r="BQ6" s="408"/>
      <c r="BR6" s="408"/>
      <c r="BS6" s="408"/>
      <c r="BT6" s="408"/>
      <c r="BU6" s="409"/>
      <c r="BV6" s="407">
        <v>1792976</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89.8</v>
      </c>
      <c r="CU6" s="445"/>
      <c r="CV6" s="445"/>
      <c r="CW6" s="445"/>
      <c r="CX6" s="445"/>
      <c r="CY6" s="445"/>
      <c r="CZ6" s="445"/>
      <c r="DA6" s="446"/>
      <c r="DB6" s="444">
        <v>88.2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527341</v>
      </c>
      <c r="BO7" s="408"/>
      <c r="BP7" s="408"/>
      <c r="BQ7" s="408"/>
      <c r="BR7" s="408"/>
      <c r="BS7" s="408"/>
      <c r="BT7" s="408"/>
      <c r="BU7" s="409"/>
      <c r="BV7" s="407">
        <v>513234</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13775969</v>
      </c>
      <c r="CU7" s="408"/>
      <c r="CV7" s="408"/>
      <c r="CW7" s="408"/>
      <c r="CX7" s="408"/>
      <c r="CY7" s="408"/>
      <c r="CZ7" s="408"/>
      <c r="DA7" s="409"/>
      <c r="DB7" s="407">
        <v>14379088</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1377720</v>
      </c>
      <c r="BO8" s="408"/>
      <c r="BP8" s="408"/>
      <c r="BQ8" s="408"/>
      <c r="BR8" s="408"/>
      <c r="BS8" s="408"/>
      <c r="BT8" s="408"/>
      <c r="BU8" s="409"/>
      <c r="BV8" s="407">
        <v>1279742</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0.33</v>
      </c>
      <c r="CU8" s="448"/>
      <c r="CV8" s="448"/>
      <c r="CW8" s="448"/>
      <c r="CX8" s="448"/>
      <c r="CY8" s="448"/>
      <c r="CZ8" s="448"/>
      <c r="DA8" s="449"/>
      <c r="DB8" s="447">
        <v>0.33</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30428</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97978</v>
      </c>
      <c r="BO9" s="408"/>
      <c r="BP9" s="408"/>
      <c r="BQ9" s="408"/>
      <c r="BR9" s="408"/>
      <c r="BS9" s="408"/>
      <c r="BT9" s="408"/>
      <c r="BU9" s="409"/>
      <c r="BV9" s="407">
        <v>34508</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13.6</v>
      </c>
      <c r="CU9" s="405"/>
      <c r="CV9" s="405"/>
      <c r="CW9" s="405"/>
      <c r="CX9" s="405"/>
      <c r="CY9" s="405"/>
      <c r="CZ9" s="405"/>
      <c r="DA9" s="406"/>
      <c r="DB9" s="404">
        <v>14.3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33585</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815069</v>
      </c>
      <c r="BO10" s="408"/>
      <c r="BP10" s="408"/>
      <c r="BQ10" s="408"/>
      <c r="BR10" s="408"/>
      <c r="BS10" s="408"/>
      <c r="BT10" s="408"/>
      <c r="BU10" s="409"/>
      <c r="BV10" s="407">
        <v>880188</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30118</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1037000</v>
      </c>
      <c r="BO12" s="408"/>
      <c r="BP12" s="408"/>
      <c r="BQ12" s="408"/>
      <c r="BR12" s="408"/>
      <c r="BS12" s="408"/>
      <c r="BT12" s="408"/>
      <c r="BU12" s="409"/>
      <c r="BV12" s="407">
        <v>566000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132</v>
      </c>
      <c r="CU12" s="448"/>
      <c r="CV12" s="448"/>
      <c r="CW12" s="448"/>
      <c r="CX12" s="448"/>
      <c r="CY12" s="448"/>
      <c r="CZ12" s="448"/>
      <c r="DA12" s="449"/>
      <c r="DB12" s="447" t="s">
        <v>132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29482</v>
      </c>
      <c r="S13" s="492"/>
      <c r="T13" s="492"/>
      <c r="U13" s="492"/>
      <c r="V13" s="493"/>
      <c r="W13" s="423" t="s">
        <v>142</v>
      </c>
      <c r="X13" s="424"/>
      <c r="Y13" s="424"/>
      <c r="Z13" s="424"/>
      <c r="AA13" s="424"/>
      <c r="AB13" s="414"/>
      <c r="AC13" s="458">
        <v>809</v>
      </c>
      <c r="AD13" s="459"/>
      <c r="AE13" s="459"/>
      <c r="AF13" s="459"/>
      <c r="AG13" s="501"/>
      <c r="AH13" s="458">
        <v>893</v>
      </c>
      <c r="AI13" s="459"/>
      <c r="AJ13" s="459"/>
      <c r="AK13" s="459"/>
      <c r="AL13" s="460"/>
      <c r="AM13" s="436" t="s">
        <v>143</v>
      </c>
      <c r="AN13" s="437"/>
      <c r="AO13" s="437"/>
      <c r="AP13" s="437"/>
      <c r="AQ13" s="437"/>
      <c r="AR13" s="437"/>
      <c r="AS13" s="437"/>
      <c r="AT13" s="438"/>
      <c r="AU13" s="439" t="s">
        <v>118</v>
      </c>
      <c r="AV13" s="440"/>
      <c r="AW13" s="440"/>
      <c r="AX13" s="440"/>
      <c r="AY13" s="441" t="s">
        <v>144</v>
      </c>
      <c r="AZ13" s="442"/>
      <c r="BA13" s="442"/>
      <c r="BB13" s="442"/>
      <c r="BC13" s="442"/>
      <c r="BD13" s="442"/>
      <c r="BE13" s="442"/>
      <c r="BF13" s="442"/>
      <c r="BG13" s="442"/>
      <c r="BH13" s="442"/>
      <c r="BI13" s="442"/>
      <c r="BJ13" s="442"/>
      <c r="BK13" s="442"/>
      <c r="BL13" s="442"/>
      <c r="BM13" s="443"/>
      <c r="BN13" s="407">
        <v>-123953</v>
      </c>
      <c r="BO13" s="408"/>
      <c r="BP13" s="408"/>
      <c r="BQ13" s="408"/>
      <c r="BR13" s="408"/>
      <c r="BS13" s="408"/>
      <c r="BT13" s="408"/>
      <c r="BU13" s="409"/>
      <c r="BV13" s="407">
        <v>348696</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11.6</v>
      </c>
      <c r="CU13" s="405"/>
      <c r="CV13" s="405"/>
      <c r="CW13" s="405"/>
      <c r="CX13" s="405"/>
      <c r="CY13" s="405"/>
      <c r="CZ13" s="405"/>
      <c r="DA13" s="406"/>
      <c r="DB13" s="404">
        <v>11.7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30738</v>
      </c>
      <c r="S14" s="492"/>
      <c r="T14" s="492"/>
      <c r="U14" s="492"/>
      <c r="V14" s="493"/>
      <c r="W14" s="397"/>
      <c r="X14" s="398"/>
      <c r="Y14" s="398"/>
      <c r="Z14" s="398"/>
      <c r="AA14" s="398"/>
      <c r="AB14" s="387"/>
      <c r="AC14" s="494">
        <v>5.2</v>
      </c>
      <c r="AD14" s="495"/>
      <c r="AE14" s="495"/>
      <c r="AF14" s="495"/>
      <c r="AG14" s="496"/>
      <c r="AH14" s="494">
        <v>5.3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9.8000000000000007</v>
      </c>
      <c r="CU14" s="506"/>
      <c r="CV14" s="506"/>
      <c r="CW14" s="506"/>
      <c r="CX14" s="506"/>
      <c r="CY14" s="506"/>
      <c r="CZ14" s="506"/>
      <c r="DA14" s="507"/>
      <c r="DB14" s="505">
        <v>10.1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30200</v>
      </c>
      <c r="S15" s="492"/>
      <c r="T15" s="492"/>
      <c r="U15" s="492"/>
      <c r="V15" s="493"/>
      <c r="W15" s="423" t="s">
        <v>149</v>
      </c>
      <c r="X15" s="424"/>
      <c r="Y15" s="424"/>
      <c r="Z15" s="424"/>
      <c r="AA15" s="424"/>
      <c r="AB15" s="414"/>
      <c r="AC15" s="458">
        <v>4488</v>
      </c>
      <c r="AD15" s="459"/>
      <c r="AE15" s="459"/>
      <c r="AF15" s="459"/>
      <c r="AG15" s="501"/>
      <c r="AH15" s="458">
        <v>4938</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4153842</v>
      </c>
      <c r="BO15" s="371"/>
      <c r="BP15" s="371"/>
      <c r="BQ15" s="371"/>
      <c r="BR15" s="371"/>
      <c r="BS15" s="371"/>
      <c r="BT15" s="371"/>
      <c r="BU15" s="372"/>
      <c r="BV15" s="370">
        <v>4040000</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29</v>
      </c>
      <c r="AD16" s="495"/>
      <c r="AE16" s="495"/>
      <c r="AF16" s="495"/>
      <c r="AG16" s="496"/>
      <c r="AH16" s="494">
        <v>29.1</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12591986</v>
      </c>
      <c r="BO16" s="408"/>
      <c r="BP16" s="408"/>
      <c r="BQ16" s="408"/>
      <c r="BR16" s="408"/>
      <c r="BS16" s="408"/>
      <c r="BT16" s="408"/>
      <c r="BU16" s="409"/>
      <c r="BV16" s="407">
        <v>12793285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10154</v>
      </c>
      <c r="AD17" s="459"/>
      <c r="AE17" s="459"/>
      <c r="AF17" s="459"/>
      <c r="AG17" s="501"/>
      <c r="AH17" s="458">
        <v>11145</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5181969</v>
      </c>
      <c r="BO17" s="408"/>
      <c r="BP17" s="408"/>
      <c r="BQ17" s="408"/>
      <c r="BR17" s="408"/>
      <c r="BS17" s="408"/>
      <c r="BT17" s="408"/>
      <c r="BU17" s="409"/>
      <c r="BV17" s="407">
        <v>5046325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159</v>
      </c>
      <c r="C18" s="450"/>
      <c r="D18" s="450"/>
      <c r="E18" s="533"/>
      <c r="F18" s="533"/>
      <c r="G18" s="533"/>
      <c r="H18" s="533"/>
      <c r="I18" s="533"/>
      <c r="J18" s="533"/>
      <c r="K18" s="533"/>
      <c r="L18" s="534">
        <v>851.21</v>
      </c>
      <c r="M18" s="534"/>
      <c r="N18" s="534"/>
      <c r="O18" s="534"/>
      <c r="P18" s="534"/>
      <c r="Q18" s="534"/>
      <c r="R18" s="535"/>
      <c r="S18" s="535"/>
      <c r="T18" s="535"/>
      <c r="U18" s="535"/>
      <c r="V18" s="536"/>
      <c r="W18" s="425"/>
      <c r="X18" s="426"/>
      <c r="Y18" s="426"/>
      <c r="Z18" s="426"/>
      <c r="AA18" s="426"/>
      <c r="AB18" s="417"/>
      <c r="AC18" s="537">
        <v>65.7</v>
      </c>
      <c r="AD18" s="538"/>
      <c r="AE18" s="538"/>
      <c r="AF18" s="538"/>
      <c r="AG18" s="539"/>
      <c r="AH18" s="537">
        <v>65.7</v>
      </c>
      <c r="AI18" s="538"/>
      <c r="AJ18" s="538"/>
      <c r="AK18" s="538"/>
      <c r="AL18" s="540"/>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12788685</v>
      </c>
      <c r="BO18" s="408"/>
      <c r="BP18" s="408"/>
      <c r="BQ18" s="408"/>
      <c r="BR18" s="408"/>
      <c r="BS18" s="408"/>
      <c r="BT18" s="408"/>
      <c r="BU18" s="409"/>
      <c r="BV18" s="407">
        <v>12824904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161</v>
      </c>
      <c r="C19" s="450"/>
      <c r="D19" s="450"/>
      <c r="E19" s="533"/>
      <c r="F19" s="533"/>
      <c r="G19" s="533"/>
      <c r="H19" s="533"/>
      <c r="I19" s="533"/>
      <c r="J19" s="533"/>
      <c r="K19" s="533"/>
      <c r="L19" s="541">
        <v>36</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18892480</v>
      </c>
      <c r="BO19" s="408"/>
      <c r="BP19" s="408"/>
      <c r="BQ19" s="408"/>
      <c r="BR19" s="408"/>
      <c r="BS19" s="408"/>
      <c r="BT19" s="408"/>
      <c r="BU19" s="409"/>
      <c r="BV19" s="407">
        <v>18896524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163</v>
      </c>
      <c r="C20" s="450"/>
      <c r="D20" s="450"/>
      <c r="E20" s="533"/>
      <c r="F20" s="533"/>
      <c r="G20" s="533"/>
      <c r="H20" s="533"/>
      <c r="I20" s="533"/>
      <c r="J20" s="533"/>
      <c r="K20" s="533"/>
      <c r="L20" s="541">
        <v>11686</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164</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22298517</v>
      </c>
      <c r="BO22" s="371"/>
      <c r="BP22" s="371"/>
      <c r="BQ22" s="371"/>
      <c r="BR22" s="371"/>
      <c r="BS22" s="371"/>
      <c r="BT22" s="371"/>
      <c r="BU22" s="372"/>
      <c r="BV22" s="370">
        <v>22168462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8452408</v>
      </c>
      <c r="BO23" s="408"/>
      <c r="BP23" s="408"/>
      <c r="BQ23" s="408"/>
      <c r="BR23" s="408"/>
      <c r="BS23" s="408"/>
      <c r="BT23" s="408"/>
      <c r="BU23" s="409"/>
      <c r="BV23" s="407">
        <v>8077151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8500</v>
      </c>
      <c r="R24" s="459"/>
      <c r="S24" s="459"/>
      <c r="T24" s="459"/>
      <c r="U24" s="459"/>
      <c r="V24" s="501"/>
      <c r="W24" s="553"/>
      <c r="X24" s="554"/>
      <c r="Y24" s="555"/>
      <c r="Z24" s="457" t="s">
        <v>174</v>
      </c>
      <c r="AA24" s="437"/>
      <c r="AB24" s="437"/>
      <c r="AC24" s="437"/>
      <c r="AD24" s="437"/>
      <c r="AE24" s="437"/>
      <c r="AF24" s="437"/>
      <c r="AG24" s="438"/>
      <c r="AH24" s="458">
        <v>469</v>
      </c>
      <c r="AI24" s="459"/>
      <c r="AJ24" s="459"/>
      <c r="AK24" s="459"/>
      <c r="AL24" s="501"/>
      <c r="AM24" s="458">
        <v>1413097</v>
      </c>
      <c r="AN24" s="459"/>
      <c r="AO24" s="459"/>
      <c r="AP24" s="459"/>
      <c r="AQ24" s="459"/>
      <c r="AR24" s="501"/>
      <c r="AS24" s="458">
        <v>3013</v>
      </c>
      <c r="AT24" s="459"/>
      <c r="AU24" s="459"/>
      <c r="AV24" s="459"/>
      <c r="AW24" s="459"/>
      <c r="AX24" s="460"/>
      <c r="AY24" s="526" t="s">
        <v>175</v>
      </c>
      <c r="AZ24" s="527"/>
      <c r="BA24" s="527"/>
      <c r="BB24" s="527"/>
      <c r="BC24" s="527"/>
      <c r="BD24" s="527"/>
      <c r="BE24" s="527"/>
      <c r="BF24" s="527"/>
      <c r="BG24" s="527"/>
      <c r="BH24" s="527"/>
      <c r="BI24" s="527"/>
      <c r="BJ24" s="527"/>
      <c r="BK24" s="527"/>
      <c r="BL24" s="527"/>
      <c r="BM24" s="528"/>
      <c r="BN24" s="407">
        <v>16511875</v>
      </c>
      <c r="BO24" s="408"/>
      <c r="BP24" s="408"/>
      <c r="BQ24" s="408"/>
      <c r="BR24" s="408"/>
      <c r="BS24" s="408"/>
      <c r="BT24" s="408"/>
      <c r="BU24" s="409"/>
      <c r="BV24" s="407">
        <v>15678886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7000</v>
      </c>
      <c r="R25" s="459"/>
      <c r="S25" s="459"/>
      <c r="T25" s="459"/>
      <c r="U25" s="459"/>
      <c r="V25" s="501"/>
      <c r="W25" s="553"/>
      <c r="X25" s="554"/>
      <c r="Y25" s="555"/>
      <c r="Z25" s="457" t="s">
        <v>177</v>
      </c>
      <c r="AA25" s="437"/>
      <c r="AB25" s="437"/>
      <c r="AC25" s="437"/>
      <c r="AD25" s="437"/>
      <c r="AE25" s="437"/>
      <c r="AF25" s="437"/>
      <c r="AG25" s="438"/>
      <c r="AH25" s="458">
        <v>91</v>
      </c>
      <c r="AI25" s="459"/>
      <c r="AJ25" s="459"/>
      <c r="AK25" s="459"/>
      <c r="AL25" s="501"/>
      <c r="AM25" s="458">
        <v>256074</v>
      </c>
      <c r="AN25" s="459"/>
      <c r="AO25" s="459"/>
      <c r="AP25" s="459"/>
      <c r="AQ25" s="459"/>
      <c r="AR25" s="501"/>
      <c r="AS25" s="458">
        <v>2814</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3925471</v>
      </c>
      <c r="BO25" s="371"/>
      <c r="BP25" s="371"/>
      <c r="BQ25" s="371"/>
      <c r="BR25" s="371"/>
      <c r="BS25" s="371"/>
      <c r="BT25" s="371"/>
      <c r="BU25" s="372"/>
      <c r="BV25" s="370">
        <v>2129462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6100</v>
      </c>
      <c r="R26" s="459"/>
      <c r="S26" s="459"/>
      <c r="T26" s="459"/>
      <c r="U26" s="459"/>
      <c r="V26" s="501"/>
      <c r="W26" s="553"/>
      <c r="X26" s="554"/>
      <c r="Y26" s="555"/>
      <c r="Z26" s="457" t="s">
        <v>180</v>
      </c>
      <c r="AA26" s="559"/>
      <c r="AB26" s="559"/>
      <c r="AC26" s="559"/>
      <c r="AD26" s="559"/>
      <c r="AE26" s="559"/>
      <c r="AF26" s="559"/>
      <c r="AG26" s="560"/>
      <c r="AH26" s="458">
        <v>34</v>
      </c>
      <c r="AI26" s="459"/>
      <c r="AJ26" s="459"/>
      <c r="AK26" s="459"/>
      <c r="AL26" s="501"/>
      <c r="AM26" s="458">
        <v>98124</v>
      </c>
      <c r="AN26" s="459"/>
      <c r="AO26" s="459"/>
      <c r="AP26" s="459"/>
      <c r="AQ26" s="459"/>
      <c r="AR26" s="501"/>
      <c r="AS26" s="458">
        <v>2886</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182</v>
      </c>
      <c r="BO26" s="408"/>
      <c r="BP26" s="408"/>
      <c r="BQ26" s="408"/>
      <c r="BR26" s="408"/>
      <c r="BS26" s="408"/>
      <c r="BT26" s="408"/>
      <c r="BU26" s="409"/>
      <c r="BV26" s="407" t="s">
        <v>132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3700</v>
      </c>
      <c r="R27" s="459"/>
      <c r="S27" s="459"/>
      <c r="T27" s="459"/>
      <c r="U27" s="459"/>
      <c r="V27" s="501"/>
      <c r="W27" s="553"/>
      <c r="X27" s="554"/>
      <c r="Y27" s="555"/>
      <c r="Z27" s="457" t="s">
        <v>184</v>
      </c>
      <c r="AA27" s="437"/>
      <c r="AB27" s="437"/>
      <c r="AC27" s="437"/>
      <c r="AD27" s="437"/>
      <c r="AE27" s="437"/>
      <c r="AF27" s="437"/>
      <c r="AG27" s="438"/>
      <c r="AH27" s="458" t="s">
        <v>182</v>
      </c>
      <c r="AI27" s="459"/>
      <c r="AJ27" s="459"/>
      <c r="AK27" s="459"/>
      <c r="AL27" s="501"/>
      <c r="AM27" s="458" t="s">
        <v>182</v>
      </c>
      <c r="AN27" s="459"/>
      <c r="AO27" s="459"/>
      <c r="AP27" s="459"/>
      <c r="AQ27" s="459"/>
      <c r="AR27" s="501"/>
      <c r="AS27" s="458" t="s">
        <v>132</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9" t="s">
        <v>132</v>
      </c>
      <c r="BO27" s="530"/>
      <c r="BP27" s="530"/>
      <c r="BQ27" s="530"/>
      <c r="BR27" s="530"/>
      <c r="BS27" s="530"/>
      <c r="BT27" s="530"/>
      <c r="BU27" s="531"/>
      <c r="BV27" s="529" t="s">
        <v>182</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3000</v>
      </c>
      <c r="R28" s="459"/>
      <c r="S28" s="459"/>
      <c r="T28" s="459"/>
      <c r="U28" s="459"/>
      <c r="V28" s="501"/>
      <c r="W28" s="553"/>
      <c r="X28" s="554"/>
      <c r="Y28" s="555"/>
      <c r="Z28" s="457" t="s">
        <v>187</v>
      </c>
      <c r="AA28" s="437"/>
      <c r="AB28" s="437"/>
      <c r="AC28" s="437"/>
      <c r="AD28" s="437"/>
      <c r="AE28" s="437"/>
      <c r="AF28" s="437"/>
      <c r="AG28" s="438"/>
      <c r="AH28" s="458" t="s">
        <v>132</v>
      </c>
      <c r="AI28" s="459"/>
      <c r="AJ28" s="459"/>
      <c r="AK28" s="459"/>
      <c r="AL28" s="501"/>
      <c r="AM28" s="458" t="s">
        <v>132</v>
      </c>
      <c r="AN28" s="459"/>
      <c r="AO28" s="459"/>
      <c r="AP28" s="459"/>
      <c r="AQ28" s="459"/>
      <c r="AR28" s="501"/>
      <c r="AS28" s="458" t="s">
        <v>132</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4562633</v>
      </c>
      <c r="BO28" s="371"/>
      <c r="BP28" s="371"/>
      <c r="BQ28" s="371"/>
      <c r="BR28" s="371"/>
      <c r="BS28" s="371"/>
      <c r="BT28" s="371"/>
      <c r="BU28" s="372"/>
      <c r="BV28" s="370">
        <v>4784564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12</v>
      </c>
      <c r="M29" s="459"/>
      <c r="N29" s="459"/>
      <c r="O29" s="459"/>
      <c r="P29" s="501"/>
      <c r="Q29" s="458">
        <v>2700</v>
      </c>
      <c r="R29" s="459"/>
      <c r="S29" s="459"/>
      <c r="T29" s="459"/>
      <c r="U29" s="459"/>
      <c r="V29" s="501"/>
      <c r="W29" s="556"/>
      <c r="X29" s="557"/>
      <c r="Y29" s="558"/>
      <c r="Z29" s="457" t="s">
        <v>190</v>
      </c>
      <c r="AA29" s="437"/>
      <c r="AB29" s="437"/>
      <c r="AC29" s="437"/>
      <c r="AD29" s="437"/>
      <c r="AE29" s="437"/>
      <c r="AF29" s="437"/>
      <c r="AG29" s="438"/>
      <c r="AH29" s="458">
        <v>469</v>
      </c>
      <c r="AI29" s="459"/>
      <c r="AJ29" s="459"/>
      <c r="AK29" s="459"/>
      <c r="AL29" s="501"/>
      <c r="AM29" s="458">
        <v>1413097</v>
      </c>
      <c r="AN29" s="459"/>
      <c r="AO29" s="459"/>
      <c r="AP29" s="459"/>
      <c r="AQ29" s="459"/>
      <c r="AR29" s="501"/>
      <c r="AS29" s="458">
        <v>3013</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850865</v>
      </c>
      <c r="BO29" s="408"/>
      <c r="BP29" s="408"/>
      <c r="BQ29" s="408"/>
      <c r="BR29" s="408"/>
      <c r="BS29" s="408"/>
      <c r="BT29" s="408"/>
      <c r="BU29" s="409"/>
      <c r="BV29" s="407">
        <v>850311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7">
        <v>97.3</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5922752</v>
      </c>
      <c r="BO30" s="530"/>
      <c r="BP30" s="530"/>
      <c r="BQ30" s="530"/>
      <c r="BR30" s="530"/>
      <c r="BS30" s="530"/>
      <c r="BT30" s="530"/>
      <c r="BU30" s="531"/>
      <c r="BV30" s="529">
        <v>4926061</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199</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国民健康保険事業特別会計（事業勘定）</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IF('各会計、関係団体の財政状況及び健全化判断比率'!B33="","",'各会計、関係団体の財政状況及び健全化判断比率'!B33)</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岐阜県市町村会館組合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ホリスティック南飛騨</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学校給食費特別会計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IF('各会計、関係団体の財政状況及び健全化判断比率'!B34="","",'各会計、関係団体の財政状況及び健全化判断比率'!B34)</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岐阜県市町村職員退職手当組合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飛騨小坂観光</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介護保険特別会計（介護サービス事業勘定）</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IF('各会計、関係団体の財政状況及び健全化判断比率'!B35="","",'各会計、関係団体の財政状況及び健全化判断比率'!B35)</f>
        <v>下呂温泉合掌村事業会計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後期高齢者医療連合(一般会計分)</v>
      </c>
      <c r="BZ36" s="598"/>
      <c r="CA36" s="598"/>
      <c r="CB36" s="598"/>
      <c r="CC36" s="598"/>
      <c r="CD36" s="598"/>
      <c r="CE36" s="598"/>
      <c r="CF36" s="598"/>
      <c r="CG36" s="598"/>
      <c r="CH36" s="598"/>
      <c r="CI36" s="598"/>
      <c r="CJ36" s="598"/>
      <c r="CK36" s="598"/>
      <c r="CL36" s="598"/>
      <c r="CM36" s="598"/>
      <c r="CN36" s="181"/>
      <c r="CO36" s="597">
        <f t="shared" si="3"/>
        <v>18</v>
      </c>
      <c r="CP36" s="597"/>
      <c r="CQ36" s="598" t="str">
        <f>IF('各会計、関係団体の財政状況及び健全化判断比率'!BS9="","",'各会計、関係団体の財政状況及び健全化判断比率'!BS9)</f>
        <v>下呂ふるさと文化財団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介護保険特別会計（保険事業勘定）</v>
      </c>
      <c r="X37" s="598"/>
      <c r="Y37" s="598"/>
      <c r="Z37" s="598"/>
      <c r="AA37" s="598"/>
      <c r="AB37" s="598"/>
      <c r="AC37" s="598"/>
      <c r="AD37" s="598"/>
      <c r="AE37" s="598"/>
      <c r="AF37" s="598"/>
      <c r="AG37" s="598"/>
      <c r="AH37" s="598"/>
      <c r="AI37" s="598"/>
      <c r="AJ37" s="598"/>
      <c r="AK37" s="598"/>
      <c r="AL37" s="181"/>
      <c r="AM37" s="597">
        <f t="shared" si="0"/>
        <v>11</v>
      </c>
      <c r="AN37" s="597"/>
      <c r="AO37" s="598" t="str">
        <f>IF('各会計、関係団体の財政状況及び健全化判断比率'!B36="","",'各会計、関係団体の財政状況及び健全化判断比率'!B36)</f>
        <v>金山病院事業会計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後期高齢者医療連合(特別会計分)</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7</v>
      </c>
      <c r="V38" s="597"/>
      <c r="W38" s="598" t="str">
        <f>IF('各会計、関係団体の財政状況及び健全化判断比率'!B32="","",'各会計、関係団体の財政状況及び健全化判断比率'!B32)</f>
        <v>国民健康保険事業特別会計（診療施設勘定）</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zAftm93V5L2Vk75J3QYMh78r1H/1OYoLK/SwV0OA+I/E36QmKl2HPt8/fEa6CFiXI+L3FydIO0Q0aqknk9MHPQ==" saltValue="7+mcqYX976N8M97kFCuTI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51" t="s">
        <v>578</v>
      </c>
      <c r="D34" s="1151"/>
      <c r="E34" s="1152"/>
      <c r="F34" s="32">
        <v>4.2699999999999996</v>
      </c>
      <c r="G34" s="33">
        <v>4.6100000000000003</v>
      </c>
      <c r="H34" s="33">
        <v>8.8699999999999992</v>
      </c>
      <c r="I34" s="33">
        <v>8.89</v>
      </c>
      <c r="J34" s="34">
        <v>9.99</v>
      </c>
      <c r="K34" s="22"/>
      <c r="L34" s="22"/>
      <c r="M34" s="22"/>
      <c r="N34" s="22"/>
      <c r="O34" s="22"/>
      <c r="P34" s="22"/>
    </row>
    <row r="35" spans="1:16" ht="39" customHeight="1" x14ac:dyDescent="0.15">
      <c r="A35" s="22"/>
      <c r="B35" s="35"/>
      <c r="C35" s="1145" t="s">
        <v>579</v>
      </c>
      <c r="D35" s="1146"/>
      <c r="E35" s="1147"/>
      <c r="F35" s="36">
        <v>6.46</v>
      </c>
      <c r="G35" s="37">
        <v>9.26</v>
      </c>
      <c r="H35" s="37">
        <v>7.82</v>
      </c>
      <c r="I35" s="37">
        <v>7.03</v>
      </c>
      <c r="J35" s="38">
        <v>7.11</v>
      </c>
      <c r="K35" s="22"/>
      <c r="L35" s="22"/>
      <c r="M35" s="22"/>
      <c r="N35" s="22"/>
      <c r="O35" s="22"/>
      <c r="P35" s="22"/>
    </row>
    <row r="36" spans="1:16" ht="39" customHeight="1" x14ac:dyDescent="0.15">
      <c r="A36" s="22"/>
      <c r="B36" s="35"/>
      <c r="C36" s="1145" t="s">
        <v>580</v>
      </c>
      <c r="D36" s="1146"/>
      <c r="E36" s="1147"/>
      <c r="F36" s="36" t="s">
        <v>527</v>
      </c>
      <c r="G36" s="37" t="s">
        <v>527</v>
      </c>
      <c r="H36" s="37">
        <v>0.5</v>
      </c>
      <c r="I36" s="37">
        <v>1.32</v>
      </c>
      <c r="J36" s="38">
        <v>2.02</v>
      </c>
      <c r="K36" s="22"/>
      <c r="L36" s="22"/>
      <c r="M36" s="22"/>
      <c r="N36" s="22"/>
      <c r="O36" s="22"/>
      <c r="P36" s="22"/>
    </row>
    <row r="37" spans="1:16" ht="39" customHeight="1" x14ac:dyDescent="0.15">
      <c r="A37" s="22"/>
      <c r="B37" s="35"/>
      <c r="C37" s="1145" t="s">
        <v>581</v>
      </c>
      <c r="D37" s="1146"/>
      <c r="E37" s="1147"/>
      <c r="F37" s="36">
        <v>1.21</v>
      </c>
      <c r="G37" s="37">
        <v>0.89</v>
      </c>
      <c r="H37" s="37">
        <v>0.73</v>
      </c>
      <c r="I37" s="37">
        <v>1.1299999999999999</v>
      </c>
      <c r="J37" s="38">
        <v>1.49</v>
      </c>
      <c r="K37" s="22"/>
      <c r="L37" s="22"/>
      <c r="M37" s="22"/>
      <c r="N37" s="22"/>
      <c r="O37" s="22"/>
      <c r="P37" s="22"/>
    </row>
    <row r="38" spans="1:16" ht="39" customHeight="1" x14ac:dyDescent="0.15">
      <c r="A38" s="22"/>
      <c r="B38" s="35"/>
      <c r="C38" s="1145" t="s">
        <v>582</v>
      </c>
      <c r="D38" s="1146"/>
      <c r="E38" s="1147"/>
      <c r="F38" s="36">
        <v>3.31</v>
      </c>
      <c r="G38" s="37">
        <v>2.17</v>
      </c>
      <c r="H38" s="37">
        <v>0.71</v>
      </c>
      <c r="I38" s="37">
        <v>0.79</v>
      </c>
      <c r="J38" s="38">
        <v>0.76</v>
      </c>
      <c r="K38" s="22"/>
      <c r="L38" s="22"/>
      <c r="M38" s="22"/>
      <c r="N38" s="22"/>
      <c r="O38" s="22"/>
      <c r="P38" s="22"/>
    </row>
    <row r="39" spans="1:16" ht="39" customHeight="1" x14ac:dyDescent="0.15">
      <c r="A39" s="22"/>
      <c r="B39" s="35"/>
      <c r="C39" s="1145" t="s">
        <v>583</v>
      </c>
      <c r="D39" s="1146"/>
      <c r="E39" s="1147"/>
      <c r="F39" s="36">
        <v>1.23</v>
      </c>
      <c r="G39" s="37">
        <v>1.61</v>
      </c>
      <c r="H39" s="37">
        <v>0.09</v>
      </c>
      <c r="I39" s="37" t="s">
        <v>584</v>
      </c>
      <c r="J39" s="38">
        <v>0.27</v>
      </c>
      <c r="K39" s="22"/>
      <c r="L39" s="22"/>
      <c r="M39" s="22"/>
      <c r="N39" s="22"/>
      <c r="O39" s="22"/>
      <c r="P39" s="22"/>
    </row>
    <row r="40" spans="1:16" ht="39" customHeight="1" x14ac:dyDescent="0.15">
      <c r="A40" s="22"/>
      <c r="B40" s="35"/>
      <c r="C40" s="1145" t="s">
        <v>585</v>
      </c>
      <c r="D40" s="1146"/>
      <c r="E40" s="1147"/>
      <c r="F40" s="36">
        <v>7.0000000000000007E-2</v>
      </c>
      <c r="G40" s="37">
        <v>7.0000000000000007E-2</v>
      </c>
      <c r="H40" s="37">
        <v>7.0000000000000007E-2</v>
      </c>
      <c r="I40" s="37">
        <v>7.0000000000000007E-2</v>
      </c>
      <c r="J40" s="38">
        <v>0.2</v>
      </c>
      <c r="K40" s="22"/>
      <c r="L40" s="22"/>
      <c r="M40" s="22"/>
      <c r="N40" s="22"/>
      <c r="O40" s="22"/>
      <c r="P40" s="22"/>
    </row>
    <row r="41" spans="1:16" ht="39" customHeight="1" x14ac:dyDescent="0.15">
      <c r="A41" s="22"/>
      <c r="B41" s="35"/>
      <c r="C41" s="1145" t="s">
        <v>586</v>
      </c>
      <c r="D41" s="1146"/>
      <c r="E41" s="1147"/>
      <c r="F41" s="36">
        <v>0.11</v>
      </c>
      <c r="G41" s="37">
        <v>0.03</v>
      </c>
      <c r="H41" s="37">
        <v>0.05</v>
      </c>
      <c r="I41" s="37">
        <v>0.08</v>
      </c>
      <c r="J41" s="38">
        <v>0.14000000000000001</v>
      </c>
      <c r="K41" s="22"/>
      <c r="L41" s="22"/>
      <c r="M41" s="22"/>
      <c r="N41" s="22"/>
      <c r="O41" s="22"/>
      <c r="P41" s="22"/>
    </row>
    <row r="42" spans="1:16" ht="39" customHeight="1" x14ac:dyDescent="0.15">
      <c r="A42" s="22"/>
      <c r="B42" s="39"/>
      <c r="C42" s="1145" t="s">
        <v>587</v>
      </c>
      <c r="D42" s="1146"/>
      <c r="E42" s="1147"/>
      <c r="F42" s="36" t="s">
        <v>527</v>
      </c>
      <c r="G42" s="37" t="s">
        <v>527</v>
      </c>
      <c r="H42" s="37" t="s">
        <v>527</v>
      </c>
      <c r="I42" s="37" t="s">
        <v>527</v>
      </c>
      <c r="J42" s="38" t="s">
        <v>527</v>
      </c>
      <c r="K42" s="22"/>
      <c r="L42" s="22"/>
      <c r="M42" s="22"/>
      <c r="N42" s="22"/>
      <c r="O42" s="22"/>
      <c r="P42" s="22"/>
    </row>
    <row r="43" spans="1:16" ht="39" customHeight="1" thickBot="1" x14ac:dyDescent="0.2">
      <c r="A43" s="22"/>
      <c r="B43" s="40"/>
      <c r="C43" s="1148" t="s">
        <v>588</v>
      </c>
      <c r="D43" s="1149"/>
      <c r="E43" s="1150"/>
      <c r="F43" s="41">
        <v>4.42</v>
      </c>
      <c r="G43" s="42">
        <v>1.58</v>
      </c>
      <c r="H43" s="42">
        <v>0.12</v>
      </c>
      <c r="I43" s="42">
        <v>0.12</v>
      </c>
      <c r="J43" s="43">
        <v>0.12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98jv3LLo30tkAn7VVv2A+gT8Q5REyi41EYuB4W0IGzWm+KsrUMUr+qEbbIOC7qllGg0CiJCr8DjkvOQSjd0xQ==" saltValue="gNxo3NeAmYI7QEdC9ZpO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election activeCell="H43" sqref="H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2765</v>
      </c>
      <c r="L45" s="60">
        <v>2827</v>
      </c>
      <c r="M45" s="60">
        <v>2874</v>
      </c>
      <c r="N45" s="60">
        <v>2752</v>
      </c>
      <c r="O45" s="61">
        <v>2607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527</v>
      </c>
      <c r="L46" s="64" t="s">
        <v>527</v>
      </c>
      <c r="M46" s="64" t="s">
        <v>527</v>
      </c>
      <c r="N46" s="64" t="s">
        <v>527</v>
      </c>
      <c r="O46" s="65" t="s">
        <v>527</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527</v>
      </c>
      <c r="L47" s="64" t="s">
        <v>527</v>
      </c>
      <c r="M47" s="64" t="s">
        <v>527</v>
      </c>
      <c r="N47" s="64" t="s">
        <v>527</v>
      </c>
      <c r="O47" s="65" t="s">
        <v>527</v>
      </c>
      <c r="P47" s="48"/>
      <c r="Q47" s="48"/>
      <c r="R47" s="48"/>
      <c r="S47" s="48"/>
      <c r="T47" s="48"/>
      <c r="U47" s="48"/>
    </row>
    <row r="48" spans="1:21" ht="30.75" customHeight="1" x14ac:dyDescent="0.15">
      <c r="A48" s="48"/>
      <c r="B48" s="1155"/>
      <c r="C48" s="1156"/>
      <c r="D48" s="62"/>
      <c r="E48" s="1161" t="s">
        <v>15</v>
      </c>
      <c r="F48" s="1161"/>
      <c r="G48" s="1161"/>
      <c r="H48" s="1161"/>
      <c r="I48" s="1161"/>
      <c r="J48" s="1162"/>
      <c r="K48" s="63">
        <v>1732</v>
      </c>
      <c r="L48" s="64">
        <v>1680</v>
      </c>
      <c r="M48" s="64">
        <v>1666</v>
      </c>
      <c r="N48" s="64">
        <v>1582</v>
      </c>
      <c r="O48" s="65">
        <v>1620</v>
      </c>
      <c r="P48" s="48"/>
      <c r="Q48" s="48"/>
      <c r="R48" s="48"/>
      <c r="S48" s="48"/>
      <c r="T48" s="48"/>
      <c r="U48" s="48"/>
    </row>
    <row r="49" spans="1:21" ht="30.75" customHeight="1" x14ac:dyDescent="0.15">
      <c r="A49" s="48"/>
      <c r="B49" s="1155"/>
      <c r="C49" s="1156"/>
      <c r="D49" s="62"/>
      <c r="E49" s="1161" t="s">
        <v>16</v>
      </c>
      <c r="F49" s="1161"/>
      <c r="G49" s="1161"/>
      <c r="H49" s="1161"/>
      <c r="I49" s="1161"/>
      <c r="J49" s="1162"/>
      <c r="K49" s="63" t="s">
        <v>527</v>
      </c>
      <c r="L49" s="64" t="s">
        <v>527</v>
      </c>
      <c r="M49" s="64" t="s">
        <v>527</v>
      </c>
      <c r="N49" s="64" t="s">
        <v>527</v>
      </c>
      <c r="O49" s="65" t="s">
        <v>527</v>
      </c>
      <c r="P49" s="48"/>
      <c r="Q49" s="48"/>
      <c r="R49" s="48"/>
      <c r="S49" s="48"/>
      <c r="T49" s="48"/>
      <c r="U49" s="48"/>
    </row>
    <row r="50" spans="1:21" ht="30.75" customHeight="1" x14ac:dyDescent="0.15">
      <c r="A50" s="48"/>
      <c r="B50" s="1155"/>
      <c r="C50" s="1156"/>
      <c r="D50" s="62"/>
      <c r="E50" s="1161" t="s">
        <v>17</v>
      </c>
      <c r="F50" s="1161"/>
      <c r="G50" s="1161"/>
      <c r="H50" s="1161"/>
      <c r="I50" s="1161"/>
      <c r="J50" s="1162"/>
      <c r="K50" s="63">
        <v>17</v>
      </c>
      <c r="L50" s="64">
        <v>17</v>
      </c>
      <c r="M50" s="64">
        <v>17</v>
      </c>
      <c r="N50" s="64">
        <v>16</v>
      </c>
      <c r="O50" s="65">
        <v>8</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t="s">
        <v>527</v>
      </c>
      <c r="M51" s="64">
        <v>0</v>
      </c>
      <c r="N51" s="64" t="s">
        <v>527</v>
      </c>
      <c r="O51" s="65" t="s">
        <v>527</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3219</v>
      </c>
      <c r="L52" s="64">
        <v>3224</v>
      </c>
      <c r="M52" s="64">
        <v>3264</v>
      </c>
      <c r="N52" s="64">
        <v>3151</v>
      </c>
      <c r="O52" s="65">
        <v>2908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1295</v>
      </c>
      <c r="L53" s="69">
        <v>1300</v>
      </c>
      <c r="M53" s="69">
        <v>1293</v>
      </c>
      <c r="N53" s="69">
        <v>1199</v>
      </c>
      <c r="O53" s="70">
        <v>1327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589</v>
      </c>
      <c r="P56" s="48"/>
      <c r="Q56" s="48"/>
      <c r="R56" s="48"/>
      <c r="S56" s="48"/>
      <c r="T56" s="48"/>
      <c r="U56" s="48"/>
    </row>
    <row r="57" spans="1:21" ht="31.5" customHeight="1" thickBot="1" x14ac:dyDescent="0.2">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527</v>
      </c>
      <c r="L58" s="84" t="s">
        <v>527</v>
      </c>
      <c r="M58" s="84" t="s">
        <v>527</v>
      </c>
      <c r="N58" s="84" t="s">
        <v>527</v>
      </c>
      <c r="O58" s="85" t="s">
        <v>527</v>
      </c>
    </row>
    <row r="59" spans="1:21" ht="31.5" customHeight="1" x14ac:dyDescent="0.15">
      <c r="B59" s="1171"/>
      <c r="C59" s="1172"/>
      <c r="D59" s="1178" t="s">
        <v>28</v>
      </c>
      <c r="E59" s="1179"/>
      <c r="F59" s="1179"/>
      <c r="G59" s="1179"/>
      <c r="H59" s="1179"/>
      <c r="I59" s="1179"/>
      <c r="J59" s="1180"/>
      <c r="K59" s="86" t="s">
        <v>527</v>
      </c>
      <c r="L59" s="87" t="s">
        <v>527</v>
      </c>
      <c r="M59" s="87" t="s">
        <v>527</v>
      </c>
      <c r="N59" s="87" t="s">
        <v>527</v>
      </c>
      <c r="O59" s="88" t="s">
        <v>527</v>
      </c>
    </row>
    <row r="60" spans="1:21" ht="31.5" customHeight="1" thickBot="1" x14ac:dyDescent="0.2">
      <c r="B60" s="1173"/>
      <c r="C60" s="1174"/>
      <c r="D60" s="1181" t="s">
        <v>29</v>
      </c>
      <c r="E60" s="1182"/>
      <c r="F60" s="1182"/>
      <c r="G60" s="1182"/>
      <c r="H60" s="1182"/>
      <c r="I60" s="1182"/>
      <c r="J60" s="1183"/>
      <c r="K60" s="89" t="s">
        <v>527</v>
      </c>
      <c r="L60" s="90" t="s">
        <v>527</v>
      </c>
      <c r="M60" s="90" t="s">
        <v>527</v>
      </c>
      <c r="N60" s="90" t="s">
        <v>527</v>
      </c>
      <c r="O60" s="91" t="s">
        <v>527</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yPf6Ymrp9GMaRC4AS4HcmXKBn+PkJ+0PLUb6WV0CoZRc5zIVV2EH7Nlcotu6wf+4kKJ/Nmqm5QKLVNPDdcBsg==" saltValue="Thi8KZypTPkceeB11E0zu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569</v>
      </c>
      <c r="J40" s="103" t="s">
        <v>570</v>
      </c>
      <c r="K40" s="103" t="s">
        <v>571</v>
      </c>
      <c r="L40" s="103" t="s">
        <v>572</v>
      </c>
      <c r="M40" s="104" t="s">
        <v>573</v>
      </c>
    </row>
    <row r="41" spans="2:13" ht="27.75" customHeight="1" x14ac:dyDescent="0.15">
      <c r="B41" s="1184" t="s">
        <v>32</v>
      </c>
      <c r="C41" s="1185"/>
      <c r="D41" s="105"/>
      <c r="E41" s="1190" t="s">
        <v>33</v>
      </c>
      <c r="F41" s="1190"/>
      <c r="G41" s="1190"/>
      <c r="H41" s="1191"/>
      <c r="I41" s="355">
        <v>22036</v>
      </c>
      <c r="J41" s="356">
        <v>21564</v>
      </c>
      <c r="K41" s="356">
        <v>21003</v>
      </c>
      <c r="L41" s="356">
        <v>22168</v>
      </c>
      <c r="M41" s="357">
        <v>22299</v>
      </c>
    </row>
    <row r="42" spans="2:13" ht="27.75" customHeight="1" x14ac:dyDescent="0.15">
      <c r="B42" s="1186"/>
      <c r="C42" s="1187"/>
      <c r="D42" s="106"/>
      <c r="E42" s="1192" t="s">
        <v>34</v>
      </c>
      <c r="F42" s="1192"/>
      <c r="G42" s="1192"/>
      <c r="H42" s="1193"/>
      <c r="I42" s="358">
        <v>97</v>
      </c>
      <c r="J42" s="359">
        <v>80</v>
      </c>
      <c r="K42" s="359">
        <v>63</v>
      </c>
      <c r="L42" s="359">
        <v>47</v>
      </c>
      <c r="M42" s="360">
        <v>39</v>
      </c>
    </row>
    <row r="43" spans="2:13" ht="27.75" customHeight="1" x14ac:dyDescent="0.15">
      <c r="B43" s="1186"/>
      <c r="C43" s="1187"/>
      <c r="D43" s="106"/>
      <c r="E43" s="1192" t="s">
        <v>35</v>
      </c>
      <c r="F43" s="1192"/>
      <c r="G43" s="1192"/>
      <c r="H43" s="1193"/>
      <c r="I43" s="358">
        <v>15345</v>
      </c>
      <c r="J43" s="359">
        <v>14312</v>
      </c>
      <c r="K43" s="359">
        <v>13146</v>
      </c>
      <c r="L43" s="359">
        <v>11725</v>
      </c>
      <c r="M43" s="360">
        <v>10599</v>
      </c>
    </row>
    <row r="44" spans="2:13" ht="27.75" customHeight="1" x14ac:dyDescent="0.15">
      <c r="B44" s="1186"/>
      <c r="C44" s="1187"/>
      <c r="D44" s="106"/>
      <c r="E44" s="1192" t="s">
        <v>36</v>
      </c>
      <c r="F44" s="1192"/>
      <c r="G44" s="1192"/>
      <c r="H44" s="1193"/>
      <c r="I44" s="358" t="s">
        <v>527</v>
      </c>
      <c r="J44" s="359" t="s">
        <v>527</v>
      </c>
      <c r="K44" s="359" t="s">
        <v>527</v>
      </c>
      <c r="L44" s="359" t="s">
        <v>527</v>
      </c>
      <c r="M44" s="360" t="s">
        <v>527</v>
      </c>
    </row>
    <row r="45" spans="2:13" ht="27.75" customHeight="1" x14ac:dyDescent="0.15">
      <c r="B45" s="1186"/>
      <c r="C45" s="1187"/>
      <c r="D45" s="106"/>
      <c r="E45" s="1192" t="s">
        <v>37</v>
      </c>
      <c r="F45" s="1192"/>
      <c r="G45" s="1192"/>
      <c r="H45" s="1193"/>
      <c r="I45" s="358">
        <v>3963</v>
      </c>
      <c r="J45" s="359">
        <v>4039</v>
      </c>
      <c r="K45" s="359">
        <v>3976</v>
      </c>
      <c r="L45" s="359">
        <v>3783</v>
      </c>
      <c r="M45" s="360">
        <v>3597</v>
      </c>
    </row>
    <row r="46" spans="2:13" ht="27.75" customHeight="1" x14ac:dyDescent="0.15">
      <c r="B46" s="1186"/>
      <c r="C46" s="1187"/>
      <c r="D46" s="107"/>
      <c r="E46" s="1192" t="s">
        <v>38</v>
      </c>
      <c r="F46" s="1192"/>
      <c r="G46" s="1192"/>
      <c r="H46" s="1193"/>
      <c r="I46" s="358" t="s">
        <v>527</v>
      </c>
      <c r="J46" s="359" t="s">
        <v>527</v>
      </c>
      <c r="K46" s="359" t="s">
        <v>527</v>
      </c>
      <c r="L46" s="359" t="s">
        <v>527</v>
      </c>
      <c r="M46" s="360" t="s">
        <v>527</v>
      </c>
    </row>
    <row r="47" spans="2:13" ht="27.75" customHeight="1" x14ac:dyDescent="0.15">
      <c r="B47" s="1186"/>
      <c r="C47" s="1187"/>
      <c r="D47" s="108"/>
      <c r="E47" s="1194" t="s">
        <v>39</v>
      </c>
      <c r="F47" s="1195"/>
      <c r="G47" s="1195"/>
      <c r="H47" s="1196"/>
      <c r="I47" s="358" t="s">
        <v>527</v>
      </c>
      <c r="J47" s="359" t="s">
        <v>527</v>
      </c>
      <c r="K47" s="359" t="s">
        <v>527</v>
      </c>
      <c r="L47" s="359" t="s">
        <v>527</v>
      </c>
      <c r="M47" s="360" t="s">
        <v>527</v>
      </c>
    </row>
    <row r="48" spans="2:13" ht="27.75" customHeight="1" x14ac:dyDescent="0.15">
      <c r="B48" s="1186"/>
      <c r="C48" s="1187"/>
      <c r="D48" s="106"/>
      <c r="E48" s="1192" t="s">
        <v>40</v>
      </c>
      <c r="F48" s="1192"/>
      <c r="G48" s="1192"/>
      <c r="H48" s="1193"/>
      <c r="I48" s="358" t="s">
        <v>527</v>
      </c>
      <c r="J48" s="359" t="s">
        <v>527</v>
      </c>
      <c r="K48" s="359" t="s">
        <v>527</v>
      </c>
      <c r="L48" s="359" t="s">
        <v>527</v>
      </c>
      <c r="M48" s="360" t="s">
        <v>527</v>
      </c>
    </row>
    <row r="49" spans="2:13" ht="27.75" customHeight="1" x14ac:dyDescent="0.15">
      <c r="B49" s="1188"/>
      <c r="C49" s="1189"/>
      <c r="D49" s="106"/>
      <c r="E49" s="1192" t="s">
        <v>41</v>
      </c>
      <c r="F49" s="1192"/>
      <c r="G49" s="1192"/>
      <c r="H49" s="1193"/>
      <c r="I49" s="358" t="s">
        <v>527</v>
      </c>
      <c r="J49" s="359" t="s">
        <v>527</v>
      </c>
      <c r="K49" s="359" t="s">
        <v>527</v>
      </c>
      <c r="L49" s="359" t="s">
        <v>527</v>
      </c>
      <c r="M49" s="360" t="s">
        <v>527</v>
      </c>
    </row>
    <row r="50" spans="2:13" ht="27.75" customHeight="1" x14ac:dyDescent="0.15">
      <c r="B50" s="1197" t="s">
        <v>42</v>
      </c>
      <c r="C50" s="1198"/>
      <c r="D50" s="109"/>
      <c r="E50" s="1192" t="s">
        <v>43</v>
      </c>
      <c r="F50" s="1192"/>
      <c r="G50" s="1192"/>
      <c r="H50" s="1193"/>
      <c r="I50" s="358">
        <v>11763</v>
      </c>
      <c r="J50" s="359">
        <v>11105</v>
      </c>
      <c r="K50" s="359">
        <v>10360</v>
      </c>
      <c r="L50" s="359">
        <v>10767</v>
      </c>
      <c r="M50" s="360">
        <v>10560</v>
      </c>
    </row>
    <row r="51" spans="2:13" ht="27.75" customHeight="1" x14ac:dyDescent="0.15">
      <c r="B51" s="1186"/>
      <c r="C51" s="1187"/>
      <c r="D51" s="106"/>
      <c r="E51" s="1192" t="s">
        <v>44</v>
      </c>
      <c r="F51" s="1192"/>
      <c r="G51" s="1192"/>
      <c r="H51" s="1193"/>
      <c r="I51" s="358">
        <v>221</v>
      </c>
      <c r="J51" s="359">
        <v>165</v>
      </c>
      <c r="K51" s="359">
        <v>127</v>
      </c>
      <c r="L51" s="359">
        <v>85</v>
      </c>
      <c r="M51" s="360">
        <v>53</v>
      </c>
    </row>
    <row r="52" spans="2:13" ht="27.75" customHeight="1" x14ac:dyDescent="0.15">
      <c r="B52" s="1188"/>
      <c r="C52" s="1189"/>
      <c r="D52" s="106"/>
      <c r="E52" s="1192" t="s">
        <v>45</v>
      </c>
      <c r="F52" s="1192"/>
      <c r="G52" s="1192"/>
      <c r="H52" s="1193"/>
      <c r="I52" s="358">
        <v>28272</v>
      </c>
      <c r="J52" s="359">
        <v>27080</v>
      </c>
      <c r="K52" s="359">
        <v>25901</v>
      </c>
      <c r="L52" s="359">
        <v>25724</v>
      </c>
      <c r="M52" s="360">
        <v>24846</v>
      </c>
    </row>
    <row r="53" spans="2:13" ht="27.75" customHeight="1" thickBot="1" x14ac:dyDescent="0.2">
      <c r="B53" s="1199" t="s">
        <v>46</v>
      </c>
      <c r="C53" s="1200"/>
      <c r="D53" s="110"/>
      <c r="E53" s="1201" t="s">
        <v>47</v>
      </c>
      <c r="F53" s="1201"/>
      <c r="G53" s="1201"/>
      <c r="H53" s="1202"/>
      <c r="I53" s="361">
        <v>1185</v>
      </c>
      <c r="J53" s="362">
        <v>1645</v>
      </c>
      <c r="K53" s="362">
        <v>1800</v>
      </c>
      <c r="L53" s="362">
        <v>1147</v>
      </c>
      <c r="M53" s="363">
        <v>1074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kReLBvXr3vtrbA93VjtkhQ03W6Rd9IBkFlrsNnFI1FZwHOguse2WWEv7iw+2atp6oZXFka7mFTecZwVCD/VynQ==" saltValue="39LSXadiMJ7sCKm9GmJi9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571</v>
      </c>
      <c r="G54" s="119" t="s">
        <v>572</v>
      </c>
      <c r="H54" s="120" t="s">
        <v>573</v>
      </c>
    </row>
    <row r="55" spans="2:8" ht="52.5" customHeight="1" x14ac:dyDescent="0.15">
      <c r="B55" s="121"/>
      <c r="C55" s="1211" t="s">
        <v>50</v>
      </c>
      <c r="D55" s="1211"/>
      <c r="E55" s="1212"/>
      <c r="F55" s="122">
        <v>4470</v>
      </c>
      <c r="G55" s="122">
        <v>4785</v>
      </c>
      <c r="H55" s="123">
        <v>4563</v>
      </c>
    </row>
    <row r="56" spans="2:8" ht="52.5" customHeight="1" x14ac:dyDescent="0.15">
      <c r="B56" s="124"/>
      <c r="C56" s="1213" t="s">
        <v>51</v>
      </c>
      <c r="D56" s="1213"/>
      <c r="E56" s="1214"/>
      <c r="F56" s="125">
        <v>850</v>
      </c>
      <c r="G56" s="125">
        <v>850</v>
      </c>
      <c r="H56" s="126">
        <v>851</v>
      </c>
    </row>
    <row r="57" spans="2:8" ht="53.25" customHeight="1" x14ac:dyDescent="0.15">
      <c r="B57" s="124"/>
      <c r="C57" s="1215" t="s">
        <v>52</v>
      </c>
      <c r="D57" s="1215"/>
      <c r="E57" s="1216"/>
      <c r="F57" s="127">
        <v>3841</v>
      </c>
      <c r="G57" s="127">
        <v>4926</v>
      </c>
      <c r="H57" s="128">
        <v>5923</v>
      </c>
    </row>
    <row r="58" spans="2:8" ht="45.75" customHeight="1" x14ac:dyDescent="0.15">
      <c r="B58" s="129"/>
      <c r="C58" s="1203" t="s">
        <v>606</v>
      </c>
      <c r="D58" s="1204"/>
      <c r="E58" s="1205"/>
      <c r="F58" s="130">
        <v>0</v>
      </c>
      <c r="G58" s="130">
        <v>977</v>
      </c>
      <c r="H58" s="131">
        <v>1953</v>
      </c>
    </row>
    <row r="59" spans="2:8" ht="45.75" customHeight="1" x14ac:dyDescent="0.15">
      <c r="B59" s="129"/>
      <c r="C59" s="1203" t="s">
        <v>607</v>
      </c>
      <c r="D59" s="1204"/>
      <c r="E59" s="1205"/>
      <c r="F59" s="130">
        <v>1071</v>
      </c>
      <c r="G59" s="130">
        <v>900</v>
      </c>
      <c r="H59" s="131">
        <v>775</v>
      </c>
    </row>
    <row r="60" spans="2:8" ht="45.75" customHeight="1" x14ac:dyDescent="0.15">
      <c r="B60" s="129"/>
      <c r="C60" s="1203" t="s">
        <v>608</v>
      </c>
      <c r="D60" s="1204"/>
      <c r="E60" s="1205"/>
      <c r="F60" s="130">
        <v>729</v>
      </c>
      <c r="G60" s="130">
        <v>710</v>
      </c>
      <c r="H60" s="131">
        <v>704</v>
      </c>
    </row>
    <row r="61" spans="2:8" ht="45.75" customHeight="1" x14ac:dyDescent="0.15">
      <c r="B61" s="129"/>
      <c r="C61" s="1203" t="s">
        <v>609</v>
      </c>
      <c r="D61" s="1204"/>
      <c r="E61" s="1205"/>
      <c r="F61" s="130">
        <v>296</v>
      </c>
      <c r="G61" s="130">
        <v>453</v>
      </c>
      <c r="H61" s="131">
        <v>698</v>
      </c>
    </row>
    <row r="62" spans="2:8" ht="45.75" customHeight="1" thickBot="1" x14ac:dyDescent="0.2">
      <c r="B62" s="132"/>
      <c r="C62" s="1206" t="s">
        <v>610</v>
      </c>
      <c r="D62" s="1207"/>
      <c r="E62" s="1208"/>
      <c r="F62" s="133">
        <v>434</v>
      </c>
      <c r="G62" s="133">
        <v>434</v>
      </c>
      <c r="H62" s="134">
        <v>434</v>
      </c>
    </row>
    <row r="63" spans="2:8" ht="52.5" customHeight="1" thickBot="1" x14ac:dyDescent="0.2">
      <c r="B63" s="135"/>
      <c r="C63" s="1209" t="s">
        <v>53</v>
      </c>
      <c r="D63" s="1209"/>
      <c r="E63" s="1210"/>
      <c r="F63" s="136">
        <v>9161</v>
      </c>
      <c r="G63" s="136">
        <v>10561</v>
      </c>
      <c r="H63" s="137">
        <v>11336</v>
      </c>
    </row>
    <row r="64" spans="2:8" x14ac:dyDescent="0.15"/>
  </sheetData>
  <sheetProtection algorithmName="SHA-512" hashValue="SFNF1oG55VPF02pgvMxGaDrKFhKsfYLZdl8RZfKtKgwDzzXI6mnwHrMjUenrRvOaE6xRKrUbi5JPaMwAVvWYiQ==" saltValue="SzJkDYPCsq/b5YTfaCLS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566</v>
      </c>
      <c r="G2" s="151"/>
      <c r="H2" s="152"/>
    </row>
    <row r="3" spans="1:8" x14ac:dyDescent="0.15">
      <c r="A3" s="148" t="s">
        <v>559</v>
      </c>
      <c r="B3" s="153"/>
      <c r="C3" s="154"/>
      <c r="D3" s="155">
        <v>132859</v>
      </c>
      <c r="E3" s="156"/>
      <c r="F3" s="157">
        <v>65080</v>
      </c>
      <c r="G3" s="158"/>
      <c r="H3" s="159"/>
    </row>
    <row r="4" spans="1:8" x14ac:dyDescent="0.15">
      <c r="A4" s="160"/>
      <c r="B4" s="161"/>
      <c r="C4" s="162"/>
      <c r="D4" s="163">
        <v>80879</v>
      </c>
      <c r="E4" s="164"/>
      <c r="F4" s="165">
        <v>38201</v>
      </c>
      <c r="G4" s="166"/>
      <c r="H4" s="167"/>
    </row>
    <row r="5" spans="1:8" x14ac:dyDescent="0.15">
      <c r="A5" s="148" t="s">
        <v>561</v>
      </c>
      <c r="B5" s="153"/>
      <c r="C5" s="154"/>
      <c r="D5" s="155">
        <v>109825</v>
      </c>
      <c r="E5" s="156"/>
      <c r="F5" s="157">
        <v>79288</v>
      </c>
      <c r="G5" s="158"/>
      <c r="H5" s="159"/>
    </row>
    <row r="6" spans="1:8" x14ac:dyDescent="0.15">
      <c r="A6" s="160"/>
      <c r="B6" s="161"/>
      <c r="C6" s="162"/>
      <c r="D6" s="163">
        <v>70816</v>
      </c>
      <c r="E6" s="164"/>
      <c r="F6" s="165">
        <v>41870</v>
      </c>
      <c r="G6" s="166"/>
      <c r="H6" s="167"/>
    </row>
    <row r="7" spans="1:8" x14ac:dyDescent="0.15">
      <c r="A7" s="148" t="s">
        <v>562</v>
      </c>
      <c r="B7" s="153"/>
      <c r="C7" s="154"/>
      <c r="D7" s="155">
        <v>97119</v>
      </c>
      <c r="E7" s="156"/>
      <c r="F7" s="157">
        <v>84962</v>
      </c>
      <c r="G7" s="158"/>
      <c r="H7" s="159"/>
    </row>
    <row r="8" spans="1:8" x14ac:dyDescent="0.15">
      <c r="A8" s="160"/>
      <c r="B8" s="161"/>
      <c r="C8" s="162"/>
      <c r="D8" s="163">
        <v>34602</v>
      </c>
      <c r="E8" s="164"/>
      <c r="F8" s="165">
        <v>42793</v>
      </c>
      <c r="G8" s="166"/>
      <c r="H8" s="167"/>
    </row>
    <row r="9" spans="1:8" x14ac:dyDescent="0.15">
      <c r="A9" s="148" t="s">
        <v>563</v>
      </c>
      <c r="B9" s="153"/>
      <c r="C9" s="154"/>
      <c r="D9" s="155">
        <v>152762</v>
      </c>
      <c r="E9" s="156"/>
      <c r="F9" s="157">
        <v>69604</v>
      </c>
      <c r="G9" s="158"/>
      <c r="H9" s="159"/>
    </row>
    <row r="10" spans="1:8" x14ac:dyDescent="0.15">
      <c r="A10" s="160"/>
      <c r="B10" s="161"/>
      <c r="C10" s="162"/>
      <c r="D10" s="163">
        <v>64980</v>
      </c>
      <c r="E10" s="164"/>
      <c r="F10" s="165">
        <v>36247</v>
      </c>
      <c r="G10" s="166"/>
      <c r="H10" s="167"/>
    </row>
    <row r="11" spans="1:8" x14ac:dyDescent="0.15">
      <c r="A11" s="148" t="s">
        <v>564</v>
      </c>
      <c r="B11" s="153"/>
      <c r="C11" s="154"/>
      <c r="D11" s="155">
        <v>104572</v>
      </c>
      <c r="E11" s="156"/>
      <c r="F11" s="157">
        <v>68410</v>
      </c>
      <c r="G11" s="158"/>
      <c r="H11" s="159"/>
    </row>
    <row r="12" spans="1:8" x14ac:dyDescent="0.15">
      <c r="A12" s="160"/>
      <c r="B12" s="161"/>
      <c r="C12" s="168"/>
      <c r="D12" s="163">
        <v>34458</v>
      </c>
      <c r="E12" s="164"/>
      <c r="F12" s="165">
        <v>35086</v>
      </c>
      <c r="G12" s="166"/>
      <c r="H12" s="167"/>
    </row>
    <row r="13" spans="1:8" x14ac:dyDescent="0.15">
      <c r="A13" s="148"/>
      <c r="B13" s="153"/>
      <c r="C13" s="169"/>
      <c r="D13" s="170">
        <v>119427</v>
      </c>
      <c r="E13" s="171"/>
      <c r="F13" s="172">
        <v>73469</v>
      </c>
      <c r="G13" s="173"/>
      <c r="H13" s="159"/>
    </row>
    <row r="14" spans="1:8" x14ac:dyDescent="0.15">
      <c r="A14" s="160"/>
      <c r="B14" s="161"/>
      <c r="C14" s="162"/>
      <c r="D14" s="163">
        <v>57147</v>
      </c>
      <c r="E14" s="164"/>
      <c r="F14" s="165">
        <v>38839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4.28</v>
      </c>
      <c r="C19" s="174">
        <f>ROUND(VALUE(SUBSTITUTE(実質収支比率等に係る経年分析!G$48,"▲","-")),2)</f>
        <v>4.62</v>
      </c>
      <c r="D19" s="174">
        <f>ROUND(VALUE(SUBSTITUTE(実質収支比率等に係る経年分析!H$48,"▲","-")),2)</f>
        <v>8.9</v>
      </c>
      <c r="E19" s="174">
        <f>ROUND(VALUE(SUBSTITUTE(実質収支比率等に係る経年分析!I$48,"▲","-")),2)</f>
        <v>8.9</v>
      </c>
      <c r="F19" s="174">
        <f>ROUND(VALUE(SUBSTITUTE(実質収支比率等に係る経年分析!J$48,"▲","-")),2)</f>
        <v>10</v>
      </c>
    </row>
    <row r="20" spans="1:11" x14ac:dyDescent="0.15">
      <c r="A20" s="174" t="s">
        <v>57</v>
      </c>
      <c r="B20" s="174">
        <f>ROUND(VALUE(SUBSTITUTE(実質収支比率等に係る経年分析!F$47,"▲","-")),2)</f>
        <v>45.97</v>
      </c>
      <c r="C20" s="174">
        <f>ROUND(VALUE(SUBSTITUTE(実質収支比率等に係る経年分析!G$47,"▲","-")),2)</f>
        <v>40.97</v>
      </c>
      <c r="D20" s="174">
        <f>ROUND(VALUE(SUBSTITUTE(実質収支比率等に係る経年分析!H$47,"▲","-")),2)</f>
        <v>31.97</v>
      </c>
      <c r="E20" s="174">
        <f>ROUND(VALUE(SUBSTITUTE(実質収支比率等に係る経年分析!I$47,"▲","-")),2)</f>
        <v>33.270000000000003</v>
      </c>
      <c r="F20" s="174">
        <f>ROUND(VALUE(SUBSTITUTE(実質収支比率等に係る経年分析!J$47,"▲","-")),2)</f>
        <v>33.119999999999997</v>
      </c>
    </row>
    <row r="21" spans="1:11" x14ac:dyDescent="0.15">
      <c r="A21" s="174" t="s">
        <v>58</v>
      </c>
      <c r="B21" s="174">
        <f>IF(ISNUMBER(VALUE(SUBSTITUTE(実質収支比率等に係る経年分析!F$49,"▲","-"))),ROUND(VALUE(SUBSTITUTE(実質収支比率等に係る経年分析!F$49,"▲","-")),2),NA())</f>
        <v>-10.97</v>
      </c>
      <c r="C21" s="174">
        <f>IF(ISNUMBER(VALUE(SUBSTITUTE(実質収支比率等に係る経年分析!G$49,"▲","-"))),ROUND(VALUE(SUBSTITUTE(実質収支比率等に係る経年分析!G$49,"▲","-")),2),NA())</f>
        <v>-4.55</v>
      </c>
      <c r="D21" s="174">
        <f>IF(ISNUMBER(VALUE(SUBSTITUTE(実質収支比率等に係る経年分析!H$49,"▲","-"))),ROUND(VALUE(SUBSTITUTE(実質収支比率等に係る経年分析!H$49,"▲","-")),2),NA())</f>
        <v>-3.07</v>
      </c>
      <c r="E21" s="174">
        <f>IF(ISNUMBER(VALUE(SUBSTITUTE(実質収支比率等に係る経年分析!I$49,"▲","-"))),ROUND(VALUE(SUBSTITUTE(実質収支比率等に係る経年分析!I$49,"▲","-")),2),NA())</f>
        <v>2.4300000000000002</v>
      </c>
      <c r="F21" s="174">
        <f>IF(ISNUMBER(VALUE(SUBSTITUTE(実質収支比率等に係る経年分析!J$49,"▲","-"))),ROUND(VALUE(SUBSTITUTE(実質収支比率等に係る経年分析!J$49,"▲","-")),2),NA())</f>
        <v>-0.9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4.42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1.58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0.12</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国民健康保険事業特別会計（診療施設勘定）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0.14000000000000001</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7.0000000000000007E-2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7.0000000000000007E-2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v>
      </c>
    </row>
    <row r="31" spans="1:11" x14ac:dyDescent="0.15">
      <c r="A31" s="175" t="str">
        <f>IF(連結実質赤字比率に係る赤字・黒字の構成分析!C$39="",NA(),連結実質赤字比率に係る赤字・黒字の構成分析!C$39)</f>
        <v>下呂温泉合掌村事業会計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1.23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1.61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f>IF(ROUND(VALUE(SUBSTITUTE(連結実質赤字比率に係る赤字・黒字の構成分析!I$39,"▲", "-")), 2) &lt; 0, ABS(ROUND(VALUE(SUBSTITUTE(連結実質赤字比率に係る赤字・黒字の構成分析!I$39,"▲", "-")), 2)), NA())</f>
        <v>0.04</v>
      </c>
      <c r="I31" s="175" t="e">
        <f>IF(ROUND(VALUE(SUBSTITUTE(連結実質赤字比率に係る赤字・黒字の構成分析!I$39,"▲", "-")), 2) &gt;= 0, ABS(ROUND(VALUE(SUBSTITUTE(連結実質赤字比率に係る赤字・黒字の構成分析!I$39,"▲", "-")), 2)), NA())</f>
        <v>#N/A</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0.27</v>
      </c>
    </row>
    <row r="32" spans="1:11" x14ac:dyDescent="0.15">
      <c r="A32" s="175" t="str">
        <f>IF(連結実質赤字比率に係る赤字・黒字の構成分析!C$38="",NA(),連結実質赤字比率に係る赤字・黒字の構成分析!C$38)</f>
        <v>国民健康保険事業特別会計（事業勘定）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3.31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2.17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0.76</v>
      </c>
    </row>
    <row r="33" spans="1:16" x14ac:dyDescent="0.15">
      <c r="A33" s="175" t="str">
        <f>IF(連結実質赤字比率に係る赤字・黒字の構成分析!C$37="",NA(),連結実質赤字比率に係る赤字・黒字の構成分析!C$37)</f>
        <v>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1.1299999999999999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1.49</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6.46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9.26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7.82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7.03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7.11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4.2699999999999996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4.6100000000000003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8.8699999999999992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8.89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9.99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3219</v>
      </c>
      <c r="E42" s="176"/>
      <c r="F42" s="176"/>
      <c r="G42" s="176">
        <f>'実質公債費比率（分子）の構造'!L$52</f>
        <v>3224</v>
      </c>
      <c r="H42" s="176"/>
      <c r="I42" s="176"/>
      <c r="J42" s="176">
        <f>'実質公債費比率（分子）の構造'!M$52</f>
        <v>3264</v>
      </c>
      <c r="K42" s="176"/>
      <c r="L42" s="176"/>
      <c r="M42" s="176">
        <f>'実質公債費比率（分子）の構造'!N$52</f>
        <v>3151</v>
      </c>
      <c r="N42" s="176"/>
      <c r="O42" s="176"/>
      <c r="P42" s="176">
        <f>'実質公債費比率（分子）の構造'!O$52</f>
        <v>2908</v>
      </c>
    </row>
    <row r="43" spans="1:16" x14ac:dyDescent="0.15">
      <c r="A43" s="176" t="s">
        <v>66</v>
      </c>
      <c r="B43" s="176">
        <f>'実質公債費比率（分子）の構造'!K$51</f>
        <v>0</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17</v>
      </c>
      <c r="C44" s="176"/>
      <c r="D44" s="176"/>
      <c r="E44" s="176">
        <f>'実質公債費比率（分子）の構造'!L$50</f>
        <v>17</v>
      </c>
      <c r="F44" s="176"/>
      <c r="G44" s="176"/>
      <c r="H44" s="176">
        <f>'実質公債費比率（分子）の構造'!M$50</f>
        <v>17</v>
      </c>
      <c r="I44" s="176"/>
      <c r="J44" s="176"/>
      <c r="K44" s="176">
        <f>'実質公債費比率（分子）の構造'!N$50</f>
        <v>16</v>
      </c>
      <c r="L44" s="176"/>
      <c r="M44" s="176"/>
      <c r="N44" s="176">
        <f>'実質公債費比率（分子）の構造'!O$50</f>
        <v>8</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1732</v>
      </c>
      <c r="C46" s="176"/>
      <c r="D46" s="176"/>
      <c r="E46" s="176">
        <f>'実質公債費比率（分子）の構造'!L$48</f>
        <v>1680</v>
      </c>
      <c r="F46" s="176"/>
      <c r="G46" s="176"/>
      <c r="H46" s="176">
        <f>'実質公債費比率（分子）の構造'!M$48</f>
        <v>1666</v>
      </c>
      <c r="I46" s="176"/>
      <c r="J46" s="176"/>
      <c r="K46" s="176">
        <f>'実質公債費比率（分子）の構造'!N$48</f>
        <v>1582</v>
      </c>
      <c r="L46" s="176"/>
      <c r="M46" s="176"/>
      <c r="N46" s="176">
        <f>'実質公債費比率（分子）の構造'!O$48</f>
        <v>1620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2765</v>
      </c>
      <c r="C49" s="176"/>
      <c r="D49" s="176"/>
      <c r="E49" s="176">
        <f>'実質公債費比率（分子）の構造'!L$45</f>
        <v>2827</v>
      </c>
      <c r="F49" s="176"/>
      <c r="G49" s="176"/>
      <c r="H49" s="176">
        <f>'実質公債費比率（分子）の構造'!M$45</f>
        <v>2874</v>
      </c>
      <c r="I49" s="176"/>
      <c r="J49" s="176"/>
      <c r="K49" s="176">
        <f>'実質公債費比率（分子）の構造'!N$45</f>
        <v>2752</v>
      </c>
      <c r="L49" s="176"/>
      <c r="M49" s="176"/>
      <c r="N49" s="176">
        <f>'実質公債費比率（分子）の構造'!O$45</f>
        <v>2607</v>
      </c>
      <c r="O49" s="176"/>
      <c r="P49" s="176"/>
    </row>
    <row r="50" spans="1:16" x14ac:dyDescent="0.15">
      <c r="A50" s="176" t="s">
        <v>73</v>
      </c>
      <c r="B50" s="176" t="e">
        <f>NA()</f>
        <v>#N/A</v>
      </c>
      <c r="C50" s="176">
        <f>IF(ISNUMBER('実質公債費比率（分子）の構造'!K$53),'実質公債費比率（分子）の構造'!K$53,NA())</f>
        <v>1295</v>
      </c>
      <c r="D50" s="176" t="e">
        <f>NA()</f>
        <v>#N/A</v>
      </c>
      <c r="E50" s="176" t="e">
        <f>NA()</f>
        <v>#N/A</v>
      </c>
      <c r="F50" s="176">
        <f>IF(ISNUMBER('実質公債費比率（分子）の構造'!L$53),'実質公債費比率（分子）の構造'!L$53,NA())</f>
        <v>1300</v>
      </c>
      <c r="G50" s="176" t="e">
        <f>NA()</f>
        <v>#N/A</v>
      </c>
      <c r="H50" s="176" t="e">
        <f>NA()</f>
        <v>#N/A</v>
      </c>
      <c r="I50" s="176">
        <f>IF(ISNUMBER('実質公債費比率（分子）の構造'!M$53),'実質公債費比率（分子）の構造'!M$53,NA())</f>
        <v>1293</v>
      </c>
      <c r="J50" s="176" t="e">
        <f>NA()</f>
        <v>#N/A</v>
      </c>
      <c r="K50" s="176" t="e">
        <f>NA()</f>
        <v>#N/A</v>
      </c>
      <c r="L50" s="176">
        <f>IF(ISNUMBER('実質公債費比率（分子）の構造'!N$53),'実質公債費比率（分子）の構造'!N$53,NA())</f>
        <v>1199</v>
      </c>
      <c r="M50" s="176" t="e">
        <f>NA()</f>
        <v>#N/A</v>
      </c>
      <c r="N50" s="176" t="e">
        <f>NA()</f>
        <v>#N/A</v>
      </c>
      <c r="O50" s="176">
        <f>IF(ISNUMBER('実質公債費比率（分子）の構造'!O$53),'実質公債費比率（分子）の構造'!O$53,NA())</f>
        <v>1327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28272</v>
      </c>
      <c r="E56" s="175"/>
      <c r="F56" s="175"/>
      <c r="G56" s="175">
        <f>'将来負担比率（分子）の構造'!J$52</f>
        <v>27080</v>
      </c>
      <c r="H56" s="175"/>
      <c r="I56" s="175"/>
      <c r="J56" s="175">
        <f>'将来負担比率（分子）の構造'!K$52</f>
        <v>25901</v>
      </c>
      <c r="K56" s="175"/>
      <c r="L56" s="175"/>
      <c r="M56" s="175">
        <f>'将来負担比率（分子）の構造'!L$52</f>
        <v>25724</v>
      </c>
      <c r="N56" s="175"/>
      <c r="O56" s="175"/>
      <c r="P56" s="175">
        <f>'将来負担比率（分子）の構造'!M$52</f>
        <v>24846</v>
      </c>
    </row>
    <row r="57" spans="1:16" x14ac:dyDescent="0.15">
      <c r="A57" s="175" t="s">
        <v>44</v>
      </c>
      <c r="B57" s="175"/>
      <c r="C57" s="175"/>
      <c r="D57" s="175">
        <f>'将来負担比率（分子）の構造'!I$51</f>
        <v>221</v>
      </c>
      <c r="E57" s="175"/>
      <c r="F57" s="175"/>
      <c r="G57" s="175">
        <f>'将来負担比率（分子）の構造'!J$51</f>
        <v>165</v>
      </c>
      <c r="H57" s="175"/>
      <c r="I57" s="175"/>
      <c r="J57" s="175">
        <f>'将来負担比率（分子）の構造'!K$51</f>
        <v>127</v>
      </c>
      <c r="K57" s="175"/>
      <c r="L57" s="175"/>
      <c r="M57" s="175">
        <f>'将来負担比率（分子）の構造'!L$51</f>
        <v>85</v>
      </c>
      <c r="N57" s="175"/>
      <c r="O57" s="175"/>
      <c r="P57" s="175">
        <f>'将来負担比率（分子）の構造'!M$51</f>
        <v>53</v>
      </c>
    </row>
    <row r="58" spans="1:16" x14ac:dyDescent="0.15">
      <c r="A58" s="175" t="s">
        <v>43</v>
      </c>
      <c r="B58" s="175"/>
      <c r="C58" s="175"/>
      <c r="D58" s="175">
        <f>'将来負担比率（分子）の構造'!I$50</f>
        <v>11763</v>
      </c>
      <c r="E58" s="175"/>
      <c r="F58" s="175"/>
      <c r="G58" s="175">
        <f>'将来負担比率（分子）の構造'!J$50</f>
        <v>11105</v>
      </c>
      <c r="H58" s="175"/>
      <c r="I58" s="175"/>
      <c r="J58" s="175">
        <f>'将来負担比率（分子）の構造'!K$50</f>
        <v>10360</v>
      </c>
      <c r="K58" s="175"/>
      <c r="L58" s="175"/>
      <c r="M58" s="175">
        <f>'将来負担比率（分子）の構造'!L$50</f>
        <v>10767</v>
      </c>
      <c r="N58" s="175"/>
      <c r="O58" s="175"/>
      <c r="P58" s="175">
        <f>'将来負担比率（分子）の構造'!M$50</f>
        <v>10560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3963</v>
      </c>
      <c r="C62" s="175"/>
      <c r="D62" s="175"/>
      <c r="E62" s="175">
        <f>'将来負担比率（分子）の構造'!J$45</f>
        <v>4039</v>
      </c>
      <c r="F62" s="175"/>
      <c r="G62" s="175"/>
      <c r="H62" s="175">
        <f>'将来負担比率（分子）の構造'!K$45</f>
        <v>3976</v>
      </c>
      <c r="I62" s="175"/>
      <c r="J62" s="175"/>
      <c r="K62" s="175">
        <f>'将来負担比率（分子）の構造'!L$45</f>
        <v>3783</v>
      </c>
      <c r="L62" s="175"/>
      <c r="M62" s="175"/>
      <c r="N62" s="175">
        <f>'将来負担比率（分子）の構造'!M$45</f>
        <v>3597</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15345</v>
      </c>
      <c r="C64" s="175"/>
      <c r="D64" s="175"/>
      <c r="E64" s="175">
        <f>'将来負担比率（分子）の構造'!J$43</f>
        <v>14312</v>
      </c>
      <c r="F64" s="175"/>
      <c r="G64" s="175"/>
      <c r="H64" s="175">
        <f>'将来負担比率（分子）の構造'!K$43</f>
        <v>13146</v>
      </c>
      <c r="I64" s="175"/>
      <c r="J64" s="175"/>
      <c r="K64" s="175">
        <f>'将来負担比率（分子）の構造'!L$43</f>
        <v>11725</v>
      </c>
      <c r="L64" s="175"/>
      <c r="M64" s="175"/>
      <c r="N64" s="175">
        <f>'将来負担比率（分子）の構造'!M$43</f>
        <v>10599</v>
      </c>
      <c r="O64" s="175"/>
      <c r="P64" s="175"/>
    </row>
    <row r="65" spans="1:16" x14ac:dyDescent="0.15">
      <c r="A65" s="175" t="s">
        <v>34</v>
      </c>
      <c r="B65" s="175">
        <f>'将来負担比率（分子）の構造'!I$42</f>
        <v>97</v>
      </c>
      <c r="C65" s="175"/>
      <c r="D65" s="175"/>
      <c r="E65" s="175">
        <f>'将来負担比率（分子）の構造'!J$42</f>
        <v>80</v>
      </c>
      <c r="F65" s="175"/>
      <c r="G65" s="175"/>
      <c r="H65" s="175">
        <f>'将来負担比率（分子）の構造'!K$42</f>
        <v>63</v>
      </c>
      <c r="I65" s="175"/>
      <c r="J65" s="175"/>
      <c r="K65" s="175">
        <f>'将来負担比率（分子）の構造'!L$42</f>
        <v>47</v>
      </c>
      <c r="L65" s="175"/>
      <c r="M65" s="175"/>
      <c r="N65" s="175">
        <f>'将来負担比率（分子）の構造'!M$42</f>
        <v>39</v>
      </c>
      <c r="O65" s="175"/>
      <c r="P65" s="175"/>
    </row>
    <row r="66" spans="1:16" x14ac:dyDescent="0.15">
      <c r="A66" s="175" t="s">
        <v>33</v>
      </c>
      <c r="B66" s="175">
        <f>'将来負担比率（分子）の構造'!I$41</f>
        <v>22036</v>
      </c>
      <c r="C66" s="175"/>
      <c r="D66" s="175"/>
      <c r="E66" s="175">
        <f>'将来負担比率（分子）の構造'!J$41</f>
        <v>21564</v>
      </c>
      <c r="F66" s="175"/>
      <c r="G66" s="175"/>
      <c r="H66" s="175">
        <f>'将来負担比率（分子）の構造'!K$41</f>
        <v>21003</v>
      </c>
      <c r="I66" s="175"/>
      <c r="J66" s="175"/>
      <c r="K66" s="175">
        <f>'将来負担比率（分子）の構造'!L$41</f>
        <v>22168</v>
      </c>
      <c r="L66" s="175"/>
      <c r="M66" s="175"/>
      <c r="N66" s="175">
        <f>'将来負担比率（分子）の構造'!M$41</f>
        <v>22299</v>
      </c>
      <c r="O66" s="175"/>
      <c r="P66" s="175"/>
    </row>
    <row r="67" spans="1:16" x14ac:dyDescent="0.15">
      <c r="A67" s="175" t="s">
        <v>77</v>
      </c>
      <c r="B67" s="175" t="e">
        <f>NA()</f>
        <v>#N/A</v>
      </c>
      <c r="C67" s="175">
        <f>IF(ISNUMBER('将来負担比率（分子）の構造'!I$53), IF('将来負担比率（分子）の構造'!I$53 &lt; 0, 0, '将来負担比率（分子）の構造'!I$53), NA())</f>
        <v>1185</v>
      </c>
      <c r="D67" s="175" t="e">
        <f>NA()</f>
        <v>#N/A</v>
      </c>
      <c r="E67" s="175" t="e">
        <f>NA()</f>
        <v>#N/A</v>
      </c>
      <c r="F67" s="175">
        <f>IF(ISNUMBER('将来負担比率（分子）の構造'!J$53), IF('将来負担比率（分子）の構造'!J$53 &lt; 0, 0, '将来負担比率（分子）の構造'!J$53), NA())</f>
        <v>1645</v>
      </c>
      <c r="G67" s="175" t="e">
        <f>NA()</f>
        <v>#N/A</v>
      </c>
      <c r="H67" s="175" t="e">
        <f>NA()</f>
        <v>#N/A</v>
      </c>
      <c r="I67" s="175">
        <f>IF(ISNUMBER('将来負担比率（分子）の構造'!K$53), IF('将来負担比率（分子）の構造'!K$53 &lt; 0, 0, '将来負担比率（分子）の構造'!K$53), NA())</f>
        <v>1800</v>
      </c>
      <c r="J67" s="175" t="e">
        <f>NA()</f>
        <v>#N/A</v>
      </c>
      <c r="K67" s="175" t="e">
        <f>NA()</f>
        <v>#N/A</v>
      </c>
      <c r="L67" s="175">
        <f>IF(ISNUMBER('将来負担比率（分子）の構造'!L$53), IF('将来負担比率（分子）の構造'!L$53 &lt; 0, 0, '将来負担比率（分子）の構造'!L$53), NA())</f>
        <v>1147</v>
      </c>
      <c r="M67" s="175" t="e">
        <f>NA()</f>
        <v>#N/A</v>
      </c>
      <c r="N67" s="175" t="e">
        <f>NA()</f>
        <v>#N/A</v>
      </c>
      <c r="O67" s="175">
        <f>IF(ISNUMBER('将来負担比率（分子）の構造'!M$53), IF('将来負担比率（分子）の構造'!M$53 &lt; 0, 0, '将来負担比率（分子）の構造'!M$53), NA())</f>
        <v>1074</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4470</v>
      </c>
      <c r="C72" s="179">
        <f>基金残高に係る経年分析!G55</f>
        <v>4785</v>
      </c>
      <c r="D72" s="179">
        <f>基金残高に係る経年分析!H55</f>
        <v>4563</v>
      </c>
    </row>
    <row r="73" spans="1:16" x14ac:dyDescent="0.15">
      <c r="A73" s="178" t="s">
        <v>80</v>
      </c>
      <c r="B73" s="179">
        <f>基金残高に係る経年分析!F56</f>
        <v>850</v>
      </c>
      <c r="C73" s="179">
        <f>基金残高に係る経年分析!G56</f>
        <v>850</v>
      </c>
      <c r="D73" s="179">
        <f>基金残高に係る経年分析!H56</f>
        <v>851</v>
      </c>
    </row>
    <row r="74" spans="1:16" x14ac:dyDescent="0.15">
      <c r="A74" s="178" t="s">
        <v>81</v>
      </c>
      <c r="B74" s="179">
        <f>基金残高に係る経年分析!F57</f>
        <v>3841</v>
      </c>
      <c r="C74" s="179">
        <f>基金残高に係る経年分析!G57</f>
        <v>4926</v>
      </c>
      <c r="D74" s="179">
        <f>基金残高に係る経年分析!H57</f>
        <v>5923</v>
      </c>
    </row>
  </sheetData>
  <sheetProtection algorithmName="SHA-512" hashValue="V/1zuGEMFPSmQOj6/iPs/hkIV0JiSA9eDNWKCAinatgNR2qBOdDbofSClivD88ag49OCW69hdOq/CzuIg++qpA==" saltValue="xRFQBdgiqtmoSCCQYviM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4447964</v>
      </c>
      <c r="S5" s="613"/>
      <c r="T5" s="613"/>
      <c r="U5" s="613"/>
      <c r="V5" s="613"/>
      <c r="W5" s="613"/>
      <c r="X5" s="613"/>
      <c r="Y5" s="614"/>
      <c r="Z5" s="615">
        <v>15.9</v>
      </c>
      <c r="AA5" s="615"/>
      <c r="AB5" s="615"/>
      <c r="AC5" s="615"/>
      <c r="AD5" s="616">
        <v>4447964</v>
      </c>
      <c r="AE5" s="616"/>
      <c r="AF5" s="616"/>
      <c r="AG5" s="616"/>
      <c r="AH5" s="616"/>
      <c r="AI5" s="616"/>
      <c r="AJ5" s="616"/>
      <c r="AK5" s="616"/>
      <c r="AL5" s="617">
        <v>31.2</v>
      </c>
      <c r="AM5" s="618"/>
      <c r="AN5" s="618"/>
      <c r="AO5" s="619"/>
      <c r="AP5" s="609" t="s">
        <v>230</v>
      </c>
      <c r="AQ5" s="610"/>
      <c r="AR5" s="610"/>
      <c r="AS5" s="610"/>
      <c r="AT5" s="610"/>
      <c r="AU5" s="610"/>
      <c r="AV5" s="610"/>
      <c r="AW5" s="610"/>
      <c r="AX5" s="610"/>
      <c r="AY5" s="610"/>
      <c r="AZ5" s="610"/>
      <c r="BA5" s="610"/>
      <c r="BB5" s="610"/>
      <c r="BC5" s="610"/>
      <c r="BD5" s="610"/>
      <c r="BE5" s="610"/>
      <c r="BF5" s="611"/>
      <c r="BG5" s="623">
        <v>4316814</v>
      </c>
      <c r="BH5" s="624"/>
      <c r="BI5" s="624"/>
      <c r="BJ5" s="624"/>
      <c r="BK5" s="624"/>
      <c r="BL5" s="624"/>
      <c r="BM5" s="624"/>
      <c r="BN5" s="625"/>
      <c r="BO5" s="626">
        <v>97.1</v>
      </c>
      <c r="BP5" s="626"/>
      <c r="BQ5" s="626"/>
      <c r="BR5" s="626"/>
      <c r="BS5" s="627">
        <v>302923</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354000</v>
      </c>
      <c r="S6" s="624"/>
      <c r="T6" s="624"/>
      <c r="U6" s="624"/>
      <c r="V6" s="624"/>
      <c r="W6" s="624"/>
      <c r="X6" s="624"/>
      <c r="Y6" s="625"/>
      <c r="Z6" s="626">
        <v>1.3</v>
      </c>
      <c r="AA6" s="626"/>
      <c r="AB6" s="626"/>
      <c r="AC6" s="626"/>
      <c r="AD6" s="627">
        <v>354000</v>
      </c>
      <c r="AE6" s="627"/>
      <c r="AF6" s="627"/>
      <c r="AG6" s="627"/>
      <c r="AH6" s="627"/>
      <c r="AI6" s="627"/>
      <c r="AJ6" s="627"/>
      <c r="AK6" s="627"/>
      <c r="AL6" s="628">
        <v>2.5</v>
      </c>
      <c r="AM6" s="629"/>
      <c r="AN6" s="629"/>
      <c r="AO6" s="630"/>
      <c r="AP6" s="620" t="s">
        <v>235</v>
      </c>
      <c r="AQ6" s="621"/>
      <c r="AR6" s="621"/>
      <c r="AS6" s="621"/>
      <c r="AT6" s="621"/>
      <c r="AU6" s="621"/>
      <c r="AV6" s="621"/>
      <c r="AW6" s="621"/>
      <c r="AX6" s="621"/>
      <c r="AY6" s="621"/>
      <c r="AZ6" s="621"/>
      <c r="BA6" s="621"/>
      <c r="BB6" s="621"/>
      <c r="BC6" s="621"/>
      <c r="BD6" s="621"/>
      <c r="BE6" s="621"/>
      <c r="BF6" s="622"/>
      <c r="BG6" s="623">
        <v>4316814</v>
      </c>
      <c r="BH6" s="624"/>
      <c r="BI6" s="624"/>
      <c r="BJ6" s="624"/>
      <c r="BK6" s="624"/>
      <c r="BL6" s="624"/>
      <c r="BM6" s="624"/>
      <c r="BN6" s="625"/>
      <c r="BO6" s="626">
        <v>97.1</v>
      </c>
      <c r="BP6" s="626"/>
      <c r="BQ6" s="626"/>
      <c r="BR6" s="626"/>
      <c r="BS6" s="627">
        <v>302923</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114918</v>
      </c>
      <c r="CS6" s="624"/>
      <c r="CT6" s="624"/>
      <c r="CU6" s="624"/>
      <c r="CV6" s="624"/>
      <c r="CW6" s="624"/>
      <c r="CX6" s="624"/>
      <c r="CY6" s="625"/>
      <c r="CZ6" s="617">
        <v>0.4</v>
      </c>
      <c r="DA6" s="618"/>
      <c r="DB6" s="618"/>
      <c r="DC6" s="634"/>
      <c r="DD6" s="632" t="s">
        <v>132</v>
      </c>
      <c r="DE6" s="624"/>
      <c r="DF6" s="624"/>
      <c r="DG6" s="624"/>
      <c r="DH6" s="624"/>
      <c r="DI6" s="624"/>
      <c r="DJ6" s="624"/>
      <c r="DK6" s="624"/>
      <c r="DL6" s="624"/>
      <c r="DM6" s="624"/>
      <c r="DN6" s="624"/>
      <c r="DO6" s="624"/>
      <c r="DP6" s="625"/>
      <c r="DQ6" s="632">
        <v>114918</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1325</v>
      </c>
      <c r="S7" s="624"/>
      <c r="T7" s="624"/>
      <c r="U7" s="624"/>
      <c r="V7" s="624"/>
      <c r="W7" s="624"/>
      <c r="X7" s="624"/>
      <c r="Y7" s="625"/>
      <c r="Z7" s="626">
        <v>0</v>
      </c>
      <c r="AA7" s="626"/>
      <c r="AB7" s="626"/>
      <c r="AC7" s="626"/>
      <c r="AD7" s="627">
        <v>1325</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1520810</v>
      </c>
      <c r="BH7" s="624"/>
      <c r="BI7" s="624"/>
      <c r="BJ7" s="624"/>
      <c r="BK7" s="624"/>
      <c r="BL7" s="624"/>
      <c r="BM7" s="624"/>
      <c r="BN7" s="625"/>
      <c r="BO7" s="626">
        <v>34.200000000000003</v>
      </c>
      <c r="BP7" s="626"/>
      <c r="BQ7" s="626"/>
      <c r="BR7" s="626"/>
      <c r="BS7" s="627" t="s">
        <v>132</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5335070</v>
      </c>
      <c r="CS7" s="624"/>
      <c r="CT7" s="624"/>
      <c r="CU7" s="624"/>
      <c r="CV7" s="624"/>
      <c r="CW7" s="624"/>
      <c r="CX7" s="624"/>
      <c r="CY7" s="625"/>
      <c r="CZ7" s="626">
        <v>20.5</v>
      </c>
      <c r="DA7" s="626"/>
      <c r="DB7" s="626"/>
      <c r="DC7" s="626"/>
      <c r="DD7" s="632">
        <v>79668</v>
      </c>
      <c r="DE7" s="624"/>
      <c r="DF7" s="624"/>
      <c r="DG7" s="624"/>
      <c r="DH7" s="624"/>
      <c r="DI7" s="624"/>
      <c r="DJ7" s="624"/>
      <c r="DK7" s="624"/>
      <c r="DL7" s="624"/>
      <c r="DM7" s="624"/>
      <c r="DN7" s="624"/>
      <c r="DO7" s="624"/>
      <c r="DP7" s="625"/>
      <c r="DQ7" s="632">
        <v>3281019</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19541</v>
      </c>
      <c r="S8" s="624"/>
      <c r="T8" s="624"/>
      <c r="U8" s="624"/>
      <c r="V8" s="624"/>
      <c r="W8" s="624"/>
      <c r="X8" s="624"/>
      <c r="Y8" s="625"/>
      <c r="Z8" s="626">
        <v>0.1</v>
      </c>
      <c r="AA8" s="626"/>
      <c r="AB8" s="626"/>
      <c r="AC8" s="626"/>
      <c r="AD8" s="627">
        <v>19541</v>
      </c>
      <c r="AE8" s="627"/>
      <c r="AF8" s="627"/>
      <c r="AG8" s="627"/>
      <c r="AH8" s="627"/>
      <c r="AI8" s="627"/>
      <c r="AJ8" s="627"/>
      <c r="AK8" s="627"/>
      <c r="AL8" s="628">
        <v>0.1</v>
      </c>
      <c r="AM8" s="629"/>
      <c r="AN8" s="629"/>
      <c r="AO8" s="630"/>
      <c r="AP8" s="620" t="s">
        <v>241</v>
      </c>
      <c r="AQ8" s="621"/>
      <c r="AR8" s="621"/>
      <c r="AS8" s="621"/>
      <c r="AT8" s="621"/>
      <c r="AU8" s="621"/>
      <c r="AV8" s="621"/>
      <c r="AW8" s="621"/>
      <c r="AX8" s="621"/>
      <c r="AY8" s="621"/>
      <c r="AZ8" s="621"/>
      <c r="BA8" s="621"/>
      <c r="BB8" s="621"/>
      <c r="BC8" s="621"/>
      <c r="BD8" s="621"/>
      <c r="BE8" s="621"/>
      <c r="BF8" s="622"/>
      <c r="BG8" s="623">
        <v>59310</v>
      </c>
      <c r="BH8" s="624"/>
      <c r="BI8" s="624"/>
      <c r="BJ8" s="624"/>
      <c r="BK8" s="624"/>
      <c r="BL8" s="624"/>
      <c r="BM8" s="624"/>
      <c r="BN8" s="625"/>
      <c r="BO8" s="626">
        <v>1.3</v>
      </c>
      <c r="BP8" s="626"/>
      <c r="BQ8" s="626"/>
      <c r="BR8" s="626"/>
      <c r="BS8" s="627" t="s">
        <v>132</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5426069</v>
      </c>
      <c r="CS8" s="624"/>
      <c r="CT8" s="624"/>
      <c r="CU8" s="624"/>
      <c r="CV8" s="624"/>
      <c r="CW8" s="624"/>
      <c r="CX8" s="624"/>
      <c r="CY8" s="625"/>
      <c r="CZ8" s="626">
        <v>20.9</v>
      </c>
      <c r="DA8" s="626"/>
      <c r="DB8" s="626"/>
      <c r="DC8" s="626"/>
      <c r="DD8" s="632">
        <v>70468</v>
      </c>
      <c r="DE8" s="624"/>
      <c r="DF8" s="624"/>
      <c r="DG8" s="624"/>
      <c r="DH8" s="624"/>
      <c r="DI8" s="624"/>
      <c r="DJ8" s="624"/>
      <c r="DK8" s="624"/>
      <c r="DL8" s="624"/>
      <c r="DM8" s="624"/>
      <c r="DN8" s="624"/>
      <c r="DO8" s="624"/>
      <c r="DP8" s="625"/>
      <c r="DQ8" s="632">
        <v>3518776</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14448</v>
      </c>
      <c r="S9" s="624"/>
      <c r="T9" s="624"/>
      <c r="U9" s="624"/>
      <c r="V9" s="624"/>
      <c r="W9" s="624"/>
      <c r="X9" s="624"/>
      <c r="Y9" s="625"/>
      <c r="Z9" s="626">
        <v>0.1</v>
      </c>
      <c r="AA9" s="626"/>
      <c r="AB9" s="626"/>
      <c r="AC9" s="626"/>
      <c r="AD9" s="627">
        <v>14448</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1273420</v>
      </c>
      <c r="BH9" s="624"/>
      <c r="BI9" s="624"/>
      <c r="BJ9" s="624"/>
      <c r="BK9" s="624"/>
      <c r="BL9" s="624"/>
      <c r="BM9" s="624"/>
      <c r="BN9" s="625"/>
      <c r="BO9" s="626">
        <v>28.6</v>
      </c>
      <c r="BP9" s="626"/>
      <c r="BQ9" s="626"/>
      <c r="BR9" s="626"/>
      <c r="BS9" s="627" t="s">
        <v>132</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2559526</v>
      </c>
      <c r="CS9" s="624"/>
      <c r="CT9" s="624"/>
      <c r="CU9" s="624"/>
      <c r="CV9" s="624"/>
      <c r="CW9" s="624"/>
      <c r="CX9" s="624"/>
      <c r="CY9" s="625"/>
      <c r="CZ9" s="626">
        <v>9.8000000000000007</v>
      </c>
      <c r="DA9" s="626"/>
      <c r="DB9" s="626"/>
      <c r="DC9" s="626"/>
      <c r="DD9" s="632">
        <v>253452</v>
      </c>
      <c r="DE9" s="624"/>
      <c r="DF9" s="624"/>
      <c r="DG9" s="624"/>
      <c r="DH9" s="624"/>
      <c r="DI9" s="624"/>
      <c r="DJ9" s="624"/>
      <c r="DK9" s="624"/>
      <c r="DL9" s="624"/>
      <c r="DM9" s="624"/>
      <c r="DN9" s="624"/>
      <c r="DO9" s="624"/>
      <c r="DP9" s="625"/>
      <c r="DQ9" s="632">
        <v>1887479</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132</v>
      </c>
      <c r="AA10" s="626"/>
      <c r="AB10" s="626"/>
      <c r="AC10" s="626"/>
      <c r="AD10" s="627" t="s">
        <v>132</v>
      </c>
      <c r="AE10" s="627"/>
      <c r="AF10" s="627"/>
      <c r="AG10" s="627"/>
      <c r="AH10" s="627"/>
      <c r="AI10" s="627"/>
      <c r="AJ10" s="627"/>
      <c r="AK10" s="627"/>
      <c r="AL10" s="628" t="s">
        <v>132</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99205</v>
      </c>
      <c r="BH10" s="624"/>
      <c r="BI10" s="624"/>
      <c r="BJ10" s="624"/>
      <c r="BK10" s="624"/>
      <c r="BL10" s="624"/>
      <c r="BM10" s="624"/>
      <c r="BN10" s="625"/>
      <c r="BO10" s="626">
        <v>2.2000000000000002</v>
      </c>
      <c r="BP10" s="626"/>
      <c r="BQ10" s="626"/>
      <c r="BR10" s="626"/>
      <c r="BS10" s="627" t="s">
        <v>132</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8452</v>
      </c>
      <c r="CS10" s="624"/>
      <c r="CT10" s="624"/>
      <c r="CU10" s="624"/>
      <c r="CV10" s="624"/>
      <c r="CW10" s="624"/>
      <c r="CX10" s="624"/>
      <c r="CY10" s="625"/>
      <c r="CZ10" s="626">
        <v>0</v>
      </c>
      <c r="DA10" s="626"/>
      <c r="DB10" s="626"/>
      <c r="DC10" s="626"/>
      <c r="DD10" s="632" t="s">
        <v>182</v>
      </c>
      <c r="DE10" s="624"/>
      <c r="DF10" s="624"/>
      <c r="DG10" s="624"/>
      <c r="DH10" s="624"/>
      <c r="DI10" s="624"/>
      <c r="DJ10" s="624"/>
      <c r="DK10" s="624"/>
      <c r="DL10" s="624"/>
      <c r="DM10" s="624"/>
      <c r="DN10" s="624"/>
      <c r="DO10" s="624"/>
      <c r="DP10" s="625"/>
      <c r="DQ10" s="632">
        <v>3084</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806790</v>
      </c>
      <c r="S11" s="624"/>
      <c r="T11" s="624"/>
      <c r="U11" s="624"/>
      <c r="V11" s="624"/>
      <c r="W11" s="624"/>
      <c r="X11" s="624"/>
      <c r="Y11" s="625"/>
      <c r="Z11" s="628">
        <v>2.9</v>
      </c>
      <c r="AA11" s="629"/>
      <c r="AB11" s="629"/>
      <c r="AC11" s="635"/>
      <c r="AD11" s="632">
        <v>806790</v>
      </c>
      <c r="AE11" s="624"/>
      <c r="AF11" s="624"/>
      <c r="AG11" s="624"/>
      <c r="AH11" s="624"/>
      <c r="AI11" s="624"/>
      <c r="AJ11" s="624"/>
      <c r="AK11" s="625"/>
      <c r="AL11" s="628">
        <v>5.7</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88875</v>
      </c>
      <c r="BH11" s="624"/>
      <c r="BI11" s="624"/>
      <c r="BJ11" s="624"/>
      <c r="BK11" s="624"/>
      <c r="BL11" s="624"/>
      <c r="BM11" s="624"/>
      <c r="BN11" s="625"/>
      <c r="BO11" s="626">
        <v>2</v>
      </c>
      <c r="BP11" s="626"/>
      <c r="BQ11" s="626"/>
      <c r="BR11" s="626"/>
      <c r="BS11" s="627" t="s">
        <v>132</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1693670</v>
      </c>
      <c r="CS11" s="624"/>
      <c r="CT11" s="624"/>
      <c r="CU11" s="624"/>
      <c r="CV11" s="624"/>
      <c r="CW11" s="624"/>
      <c r="CX11" s="624"/>
      <c r="CY11" s="625"/>
      <c r="CZ11" s="626">
        <v>6.5</v>
      </c>
      <c r="DA11" s="626"/>
      <c r="DB11" s="626"/>
      <c r="DC11" s="626"/>
      <c r="DD11" s="632">
        <v>310786</v>
      </c>
      <c r="DE11" s="624"/>
      <c r="DF11" s="624"/>
      <c r="DG11" s="624"/>
      <c r="DH11" s="624"/>
      <c r="DI11" s="624"/>
      <c r="DJ11" s="624"/>
      <c r="DK11" s="624"/>
      <c r="DL11" s="624"/>
      <c r="DM11" s="624"/>
      <c r="DN11" s="624"/>
      <c r="DO11" s="624"/>
      <c r="DP11" s="625"/>
      <c r="DQ11" s="632">
        <v>1014623</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v>3678</v>
      </c>
      <c r="S12" s="624"/>
      <c r="T12" s="624"/>
      <c r="U12" s="624"/>
      <c r="V12" s="624"/>
      <c r="W12" s="624"/>
      <c r="X12" s="624"/>
      <c r="Y12" s="625"/>
      <c r="Z12" s="626">
        <v>0</v>
      </c>
      <c r="AA12" s="626"/>
      <c r="AB12" s="626"/>
      <c r="AC12" s="626"/>
      <c r="AD12" s="627">
        <v>3678</v>
      </c>
      <c r="AE12" s="627"/>
      <c r="AF12" s="627"/>
      <c r="AG12" s="627"/>
      <c r="AH12" s="627"/>
      <c r="AI12" s="627"/>
      <c r="AJ12" s="627"/>
      <c r="AK12" s="627"/>
      <c r="AL12" s="628">
        <v>0</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2459409</v>
      </c>
      <c r="BH12" s="624"/>
      <c r="BI12" s="624"/>
      <c r="BJ12" s="624"/>
      <c r="BK12" s="624"/>
      <c r="BL12" s="624"/>
      <c r="BM12" s="624"/>
      <c r="BN12" s="625"/>
      <c r="BO12" s="626">
        <v>55.3</v>
      </c>
      <c r="BP12" s="626"/>
      <c r="BQ12" s="626"/>
      <c r="BR12" s="626"/>
      <c r="BS12" s="627">
        <v>302923</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1202098</v>
      </c>
      <c r="CS12" s="624"/>
      <c r="CT12" s="624"/>
      <c r="CU12" s="624"/>
      <c r="CV12" s="624"/>
      <c r="CW12" s="624"/>
      <c r="CX12" s="624"/>
      <c r="CY12" s="625"/>
      <c r="CZ12" s="626">
        <v>4.5999999999999996</v>
      </c>
      <c r="DA12" s="626"/>
      <c r="DB12" s="626"/>
      <c r="DC12" s="626"/>
      <c r="DD12" s="632">
        <v>23681</v>
      </c>
      <c r="DE12" s="624"/>
      <c r="DF12" s="624"/>
      <c r="DG12" s="624"/>
      <c r="DH12" s="624"/>
      <c r="DI12" s="624"/>
      <c r="DJ12" s="624"/>
      <c r="DK12" s="624"/>
      <c r="DL12" s="624"/>
      <c r="DM12" s="624"/>
      <c r="DN12" s="624"/>
      <c r="DO12" s="624"/>
      <c r="DP12" s="625"/>
      <c r="DQ12" s="632">
        <v>871219</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132</v>
      </c>
      <c r="S13" s="624"/>
      <c r="T13" s="624"/>
      <c r="U13" s="624"/>
      <c r="V13" s="624"/>
      <c r="W13" s="624"/>
      <c r="X13" s="624"/>
      <c r="Y13" s="625"/>
      <c r="Z13" s="626" t="s">
        <v>132</v>
      </c>
      <c r="AA13" s="626"/>
      <c r="AB13" s="626"/>
      <c r="AC13" s="626"/>
      <c r="AD13" s="627" t="s">
        <v>132</v>
      </c>
      <c r="AE13" s="627"/>
      <c r="AF13" s="627"/>
      <c r="AG13" s="627"/>
      <c r="AH13" s="627"/>
      <c r="AI13" s="627"/>
      <c r="AJ13" s="627"/>
      <c r="AK13" s="627"/>
      <c r="AL13" s="628" t="s">
        <v>132</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2442832</v>
      </c>
      <c r="BH13" s="624"/>
      <c r="BI13" s="624"/>
      <c r="BJ13" s="624"/>
      <c r="BK13" s="624"/>
      <c r="BL13" s="624"/>
      <c r="BM13" s="624"/>
      <c r="BN13" s="625"/>
      <c r="BO13" s="626">
        <v>54.9</v>
      </c>
      <c r="BP13" s="626"/>
      <c r="BQ13" s="626"/>
      <c r="BR13" s="626"/>
      <c r="BS13" s="627">
        <v>302923</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2843281</v>
      </c>
      <c r="CS13" s="624"/>
      <c r="CT13" s="624"/>
      <c r="CU13" s="624"/>
      <c r="CV13" s="624"/>
      <c r="CW13" s="624"/>
      <c r="CX13" s="624"/>
      <c r="CY13" s="625"/>
      <c r="CZ13" s="626">
        <v>10.9</v>
      </c>
      <c r="DA13" s="626"/>
      <c r="DB13" s="626"/>
      <c r="DC13" s="626"/>
      <c r="DD13" s="632">
        <v>1301925</v>
      </c>
      <c r="DE13" s="624"/>
      <c r="DF13" s="624"/>
      <c r="DG13" s="624"/>
      <c r="DH13" s="624"/>
      <c r="DI13" s="624"/>
      <c r="DJ13" s="624"/>
      <c r="DK13" s="624"/>
      <c r="DL13" s="624"/>
      <c r="DM13" s="624"/>
      <c r="DN13" s="624"/>
      <c r="DO13" s="624"/>
      <c r="DP13" s="625"/>
      <c r="DQ13" s="632">
        <v>1533836</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132</v>
      </c>
      <c r="S14" s="624"/>
      <c r="T14" s="624"/>
      <c r="U14" s="624"/>
      <c r="V14" s="624"/>
      <c r="W14" s="624"/>
      <c r="X14" s="624"/>
      <c r="Y14" s="625"/>
      <c r="Z14" s="626" t="s">
        <v>132</v>
      </c>
      <c r="AA14" s="626"/>
      <c r="AB14" s="626"/>
      <c r="AC14" s="626"/>
      <c r="AD14" s="627" t="s">
        <v>132</v>
      </c>
      <c r="AE14" s="627"/>
      <c r="AF14" s="627"/>
      <c r="AG14" s="627"/>
      <c r="AH14" s="627"/>
      <c r="AI14" s="627"/>
      <c r="AJ14" s="627"/>
      <c r="AK14" s="627"/>
      <c r="AL14" s="628" t="s">
        <v>182</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120302</v>
      </c>
      <c r="BH14" s="624"/>
      <c r="BI14" s="624"/>
      <c r="BJ14" s="624"/>
      <c r="BK14" s="624"/>
      <c r="BL14" s="624"/>
      <c r="BM14" s="624"/>
      <c r="BN14" s="625"/>
      <c r="BO14" s="626">
        <v>2.7</v>
      </c>
      <c r="BP14" s="626"/>
      <c r="BQ14" s="626"/>
      <c r="BR14" s="626"/>
      <c r="BS14" s="627" t="s">
        <v>132</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1406054</v>
      </c>
      <c r="CS14" s="624"/>
      <c r="CT14" s="624"/>
      <c r="CU14" s="624"/>
      <c r="CV14" s="624"/>
      <c r="CW14" s="624"/>
      <c r="CX14" s="624"/>
      <c r="CY14" s="625"/>
      <c r="CZ14" s="626">
        <v>5.4</v>
      </c>
      <c r="DA14" s="626"/>
      <c r="DB14" s="626"/>
      <c r="DC14" s="626"/>
      <c r="DD14" s="632">
        <v>448247</v>
      </c>
      <c r="DE14" s="624"/>
      <c r="DF14" s="624"/>
      <c r="DG14" s="624"/>
      <c r="DH14" s="624"/>
      <c r="DI14" s="624"/>
      <c r="DJ14" s="624"/>
      <c r="DK14" s="624"/>
      <c r="DL14" s="624"/>
      <c r="DM14" s="624"/>
      <c r="DN14" s="624"/>
      <c r="DO14" s="624"/>
      <c r="DP14" s="625"/>
      <c r="DQ14" s="632">
        <v>877105</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132</v>
      </c>
      <c r="AA15" s="626"/>
      <c r="AB15" s="626"/>
      <c r="AC15" s="626"/>
      <c r="AD15" s="627" t="s">
        <v>132</v>
      </c>
      <c r="AE15" s="627"/>
      <c r="AF15" s="627"/>
      <c r="AG15" s="627"/>
      <c r="AH15" s="627"/>
      <c r="AI15" s="627"/>
      <c r="AJ15" s="627"/>
      <c r="AK15" s="627"/>
      <c r="AL15" s="628" t="s">
        <v>132</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216293</v>
      </c>
      <c r="BH15" s="624"/>
      <c r="BI15" s="624"/>
      <c r="BJ15" s="624"/>
      <c r="BK15" s="624"/>
      <c r="BL15" s="624"/>
      <c r="BM15" s="624"/>
      <c r="BN15" s="625"/>
      <c r="BO15" s="626">
        <v>4.9000000000000004</v>
      </c>
      <c r="BP15" s="626"/>
      <c r="BQ15" s="626"/>
      <c r="BR15" s="626"/>
      <c r="BS15" s="627" t="s">
        <v>132</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2068103</v>
      </c>
      <c r="CS15" s="624"/>
      <c r="CT15" s="624"/>
      <c r="CU15" s="624"/>
      <c r="CV15" s="624"/>
      <c r="CW15" s="624"/>
      <c r="CX15" s="624"/>
      <c r="CY15" s="625"/>
      <c r="CZ15" s="626">
        <v>8</v>
      </c>
      <c r="DA15" s="626"/>
      <c r="DB15" s="626"/>
      <c r="DC15" s="626"/>
      <c r="DD15" s="632">
        <v>661277</v>
      </c>
      <c r="DE15" s="624"/>
      <c r="DF15" s="624"/>
      <c r="DG15" s="624"/>
      <c r="DH15" s="624"/>
      <c r="DI15" s="624"/>
      <c r="DJ15" s="624"/>
      <c r="DK15" s="624"/>
      <c r="DL15" s="624"/>
      <c r="DM15" s="624"/>
      <c r="DN15" s="624"/>
      <c r="DO15" s="624"/>
      <c r="DP15" s="625"/>
      <c r="DQ15" s="632">
        <v>1222607</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23478</v>
      </c>
      <c r="S16" s="624"/>
      <c r="T16" s="624"/>
      <c r="U16" s="624"/>
      <c r="V16" s="624"/>
      <c r="W16" s="624"/>
      <c r="X16" s="624"/>
      <c r="Y16" s="625"/>
      <c r="Z16" s="626">
        <v>0.1</v>
      </c>
      <c r="AA16" s="626"/>
      <c r="AB16" s="626"/>
      <c r="AC16" s="626"/>
      <c r="AD16" s="627">
        <v>23478</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132</v>
      </c>
      <c r="BH16" s="624"/>
      <c r="BI16" s="624"/>
      <c r="BJ16" s="624"/>
      <c r="BK16" s="624"/>
      <c r="BL16" s="624"/>
      <c r="BM16" s="624"/>
      <c r="BN16" s="625"/>
      <c r="BO16" s="626" t="s">
        <v>132</v>
      </c>
      <c r="BP16" s="626"/>
      <c r="BQ16" s="626"/>
      <c r="BR16" s="626"/>
      <c r="BS16" s="627" t="s">
        <v>132</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730164</v>
      </c>
      <c r="CS16" s="624"/>
      <c r="CT16" s="624"/>
      <c r="CU16" s="624"/>
      <c r="CV16" s="624"/>
      <c r="CW16" s="624"/>
      <c r="CX16" s="624"/>
      <c r="CY16" s="625"/>
      <c r="CZ16" s="626">
        <v>2.8</v>
      </c>
      <c r="DA16" s="626"/>
      <c r="DB16" s="626"/>
      <c r="DC16" s="626"/>
      <c r="DD16" s="632" t="s">
        <v>182</v>
      </c>
      <c r="DE16" s="624"/>
      <c r="DF16" s="624"/>
      <c r="DG16" s="624"/>
      <c r="DH16" s="624"/>
      <c r="DI16" s="624"/>
      <c r="DJ16" s="624"/>
      <c r="DK16" s="624"/>
      <c r="DL16" s="624"/>
      <c r="DM16" s="624"/>
      <c r="DN16" s="624"/>
      <c r="DO16" s="624"/>
      <c r="DP16" s="625"/>
      <c r="DQ16" s="632">
        <v>89209</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67288</v>
      </c>
      <c r="S17" s="624"/>
      <c r="T17" s="624"/>
      <c r="U17" s="624"/>
      <c r="V17" s="624"/>
      <c r="W17" s="624"/>
      <c r="X17" s="624"/>
      <c r="Y17" s="625"/>
      <c r="Z17" s="626">
        <v>0.2</v>
      </c>
      <c r="AA17" s="626"/>
      <c r="AB17" s="626"/>
      <c r="AC17" s="626"/>
      <c r="AD17" s="627">
        <v>67288</v>
      </c>
      <c r="AE17" s="627"/>
      <c r="AF17" s="627"/>
      <c r="AG17" s="627"/>
      <c r="AH17" s="627"/>
      <c r="AI17" s="627"/>
      <c r="AJ17" s="627"/>
      <c r="AK17" s="627"/>
      <c r="AL17" s="628">
        <v>0.5</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182</v>
      </c>
      <c r="BP17" s="626"/>
      <c r="BQ17" s="626"/>
      <c r="BR17" s="626"/>
      <c r="BS17" s="627" t="s">
        <v>132</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2606580</v>
      </c>
      <c r="CS17" s="624"/>
      <c r="CT17" s="624"/>
      <c r="CU17" s="624"/>
      <c r="CV17" s="624"/>
      <c r="CW17" s="624"/>
      <c r="CX17" s="624"/>
      <c r="CY17" s="625"/>
      <c r="CZ17" s="626">
        <v>10</v>
      </c>
      <c r="DA17" s="626"/>
      <c r="DB17" s="626"/>
      <c r="DC17" s="626"/>
      <c r="DD17" s="632" t="s">
        <v>132</v>
      </c>
      <c r="DE17" s="624"/>
      <c r="DF17" s="624"/>
      <c r="DG17" s="624"/>
      <c r="DH17" s="624"/>
      <c r="DI17" s="624"/>
      <c r="DJ17" s="624"/>
      <c r="DK17" s="624"/>
      <c r="DL17" s="624"/>
      <c r="DM17" s="624"/>
      <c r="DN17" s="624"/>
      <c r="DO17" s="624"/>
      <c r="DP17" s="625"/>
      <c r="DQ17" s="632">
        <v>2573544</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16615</v>
      </c>
      <c r="S18" s="624"/>
      <c r="T18" s="624"/>
      <c r="U18" s="624"/>
      <c r="V18" s="624"/>
      <c r="W18" s="624"/>
      <c r="X18" s="624"/>
      <c r="Y18" s="625"/>
      <c r="Z18" s="626">
        <v>0.1</v>
      </c>
      <c r="AA18" s="626"/>
      <c r="AB18" s="626"/>
      <c r="AC18" s="626"/>
      <c r="AD18" s="627">
        <v>16615</v>
      </c>
      <c r="AE18" s="627"/>
      <c r="AF18" s="627"/>
      <c r="AG18" s="627"/>
      <c r="AH18" s="627"/>
      <c r="AI18" s="627"/>
      <c r="AJ18" s="627"/>
      <c r="AK18" s="627"/>
      <c r="AL18" s="628">
        <v>0.1</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132</v>
      </c>
      <c r="BP18" s="626"/>
      <c r="BQ18" s="626"/>
      <c r="BR18" s="626"/>
      <c r="BS18" s="627" t="s">
        <v>132</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132</v>
      </c>
      <c r="DA18" s="626"/>
      <c r="DB18" s="626"/>
      <c r="DC18" s="626"/>
      <c r="DD18" s="632" t="s">
        <v>132</v>
      </c>
      <c r="DE18" s="624"/>
      <c r="DF18" s="624"/>
      <c r="DG18" s="624"/>
      <c r="DH18" s="624"/>
      <c r="DI18" s="624"/>
      <c r="DJ18" s="624"/>
      <c r="DK18" s="624"/>
      <c r="DL18" s="624"/>
      <c r="DM18" s="624"/>
      <c r="DN18" s="624"/>
      <c r="DO18" s="624"/>
      <c r="DP18" s="625"/>
      <c r="DQ18" s="632" t="s">
        <v>182</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16124</v>
      </c>
      <c r="S19" s="624"/>
      <c r="T19" s="624"/>
      <c r="U19" s="624"/>
      <c r="V19" s="624"/>
      <c r="W19" s="624"/>
      <c r="X19" s="624"/>
      <c r="Y19" s="625"/>
      <c r="Z19" s="626">
        <v>0.1</v>
      </c>
      <c r="AA19" s="626"/>
      <c r="AB19" s="626"/>
      <c r="AC19" s="626"/>
      <c r="AD19" s="627">
        <v>16124</v>
      </c>
      <c r="AE19" s="627"/>
      <c r="AF19" s="627"/>
      <c r="AG19" s="627"/>
      <c r="AH19" s="627"/>
      <c r="AI19" s="627"/>
      <c r="AJ19" s="627"/>
      <c r="AK19" s="627"/>
      <c r="AL19" s="628">
        <v>0.1</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131150</v>
      </c>
      <c r="BH19" s="624"/>
      <c r="BI19" s="624"/>
      <c r="BJ19" s="624"/>
      <c r="BK19" s="624"/>
      <c r="BL19" s="624"/>
      <c r="BM19" s="624"/>
      <c r="BN19" s="625"/>
      <c r="BO19" s="626">
        <v>2.9</v>
      </c>
      <c r="BP19" s="626"/>
      <c r="BQ19" s="626"/>
      <c r="BR19" s="626"/>
      <c r="BS19" s="627" t="s">
        <v>182</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132</v>
      </c>
      <c r="DA19" s="626"/>
      <c r="DB19" s="626"/>
      <c r="DC19" s="626"/>
      <c r="DD19" s="632" t="s">
        <v>132</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v>491</v>
      </c>
      <c r="S20" s="624"/>
      <c r="T20" s="624"/>
      <c r="U20" s="624"/>
      <c r="V20" s="624"/>
      <c r="W20" s="624"/>
      <c r="X20" s="624"/>
      <c r="Y20" s="625"/>
      <c r="Z20" s="626">
        <v>0</v>
      </c>
      <c r="AA20" s="626"/>
      <c r="AB20" s="626"/>
      <c r="AC20" s="626"/>
      <c r="AD20" s="627">
        <v>491</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131150</v>
      </c>
      <c r="BH20" s="624"/>
      <c r="BI20" s="624"/>
      <c r="BJ20" s="624"/>
      <c r="BK20" s="624"/>
      <c r="BL20" s="624"/>
      <c r="BM20" s="624"/>
      <c r="BN20" s="625"/>
      <c r="BO20" s="626">
        <v>2.9</v>
      </c>
      <c r="BP20" s="626"/>
      <c r="BQ20" s="626"/>
      <c r="BR20" s="626"/>
      <c r="BS20" s="627" t="s">
        <v>132</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25993985</v>
      </c>
      <c r="CS20" s="624"/>
      <c r="CT20" s="624"/>
      <c r="CU20" s="624"/>
      <c r="CV20" s="624"/>
      <c r="CW20" s="624"/>
      <c r="CX20" s="624"/>
      <c r="CY20" s="625"/>
      <c r="CZ20" s="626">
        <v>100</v>
      </c>
      <c r="DA20" s="626"/>
      <c r="DB20" s="626"/>
      <c r="DC20" s="626"/>
      <c r="DD20" s="632">
        <v>3149504</v>
      </c>
      <c r="DE20" s="624"/>
      <c r="DF20" s="624"/>
      <c r="DG20" s="624"/>
      <c r="DH20" s="624"/>
      <c r="DI20" s="624"/>
      <c r="DJ20" s="624"/>
      <c r="DK20" s="624"/>
      <c r="DL20" s="624"/>
      <c r="DM20" s="624"/>
      <c r="DN20" s="624"/>
      <c r="DO20" s="624"/>
      <c r="DP20" s="625"/>
      <c r="DQ20" s="632">
        <v>16987419</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9263691</v>
      </c>
      <c r="S21" s="624"/>
      <c r="T21" s="624"/>
      <c r="U21" s="624"/>
      <c r="V21" s="624"/>
      <c r="W21" s="624"/>
      <c r="X21" s="624"/>
      <c r="Y21" s="625"/>
      <c r="Z21" s="626">
        <v>33.200000000000003</v>
      </c>
      <c r="AA21" s="626"/>
      <c r="AB21" s="626"/>
      <c r="AC21" s="626"/>
      <c r="AD21" s="627">
        <v>8438371</v>
      </c>
      <c r="AE21" s="627"/>
      <c r="AF21" s="627"/>
      <c r="AG21" s="627"/>
      <c r="AH21" s="627"/>
      <c r="AI21" s="627"/>
      <c r="AJ21" s="627"/>
      <c r="AK21" s="627"/>
      <c r="AL21" s="628">
        <v>59.2</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131150</v>
      </c>
      <c r="BH21" s="624"/>
      <c r="BI21" s="624"/>
      <c r="BJ21" s="624"/>
      <c r="BK21" s="624"/>
      <c r="BL21" s="624"/>
      <c r="BM21" s="624"/>
      <c r="BN21" s="625"/>
      <c r="BO21" s="626">
        <v>2.9</v>
      </c>
      <c r="BP21" s="626"/>
      <c r="BQ21" s="626"/>
      <c r="BR21" s="626"/>
      <c r="BS21" s="627" t="s">
        <v>132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8438371</v>
      </c>
      <c r="S22" s="624"/>
      <c r="T22" s="624"/>
      <c r="U22" s="624"/>
      <c r="V22" s="624"/>
      <c r="W22" s="624"/>
      <c r="X22" s="624"/>
      <c r="Y22" s="625"/>
      <c r="Z22" s="626">
        <v>30.2</v>
      </c>
      <c r="AA22" s="626"/>
      <c r="AB22" s="626"/>
      <c r="AC22" s="626"/>
      <c r="AD22" s="627">
        <v>8438371</v>
      </c>
      <c r="AE22" s="627"/>
      <c r="AF22" s="627"/>
      <c r="AG22" s="627"/>
      <c r="AH22" s="627"/>
      <c r="AI22" s="627"/>
      <c r="AJ22" s="627"/>
      <c r="AK22" s="627"/>
      <c r="AL22" s="628">
        <v>59.2</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132</v>
      </c>
      <c r="BP22" s="626"/>
      <c r="BQ22" s="626"/>
      <c r="BR22" s="626"/>
      <c r="BS22" s="627" t="s">
        <v>132</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825320</v>
      </c>
      <c r="S23" s="624"/>
      <c r="T23" s="624"/>
      <c r="U23" s="624"/>
      <c r="V23" s="624"/>
      <c r="W23" s="624"/>
      <c r="X23" s="624"/>
      <c r="Y23" s="625"/>
      <c r="Z23" s="626">
        <v>3</v>
      </c>
      <c r="AA23" s="626"/>
      <c r="AB23" s="626"/>
      <c r="AC23" s="626"/>
      <c r="AD23" s="627" t="s">
        <v>182</v>
      </c>
      <c r="AE23" s="627"/>
      <c r="AF23" s="627"/>
      <c r="AG23" s="627"/>
      <c r="AH23" s="627"/>
      <c r="AI23" s="627"/>
      <c r="AJ23" s="627"/>
      <c r="AK23" s="627"/>
      <c r="AL23" s="628" t="s">
        <v>132</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132</v>
      </c>
      <c r="BH23" s="624"/>
      <c r="BI23" s="624"/>
      <c r="BJ23" s="624"/>
      <c r="BK23" s="624"/>
      <c r="BL23" s="624"/>
      <c r="BM23" s="624"/>
      <c r="BN23" s="625"/>
      <c r="BO23" s="626" t="s">
        <v>132</v>
      </c>
      <c r="BP23" s="626"/>
      <c r="BQ23" s="626"/>
      <c r="BR23" s="626"/>
      <c r="BS23" s="627" t="s">
        <v>132</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t="s">
        <v>132</v>
      </c>
      <c r="S24" s="624"/>
      <c r="T24" s="624"/>
      <c r="U24" s="624"/>
      <c r="V24" s="624"/>
      <c r="W24" s="624"/>
      <c r="X24" s="624"/>
      <c r="Y24" s="625"/>
      <c r="Z24" s="626" t="s">
        <v>132</v>
      </c>
      <c r="AA24" s="626"/>
      <c r="AB24" s="626"/>
      <c r="AC24" s="626"/>
      <c r="AD24" s="627" t="s">
        <v>132</v>
      </c>
      <c r="AE24" s="627"/>
      <c r="AF24" s="627"/>
      <c r="AG24" s="627"/>
      <c r="AH24" s="627"/>
      <c r="AI24" s="627"/>
      <c r="AJ24" s="627"/>
      <c r="AK24" s="627"/>
      <c r="AL24" s="628" t="s">
        <v>132</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132</v>
      </c>
      <c r="BP24" s="626"/>
      <c r="BQ24" s="626"/>
      <c r="BR24" s="626"/>
      <c r="BS24" s="627" t="s">
        <v>132</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9060102</v>
      </c>
      <c r="CS24" s="613"/>
      <c r="CT24" s="613"/>
      <c r="CU24" s="613"/>
      <c r="CV24" s="613"/>
      <c r="CW24" s="613"/>
      <c r="CX24" s="613"/>
      <c r="CY24" s="614"/>
      <c r="CZ24" s="617">
        <v>34.9</v>
      </c>
      <c r="DA24" s="618"/>
      <c r="DB24" s="618"/>
      <c r="DC24" s="634"/>
      <c r="DD24" s="657">
        <v>7366243</v>
      </c>
      <c r="DE24" s="613"/>
      <c r="DF24" s="613"/>
      <c r="DG24" s="613"/>
      <c r="DH24" s="613"/>
      <c r="DI24" s="613"/>
      <c r="DJ24" s="613"/>
      <c r="DK24" s="614"/>
      <c r="DL24" s="657">
        <v>7298589</v>
      </c>
      <c r="DM24" s="613"/>
      <c r="DN24" s="613"/>
      <c r="DO24" s="613"/>
      <c r="DP24" s="613"/>
      <c r="DQ24" s="613"/>
      <c r="DR24" s="613"/>
      <c r="DS24" s="613"/>
      <c r="DT24" s="613"/>
      <c r="DU24" s="613"/>
      <c r="DV24" s="614"/>
      <c r="DW24" s="617">
        <v>50.7</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15018818</v>
      </c>
      <c r="S25" s="624"/>
      <c r="T25" s="624"/>
      <c r="U25" s="624"/>
      <c r="V25" s="624"/>
      <c r="W25" s="624"/>
      <c r="X25" s="624"/>
      <c r="Y25" s="625"/>
      <c r="Z25" s="626">
        <v>53.8</v>
      </c>
      <c r="AA25" s="626"/>
      <c r="AB25" s="626"/>
      <c r="AC25" s="626"/>
      <c r="AD25" s="627">
        <v>14193498</v>
      </c>
      <c r="AE25" s="627"/>
      <c r="AF25" s="627"/>
      <c r="AG25" s="627"/>
      <c r="AH25" s="627"/>
      <c r="AI25" s="627"/>
      <c r="AJ25" s="627"/>
      <c r="AK25" s="627"/>
      <c r="AL25" s="628">
        <v>99.7</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182</v>
      </c>
      <c r="BH25" s="624"/>
      <c r="BI25" s="624"/>
      <c r="BJ25" s="624"/>
      <c r="BK25" s="624"/>
      <c r="BL25" s="624"/>
      <c r="BM25" s="624"/>
      <c r="BN25" s="625"/>
      <c r="BO25" s="626" t="s">
        <v>132</v>
      </c>
      <c r="BP25" s="626"/>
      <c r="BQ25" s="626"/>
      <c r="BR25" s="626"/>
      <c r="BS25" s="627" t="s">
        <v>132</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3998679</v>
      </c>
      <c r="CS25" s="653"/>
      <c r="CT25" s="653"/>
      <c r="CU25" s="653"/>
      <c r="CV25" s="653"/>
      <c r="CW25" s="653"/>
      <c r="CX25" s="653"/>
      <c r="CY25" s="654"/>
      <c r="CZ25" s="628">
        <v>15.4</v>
      </c>
      <c r="DA25" s="655"/>
      <c r="DB25" s="655"/>
      <c r="DC25" s="658"/>
      <c r="DD25" s="632">
        <v>3706916</v>
      </c>
      <c r="DE25" s="653"/>
      <c r="DF25" s="653"/>
      <c r="DG25" s="653"/>
      <c r="DH25" s="653"/>
      <c r="DI25" s="653"/>
      <c r="DJ25" s="653"/>
      <c r="DK25" s="654"/>
      <c r="DL25" s="632">
        <v>3644834</v>
      </c>
      <c r="DM25" s="653"/>
      <c r="DN25" s="653"/>
      <c r="DO25" s="653"/>
      <c r="DP25" s="653"/>
      <c r="DQ25" s="653"/>
      <c r="DR25" s="653"/>
      <c r="DS25" s="653"/>
      <c r="DT25" s="653"/>
      <c r="DU25" s="653"/>
      <c r="DV25" s="654"/>
      <c r="DW25" s="628">
        <v>25.3</v>
      </c>
      <c r="DX25" s="655"/>
      <c r="DY25" s="655"/>
      <c r="DZ25" s="655"/>
      <c r="EA25" s="655"/>
      <c r="EB25" s="655"/>
      <c r="EC25" s="656"/>
    </row>
    <row r="26" spans="2:133" ht="11.25" customHeight="1" x14ac:dyDescent="0.15">
      <c r="B26" s="620" t="s">
        <v>297</v>
      </c>
      <c r="C26" s="621"/>
      <c r="D26" s="621"/>
      <c r="E26" s="621"/>
      <c r="F26" s="621"/>
      <c r="G26" s="621"/>
      <c r="H26" s="621"/>
      <c r="I26" s="621"/>
      <c r="J26" s="621"/>
      <c r="K26" s="621"/>
      <c r="L26" s="621"/>
      <c r="M26" s="621"/>
      <c r="N26" s="621"/>
      <c r="O26" s="621"/>
      <c r="P26" s="621"/>
      <c r="Q26" s="622"/>
      <c r="R26" s="623">
        <v>2010</v>
      </c>
      <c r="S26" s="624"/>
      <c r="T26" s="624"/>
      <c r="U26" s="624"/>
      <c r="V26" s="624"/>
      <c r="W26" s="624"/>
      <c r="X26" s="624"/>
      <c r="Y26" s="625"/>
      <c r="Z26" s="626">
        <v>0</v>
      </c>
      <c r="AA26" s="626"/>
      <c r="AB26" s="626"/>
      <c r="AC26" s="626"/>
      <c r="AD26" s="627">
        <v>2010</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182</v>
      </c>
      <c r="BP26" s="626"/>
      <c r="BQ26" s="626"/>
      <c r="BR26" s="626"/>
      <c r="BS26" s="627" t="s">
        <v>132</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2607491</v>
      </c>
      <c r="CS26" s="624"/>
      <c r="CT26" s="624"/>
      <c r="CU26" s="624"/>
      <c r="CV26" s="624"/>
      <c r="CW26" s="624"/>
      <c r="CX26" s="624"/>
      <c r="CY26" s="625"/>
      <c r="CZ26" s="628">
        <v>10</v>
      </c>
      <c r="DA26" s="655"/>
      <c r="DB26" s="655"/>
      <c r="DC26" s="658"/>
      <c r="DD26" s="632">
        <v>2409738</v>
      </c>
      <c r="DE26" s="624"/>
      <c r="DF26" s="624"/>
      <c r="DG26" s="624"/>
      <c r="DH26" s="624"/>
      <c r="DI26" s="624"/>
      <c r="DJ26" s="624"/>
      <c r="DK26" s="625"/>
      <c r="DL26" s="632" t="s">
        <v>132</v>
      </c>
      <c r="DM26" s="624"/>
      <c r="DN26" s="624"/>
      <c r="DO26" s="624"/>
      <c r="DP26" s="624"/>
      <c r="DQ26" s="624"/>
      <c r="DR26" s="624"/>
      <c r="DS26" s="624"/>
      <c r="DT26" s="624"/>
      <c r="DU26" s="624"/>
      <c r="DV26" s="625"/>
      <c r="DW26" s="628" t="s">
        <v>132</v>
      </c>
      <c r="DX26" s="655"/>
      <c r="DY26" s="655"/>
      <c r="DZ26" s="655"/>
      <c r="EA26" s="655"/>
      <c r="EB26" s="655"/>
      <c r="EC26" s="656"/>
    </row>
    <row r="27" spans="2:133" ht="11.25" customHeight="1" x14ac:dyDescent="0.15">
      <c r="B27" s="620" t="s">
        <v>300</v>
      </c>
      <c r="C27" s="621"/>
      <c r="D27" s="621"/>
      <c r="E27" s="621"/>
      <c r="F27" s="621"/>
      <c r="G27" s="621"/>
      <c r="H27" s="621"/>
      <c r="I27" s="621"/>
      <c r="J27" s="621"/>
      <c r="K27" s="621"/>
      <c r="L27" s="621"/>
      <c r="M27" s="621"/>
      <c r="N27" s="621"/>
      <c r="O27" s="621"/>
      <c r="P27" s="621"/>
      <c r="Q27" s="622"/>
      <c r="R27" s="623">
        <v>65310</v>
      </c>
      <c r="S27" s="624"/>
      <c r="T27" s="624"/>
      <c r="U27" s="624"/>
      <c r="V27" s="624"/>
      <c r="W27" s="624"/>
      <c r="X27" s="624"/>
      <c r="Y27" s="625"/>
      <c r="Z27" s="626">
        <v>0.2</v>
      </c>
      <c r="AA27" s="626"/>
      <c r="AB27" s="626"/>
      <c r="AC27" s="626"/>
      <c r="AD27" s="627" t="s">
        <v>132</v>
      </c>
      <c r="AE27" s="627"/>
      <c r="AF27" s="627"/>
      <c r="AG27" s="627"/>
      <c r="AH27" s="627"/>
      <c r="AI27" s="627"/>
      <c r="AJ27" s="627"/>
      <c r="AK27" s="627"/>
      <c r="AL27" s="628" t="s">
        <v>132</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4447964</v>
      </c>
      <c r="BH27" s="624"/>
      <c r="BI27" s="624"/>
      <c r="BJ27" s="624"/>
      <c r="BK27" s="624"/>
      <c r="BL27" s="624"/>
      <c r="BM27" s="624"/>
      <c r="BN27" s="625"/>
      <c r="BO27" s="626">
        <v>100</v>
      </c>
      <c r="BP27" s="626"/>
      <c r="BQ27" s="626"/>
      <c r="BR27" s="626"/>
      <c r="BS27" s="627">
        <v>302923</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2454843</v>
      </c>
      <c r="CS27" s="653"/>
      <c r="CT27" s="653"/>
      <c r="CU27" s="653"/>
      <c r="CV27" s="653"/>
      <c r="CW27" s="653"/>
      <c r="CX27" s="653"/>
      <c r="CY27" s="654"/>
      <c r="CZ27" s="628">
        <v>9.4</v>
      </c>
      <c r="DA27" s="655"/>
      <c r="DB27" s="655"/>
      <c r="DC27" s="658"/>
      <c r="DD27" s="632">
        <v>1085783</v>
      </c>
      <c r="DE27" s="653"/>
      <c r="DF27" s="653"/>
      <c r="DG27" s="653"/>
      <c r="DH27" s="653"/>
      <c r="DI27" s="653"/>
      <c r="DJ27" s="653"/>
      <c r="DK27" s="654"/>
      <c r="DL27" s="632">
        <v>1080211</v>
      </c>
      <c r="DM27" s="653"/>
      <c r="DN27" s="653"/>
      <c r="DO27" s="653"/>
      <c r="DP27" s="653"/>
      <c r="DQ27" s="653"/>
      <c r="DR27" s="653"/>
      <c r="DS27" s="653"/>
      <c r="DT27" s="653"/>
      <c r="DU27" s="653"/>
      <c r="DV27" s="654"/>
      <c r="DW27" s="628">
        <v>7.5</v>
      </c>
      <c r="DX27" s="655"/>
      <c r="DY27" s="655"/>
      <c r="DZ27" s="655"/>
      <c r="EA27" s="655"/>
      <c r="EB27" s="655"/>
      <c r="EC27" s="656"/>
    </row>
    <row r="28" spans="2:133" ht="11.25" customHeight="1" x14ac:dyDescent="0.15">
      <c r="B28" s="620" t="s">
        <v>303</v>
      </c>
      <c r="C28" s="621"/>
      <c r="D28" s="621"/>
      <c r="E28" s="621"/>
      <c r="F28" s="621"/>
      <c r="G28" s="621"/>
      <c r="H28" s="621"/>
      <c r="I28" s="621"/>
      <c r="J28" s="621"/>
      <c r="K28" s="621"/>
      <c r="L28" s="621"/>
      <c r="M28" s="621"/>
      <c r="N28" s="621"/>
      <c r="O28" s="621"/>
      <c r="P28" s="621"/>
      <c r="Q28" s="622"/>
      <c r="R28" s="623">
        <v>272156</v>
      </c>
      <c r="S28" s="624"/>
      <c r="T28" s="624"/>
      <c r="U28" s="624"/>
      <c r="V28" s="624"/>
      <c r="W28" s="624"/>
      <c r="X28" s="624"/>
      <c r="Y28" s="625"/>
      <c r="Z28" s="626">
        <v>1</v>
      </c>
      <c r="AA28" s="626"/>
      <c r="AB28" s="626"/>
      <c r="AC28" s="626"/>
      <c r="AD28" s="627">
        <v>27298</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2606580</v>
      </c>
      <c r="CS28" s="624"/>
      <c r="CT28" s="624"/>
      <c r="CU28" s="624"/>
      <c r="CV28" s="624"/>
      <c r="CW28" s="624"/>
      <c r="CX28" s="624"/>
      <c r="CY28" s="625"/>
      <c r="CZ28" s="628">
        <v>10</v>
      </c>
      <c r="DA28" s="655"/>
      <c r="DB28" s="655"/>
      <c r="DC28" s="658"/>
      <c r="DD28" s="632">
        <v>2573544</v>
      </c>
      <c r="DE28" s="624"/>
      <c r="DF28" s="624"/>
      <c r="DG28" s="624"/>
      <c r="DH28" s="624"/>
      <c r="DI28" s="624"/>
      <c r="DJ28" s="624"/>
      <c r="DK28" s="625"/>
      <c r="DL28" s="632">
        <v>2573544</v>
      </c>
      <c r="DM28" s="624"/>
      <c r="DN28" s="624"/>
      <c r="DO28" s="624"/>
      <c r="DP28" s="624"/>
      <c r="DQ28" s="624"/>
      <c r="DR28" s="624"/>
      <c r="DS28" s="624"/>
      <c r="DT28" s="624"/>
      <c r="DU28" s="624"/>
      <c r="DV28" s="625"/>
      <c r="DW28" s="628">
        <v>17.899999999999999</v>
      </c>
      <c r="DX28" s="655"/>
      <c r="DY28" s="655"/>
      <c r="DZ28" s="655"/>
      <c r="EA28" s="655"/>
      <c r="EB28" s="655"/>
      <c r="EC28" s="656"/>
    </row>
    <row r="29" spans="2:133" ht="11.25" customHeight="1" x14ac:dyDescent="0.15">
      <c r="B29" s="620" t="s">
        <v>305</v>
      </c>
      <c r="C29" s="621"/>
      <c r="D29" s="621"/>
      <c r="E29" s="621"/>
      <c r="F29" s="621"/>
      <c r="G29" s="621"/>
      <c r="H29" s="621"/>
      <c r="I29" s="621"/>
      <c r="J29" s="621"/>
      <c r="K29" s="621"/>
      <c r="L29" s="621"/>
      <c r="M29" s="621"/>
      <c r="N29" s="621"/>
      <c r="O29" s="621"/>
      <c r="P29" s="621"/>
      <c r="Q29" s="622"/>
      <c r="R29" s="623">
        <v>143304</v>
      </c>
      <c r="S29" s="624"/>
      <c r="T29" s="624"/>
      <c r="U29" s="624"/>
      <c r="V29" s="624"/>
      <c r="W29" s="624"/>
      <c r="X29" s="624"/>
      <c r="Y29" s="625"/>
      <c r="Z29" s="626">
        <v>0.5</v>
      </c>
      <c r="AA29" s="626"/>
      <c r="AB29" s="626"/>
      <c r="AC29" s="626"/>
      <c r="AD29" s="627" t="s">
        <v>132</v>
      </c>
      <c r="AE29" s="627"/>
      <c r="AF29" s="627"/>
      <c r="AG29" s="627"/>
      <c r="AH29" s="627"/>
      <c r="AI29" s="627"/>
      <c r="AJ29" s="627"/>
      <c r="AK29" s="627"/>
      <c r="AL29" s="628" t="s">
        <v>132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307</v>
      </c>
      <c r="CG29" s="621"/>
      <c r="CH29" s="621"/>
      <c r="CI29" s="621"/>
      <c r="CJ29" s="621"/>
      <c r="CK29" s="621"/>
      <c r="CL29" s="621"/>
      <c r="CM29" s="621"/>
      <c r="CN29" s="621"/>
      <c r="CO29" s="621"/>
      <c r="CP29" s="621"/>
      <c r="CQ29" s="622"/>
      <c r="CR29" s="623">
        <v>2606580</v>
      </c>
      <c r="CS29" s="653"/>
      <c r="CT29" s="653"/>
      <c r="CU29" s="653"/>
      <c r="CV29" s="653"/>
      <c r="CW29" s="653"/>
      <c r="CX29" s="653"/>
      <c r="CY29" s="654"/>
      <c r="CZ29" s="628">
        <v>10</v>
      </c>
      <c r="DA29" s="655"/>
      <c r="DB29" s="655"/>
      <c r="DC29" s="658"/>
      <c r="DD29" s="632">
        <v>2573544</v>
      </c>
      <c r="DE29" s="653"/>
      <c r="DF29" s="653"/>
      <c r="DG29" s="653"/>
      <c r="DH29" s="653"/>
      <c r="DI29" s="653"/>
      <c r="DJ29" s="653"/>
      <c r="DK29" s="654"/>
      <c r="DL29" s="632">
        <v>2573544</v>
      </c>
      <c r="DM29" s="653"/>
      <c r="DN29" s="653"/>
      <c r="DO29" s="653"/>
      <c r="DP29" s="653"/>
      <c r="DQ29" s="653"/>
      <c r="DR29" s="653"/>
      <c r="DS29" s="653"/>
      <c r="DT29" s="653"/>
      <c r="DU29" s="653"/>
      <c r="DV29" s="654"/>
      <c r="DW29" s="628">
        <v>17.899999999999999</v>
      </c>
      <c r="DX29" s="655"/>
      <c r="DY29" s="655"/>
      <c r="DZ29" s="655"/>
      <c r="EA29" s="655"/>
      <c r="EB29" s="655"/>
      <c r="EC29" s="656"/>
    </row>
    <row r="30" spans="2:133" ht="11.25" customHeight="1" x14ac:dyDescent="0.15">
      <c r="B30" s="620" t="s">
        <v>308</v>
      </c>
      <c r="C30" s="621"/>
      <c r="D30" s="621"/>
      <c r="E30" s="621"/>
      <c r="F30" s="621"/>
      <c r="G30" s="621"/>
      <c r="H30" s="621"/>
      <c r="I30" s="621"/>
      <c r="J30" s="621"/>
      <c r="K30" s="621"/>
      <c r="L30" s="621"/>
      <c r="M30" s="621"/>
      <c r="N30" s="621"/>
      <c r="O30" s="621"/>
      <c r="P30" s="621"/>
      <c r="Q30" s="622"/>
      <c r="R30" s="623">
        <v>2778357</v>
      </c>
      <c r="S30" s="624"/>
      <c r="T30" s="624"/>
      <c r="U30" s="624"/>
      <c r="V30" s="624"/>
      <c r="W30" s="624"/>
      <c r="X30" s="624"/>
      <c r="Y30" s="625"/>
      <c r="Z30" s="626">
        <v>10</v>
      </c>
      <c r="AA30" s="626"/>
      <c r="AB30" s="626"/>
      <c r="AC30" s="626"/>
      <c r="AD30" s="627" t="s">
        <v>132</v>
      </c>
      <c r="AE30" s="627"/>
      <c r="AF30" s="627"/>
      <c r="AG30" s="627"/>
      <c r="AH30" s="627"/>
      <c r="AI30" s="627"/>
      <c r="AJ30" s="627"/>
      <c r="AK30" s="627"/>
      <c r="AL30" s="628" t="s">
        <v>132</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2546245</v>
      </c>
      <c r="CS30" s="624"/>
      <c r="CT30" s="624"/>
      <c r="CU30" s="624"/>
      <c r="CV30" s="624"/>
      <c r="CW30" s="624"/>
      <c r="CX30" s="624"/>
      <c r="CY30" s="625"/>
      <c r="CZ30" s="628">
        <v>9.8000000000000007</v>
      </c>
      <c r="DA30" s="655"/>
      <c r="DB30" s="655"/>
      <c r="DC30" s="658"/>
      <c r="DD30" s="632">
        <v>2514244</v>
      </c>
      <c r="DE30" s="624"/>
      <c r="DF30" s="624"/>
      <c r="DG30" s="624"/>
      <c r="DH30" s="624"/>
      <c r="DI30" s="624"/>
      <c r="DJ30" s="624"/>
      <c r="DK30" s="625"/>
      <c r="DL30" s="632">
        <v>2514244</v>
      </c>
      <c r="DM30" s="624"/>
      <c r="DN30" s="624"/>
      <c r="DO30" s="624"/>
      <c r="DP30" s="624"/>
      <c r="DQ30" s="624"/>
      <c r="DR30" s="624"/>
      <c r="DS30" s="624"/>
      <c r="DT30" s="624"/>
      <c r="DU30" s="624"/>
      <c r="DV30" s="625"/>
      <c r="DW30" s="628">
        <v>17.5</v>
      </c>
      <c r="DX30" s="655"/>
      <c r="DY30" s="655"/>
      <c r="DZ30" s="655"/>
      <c r="EA30" s="655"/>
      <c r="EB30" s="655"/>
      <c r="EC30" s="656"/>
    </row>
    <row r="31" spans="2:133" ht="11.25" customHeight="1" x14ac:dyDescent="0.15">
      <c r="B31" s="636" t="s">
        <v>312</v>
      </c>
      <c r="C31" s="637"/>
      <c r="D31" s="637"/>
      <c r="E31" s="637"/>
      <c r="F31" s="637"/>
      <c r="G31" s="637"/>
      <c r="H31" s="637"/>
      <c r="I31" s="637"/>
      <c r="J31" s="637"/>
      <c r="K31" s="637"/>
      <c r="L31" s="637"/>
      <c r="M31" s="637"/>
      <c r="N31" s="637"/>
      <c r="O31" s="637"/>
      <c r="P31" s="637"/>
      <c r="Q31" s="638"/>
      <c r="R31" s="623" t="s">
        <v>132</v>
      </c>
      <c r="S31" s="624"/>
      <c r="T31" s="624"/>
      <c r="U31" s="624"/>
      <c r="V31" s="624"/>
      <c r="W31" s="624"/>
      <c r="X31" s="624"/>
      <c r="Y31" s="625"/>
      <c r="Z31" s="626" t="s">
        <v>132</v>
      </c>
      <c r="AA31" s="626"/>
      <c r="AB31" s="626"/>
      <c r="AC31" s="626"/>
      <c r="AD31" s="627" t="s">
        <v>132</v>
      </c>
      <c r="AE31" s="627"/>
      <c r="AF31" s="627"/>
      <c r="AG31" s="627"/>
      <c r="AH31" s="627"/>
      <c r="AI31" s="627"/>
      <c r="AJ31" s="627"/>
      <c r="AK31" s="627"/>
      <c r="AL31" s="628" t="s">
        <v>132</v>
      </c>
      <c r="AM31" s="629"/>
      <c r="AN31" s="629"/>
      <c r="AO31" s="630"/>
      <c r="AP31" s="671" t="s">
        <v>313</v>
      </c>
      <c r="AQ31" s="672"/>
      <c r="AR31" s="672"/>
      <c r="AS31" s="672"/>
      <c r="AT31" s="677" t="s">
        <v>314</v>
      </c>
      <c r="AU31" s="218"/>
      <c r="AV31" s="218"/>
      <c r="AW31" s="218"/>
      <c r="AX31" s="609" t="s">
        <v>190</v>
      </c>
      <c r="AY31" s="610"/>
      <c r="AZ31" s="610"/>
      <c r="BA31" s="610"/>
      <c r="BB31" s="610"/>
      <c r="BC31" s="610"/>
      <c r="BD31" s="610"/>
      <c r="BE31" s="610"/>
      <c r="BF31" s="611"/>
      <c r="BG31" s="670">
        <v>99.5</v>
      </c>
      <c r="BH31" s="667"/>
      <c r="BI31" s="667"/>
      <c r="BJ31" s="667"/>
      <c r="BK31" s="667"/>
      <c r="BL31" s="667"/>
      <c r="BM31" s="618">
        <v>95.1</v>
      </c>
      <c r="BN31" s="667"/>
      <c r="BO31" s="667"/>
      <c r="BP31" s="667"/>
      <c r="BQ31" s="668"/>
      <c r="BR31" s="670">
        <v>99.2</v>
      </c>
      <c r="BS31" s="667"/>
      <c r="BT31" s="667"/>
      <c r="BU31" s="667"/>
      <c r="BV31" s="667"/>
      <c r="BW31" s="667"/>
      <c r="BX31" s="618">
        <v>93.7</v>
      </c>
      <c r="BY31" s="667"/>
      <c r="BZ31" s="667"/>
      <c r="CA31" s="667"/>
      <c r="CB31" s="668"/>
      <c r="CD31" s="663"/>
      <c r="CE31" s="664"/>
      <c r="CF31" s="620" t="s">
        <v>315</v>
      </c>
      <c r="CG31" s="621"/>
      <c r="CH31" s="621"/>
      <c r="CI31" s="621"/>
      <c r="CJ31" s="621"/>
      <c r="CK31" s="621"/>
      <c r="CL31" s="621"/>
      <c r="CM31" s="621"/>
      <c r="CN31" s="621"/>
      <c r="CO31" s="621"/>
      <c r="CP31" s="621"/>
      <c r="CQ31" s="622"/>
      <c r="CR31" s="623">
        <v>60335</v>
      </c>
      <c r="CS31" s="653"/>
      <c r="CT31" s="653"/>
      <c r="CU31" s="653"/>
      <c r="CV31" s="653"/>
      <c r="CW31" s="653"/>
      <c r="CX31" s="653"/>
      <c r="CY31" s="654"/>
      <c r="CZ31" s="628">
        <v>0.2</v>
      </c>
      <c r="DA31" s="655"/>
      <c r="DB31" s="655"/>
      <c r="DC31" s="658"/>
      <c r="DD31" s="632">
        <v>59300</v>
      </c>
      <c r="DE31" s="653"/>
      <c r="DF31" s="653"/>
      <c r="DG31" s="653"/>
      <c r="DH31" s="653"/>
      <c r="DI31" s="653"/>
      <c r="DJ31" s="653"/>
      <c r="DK31" s="654"/>
      <c r="DL31" s="632">
        <v>59300</v>
      </c>
      <c r="DM31" s="653"/>
      <c r="DN31" s="653"/>
      <c r="DO31" s="653"/>
      <c r="DP31" s="653"/>
      <c r="DQ31" s="653"/>
      <c r="DR31" s="653"/>
      <c r="DS31" s="653"/>
      <c r="DT31" s="653"/>
      <c r="DU31" s="653"/>
      <c r="DV31" s="654"/>
      <c r="DW31" s="628">
        <v>0.4</v>
      </c>
      <c r="DX31" s="655"/>
      <c r="DY31" s="655"/>
      <c r="DZ31" s="655"/>
      <c r="EA31" s="655"/>
      <c r="EB31" s="655"/>
      <c r="EC31" s="656"/>
    </row>
    <row r="32" spans="2:133" ht="11.25" customHeight="1" x14ac:dyDescent="0.15">
      <c r="B32" s="620" t="s">
        <v>316</v>
      </c>
      <c r="C32" s="621"/>
      <c r="D32" s="621"/>
      <c r="E32" s="621"/>
      <c r="F32" s="621"/>
      <c r="G32" s="621"/>
      <c r="H32" s="621"/>
      <c r="I32" s="621"/>
      <c r="J32" s="621"/>
      <c r="K32" s="621"/>
      <c r="L32" s="621"/>
      <c r="M32" s="621"/>
      <c r="N32" s="621"/>
      <c r="O32" s="621"/>
      <c r="P32" s="621"/>
      <c r="Q32" s="622"/>
      <c r="R32" s="623">
        <v>1478198</v>
      </c>
      <c r="S32" s="624"/>
      <c r="T32" s="624"/>
      <c r="U32" s="624"/>
      <c r="V32" s="624"/>
      <c r="W32" s="624"/>
      <c r="X32" s="624"/>
      <c r="Y32" s="625"/>
      <c r="Z32" s="626">
        <v>5.3</v>
      </c>
      <c r="AA32" s="626"/>
      <c r="AB32" s="626"/>
      <c r="AC32" s="626"/>
      <c r="AD32" s="627" t="s">
        <v>132</v>
      </c>
      <c r="AE32" s="627"/>
      <c r="AF32" s="627"/>
      <c r="AG32" s="627"/>
      <c r="AH32" s="627"/>
      <c r="AI32" s="627"/>
      <c r="AJ32" s="627"/>
      <c r="AK32" s="627"/>
      <c r="AL32" s="628" t="s">
        <v>182</v>
      </c>
      <c r="AM32" s="629"/>
      <c r="AN32" s="629"/>
      <c r="AO32" s="630"/>
      <c r="AP32" s="673"/>
      <c r="AQ32" s="674"/>
      <c r="AR32" s="674"/>
      <c r="AS32" s="674"/>
      <c r="AT32" s="678"/>
      <c r="AU32" s="214" t="s">
        <v>317</v>
      </c>
      <c r="AX32" s="620" t="s">
        <v>318</v>
      </c>
      <c r="AY32" s="621"/>
      <c r="AZ32" s="621"/>
      <c r="BA32" s="621"/>
      <c r="BB32" s="621"/>
      <c r="BC32" s="621"/>
      <c r="BD32" s="621"/>
      <c r="BE32" s="621"/>
      <c r="BF32" s="622"/>
      <c r="BG32" s="680">
        <v>99.5</v>
      </c>
      <c r="BH32" s="653"/>
      <c r="BI32" s="653"/>
      <c r="BJ32" s="653"/>
      <c r="BK32" s="653"/>
      <c r="BL32" s="653"/>
      <c r="BM32" s="629">
        <v>97</v>
      </c>
      <c r="BN32" s="653"/>
      <c r="BO32" s="653"/>
      <c r="BP32" s="653"/>
      <c r="BQ32" s="669"/>
      <c r="BR32" s="680">
        <v>99.2</v>
      </c>
      <c r="BS32" s="653"/>
      <c r="BT32" s="653"/>
      <c r="BU32" s="653"/>
      <c r="BV32" s="653"/>
      <c r="BW32" s="653"/>
      <c r="BX32" s="629">
        <v>95.9</v>
      </c>
      <c r="BY32" s="653"/>
      <c r="BZ32" s="653"/>
      <c r="CA32" s="653"/>
      <c r="CB32" s="669"/>
      <c r="CD32" s="665"/>
      <c r="CE32" s="666"/>
      <c r="CF32" s="620" t="s">
        <v>319</v>
      </c>
      <c r="CG32" s="621"/>
      <c r="CH32" s="621"/>
      <c r="CI32" s="621"/>
      <c r="CJ32" s="621"/>
      <c r="CK32" s="621"/>
      <c r="CL32" s="621"/>
      <c r="CM32" s="621"/>
      <c r="CN32" s="621"/>
      <c r="CO32" s="621"/>
      <c r="CP32" s="621"/>
      <c r="CQ32" s="622"/>
      <c r="CR32" s="623" t="s">
        <v>132</v>
      </c>
      <c r="CS32" s="624"/>
      <c r="CT32" s="624"/>
      <c r="CU32" s="624"/>
      <c r="CV32" s="624"/>
      <c r="CW32" s="624"/>
      <c r="CX32" s="624"/>
      <c r="CY32" s="625"/>
      <c r="CZ32" s="628" t="s">
        <v>132</v>
      </c>
      <c r="DA32" s="655"/>
      <c r="DB32" s="655"/>
      <c r="DC32" s="658"/>
      <c r="DD32" s="632" t="s">
        <v>132</v>
      </c>
      <c r="DE32" s="624"/>
      <c r="DF32" s="624"/>
      <c r="DG32" s="624"/>
      <c r="DH32" s="624"/>
      <c r="DI32" s="624"/>
      <c r="DJ32" s="624"/>
      <c r="DK32" s="625"/>
      <c r="DL32" s="632" t="s">
        <v>132</v>
      </c>
      <c r="DM32" s="624"/>
      <c r="DN32" s="624"/>
      <c r="DO32" s="624"/>
      <c r="DP32" s="624"/>
      <c r="DQ32" s="624"/>
      <c r="DR32" s="624"/>
      <c r="DS32" s="624"/>
      <c r="DT32" s="624"/>
      <c r="DU32" s="624"/>
      <c r="DV32" s="625"/>
      <c r="DW32" s="628" t="s">
        <v>132</v>
      </c>
      <c r="DX32" s="655"/>
      <c r="DY32" s="655"/>
      <c r="DZ32" s="655"/>
      <c r="EA32" s="655"/>
      <c r="EB32" s="655"/>
      <c r="EC32" s="656"/>
    </row>
    <row r="33" spans="2:133" ht="11.25" customHeight="1" x14ac:dyDescent="0.15">
      <c r="B33" s="620" t="s">
        <v>320</v>
      </c>
      <c r="C33" s="621"/>
      <c r="D33" s="621"/>
      <c r="E33" s="621"/>
      <c r="F33" s="621"/>
      <c r="G33" s="621"/>
      <c r="H33" s="621"/>
      <c r="I33" s="621"/>
      <c r="J33" s="621"/>
      <c r="K33" s="621"/>
      <c r="L33" s="621"/>
      <c r="M33" s="621"/>
      <c r="N33" s="621"/>
      <c r="O33" s="621"/>
      <c r="P33" s="621"/>
      <c r="Q33" s="622"/>
      <c r="R33" s="623">
        <v>57326</v>
      </c>
      <c r="S33" s="624"/>
      <c r="T33" s="624"/>
      <c r="U33" s="624"/>
      <c r="V33" s="624"/>
      <c r="W33" s="624"/>
      <c r="X33" s="624"/>
      <c r="Y33" s="625"/>
      <c r="Z33" s="626">
        <v>0.2</v>
      </c>
      <c r="AA33" s="626"/>
      <c r="AB33" s="626"/>
      <c r="AC33" s="626"/>
      <c r="AD33" s="627">
        <v>19224</v>
      </c>
      <c r="AE33" s="627"/>
      <c r="AF33" s="627"/>
      <c r="AG33" s="627"/>
      <c r="AH33" s="627"/>
      <c r="AI33" s="627"/>
      <c r="AJ33" s="627"/>
      <c r="AK33" s="627"/>
      <c r="AL33" s="628">
        <v>0.1</v>
      </c>
      <c r="AM33" s="629"/>
      <c r="AN33" s="629"/>
      <c r="AO33" s="630"/>
      <c r="AP33" s="675"/>
      <c r="AQ33" s="676"/>
      <c r="AR33" s="676"/>
      <c r="AS33" s="676"/>
      <c r="AT33" s="679"/>
      <c r="AU33" s="219"/>
      <c r="AV33" s="219"/>
      <c r="AW33" s="219"/>
      <c r="AX33" s="644" t="s">
        <v>321</v>
      </c>
      <c r="AY33" s="645"/>
      <c r="AZ33" s="645"/>
      <c r="BA33" s="645"/>
      <c r="BB33" s="645"/>
      <c r="BC33" s="645"/>
      <c r="BD33" s="645"/>
      <c r="BE33" s="645"/>
      <c r="BF33" s="646"/>
      <c r="BG33" s="681">
        <v>99.4</v>
      </c>
      <c r="BH33" s="682"/>
      <c r="BI33" s="682"/>
      <c r="BJ33" s="682"/>
      <c r="BK33" s="682"/>
      <c r="BL33" s="682"/>
      <c r="BM33" s="683">
        <v>93.3</v>
      </c>
      <c r="BN33" s="682"/>
      <c r="BO33" s="682"/>
      <c r="BP33" s="682"/>
      <c r="BQ33" s="684"/>
      <c r="BR33" s="681">
        <v>99.1</v>
      </c>
      <c r="BS33" s="682"/>
      <c r="BT33" s="682"/>
      <c r="BU33" s="682"/>
      <c r="BV33" s="682"/>
      <c r="BW33" s="682"/>
      <c r="BX33" s="683">
        <v>91.6</v>
      </c>
      <c r="BY33" s="682"/>
      <c r="BZ33" s="682"/>
      <c r="CA33" s="682"/>
      <c r="CB33" s="684"/>
      <c r="CD33" s="620" t="s">
        <v>322</v>
      </c>
      <c r="CE33" s="621"/>
      <c r="CF33" s="621"/>
      <c r="CG33" s="621"/>
      <c r="CH33" s="621"/>
      <c r="CI33" s="621"/>
      <c r="CJ33" s="621"/>
      <c r="CK33" s="621"/>
      <c r="CL33" s="621"/>
      <c r="CM33" s="621"/>
      <c r="CN33" s="621"/>
      <c r="CO33" s="621"/>
      <c r="CP33" s="621"/>
      <c r="CQ33" s="622"/>
      <c r="CR33" s="623">
        <v>13054215</v>
      </c>
      <c r="CS33" s="653"/>
      <c r="CT33" s="653"/>
      <c r="CU33" s="653"/>
      <c r="CV33" s="653"/>
      <c r="CW33" s="653"/>
      <c r="CX33" s="653"/>
      <c r="CY33" s="654"/>
      <c r="CZ33" s="628">
        <v>50.2</v>
      </c>
      <c r="DA33" s="655"/>
      <c r="DB33" s="655"/>
      <c r="DC33" s="658"/>
      <c r="DD33" s="632">
        <v>8999985</v>
      </c>
      <c r="DE33" s="653"/>
      <c r="DF33" s="653"/>
      <c r="DG33" s="653"/>
      <c r="DH33" s="653"/>
      <c r="DI33" s="653"/>
      <c r="DJ33" s="653"/>
      <c r="DK33" s="654"/>
      <c r="DL33" s="632">
        <v>5490096</v>
      </c>
      <c r="DM33" s="653"/>
      <c r="DN33" s="653"/>
      <c r="DO33" s="653"/>
      <c r="DP33" s="653"/>
      <c r="DQ33" s="653"/>
      <c r="DR33" s="653"/>
      <c r="DS33" s="653"/>
      <c r="DT33" s="653"/>
      <c r="DU33" s="653"/>
      <c r="DV33" s="654"/>
      <c r="DW33" s="628">
        <v>38.1</v>
      </c>
      <c r="DX33" s="655"/>
      <c r="DY33" s="655"/>
      <c r="DZ33" s="655"/>
      <c r="EA33" s="655"/>
      <c r="EB33" s="655"/>
      <c r="EC33" s="656"/>
    </row>
    <row r="34" spans="2:133" ht="11.25" customHeight="1" x14ac:dyDescent="0.15">
      <c r="B34" s="620" t="s">
        <v>323</v>
      </c>
      <c r="C34" s="621"/>
      <c r="D34" s="621"/>
      <c r="E34" s="621"/>
      <c r="F34" s="621"/>
      <c r="G34" s="621"/>
      <c r="H34" s="621"/>
      <c r="I34" s="621"/>
      <c r="J34" s="621"/>
      <c r="K34" s="621"/>
      <c r="L34" s="621"/>
      <c r="M34" s="621"/>
      <c r="N34" s="621"/>
      <c r="O34" s="621"/>
      <c r="P34" s="621"/>
      <c r="Q34" s="622"/>
      <c r="R34" s="623">
        <v>716151</v>
      </c>
      <c r="S34" s="624"/>
      <c r="T34" s="624"/>
      <c r="U34" s="624"/>
      <c r="V34" s="624"/>
      <c r="W34" s="624"/>
      <c r="X34" s="624"/>
      <c r="Y34" s="625"/>
      <c r="Z34" s="626">
        <v>2.6</v>
      </c>
      <c r="AA34" s="626"/>
      <c r="AB34" s="626"/>
      <c r="AC34" s="626"/>
      <c r="AD34" s="627" t="s">
        <v>182</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3665174</v>
      </c>
      <c r="CS34" s="624"/>
      <c r="CT34" s="624"/>
      <c r="CU34" s="624"/>
      <c r="CV34" s="624"/>
      <c r="CW34" s="624"/>
      <c r="CX34" s="624"/>
      <c r="CY34" s="625"/>
      <c r="CZ34" s="628">
        <v>14.1</v>
      </c>
      <c r="DA34" s="655"/>
      <c r="DB34" s="655"/>
      <c r="DC34" s="658"/>
      <c r="DD34" s="632">
        <v>2466503</v>
      </c>
      <c r="DE34" s="624"/>
      <c r="DF34" s="624"/>
      <c r="DG34" s="624"/>
      <c r="DH34" s="624"/>
      <c r="DI34" s="624"/>
      <c r="DJ34" s="624"/>
      <c r="DK34" s="625"/>
      <c r="DL34" s="632">
        <v>2036665</v>
      </c>
      <c r="DM34" s="624"/>
      <c r="DN34" s="624"/>
      <c r="DO34" s="624"/>
      <c r="DP34" s="624"/>
      <c r="DQ34" s="624"/>
      <c r="DR34" s="624"/>
      <c r="DS34" s="624"/>
      <c r="DT34" s="624"/>
      <c r="DU34" s="624"/>
      <c r="DV34" s="625"/>
      <c r="DW34" s="628">
        <v>14.1</v>
      </c>
      <c r="DX34" s="655"/>
      <c r="DY34" s="655"/>
      <c r="DZ34" s="655"/>
      <c r="EA34" s="655"/>
      <c r="EB34" s="655"/>
      <c r="EC34" s="656"/>
    </row>
    <row r="35" spans="2:133" ht="11.25" customHeight="1" x14ac:dyDescent="0.15">
      <c r="B35" s="620" t="s">
        <v>325</v>
      </c>
      <c r="C35" s="621"/>
      <c r="D35" s="621"/>
      <c r="E35" s="621"/>
      <c r="F35" s="621"/>
      <c r="G35" s="621"/>
      <c r="H35" s="621"/>
      <c r="I35" s="621"/>
      <c r="J35" s="621"/>
      <c r="K35" s="621"/>
      <c r="L35" s="621"/>
      <c r="M35" s="621"/>
      <c r="N35" s="621"/>
      <c r="O35" s="621"/>
      <c r="P35" s="621"/>
      <c r="Q35" s="622"/>
      <c r="R35" s="623">
        <v>2125154</v>
      </c>
      <c r="S35" s="624"/>
      <c r="T35" s="624"/>
      <c r="U35" s="624"/>
      <c r="V35" s="624"/>
      <c r="W35" s="624"/>
      <c r="X35" s="624"/>
      <c r="Y35" s="625"/>
      <c r="Z35" s="626">
        <v>7.6</v>
      </c>
      <c r="AA35" s="626"/>
      <c r="AB35" s="626"/>
      <c r="AC35" s="626"/>
      <c r="AD35" s="627" t="s">
        <v>132</v>
      </c>
      <c r="AE35" s="627"/>
      <c r="AF35" s="627"/>
      <c r="AG35" s="627"/>
      <c r="AH35" s="627"/>
      <c r="AI35" s="627"/>
      <c r="AJ35" s="627"/>
      <c r="AK35" s="627"/>
      <c r="AL35" s="628" t="s">
        <v>132</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324858</v>
      </c>
      <c r="CS35" s="653"/>
      <c r="CT35" s="653"/>
      <c r="CU35" s="653"/>
      <c r="CV35" s="653"/>
      <c r="CW35" s="653"/>
      <c r="CX35" s="653"/>
      <c r="CY35" s="654"/>
      <c r="CZ35" s="628">
        <v>1.2</v>
      </c>
      <c r="DA35" s="655"/>
      <c r="DB35" s="655"/>
      <c r="DC35" s="658"/>
      <c r="DD35" s="632">
        <v>222679</v>
      </c>
      <c r="DE35" s="653"/>
      <c r="DF35" s="653"/>
      <c r="DG35" s="653"/>
      <c r="DH35" s="653"/>
      <c r="DI35" s="653"/>
      <c r="DJ35" s="653"/>
      <c r="DK35" s="654"/>
      <c r="DL35" s="632">
        <v>197092</v>
      </c>
      <c r="DM35" s="653"/>
      <c r="DN35" s="653"/>
      <c r="DO35" s="653"/>
      <c r="DP35" s="653"/>
      <c r="DQ35" s="653"/>
      <c r="DR35" s="653"/>
      <c r="DS35" s="653"/>
      <c r="DT35" s="653"/>
      <c r="DU35" s="653"/>
      <c r="DV35" s="654"/>
      <c r="DW35" s="628">
        <v>1.4</v>
      </c>
      <c r="DX35" s="655"/>
      <c r="DY35" s="655"/>
      <c r="DZ35" s="655"/>
      <c r="EA35" s="655"/>
      <c r="EB35" s="655"/>
      <c r="EC35" s="656"/>
    </row>
    <row r="36" spans="2:133" ht="11.25" customHeight="1" x14ac:dyDescent="0.15">
      <c r="B36" s="620" t="s">
        <v>329</v>
      </c>
      <c r="C36" s="621"/>
      <c r="D36" s="621"/>
      <c r="E36" s="621"/>
      <c r="F36" s="621"/>
      <c r="G36" s="621"/>
      <c r="H36" s="621"/>
      <c r="I36" s="621"/>
      <c r="J36" s="621"/>
      <c r="K36" s="621"/>
      <c r="L36" s="621"/>
      <c r="M36" s="621"/>
      <c r="N36" s="621"/>
      <c r="O36" s="621"/>
      <c r="P36" s="621"/>
      <c r="Q36" s="622"/>
      <c r="R36" s="623">
        <v>1792976</v>
      </c>
      <c r="S36" s="624"/>
      <c r="T36" s="624"/>
      <c r="U36" s="624"/>
      <c r="V36" s="624"/>
      <c r="W36" s="624"/>
      <c r="X36" s="624"/>
      <c r="Y36" s="625"/>
      <c r="Z36" s="626">
        <v>6.4</v>
      </c>
      <c r="AA36" s="626"/>
      <c r="AB36" s="626"/>
      <c r="AC36" s="626"/>
      <c r="AD36" s="627" t="s">
        <v>132</v>
      </c>
      <c r="AE36" s="627"/>
      <c r="AF36" s="627"/>
      <c r="AG36" s="627"/>
      <c r="AH36" s="627"/>
      <c r="AI36" s="627"/>
      <c r="AJ36" s="627"/>
      <c r="AK36" s="627"/>
      <c r="AL36" s="628" t="s">
        <v>132</v>
      </c>
      <c r="AM36" s="629"/>
      <c r="AN36" s="629"/>
      <c r="AO36" s="630"/>
      <c r="AP36" s="222"/>
      <c r="AQ36" s="685" t="s">
        <v>330</v>
      </c>
      <c r="AR36" s="686"/>
      <c r="AS36" s="686"/>
      <c r="AT36" s="686"/>
      <c r="AU36" s="686"/>
      <c r="AV36" s="686"/>
      <c r="AW36" s="686"/>
      <c r="AX36" s="686"/>
      <c r="AY36" s="687"/>
      <c r="AZ36" s="612">
        <v>3923599</v>
      </c>
      <c r="BA36" s="613"/>
      <c r="BB36" s="613"/>
      <c r="BC36" s="613"/>
      <c r="BD36" s="613"/>
      <c r="BE36" s="613"/>
      <c r="BF36" s="688"/>
      <c r="BG36" s="609" t="s">
        <v>331</v>
      </c>
      <c r="BH36" s="610"/>
      <c r="BI36" s="610"/>
      <c r="BJ36" s="610"/>
      <c r="BK36" s="610"/>
      <c r="BL36" s="610"/>
      <c r="BM36" s="610"/>
      <c r="BN36" s="610"/>
      <c r="BO36" s="610"/>
      <c r="BP36" s="610"/>
      <c r="BQ36" s="610"/>
      <c r="BR36" s="610"/>
      <c r="BS36" s="610"/>
      <c r="BT36" s="610"/>
      <c r="BU36" s="611"/>
      <c r="BV36" s="612">
        <v>104872</v>
      </c>
      <c r="BW36" s="613"/>
      <c r="BX36" s="613"/>
      <c r="BY36" s="613"/>
      <c r="BZ36" s="613"/>
      <c r="CA36" s="613"/>
      <c r="CB36" s="688"/>
      <c r="CD36" s="620" t="s">
        <v>332</v>
      </c>
      <c r="CE36" s="621"/>
      <c r="CF36" s="621"/>
      <c r="CG36" s="621"/>
      <c r="CH36" s="621"/>
      <c r="CI36" s="621"/>
      <c r="CJ36" s="621"/>
      <c r="CK36" s="621"/>
      <c r="CL36" s="621"/>
      <c r="CM36" s="621"/>
      <c r="CN36" s="621"/>
      <c r="CO36" s="621"/>
      <c r="CP36" s="621"/>
      <c r="CQ36" s="622"/>
      <c r="CR36" s="623">
        <v>2813848</v>
      </c>
      <c r="CS36" s="624"/>
      <c r="CT36" s="624"/>
      <c r="CU36" s="624"/>
      <c r="CV36" s="624"/>
      <c r="CW36" s="624"/>
      <c r="CX36" s="624"/>
      <c r="CY36" s="625"/>
      <c r="CZ36" s="628">
        <v>10.8</v>
      </c>
      <c r="DA36" s="655"/>
      <c r="DB36" s="655"/>
      <c r="DC36" s="658"/>
      <c r="DD36" s="632">
        <v>2319208</v>
      </c>
      <c r="DE36" s="624"/>
      <c r="DF36" s="624"/>
      <c r="DG36" s="624"/>
      <c r="DH36" s="624"/>
      <c r="DI36" s="624"/>
      <c r="DJ36" s="624"/>
      <c r="DK36" s="625"/>
      <c r="DL36" s="632">
        <v>1231892</v>
      </c>
      <c r="DM36" s="624"/>
      <c r="DN36" s="624"/>
      <c r="DO36" s="624"/>
      <c r="DP36" s="624"/>
      <c r="DQ36" s="624"/>
      <c r="DR36" s="624"/>
      <c r="DS36" s="624"/>
      <c r="DT36" s="624"/>
      <c r="DU36" s="624"/>
      <c r="DV36" s="625"/>
      <c r="DW36" s="628">
        <v>8.6</v>
      </c>
      <c r="DX36" s="655"/>
      <c r="DY36" s="655"/>
      <c r="DZ36" s="655"/>
      <c r="EA36" s="655"/>
      <c r="EB36" s="655"/>
      <c r="EC36" s="656"/>
    </row>
    <row r="37" spans="2:133" ht="11.25" customHeight="1" x14ac:dyDescent="0.15">
      <c r="B37" s="620" t="s">
        <v>333</v>
      </c>
      <c r="C37" s="621"/>
      <c r="D37" s="621"/>
      <c r="E37" s="621"/>
      <c r="F37" s="621"/>
      <c r="G37" s="621"/>
      <c r="H37" s="621"/>
      <c r="I37" s="621"/>
      <c r="J37" s="621"/>
      <c r="K37" s="621"/>
      <c r="L37" s="621"/>
      <c r="M37" s="621"/>
      <c r="N37" s="621"/>
      <c r="O37" s="621"/>
      <c r="P37" s="621"/>
      <c r="Q37" s="622"/>
      <c r="R37" s="623">
        <v>772986</v>
      </c>
      <c r="S37" s="624"/>
      <c r="T37" s="624"/>
      <c r="U37" s="624"/>
      <c r="V37" s="624"/>
      <c r="W37" s="624"/>
      <c r="X37" s="624"/>
      <c r="Y37" s="625"/>
      <c r="Z37" s="626">
        <v>2.8</v>
      </c>
      <c r="AA37" s="626"/>
      <c r="AB37" s="626"/>
      <c r="AC37" s="626"/>
      <c r="AD37" s="627">
        <v>441</v>
      </c>
      <c r="AE37" s="627"/>
      <c r="AF37" s="627"/>
      <c r="AG37" s="627"/>
      <c r="AH37" s="627"/>
      <c r="AI37" s="627"/>
      <c r="AJ37" s="627"/>
      <c r="AK37" s="627"/>
      <c r="AL37" s="628">
        <v>0</v>
      </c>
      <c r="AM37" s="629"/>
      <c r="AN37" s="629"/>
      <c r="AO37" s="630"/>
      <c r="AQ37" s="689" t="s">
        <v>334</v>
      </c>
      <c r="AR37" s="690"/>
      <c r="AS37" s="690"/>
      <c r="AT37" s="690"/>
      <c r="AU37" s="690"/>
      <c r="AV37" s="690"/>
      <c r="AW37" s="690"/>
      <c r="AX37" s="690"/>
      <c r="AY37" s="691"/>
      <c r="AZ37" s="623">
        <v>1437196</v>
      </c>
      <c r="BA37" s="624"/>
      <c r="BB37" s="624"/>
      <c r="BC37" s="624"/>
      <c r="BD37" s="653"/>
      <c r="BE37" s="653"/>
      <c r="BF37" s="669"/>
      <c r="BG37" s="620" t="s">
        <v>335</v>
      </c>
      <c r="BH37" s="621"/>
      <c r="BI37" s="621"/>
      <c r="BJ37" s="621"/>
      <c r="BK37" s="621"/>
      <c r="BL37" s="621"/>
      <c r="BM37" s="621"/>
      <c r="BN37" s="621"/>
      <c r="BO37" s="621"/>
      <c r="BP37" s="621"/>
      <c r="BQ37" s="621"/>
      <c r="BR37" s="621"/>
      <c r="BS37" s="621"/>
      <c r="BT37" s="621"/>
      <c r="BU37" s="622"/>
      <c r="BV37" s="623">
        <v>79119</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2491</v>
      </c>
      <c r="CS37" s="653"/>
      <c r="CT37" s="653"/>
      <c r="CU37" s="653"/>
      <c r="CV37" s="653"/>
      <c r="CW37" s="653"/>
      <c r="CX37" s="653"/>
      <c r="CY37" s="654"/>
      <c r="CZ37" s="628">
        <v>0</v>
      </c>
      <c r="DA37" s="655"/>
      <c r="DB37" s="655"/>
      <c r="DC37" s="658"/>
      <c r="DD37" s="632">
        <v>2491</v>
      </c>
      <c r="DE37" s="653"/>
      <c r="DF37" s="653"/>
      <c r="DG37" s="653"/>
      <c r="DH37" s="653"/>
      <c r="DI37" s="653"/>
      <c r="DJ37" s="653"/>
      <c r="DK37" s="654"/>
      <c r="DL37" s="632">
        <v>2491</v>
      </c>
      <c r="DM37" s="653"/>
      <c r="DN37" s="653"/>
      <c r="DO37" s="653"/>
      <c r="DP37" s="653"/>
      <c r="DQ37" s="653"/>
      <c r="DR37" s="653"/>
      <c r="DS37" s="653"/>
      <c r="DT37" s="653"/>
      <c r="DU37" s="653"/>
      <c r="DV37" s="654"/>
      <c r="DW37" s="628">
        <v>0</v>
      </c>
      <c r="DX37" s="655"/>
      <c r="DY37" s="655"/>
      <c r="DZ37" s="655"/>
      <c r="EA37" s="655"/>
      <c r="EB37" s="655"/>
      <c r="EC37" s="656"/>
    </row>
    <row r="38" spans="2:133" ht="11.25" customHeight="1" x14ac:dyDescent="0.15">
      <c r="B38" s="620" t="s">
        <v>337</v>
      </c>
      <c r="C38" s="621"/>
      <c r="D38" s="621"/>
      <c r="E38" s="621"/>
      <c r="F38" s="621"/>
      <c r="G38" s="621"/>
      <c r="H38" s="621"/>
      <c r="I38" s="621"/>
      <c r="J38" s="621"/>
      <c r="K38" s="621"/>
      <c r="L38" s="621"/>
      <c r="M38" s="621"/>
      <c r="N38" s="621"/>
      <c r="O38" s="621"/>
      <c r="P38" s="621"/>
      <c r="Q38" s="622"/>
      <c r="R38" s="623">
        <v>2676300</v>
      </c>
      <c r="S38" s="624"/>
      <c r="T38" s="624"/>
      <c r="U38" s="624"/>
      <c r="V38" s="624"/>
      <c r="W38" s="624"/>
      <c r="X38" s="624"/>
      <c r="Y38" s="625"/>
      <c r="Z38" s="626">
        <v>9.6</v>
      </c>
      <c r="AA38" s="626"/>
      <c r="AB38" s="626"/>
      <c r="AC38" s="626"/>
      <c r="AD38" s="627" t="s">
        <v>132</v>
      </c>
      <c r="AE38" s="627"/>
      <c r="AF38" s="627"/>
      <c r="AG38" s="627"/>
      <c r="AH38" s="627"/>
      <c r="AI38" s="627"/>
      <c r="AJ38" s="627"/>
      <c r="AK38" s="627"/>
      <c r="AL38" s="628" t="s">
        <v>132</v>
      </c>
      <c r="AM38" s="629"/>
      <c r="AN38" s="629"/>
      <c r="AO38" s="630"/>
      <c r="AQ38" s="689" t="s">
        <v>338</v>
      </c>
      <c r="AR38" s="690"/>
      <c r="AS38" s="690"/>
      <c r="AT38" s="690"/>
      <c r="AU38" s="690"/>
      <c r="AV38" s="690"/>
      <c r="AW38" s="690"/>
      <c r="AX38" s="690"/>
      <c r="AY38" s="691"/>
      <c r="AZ38" s="623">
        <v>460034</v>
      </c>
      <c r="BA38" s="624"/>
      <c r="BB38" s="624"/>
      <c r="BC38" s="624"/>
      <c r="BD38" s="653"/>
      <c r="BE38" s="653"/>
      <c r="BF38" s="669"/>
      <c r="BG38" s="620" t="s">
        <v>339</v>
      </c>
      <c r="BH38" s="621"/>
      <c r="BI38" s="621"/>
      <c r="BJ38" s="621"/>
      <c r="BK38" s="621"/>
      <c r="BL38" s="621"/>
      <c r="BM38" s="621"/>
      <c r="BN38" s="621"/>
      <c r="BO38" s="621"/>
      <c r="BP38" s="621"/>
      <c r="BQ38" s="621"/>
      <c r="BR38" s="621"/>
      <c r="BS38" s="621"/>
      <c r="BT38" s="621"/>
      <c r="BU38" s="622"/>
      <c r="BV38" s="623">
        <v>3906</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1669541</v>
      </c>
      <c r="CS38" s="624"/>
      <c r="CT38" s="624"/>
      <c r="CU38" s="624"/>
      <c r="CV38" s="624"/>
      <c r="CW38" s="624"/>
      <c r="CX38" s="624"/>
      <c r="CY38" s="625"/>
      <c r="CZ38" s="628">
        <v>6.4</v>
      </c>
      <c r="DA38" s="655"/>
      <c r="DB38" s="655"/>
      <c r="DC38" s="658"/>
      <c r="DD38" s="632">
        <v>1446715</v>
      </c>
      <c r="DE38" s="624"/>
      <c r="DF38" s="624"/>
      <c r="DG38" s="624"/>
      <c r="DH38" s="624"/>
      <c r="DI38" s="624"/>
      <c r="DJ38" s="624"/>
      <c r="DK38" s="625"/>
      <c r="DL38" s="632">
        <v>1229842</v>
      </c>
      <c r="DM38" s="624"/>
      <c r="DN38" s="624"/>
      <c r="DO38" s="624"/>
      <c r="DP38" s="624"/>
      <c r="DQ38" s="624"/>
      <c r="DR38" s="624"/>
      <c r="DS38" s="624"/>
      <c r="DT38" s="624"/>
      <c r="DU38" s="624"/>
      <c r="DV38" s="625"/>
      <c r="DW38" s="628">
        <v>8.5</v>
      </c>
      <c r="DX38" s="655"/>
      <c r="DY38" s="655"/>
      <c r="DZ38" s="655"/>
      <c r="EA38" s="655"/>
      <c r="EB38" s="655"/>
      <c r="EC38" s="656"/>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182</v>
      </c>
      <c r="AA39" s="626"/>
      <c r="AB39" s="626"/>
      <c r="AC39" s="626"/>
      <c r="AD39" s="627" t="s">
        <v>132</v>
      </c>
      <c r="AE39" s="627"/>
      <c r="AF39" s="627"/>
      <c r="AG39" s="627"/>
      <c r="AH39" s="627"/>
      <c r="AI39" s="627"/>
      <c r="AJ39" s="627"/>
      <c r="AK39" s="627"/>
      <c r="AL39" s="628" t="s">
        <v>132</v>
      </c>
      <c r="AM39" s="629"/>
      <c r="AN39" s="629"/>
      <c r="AO39" s="630"/>
      <c r="AQ39" s="689" t="s">
        <v>342</v>
      </c>
      <c r="AR39" s="690"/>
      <c r="AS39" s="690"/>
      <c r="AT39" s="690"/>
      <c r="AU39" s="690"/>
      <c r="AV39" s="690"/>
      <c r="AW39" s="690"/>
      <c r="AX39" s="690"/>
      <c r="AY39" s="691"/>
      <c r="AZ39" s="623">
        <v>355998</v>
      </c>
      <c r="BA39" s="624"/>
      <c r="BB39" s="624"/>
      <c r="BC39" s="624"/>
      <c r="BD39" s="653"/>
      <c r="BE39" s="653"/>
      <c r="BF39" s="669"/>
      <c r="BG39" s="620" t="s">
        <v>343</v>
      </c>
      <c r="BH39" s="621"/>
      <c r="BI39" s="621"/>
      <c r="BJ39" s="621"/>
      <c r="BK39" s="621"/>
      <c r="BL39" s="621"/>
      <c r="BM39" s="621"/>
      <c r="BN39" s="621"/>
      <c r="BO39" s="621"/>
      <c r="BP39" s="621"/>
      <c r="BQ39" s="621"/>
      <c r="BR39" s="621"/>
      <c r="BS39" s="621"/>
      <c r="BT39" s="621"/>
      <c r="BU39" s="622"/>
      <c r="BV39" s="623">
        <v>5888</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2782442</v>
      </c>
      <c r="CS39" s="653"/>
      <c r="CT39" s="653"/>
      <c r="CU39" s="653"/>
      <c r="CV39" s="653"/>
      <c r="CW39" s="653"/>
      <c r="CX39" s="653"/>
      <c r="CY39" s="654"/>
      <c r="CZ39" s="628">
        <v>10.7</v>
      </c>
      <c r="DA39" s="655"/>
      <c r="DB39" s="655"/>
      <c r="DC39" s="658"/>
      <c r="DD39" s="632">
        <v>1047848</v>
      </c>
      <c r="DE39" s="653"/>
      <c r="DF39" s="653"/>
      <c r="DG39" s="653"/>
      <c r="DH39" s="653"/>
      <c r="DI39" s="653"/>
      <c r="DJ39" s="653"/>
      <c r="DK39" s="654"/>
      <c r="DL39" s="632" t="s">
        <v>132</v>
      </c>
      <c r="DM39" s="653"/>
      <c r="DN39" s="653"/>
      <c r="DO39" s="653"/>
      <c r="DP39" s="653"/>
      <c r="DQ39" s="653"/>
      <c r="DR39" s="653"/>
      <c r="DS39" s="653"/>
      <c r="DT39" s="653"/>
      <c r="DU39" s="653"/>
      <c r="DV39" s="654"/>
      <c r="DW39" s="628" t="s">
        <v>132</v>
      </c>
      <c r="DX39" s="655"/>
      <c r="DY39" s="655"/>
      <c r="DZ39" s="655"/>
      <c r="EA39" s="655"/>
      <c r="EB39" s="655"/>
      <c r="EC39" s="656"/>
    </row>
    <row r="40" spans="2:133" ht="11.25" customHeight="1" x14ac:dyDescent="0.15">
      <c r="B40" s="620" t="s">
        <v>345</v>
      </c>
      <c r="C40" s="621"/>
      <c r="D40" s="621"/>
      <c r="E40" s="621"/>
      <c r="F40" s="621"/>
      <c r="G40" s="621"/>
      <c r="H40" s="621"/>
      <c r="I40" s="621"/>
      <c r="J40" s="621"/>
      <c r="K40" s="621"/>
      <c r="L40" s="621"/>
      <c r="M40" s="621"/>
      <c r="N40" s="621"/>
      <c r="O40" s="621"/>
      <c r="P40" s="621"/>
      <c r="Q40" s="622"/>
      <c r="R40" s="623">
        <v>155600</v>
      </c>
      <c r="S40" s="624"/>
      <c r="T40" s="624"/>
      <c r="U40" s="624"/>
      <c r="V40" s="624"/>
      <c r="W40" s="624"/>
      <c r="X40" s="624"/>
      <c r="Y40" s="625"/>
      <c r="Z40" s="626">
        <v>0.6</v>
      </c>
      <c r="AA40" s="626"/>
      <c r="AB40" s="626"/>
      <c r="AC40" s="626"/>
      <c r="AD40" s="627" t="s">
        <v>132</v>
      </c>
      <c r="AE40" s="627"/>
      <c r="AF40" s="627"/>
      <c r="AG40" s="627"/>
      <c r="AH40" s="627"/>
      <c r="AI40" s="627"/>
      <c r="AJ40" s="627"/>
      <c r="AK40" s="627"/>
      <c r="AL40" s="628" t="s">
        <v>132</v>
      </c>
      <c r="AM40" s="629"/>
      <c r="AN40" s="629"/>
      <c r="AO40" s="630"/>
      <c r="AQ40" s="689" t="s">
        <v>346</v>
      </c>
      <c r="AR40" s="690"/>
      <c r="AS40" s="690"/>
      <c r="AT40" s="690"/>
      <c r="AU40" s="690"/>
      <c r="AV40" s="690"/>
      <c r="AW40" s="690"/>
      <c r="AX40" s="690"/>
      <c r="AY40" s="691"/>
      <c r="AZ40" s="623">
        <v>74595</v>
      </c>
      <c r="BA40" s="624"/>
      <c r="BB40" s="624"/>
      <c r="BC40" s="624"/>
      <c r="BD40" s="653"/>
      <c r="BE40" s="653"/>
      <c r="BF40" s="669"/>
      <c r="BG40" s="673" t="s">
        <v>347</v>
      </c>
      <c r="BH40" s="674"/>
      <c r="BI40" s="674"/>
      <c r="BJ40" s="674"/>
      <c r="BK40" s="674"/>
      <c r="BL40" s="223"/>
      <c r="BM40" s="621" t="s">
        <v>348</v>
      </c>
      <c r="BN40" s="621"/>
      <c r="BO40" s="621"/>
      <c r="BP40" s="621"/>
      <c r="BQ40" s="621"/>
      <c r="BR40" s="621"/>
      <c r="BS40" s="621"/>
      <c r="BT40" s="621"/>
      <c r="BU40" s="622"/>
      <c r="BV40" s="623">
        <v>107</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1798352</v>
      </c>
      <c r="CS40" s="624"/>
      <c r="CT40" s="624"/>
      <c r="CU40" s="624"/>
      <c r="CV40" s="624"/>
      <c r="CW40" s="624"/>
      <c r="CX40" s="624"/>
      <c r="CY40" s="625"/>
      <c r="CZ40" s="628">
        <v>6.9</v>
      </c>
      <c r="DA40" s="655"/>
      <c r="DB40" s="655"/>
      <c r="DC40" s="658"/>
      <c r="DD40" s="632">
        <v>1497032</v>
      </c>
      <c r="DE40" s="624"/>
      <c r="DF40" s="624"/>
      <c r="DG40" s="624"/>
      <c r="DH40" s="624"/>
      <c r="DI40" s="624"/>
      <c r="DJ40" s="624"/>
      <c r="DK40" s="625"/>
      <c r="DL40" s="632">
        <v>794605</v>
      </c>
      <c r="DM40" s="624"/>
      <c r="DN40" s="624"/>
      <c r="DO40" s="624"/>
      <c r="DP40" s="624"/>
      <c r="DQ40" s="624"/>
      <c r="DR40" s="624"/>
      <c r="DS40" s="624"/>
      <c r="DT40" s="624"/>
      <c r="DU40" s="624"/>
      <c r="DV40" s="625"/>
      <c r="DW40" s="628">
        <v>5.5</v>
      </c>
      <c r="DX40" s="655"/>
      <c r="DY40" s="655"/>
      <c r="DZ40" s="655"/>
      <c r="EA40" s="655"/>
      <c r="EB40" s="655"/>
      <c r="EC40" s="656"/>
    </row>
    <row r="41" spans="2:133" ht="11.25" customHeight="1" x14ac:dyDescent="0.15">
      <c r="B41" s="644" t="s">
        <v>350</v>
      </c>
      <c r="C41" s="645"/>
      <c r="D41" s="645"/>
      <c r="E41" s="645"/>
      <c r="F41" s="645"/>
      <c r="G41" s="645"/>
      <c r="H41" s="645"/>
      <c r="I41" s="645"/>
      <c r="J41" s="645"/>
      <c r="K41" s="645"/>
      <c r="L41" s="645"/>
      <c r="M41" s="645"/>
      <c r="N41" s="645"/>
      <c r="O41" s="645"/>
      <c r="P41" s="645"/>
      <c r="Q41" s="646"/>
      <c r="R41" s="698">
        <v>27899046</v>
      </c>
      <c r="S41" s="699"/>
      <c r="T41" s="699"/>
      <c r="U41" s="699"/>
      <c r="V41" s="699"/>
      <c r="W41" s="699"/>
      <c r="X41" s="699"/>
      <c r="Y41" s="700"/>
      <c r="Z41" s="701">
        <v>100</v>
      </c>
      <c r="AA41" s="701"/>
      <c r="AB41" s="701"/>
      <c r="AC41" s="701"/>
      <c r="AD41" s="702">
        <v>14242471</v>
      </c>
      <c r="AE41" s="702"/>
      <c r="AF41" s="702"/>
      <c r="AG41" s="702"/>
      <c r="AH41" s="702"/>
      <c r="AI41" s="702"/>
      <c r="AJ41" s="702"/>
      <c r="AK41" s="702"/>
      <c r="AL41" s="703">
        <v>100</v>
      </c>
      <c r="AM41" s="683"/>
      <c r="AN41" s="683"/>
      <c r="AO41" s="704"/>
      <c r="AQ41" s="689" t="s">
        <v>351</v>
      </c>
      <c r="AR41" s="690"/>
      <c r="AS41" s="690"/>
      <c r="AT41" s="690"/>
      <c r="AU41" s="690"/>
      <c r="AV41" s="690"/>
      <c r="AW41" s="690"/>
      <c r="AX41" s="690"/>
      <c r="AY41" s="691"/>
      <c r="AZ41" s="623">
        <v>352434</v>
      </c>
      <c r="BA41" s="624"/>
      <c r="BB41" s="624"/>
      <c r="BC41" s="624"/>
      <c r="BD41" s="653"/>
      <c r="BE41" s="653"/>
      <c r="BF41" s="669"/>
      <c r="BG41" s="673"/>
      <c r="BH41" s="674"/>
      <c r="BI41" s="674"/>
      <c r="BJ41" s="674"/>
      <c r="BK41" s="674"/>
      <c r="BL41" s="223"/>
      <c r="BM41" s="621" t="s">
        <v>352</v>
      </c>
      <c r="BN41" s="621"/>
      <c r="BO41" s="621"/>
      <c r="BP41" s="621"/>
      <c r="BQ41" s="621"/>
      <c r="BR41" s="621"/>
      <c r="BS41" s="621"/>
      <c r="BT41" s="621"/>
      <c r="BU41" s="622"/>
      <c r="BV41" s="623" t="s">
        <v>353</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353</v>
      </c>
      <c r="CS41" s="653"/>
      <c r="CT41" s="653"/>
      <c r="CU41" s="653"/>
      <c r="CV41" s="653"/>
      <c r="CW41" s="653"/>
      <c r="CX41" s="653"/>
      <c r="CY41" s="654"/>
      <c r="CZ41" s="628" t="s">
        <v>132</v>
      </c>
      <c r="DA41" s="655"/>
      <c r="DB41" s="655"/>
      <c r="DC41" s="658"/>
      <c r="DD41" s="632" t="s">
        <v>132</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1243342</v>
      </c>
      <c r="BA42" s="699"/>
      <c r="BB42" s="699"/>
      <c r="BC42" s="699"/>
      <c r="BD42" s="682"/>
      <c r="BE42" s="682"/>
      <c r="BF42" s="684"/>
      <c r="BG42" s="675"/>
      <c r="BH42" s="676"/>
      <c r="BI42" s="676"/>
      <c r="BJ42" s="676"/>
      <c r="BK42" s="676"/>
      <c r="BL42" s="224"/>
      <c r="BM42" s="645" t="s">
        <v>356</v>
      </c>
      <c r="BN42" s="645"/>
      <c r="BO42" s="645"/>
      <c r="BP42" s="645"/>
      <c r="BQ42" s="645"/>
      <c r="BR42" s="645"/>
      <c r="BS42" s="645"/>
      <c r="BT42" s="645"/>
      <c r="BU42" s="646"/>
      <c r="BV42" s="698">
        <v>397</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3879668</v>
      </c>
      <c r="CS42" s="653"/>
      <c r="CT42" s="653"/>
      <c r="CU42" s="653"/>
      <c r="CV42" s="653"/>
      <c r="CW42" s="653"/>
      <c r="CX42" s="653"/>
      <c r="CY42" s="654"/>
      <c r="CZ42" s="628">
        <v>14.9</v>
      </c>
      <c r="DA42" s="655"/>
      <c r="DB42" s="655"/>
      <c r="DC42" s="658"/>
      <c r="DD42" s="632">
        <v>621191</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66054</v>
      </c>
      <c r="CS43" s="653"/>
      <c r="CT43" s="653"/>
      <c r="CU43" s="653"/>
      <c r="CV43" s="653"/>
      <c r="CW43" s="653"/>
      <c r="CX43" s="653"/>
      <c r="CY43" s="654"/>
      <c r="CZ43" s="628">
        <v>0.3</v>
      </c>
      <c r="DA43" s="655"/>
      <c r="DB43" s="655"/>
      <c r="DC43" s="658"/>
      <c r="DD43" s="632">
        <v>66054</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361</v>
      </c>
      <c r="CG44" s="621"/>
      <c r="CH44" s="621"/>
      <c r="CI44" s="621"/>
      <c r="CJ44" s="621"/>
      <c r="CK44" s="621"/>
      <c r="CL44" s="621"/>
      <c r="CM44" s="621"/>
      <c r="CN44" s="621"/>
      <c r="CO44" s="621"/>
      <c r="CP44" s="621"/>
      <c r="CQ44" s="622"/>
      <c r="CR44" s="623">
        <v>3149504</v>
      </c>
      <c r="CS44" s="624"/>
      <c r="CT44" s="624"/>
      <c r="CU44" s="624"/>
      <c r="CV44" s="624"/>
      <c r="CW44" s="624"/>
      <c r="CX44" s="624"/>
      <c r="CY44" s="625"/>
      <c r="CZ44" s="628">
        <v>12.1</v>
      </c>
      <c r="DA44" s="629"/>
      <c r="DB44" s="629"/>
      <c r="DC44" s="635"/>
      <c r="DD44" s="632">
        <v>531982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1934271</v>
      </c>
      <c r="CS45" s="653"/>
      <c r="CT45" s="653"/>
      <c r="CU45" s="653"/>
      <c r="CV45" s="653"/>
      <c r="CW45" s="653"/>
      <c r="CX45" s="653"/>
      <c r="CY45" s="654"/>
      <c r="CZ45" s="628">
        <v>7.4</v>
      </c>
      <c r="DA45" s="655"/>
      <c r="DB45" s="655"/>
      <c r="DC45" s="658"/>
      <c r="DD45" s="632">
        <v>93318</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1037792</v>
      </c>
      <c r="CS46" s="624"/>
      <c r="CT46" s="624"/>
      <c r="CU46" s="624"/>
      <c r="CV46" s="624"/>
      <c r="CW46" s="624"/>
      <c r="CX46" s="624"/>
      <c r="CY46" s="625"/>
      <c r="CZ46" s="628">
        <v>4</v>
      </c>
      <c r="DA46" s="629"/>
      <c r="DB46" s="629"/>
      <c r="DC46" s="635"/>
      <c r="DD46" s="632">
        <v>366400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v>730164</v>
      </c>
      <c r="CS47" s="653"/>
      <c r="CT47" s="653"/>
      <c r="CU47" s="653"/>
      <c r="CV47" s="653"/>
      <c r="CW47" s="653"/>
      <c r="CX47" s="653"/>
      <c r="CY47" s="654"/>
      <c r="CZ47" s="628">
        <v>2.8</v>
      </c>
      <c r="DA47" s="655"/>
      <c r="DB47" s="655"/>
      <c r="DC47" s="658"/>
      <c r="DD47" s="632">
        <v>89209</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132</v>
      </c>
      <c r="CS48" s="624"/>
      <c r="CT48" s="624"/>
      <c r="CU48" s="624"/>
      <c r="CV48" s="624"/>
      <c r="CW48" s="624"/>
      <c r="CX48" s="624"/>
      <c r="CY48" s="625"/>
      <c r="CZ48" s="628" t="s">
        <v>353</v>
      </c>
      <c r="DA48" s="629"/>
      <c r="DB48" s="629"/>
      <c r="DC48" s="635"/>
      <c r="DD48" s="632" t="s">
        <v>353</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25993985</v>
      </c>
      <c r="CS49" s="682"/>
      <c r="CT49" s="682"/>
      <c r="CU49" s="682"/>
      <c r="CV49" s="682"/>
      <c r="CW49" s="682"/>
      <c r="CX49" s="682"/>
      <c r="CY49" s="711"/>
      <c r="CZ49" s="703">
        <v>100</v>
      </c>
      <c r="DA49" s="712"/>
      <c r="DB49" s="712"/>
      <c r="DC49" s="713"/>
      <c r="DD49" s="714">
        <v>16987419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80c5eGSmVyhCNGTroGVvHJMtJzncUqrXeJVb0QaS5zsUl/ETLIgYGrX8NK5/cTcltgxLftsEmSS5WKl2CfJ8pw==" saltValue="ehWAiIm9dWh/FpFOJP0+J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27769</v>
      </c>
      <c r="R7" s="753"/>
      <c r="S7" s="753"/>
      <c r="T7" s="753"/>
      <c r="U7" s="753"/>
      <c r="V7" s="753">
        <v>25864</v>
      </c>
      <c r="W7" s="753"/>
      <c r="X7" s="753"/>
      <c r="Y7" s="753"/>
      <c r="Z7" s="753"/>
      <c r="AA7" s="753">
        <v>1904</v>
      </c>
      <c r="AB7" s="753"/>
      <c r="AC7" s="753"/>
      <c r="AD7" s="753"/>
      <c r="AE7" s="754"/>
      <c r="AF7" s="755">
        <v>1377</v>
      </c>
      <c r="AG7" s="756"/>
      <c r="AH7" s="756"/>
      <c r="AI7" s="756"/>
      <c r="AJ7" s="757"/>
      <c r="AK7" s="758">
        <v>2057</v>
      </c>
      <c r="AL7" s="759"/>
      <c r="AM7" s="759"/>
      <c r="AN7" s="759"/>
      <c r="AO7" s="759"/>
      <c r="AP7" s="759">
        <v>22299</v>
      </c>
      <c r="AQ7" s="759"/>
      <c r="AR7" s="759"/>
      <c r="AS7" s="759"/>
      <c r="AT7" s="759"/>
      <c r="AU7" s="760" t="s">
        <v>595</v>
      </c>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602</v>
      </c>
      <c r="BT7" s="747"/>
      <c r="BU7" s="747"/>
      <c r="BV7" s="747"/>
      <c r="BW7" s="747"/>
      <c r="BX7" s="747"/>
      <c r="BY7" s="747"/>
      <c r="BZ7" s="747"/>
      <c r="CA7" s="747"/>
      <c r="CB7" s="747"/>
      <c r="CC7" s="747"/>
      <c r="CD7" s="747"/>
      <c r="CE7" s="747"/>
      <c r="CF7" s="747"/>
      <c r="CG7" s="762"/>
      <c r="CH7" s="743">
        <v>-1</v>
      </c>
      <c r="CI7" s="744"/>
      <c r="CJ7" s="744"/>
      <c r="CK7" s="744"/>
      <c r="CL7" s="745"/>
      <c r="CM7" s="743">
        <v>11</v>
      </c>
      <c r="CN7" s="744"/>
      <c r="CO7" s="744"/>
      <c r="CP7" s="744"/>
      <c r="CQ7" s="745"/>
      <c r="CR7" s="743">
        <v>13</v>
      </c>
      <c r="CS7" s="744"/>
      <c r="CT7" s="744"/>
      <c r="CU7" s="744"/>
      <c r="CV7" s="745"/>
      <c r="CW7" s="743">
        <v>2</v>
      </c>
      <c r="CX7" s="744"/>
      <c r="CY7" s="744"/>
      <c r="CZ7" s="744"/>
      <c r="DA7" s="745"/>
      <c r="DB7" s="743" t="s">
        <v>527</v>
      </c>
      <c r="DC7" s="744"/>
      <c r="DD7" s="744"/>
      <c r="DE7" s="744"/>
      <c r="DF7" s="745"/>
      <c r="DG7" s="743" t="s">
        <v>527</v>
      </c>
      <c r="DH7" s="744"/>
      <c r="DI7" s="744"/>
      <c r="DJ7" s="744"/>
      <c r="DK7" s="745"/>
      <c r="DL7" s="743" t="s">
        <v>527</v>
      </c>
      <c r="DM7" s="744"/>
      <c r="DN7" s="744"/>
      <c r="DO7" s="744"/>
      <c r="DP7" s="745"/>
      <c r="DQ7" s="743" t="s">
        <v>527</v>
      </c>
      <c r="DR7" s="744"/>
      <c r="DS7" s="744"/>
      <c r="DT7" s="744"/>
      <c r="DU7" s="745"/>
      <c r="DV7" s="746"/>
      <c r="DW7" s="747"/>
      <c r="DX7" s="747"/>
      <c r="DY7" s="747"/>
      <c r="DZ7" s="748"/>
      <c r="EA7" s="234"/>
    </row>
    <row r="8" spans="1:131" s="235" customFormat="1" ht="26.25" customHeight="1" x14ac:dyDescent="0.15">
      <c r="A8" s="238">
        <v>2</v>
      </c>
      <c r="B8" s="780" t="s">
        <v>391</v>
      </c>
      <c r="C8" s="781"/>
      <c r="D8" s="781"/>
      <c r="E8" s="781"/>
      <c r="F8" s="781"/>
      <c r="G8" s="781"/>
      <c r="H8" s="781"/>
      <c r="I8" s="781"/>
      <c r="J8" s="781"/>
      <c r="K8" s="781"/>
      <c r="L8" s="781"/>
      <c r="M8" s="781"/>
      <c r="N8" s="781"/>
      <c r="O8" s="781"/>
      <c r="P8" s="782"/>
      <c r="Q8" s="783">
        <v>137</v>
      </c>
      <c r="R8" s="784"/>
      <c r="S8" s="784"/>
      <c r="T8" s="784"/>
      <c r="U8" s="784"/>
      <c r="V8" s="784">
        <v>136</v>
      </c>
      <c r="W8" s="784"/>
      <c r="X8" s="784"/>
      <c r="Y8" s="784"/>
      <c r="Z8" s="784"/>
      <c r="AA8" s="784">
        <v>1</v>
      </c>
      <c r="AB8" s="784"/>
      <c r="AC8" s="784"/>
      <c r="AD8" s="784"/>
      <c r="AE8" s="785"/>
      <c r="AF8" s="786">
        <v>1</v>
      </c>
      <c r="AG8" s="787"/>
      <c r="AH8" s="787"/>
      <c r="AI8" s="787"/>
      <c r="AJ8" s="788"/>
      <c r="AK8" s="769">
        <v>6</v>
      </c>
      <c r="AL8" s="770"/>
      <c r="AM8" s="770"/>
      <c r="AN8" s="770"/>
      <c r="AO8" s="770"/>
      <c r="AP8" s="770" t="s">
        <v>527</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605</v>
      </c>
      <c r="BS8" s="773" t="s">
        <v>603</v>
      </c>
      <c r="BT8" s="774"/>
      <c r="BU8" s="774"/>
      <c r="BV8" s="774"/>
      <c r="BW8" s="774"/>
      <c r="BX8" s="774"/>
      <c r="BY8" s="774"/>
      <c r="BZ8" s="774"/>
      <c r="CA8" s="774"/>
      <c r="CB8" s="774"/>
      <c r="CC8" s="774"/>
      <c r="CD8" s="774"/>
      <c r="CE8" s="774"/>
      <c r="CF8" s="774"/>
      <c r="CG8" s="775"/>
      <c r="CH8" s="776">
        <v>-1</v>
      </c>
      <c r="CI8" s="777"/>
      <c r="CJ8" s="777"/>
      <c r="CK8" s="777"/>
      <c r="CL8" s="778"/>
      <c r="CM8" s="776">
        <v>-19</v>
      </c>
      <c r="CN8" s="777"/>
      <c r="CO8" s="777"/>
      <c r="CP8" s="777"/>
      <c r="CQ8" s="778"/>
      <c r="CR8" s="776">
        <v>8</v>
      </c>
      <c r="CS8" s="777"/>
      <c r="CT8" s="777"/>
      <c r="CU8" s="777"/>
      <c r="CV8" s="778"/>
      <c r="CW8" s="776">
        <v>5</v>
      </c>
      <c r="CX8" s="777"/>
      <c r="CY8" s="777"/>
      <c r="CZ8" s="777"/>
      <c r="DA8" s="778"/>
      <c r="DB8" s="776" t="s">
        <v>527</v>
      </c>
      <c r="DC8" s="777"/>
      <c r="DD8" s="777"/>
      <c r="DE8" s="777"/>
      <c r="DF8" s="778"/>
      <c r="DG8" s="776" t="s">
        <v>527</v>
      </c>
      <c r="DH8" s="777"/>
      <c r="DI8" s="777"/>
      <c r="DJ8" s="777"/>
      <c r="DK8" s="778"/>
      <c r="DL8" s="776" t="s">
        <v>527</v>
      </c>
      <c r="DM8" s="777"/>
      <c r="DN8" s="777"/>
      <c r="DO8" s="777"/>
      <c r="DP8" s="778"/>
      <c r="DQ8" s="776" t="s">
        <v>527</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604</v>
      </c>
      <c r="BT9" s="774"/>
      <c r="BU9" s="774"/>
      <c r="BV9" s="774"/>
      <c r="BW9" s="774"/>
      <c r="BX9" s="774"/>
      <c r="BY9" s="774"/>
      <c r="BZ9" s="774"/>
      <c r="CA9" s="774"/>
      <c r="CB9" s="774"/>
      <c r="CC9" s="774"/>
      <c r="CD9" s="774"/>
      <c r="CE9" s="774"/>
      <c r="CF9" s="774"/>
      <c r="CG9" s="775"/>
      <c r="CH9" s="776">
        <v>0</v>
      </c>
      <c r="CI9" s="777"/>
      <c r="CJ9" s="777"/>
      <c r="CK9" s="777"/>
      <c r="CL9" s="778"/>
      <c r="CM9" s="776">
        <v>107</v>
      </c>
      <c r="CN9" s="777"/>
      <c r="CO9" s="777"/>
      <c r="CP9" s="777"/>
      <c r="CQ9" s="778"/>
      <c r="CR9" s="776">
        <v>100</v>
      </c>
      <c r="CS9" s="777"/>
      <c r="CT9" s="777"/>
      <c r="CU9" s="777"/>
      <c r="CV9" s="778"/>
      <c r="CW9" s="776" t="s">
        <v>527</v>
      </c>
      <c r="CX9" s="777"/>
      <c r="CY9" s="777"/>
      <c r="CZ9" s="777"/>
      <c r="DA9" s="778"/>
      <c r="DB9" s="776" t="s">
        <v>527</v>
      </c>
      <c r="DC9" s="777"/>
      <c r="DD9" s="777"/>
      <c r="DE9" s="777"/>
      <c r="DF9" s="778"/>
      <c r="DG9" s="776" t="s">
        <v>527</v>
      </c>
      <c r="DH9" s="777"/>
      <c r="DI9" s="777"/>
      <c r="DJ9" s="777"/>
      <c r="DK9" s="778"/>
      <c r="DL9" s="776" t="s">
        <v>527</v>
      </c>
      <c r="DM9" s="777"/>
      <c r="DN9" s="777"/>
      <c r="DO9" s="777"/>
      <c r="DP9" s="778"/>
      <c r="DQ9" s="776" t="s">
        <v>527</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27905</v>
      </c>
      <c r="R23" s="793"/>
      <c r="S23" s="793"/>
      <c r="T23" s="793"/>
      <c r="U23" s="793"/>
      <c r="V23" s="793">
        <v>26000</v>
      </c>
      <c r="W23" s="793"/>
      <c r="X23" s="793"/>
      <c r="Y23" s="793"/>
      <c r="Z23" s="793"/>
      <c r="AA23" s="793">
        <v>1905</v>
      </c>
      <c r="AB23" s="793"/>
      <c r="AC23" s="793"/>
      <c r="AD23" s="793"/>
      <c r="AE23" s="794"/>
      <c r="AF23" s="795">
        <v>1378</v>
      </c>
      <c r="AG23" s="793"/>
      <c r="AH23" s="793"/>
      <c r="AI23" s="793"/>
      <c r="AJ23" s="796"/>
      <c r="AK23" s="797"/>
      <c r="AL23" s="798"/>
      <c r="AM23" s="798"/>
      <c r="AN23" s="798"/>
      <c r="AO23" s="798"/>
      <c r="AP23" s="793">
        <v>22299</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3562</v>
      </c>
      <c r="R28" s="823"/>
      <c r="S28" s="823"/>
      <c r="T28" s="823"/>
      <c r="U28" s="823"/>
      <c r="V28" s="823">
        <v>3457</v>
      </c>
      <c r="W28" s="823"/>
      <c r="X28" s="823"/>
      <c r="Y28" s="823"/>
      <c r="Z28" s="823"/>
      <c r="AA28" s="823">
        <v>105</v>
      </c>
      <c r="AB28" s="823"/>
      <c r="AC28" s="823"/>
      <c r="AD28" s="823"/>
      <c r="AE28" s="824"/>
      <c r="AF28" s="825">
        <v>105</v>
      </c>
      <c r="AG28" s="823"/>
      <c r="AH28" s="823"/>
      <c r="AI28" s="823"/>
      <c r="AJ28" s="826"/>
      <c r="AK28" s="827">
        <v>360</v>
      </c>
      <c r="AL28" s="828"/>
      <c r="AM28" s="828"/>
      <c r="AN28" s="828"/>
      <c r="AO28" s="828"/>
      <c r="AP28" s="828" t="s">
        <v>527</v>
      </c>
      <c r="AQ28" s="828"/>
      <c r="AR28" s="828"/>
      <c r="AS28" s="828"/>
      <c r="AT28" s="828"/>
      <c r="AU28" s="828" t="s">
        <v>527</v>
      </c>
      <c r="AV28" s="828"/>
      <c r="AW28" s="828"/>
      <c r="AX28" s="828"/>
      <c r="AY28" s="828"/>
      <c r="AZ28" s="829" t="s">
        <v>527</v>
      </c>
      <c r="BA28" s="829"/>
      <c r="BB28" s="829"/>
      <c r="BC28" s="829"/>
      <c r="BD28" s="829"/>
      <c r="BE28" s="820" t="s">
        <v>596</v>
      </c>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599</v>
      </c>
      <c r="R29" s="784"/>
      <c r="S29" s="784"/>
      <c r="T29" s="784"/>
      <c r="U29" s="784"/>
      <c r="V29" s="784">
        <v>571</v>
      </c>
      <c r="W29" s="784"/>
      <c r="X29" s="784"/>
      <c r="Y29" s="784"/>
      <c r="Z29" s="784"/>
      <c r="AA29" s="784">
        <v>28</v>
      </c>
      <c r="AB29" s="784"/>
      <c r="AC29" s="784"/>
      <c r="AD29" s="784"/>
      <c r="AE29" s="785"/>
      <c r="AF29" s="786">
        <v>28</v>
      </c>
      <c r="AG29" s="787"/>
      <c r="AH29" s="787"/>
      <c r="AI29" s="787"/>
      <c r="AJ29" s="788"/>
      <c r="AK29" s="834">
        <v>156</v>
      </c>
      <c r="AL29" s="830"/>
      <c r="AM29" s="830"/>
      <c r="AN29" s="830"/>
      <c r="AO29" s="830"/>
      <c r="AP29" s="830" t="s">
        <v>527</v>
      </c>
      <c r="AQ29" s="830"/>
      <c r="AR29" s="830"/>
      <c r="AS29" s="830"/>
      <c r="AT29" s="830"/>
      <c r="AU29" s="830" t="s">
        <v>527</v>
      </c>
      <c r="AV29" s="830"/>
      <c r="AW29" s="830"/>
      <c r="AX29" s="830"/>
      <c r="AY29" s="830"/>
      <c r="AZ29" s="831" t="s">
        <v>527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278</v>
      </c>
      <c r="R30" s="784"/>
      <c r="S30" s="784"/>
      <c r="T30" s="784"/>
      <c r="U30" s="784"/>
      <c r="V30" s="784">
        <v>260</v>
      </c>
      <c r="W30" s="784"/>
      <c r="X30" s="784"/>
      <c r="Y30" s="784"/>
      <c r="Z30" s="784"/>
      <c r="AA30" s="784">
        <v>17</v>
      </c>
      <c r="AB30" s="784"/>
      <c r="AC30" s="784"/>
      <c r="AD30" s="784"/>
      <c r="AE30" s="785"/>
      <c r="AF30" s="786">
        <v>17</v>
      </c>
      <c r="AG30" s="787"/>
      <c r="AH30" s="787"/>
      <c r="AI30" s="787"/>
      <c r="AJ30" s="788"/>
      <c r="AK30" s="834">
        <v>118</v>
      </c>
      <c r="AL30" s="830"/>
      <c r="AM30" s="830"/>
      <c r="AN30" s="830"/>
      <c r="AO30" s="830"/>
      <c r="AP30" s="830">
        <v>67</v>
      </c>
      <c r="AQ30" s="830"/>
      <c r="AR30" s="830"/>
      <c r="AS30" s="830"/>
      <c r="AT30" s="830"/>
      <c r="AU30" s="830">
        <v>30</v>
      </c>
      <c r="AV30" s="830"/>
      <c r="AW30" s="830"/>
      <c r="AX30" s="830"/>
      <c r="AY30" s="830"/>
      <c r="AZ30" s="831" t="s">
        <v>527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3871</v>
      </c>
      <c r="R31" s="784"/>
      <c r="S31" s="784"/>
      <c r="T31" s="784"/>
      <c r="U31" s="784"/>
      <c r="V31" s="784">
        <v>3664</v>
      </c>
      <c r="W31" s="784"/>
      <c r="X31" s="784"/>
      <c r="Y31" s="784"/>
      <c r="Z31" s="784"/>
      <c r="AA31" s="784">
        <v>206</v>
      </c>
      <c r="AB31" s="784"/>
      <c r="AC31" s="784"/>
      <c r="AD31" s="784"/>
      <c r="AE31" s="785"/>
      <c r="AF31" s="786">
        <v>206</v>
      </c>
      <c r="AG31" s="787"/>
      <c r="AH31" s="787"/>
      <c r="AI31" s="787"/>
      <c r="AJ31" s="788"/>
      <c r="AK31" s="834">
        <v>640</v>
      </c>
      <c r="AL31" s="830"/>
      <c r="AM31" s="830"/>
      <c r="AN31" s="830"/>
      <c r="AO31" s="830"/>
      <c r="AP31" s="830" t="s">
        <v>527</v>
      </c>
      <c r="AQ31" s="830"/>
      <c r="AR31" s="830"/>
      <c r="AS31" s="830"/>
      <c r="AT31" s="830"/>
      <c r="AU31" s="830" t="s">
        <v>527</v>
      </c>
      <c r="AV31" s="830"/>
      <c r="AW31" s="830"/>
      <c r="AX31" s="830"/>
      <c r="AY31" s="830"/>
      <c r="AZ31" s="831" t="s">
        <v>527</v>
      </c>
      <c r="BA31" s="831"/>
      <c r="BB31" s="831"/>
      <c r="BC31" s="831"/>
      <c r="BD31" s="831"/>
      <c r="BE31" s="832" t="s">
        <v>597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384</v>
      </c>
      <c r="R32" s="784"/>
      <c r="S32" s="784"/>
      <c r="T32" s="784"/>
      <c r="U32" s="784"/>
      <c r="V32" s="784">
        <v>364</v>
      </c>
      <c r="W32" s="784"/>
      <c r="X32" s="784"/>
      <c r="Y32" s="784"/>
      <c r="Z32" s="784"/>
      <c r="AA32" s="784">
        <v>20</v>
      </c>
      <c r="AB32" s="784"/>
      <c r="AC32" s="784"/>
      <c r="AD32" s="784"/>
      <c r="AE32" s="785"/>
      <c r="AF32" s="786">
        <v>20</v>
      </c>
      <c r="AG32" s="787"/>
      <c r="AH32" s="787"/>
      <c r="AI32" s="787"/>
      <c r="AJ32" s="788"/>
      <c r="AK32" s="834">
        <v>135</v>
      </c>
      <c r="AL32" s="830"/>
      <c r="AM32" s="830"/>
      <c r="AN32" s="830"/>
      <c r="AO32" s="830"/>
      <c r="AP32" s="830">
        <v>116</v>
      </c>
      <c r="AQ32" s="830"/>
      <c r="AR32" s="830"/>
      <c r="AS32" s="830"/>
      <c r="AT32" s="830"/>
      <c r="AU32" s="830">
        <v>41</v>
      </c>
      <c r="AV32" s="830"/>
      <c r="AW32" s="830"/>
      <c r="AX32" s="830"/>
      <c r="AY32" s="830"/>
      <c r="AZ32" s="831" t="s">
        <v>527</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411</v>
      </c>
      <c r="C33" s="781"/>
      <c r="D33" s="781"/>
      <c r="E33" s="781"/>
      <c r="F33" s="781"/>
      <c r="G33" s="781"/>
      <c r="H33" s="781"/>
      <c r="I33" s="781"/>
      <c r="J33" s="781"/>
      <c r="K33" s="781"/>
      <c r="L33" s="781"/>
      <c r="M33" s="781"/>
      <c r="N33" s="781"/>
      <c r="O33" s="781"/>
      <c r="P33" s="782"/>
      <c r="Q33" s="783">
        <v>850</v>
      </c>
      <c r="R33" s="784"/>
      <c r="S33" s="784"/>
      <c r="T33" s="784"/>
      <c r="U33" s="784"/>
      <c r="V33" s="784">
        <v>1190</v>
      </c>
      <c r="W33" s="784"/>
      <c r="X33" s="784"/>
      <c r="Y33" s="784"/>
      <c r="Z33" s="784"/>
      <c r="AA33" s="784">
        <v>-340</v>
      </c>
      <c r="AB33" s="784"/>
      <c r="AC33" s="784"/>
      <c r="AD33" s="784"/>
      <c r="AE33" s="785"/>
      <c r="AF33" s="786">
        <v>980</v>
      </c>
      <c r="AG33" s="787"/>
      <c r="AH33" s="787"/>
      <c r="AI33" s="787"/>
      <c r="AJ33" s="788"/>
      <c r="AK33" s="834">
        <v>35</v>
      </c>
      <c r="AL33" s="830"/>
      <c r="AM33" s="830"/>
      <c r="AN33" s="830"/>
      <c r="AO33" s="830"/>
      <c r="AP33" s="830">
        <v>3053</v>
      </c>
      <c r="AQ33" s="830"/>
      <c r="AR33" s="830"/>
      <c r="AS33" s="830"/>
      <c r="AT33" s="830"/>
      <c r="AU33" s="830">
        <v>2048</v>
      </c>
      <c r="AV33" s="830"/>
      <c r="AW33" s="830"/>
      <c r="AX33" s="830"/>
      <c r="AY33" s="830"/>
      <c r="AZ33" s="831" t="s">
        <v>527</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413</v>
      </c>
      <c r="C34" s="781"/>
      <c r="D34" s="781"/>
      <c r="E34" s="781"/>
      <c r="F34" s="781"/>
      <c r="G34" s="781"/>
      <c r="H34" s="781"/>
      <c r="I34" s="781"/>
      <c r="J34" s="781"/>
      <c r="K34" s="781"/>
      <c r="L34" s="781"/>
      <c r="M34" s="781"/>
      <c r="N34" s="781"/>
      <c r="O34" s="781"/>
      <c r="P34" s="782"/>
      <c r="Q34" s="783">
        <v>1272</v>
      </c>
      <c r="R34" s="784"/>
      <c r="S34" s="784"/>
      <c r="T34" s="784"/>
      <c r="U34" s="784"/>
      <c r="V34" s="784">
        <v>1820</v>
      </c>
      <c r="W34" s="784"/>
      <c r="X34" s="784"/>
      <c r="Y34" s="784"/>
      <c r="Z34" s="784"/>
      <c r="AA34" s="784">
        <v>-548</v>
      </c>
      <c r="AB34" s="784"/>
      <c r="AC34" s="784"/>
      <c r="AD34" s="784"/>
      <c r="AE34" s="785"/>
      <c r="AF34" s="786">
        <v>278</v>
      </c>
      <c r="AG34" s="787"/>
      <c r="AH34" s="787"/>
      <c r="AI34" s="787"/>
      <c r="AJ34" s="788"/>
      <c r="AK34" s="834">
        <v>313</v>
      </c>
      <c r="AL34" s="830"/>
      <c r="AM34" s="830"/>
      <c r="AN34" s="830"/>
      <c r="AO34" s="830"/>
      <c r="AP34" s="830">
        <v>7862</v>
      </c>
      <c r="AQ34" s="830"/>
      <c r="AR34" s="830"/>
      <c r="AS34" s="830"/>
      <c r="AT34" s="830"/>
      <c r="AU34" s="830">
        <v>7241</v>
      </c>
      <c r="AV34" s="830"/>
      <c r="AW34" s="830"/>
      <c r="AX34" s="830"/>
      <c r="AY34" s="830"/>
      <c r="AZ34" s="831" t="s">
        <v>527</v>
      </c>
      <c r="BA34" s="831"/>
      <c r="BB34" s="831"/>
      <c r="BC34" s="831"/>
      <c r="BD34" s="831"/>
      <c r="BE34" s="832" t="s">
        <v>412</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414</v>
      </c>
      <c r="C35" s="781"/>
      <c r="D35" s="781"/>
      <c r="E35" s="781"/>
      <c r="F35" s="781"/>
      <c r="G35" s="781"/>
      <c r="H35" s="781"/>
      <c r="I35" s="781"/>
      <c r="J35" s="781"/>
      <c r="K35" s="781"/>
      <c r="L35" s="781"/>
      <c r="M35" s="781"/>
      <c r="N35" s="781"/>
      <c r="O35" s="781"/>
      <c r="P35" s="782"/>
      <c r="Q35" s="783">
        <v>208</v>
      </c>
      <c r="R35" s="784"/>
      <c r="S35" s="784"/>
      <c r="T35" s="784"/>
      <c r="U35" s="784"/>
      <c r="V35" s="784">
        <v>173</v>
      </c>
      <c r="W35" s="784"/>
      <c r="X35" s="784"/>
      <c r="Y35" s="784"/>
      <c r="Z35" s="784"/>
      <c r="AA35" s="784">
        <v>35</v>
      </c>
      <c r="AB35" s="784"/>
      <c r="AC35" s="784"/>
      <c r="AD35" s="784"/>
      <c r="AE35" s="785"/>
      <c r="AF35" s="786">
        <v>38</v>
      </c>
      <c r="AG35" s="787"/>
      <c r="AH35" s="787"/>
      <c r="AI35" s="787"/>
      <c r="AJ35" s="788"/>
      <c r="AK35" s="834" t="s">
        <v>527</v>
      </c>
      <c r="AL35" s="830"/>
      <c r="AM35" s="830"/>
      <c r="AN35" s="830"/>
      <c r="AO35" s="830"/>
      <c r="AP35" s="830" t="s">
        <v>527</v>
      </c>
      <c r="AQ35" s="830"/>
      <c r="AR35" s="830"/>
      <c r="AS35" s="830"/>
      <c r="AT35" s="830"/>
      <c r="AU35" s="830" t="s">
        <v>527</v>
      </c>
      <c r="AV35" s="830"/>
      <c r="AW35" s="830"/>
      <c r="AX35" s="830"/>
      <c r="AY35" s="830"/>
      <c r="AZ35" s="831" t="s">
        <v>527</v>
      </c>
      <c r="BA35" s="831"/>
      <c r="BB35" s="831"/>
      <c r="BC35" s="831"/>
      <c r="BD35" s="831"/>
      <c r="BE35" s="832" t="s">
        <v>415</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t="s">
        <v>416</v>
      </c>
      <c r="C36" s="781"/>
      <c r="D36" s="781"/>
      <c r="E36" s="781"/>
      <c r="F36" s="781"/>
      <c r="G36" s="781"/>
      <c r="H36" s="781"/>
      <c r="I36" s="781"/>
      <c r="J36" s="781"/>
      <c r="K36" s="781"/>
      <c r="L36" s="781"/>
      <c r="M36" s="781"/>
      <c r="N36" s="781"/>
      <c r="O36" s="781"/>
      <c r="P36" s="782"/>
      <c r="Q36" s="783">
        <v>1362</v>
      </c>
      <c r="R36" s="784"/>
      <c r="S36" s="784"/>
      <c r="T36" s="784"/>
      <c r="U36" s="784"/>
      <c r="V36" s="784">
        <v>1433</v>
      </c>
      <c r="W36" s="784"/>
      <c r="X36" s="784"/>
      <c r="Y36" s="784"/>
      <c r="Z36" s="784"/>
      <c r="AA36" s="784">
        <v>-71</v>
      </c>
      <c r="AB36" s="784"/>
      <c r="AC36" s="784"/>
      <c r="AD36" s="784"/>
      <c r="AE36" s="785"/>
      <c r="AF36" s="786" t="s">
        <v>417</v>
      </c>
      <c r="AG36" s="787"/>
      <c r="AH36" s="787"/>
      <c r="AI36" s="787"/>
      <c r="AJ36" s="788"/>
      <c r="AK36" s="834">
        <v>409</v>
      </c>
      <c r="AL36" s="830"/>
      <c r="AM36" s="830"/>
      <c r="AN36" s="830"/>
      <c r="AO36" s="830"/>
      <c r="AP36" s="830">
        <v>1426</v>
      </c>
      <c r="AQ36" s="830"/>
      <c r="AR36" s="830"/>
      <c r="AS36" s="830"/>
      <c r="AT36" s="830"/>
      <c r="AU36" s="830">
        <v>1238</v>
      </c>
      <c r="AV36" s="830"/>
      <c r="AW36" s="830"/>
      <c r="AX36" s="830"/>
      <c r="AY36" s="830"/>
      <c r="AZ36" s="831" t="s">
        <v>527</v>
      </c>
      <c r="BA36" s="831"/>
      <c r="BB36" s="831"/>
      <c r="BC36" s="831"/>
      <c r="BD36" s="831"/>
      <c r="BE36" s="832" t="s">
        <v>412</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1673</v>
      </c>
      <c r="AG63" s="844"/>
      <c r="AH63" s="844"/>
      <c r="AI63" s="844"/>
      <c r="AJ63" s="845"/>
      <c r="AK63" s="846"/>
      <c r="AL63" s="841"/>
      <c r="AM63" s="841"/>
      <c r="AN63" s="841"/>
      <c r="AO63" s="841"/>
      <c r="AP63" s="844">
        <v>12524</v>
      </c>
      <c r="AQ63" s="844"/>
      <c r="AR63" s="844"/>
      <c r="AS63" s="844"/>
      <c r="AT63" s="844"/>
      <c r="AU63" s="844">
        <v>10598</v>
      </c>
      <c r="AV63" s="844"/>
      <c r="AW63" s="844"/>
      <c r="AX63" s="844"/>
      <c r="AY63" s="844"/>
      <c r="AZ63" s="848"/>
      <c r="BA63" s="848"/>
      <c r="BB63" s="848"/>
      <c r="BC63" s="848"/>
      <c r="BD63" s="848"/>
      <c r="BE63" s="849"/>
      <c r="BF63" s="849"/>
      <c r="BG63" s="849"/>
      <c r="BH63" s="849"/>
      <c r="BI63" s="850"/>
      <c r="BJ63" s="851" t="s">
        <v>132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421</v>
      </c>
      <c r="B66" s="728"/>
      <c r="C66" s="728"/>
      <c r="D66" s="728"/>
      <c r="E66" s="728"/>
      <c r="F66" s="728"/>
      <c r="G66" s="728"/>
      <c r="H66" s="728"/>
      <c r="I66" s="728"/>
      <c r="J66" s="728"/>
      <c r="K66" s="728"/>
      <c r="L66" s="728"/>
      <c r="M66" s="728"/>
      <c r="N66" s="728"/>
      <c r="O66" s="728"/>
      <c r="P66" s="729"/>
      <c r="Q66" s="733" t="s">
        <v>422</v>
      </c>
      <c r="R66" s="734"/>
      <c r="S66" s="734"/>
      <c r="T66" s="734"/>
      <c r="U66" s="735"/>
      <c r="V66" s="733" t="s">
        <v>423</v>
      </c>
      <c r="W66" s="734"/>
      <c r="X66" s="734"/>
      <c r="Y66" s="734"/>
      <c r="Z66" s="735"/>
      <c r="AA66" s="733" t="s">
        <v>424</v>
      </c>
      <c r="AB66" s="734"/>
      <c r="AC66" s="734"/>
      <c r="AD66" s="734"/>
      <c r="AE66" s="735"/>
      <c r="AF66" s="854" t="s">
        <v>425</v>
      </c>
      <c r="AG66" s="815"/>
      <c r="AH66" s="815"/>
      <c r="AI66" s="815"/>
      <c r="AJ66" s="855"/>
      <c r="AK66" s="733" t="s">
        <v>426</v>
      </c>
      <c r="AL66" s="728"/>
      <c r="AM66" s="728"/>
      <c r="AN66" s="728"/>
      <c r="AO66" s="729"/>
      <c r="AP66" s="733" t="s">
        <v>427</v>
      </c>
      <c r="AQ66" s="734"/>
      <c r="AR66" s="734"/>
      <c r="AS66" s="734"/>
      <c r="AT66" s="735"/>
      <c r="AU66" s="733" t="s">
        <v>428</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598</v>
      </c>
      <c r="C68" s="870"/>
      <c r="D68" s="870"/>
      <c r="E68" s="870"/>
      <c r="F68" s="870"/>
      <c r="G68" s="870"/>
      <c r="H68" s="870"/>
      <c r="I68" s="870"/>
      <c r="J68" s="870"/>
      <c r="K68" s="870"/>
      <c r="L68" s="870"/>
      <c r="M68" s="870"/>
      <c r="N68" s="870"/>
      <c r="O68" s="870"/>
      <c r="P68" s="871"/>
      <c r="Q68" s="872">
        <v>61</v>
      </c>
      <c r="R68" s="866"/>
      <c r="S68" s="866"/>
      <c r="T68" s="866"/>
      <c r="U68" s="866"/>
      <c r="V68" s="866">
        <v>56</v>
      </c>
      <c r="W68" s="866"/>
      <c r="X68" s="866"/>
      <c r="Y68" s="866"/>
      <c r="Z68" s="866"/>
      <c r="AA68" s="866">
        <v>5</v>
      </c>
      <c r="AB68" s="866"/>
      <c r="AC68" s="866"/>
      <c r="AD68" s="866"/>
      <c r="AE68" s="866"/>
      <c r="AF68" s="866">
        <v>5</v>
      </c>
      <c r="AG68" s="866"/>
      <c r="AH68" s="866"/>
      <c r="AI68" s="866"/>
      <c r="AJ68" s="866"/>
      <c r="AK68" s="866" t="s">
        <v>527</v>
      </c>
      <c r="AL68" s="866"/>
      <c r="AM68" s="866"/>
      <c r="AN68" s="866"/>
      <c r="AO68" s="866"/>
      <c r="AP68" s="866" t="s">
        <v>527</v>
      </c>
      <c r="AQ68" s="866"/>
      <c r="AR68" s="866"/>
      <c r="AS68" s="866"/>
      <c r="AT68" s="866"/>
      <c r="AU68" s="866" t="s">
        <v>527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599</v>
      </c>
      <c r="C69" s="874"/>
      <c r="D69" s="874"/>
      <c r="E69" s="874"/>
      <c r="F69" s="874"/>
      <c r="G69" s="874"/>
      <c r="H69" s="874"/>
      <c r="I69" s="874"/>
      <c r="J69" s="874"/>
      <c r="K69" s="874"/>
      <c r="L69" s="874"/>
      <c r="M69" s="874"/>
      <c r="N69" s="874"/>
      <c r="O69" s="874"/>
      <c r="P69" s="875"/>
      <c r="Q69" s="876">
        <v>6958</v>
      </c>
      <c r="R69" s="830"/>
      <c r="S69" s="830"/>
      <c r="T69" s="830"/>
      <c r="U69" s="830"/>
      <c r="V69" s="830">
        <v>6929</v>
      </c>
      <c r="W69" s="830"/>
      <c r="X69" s="830"/>
      <c r="Y69" s="830"/>
      <c r="Z69" s="830"/>
      <c r="AA69" s="830">
        <v>29</v>
      </c>
      <c r="AB69" s="830"/>
      <c r="AC69" s="830"/>
      <c r="AD69" s="830"/>
      <c r="AE69" s="830"/>
      <c r="AF69" s="830">
        <v>29</v>
      </c>
      <c r="AG69" s="830"/>
      <c r="AH69" s="830"/>
      <c r="AI69" s="830"/>
      <c r="AJ69" s="830"/>
      <c r="AK69" s="830" t="s">
        <v>527</v>
      </c>
      <c r="AL69" s="830"/>
      <c r="AM69" s="830"/>
      <c r="AN69" s="830"/>
      <c r="AO69" s="830"/>
      <c r="AP69" s="830" t="s">
        <v>527</v>
      </c>
      <c r="AQ69" s="830"/>
      <c r="AR69" s="830"/>
      <c r="AS69" s="830"/>
      <c r="AT69" s="830"/>
      <c r="AU69" s="830" t="s">
        <v>527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600</v>
      </c>
      <c r="C70" s="874"/>
      <c r="D70" s="874"/>
      <c r="E70" s="874"/>
      <c r="F70" s="874"/>
      <c r="G70" s="874"/>
      <c r="H70" s="874"/>
      <c r="I70" s="874"/>
      <c r="J70" s="874"/>
      <c r="K70" s="874"/>
      <c r="L70" s="874"/>
      <c r="M70" s="874"/>
      <c r="N70" s="874"/>
      <c r="O70" s="874"/>
      <c r="P70" s="875"/>
      <c r="Q70" s="876">
        <v>267</v>
      </c>
      <c r="R70" s="830"/>
      <c r="S70" s="830"/>
      <c r="T70" s="830"/>
      <c r="U70" s="830"/>
      <c r="V70" s="830">
        <v>235</v>
      </c>
      <c r="W70" s="830"/>
      <c r="X70" s="830"/>
      <c r="Y70" s="830"/>
      <c r="Z70" s="830"/>
      <c r="AA70" s="830">
        <v>32</v>
      </c>
      <c r="AB70" s="830"/>
      <c r="AC70" s="830"/>
      <c r="AD70" s="830"/>
      <c r="AE70" s="830"/>
      <c r="AF70" s="830">
        <v>32</v>
      </c>
      <c r="AG70" s="830"/>
      <c r="AH70" s="830"/>
      <c r="AI70" s="830"/>
      <c r="AJ70" s="830"/>
      <c r="AK70" s="830" t="s">
        <v>527</v>
      </c>
      <c r="AL70" s="830"/>
      <c r="AM70" s="830"/>
      <c r="AN70" s="830"/>
      <c r="AO70" s="830"/>
      <c r="AP70" s="830" t="s">
        <v>527</v>
      </c>
      <c r="AQ70" s="830"/>
      <c r="AR70" s="830"/>
      <c r="AS70" s="830"/>
      <c r="AT70" s="830"/>
      <c r="AU70" s="830" t="s">
        <v>527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601</v>
      </c>
      <c r="C71" s="874"/>
      <c r="D71" s="874"/>
      <c r="E71" s="874"/>
      <c r="F71" s="874"/>
      <c r="G71" s="874"/>
      <c r="H71" s="874"/>
      <c r="I71" s="874"/>
      <c r="J71" s="874"/>
      <c r="K71" s="874"/>
      <c r="L71" s="874"/>
      <c r="M71" s="874"/>
      <c r="N71" s="874"/>
      <c r="O71" s="874"/>
      <c r="P71" s="875"/>
      <c r="Q71" s="876">
        <v>279696</v>
      </c>
      <c r="R71" s="830"/>
      <c r="S71" s="830"/>
      <c r="T71" s="830"/>
      <c r="U71" s="830"/>
      <c r="V71" s="830">
        <v>267445</v>
      </c>
      <c r="W71" s="830"/>
      <c r="X71" s="830"/>
      <c r="Y71" s="830"/>
      <c r="Z71" s="830"/>
      <c r="AA71" s="830">
        <v>12251</v>
      </c>
      <c r="AB71" s="830"/>
      <c r="AC71" s="830"/>
      <c r="AD71" s="830"/>
      <c r="AE71" s="830"/>
      <c r="AF71" s="830">
        <v>12251</v>
      </c>
      <c r="AG71" s="830"/>
      <c r="AH71" s="830"/>
      <c r="AI71" s="830"/>
      <c r="AJ71" s="830"/>
      <c r="AK71" s="830" t="s">
        <v>527</v>
      </c>
      <c r="AL71" s="830"/>
      <c r="AM71" s="830"/>
      <c r="AN71" s="830"/>
      <c r="AO71" s="830"/>
      <c r="AP71" s="830" t="s">
        <v>527</v>
      </c>
      <c r="AQ71" s="830"/>
      <c r="AR71" s="830"/>
      <c r="AS71" s="830"/>
      <c r="AT71" s="830"/>
      <c r="AU71" s="830" t="s">
        <v>527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429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12317</v>
      </c>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430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126</v>
      </c>
      <c r="CS102" s="852"/>
      <c r="CT102" s="852"/>
      <c r="CU102" s="852"/>
      <c r="CV102" s="891"/>
      <c r="CW102" s="890">
        <v>7</v>
      </c>
      <c r="CX102" s="852"/>
      <c r="CY102" s="852"/>
      <c r="CZ102" s="852"/>
      <c r="DA102" s="891"/>
      <c r="DB102" s="890" t="s">
        <v>527</v>
      </c>
      <c r="DC102" s="852"/>
      <c r="DD102" s="852"/>
      <c r="DE102" s="852"/>
      <c r="DF102" s="891"/>
      <c r="DG102" s="890" t="s">
        <v>527</v>
      </c>
      <c r="DH102" s="852"/>
      <c r="DI102" s="852"/>
      <c r="DJ102" s="852"/>
      <c r="DK102" s="891"/>
      <c r="DL102" s="890" t="s">
        <v>527</v>
      </c>
      <c r="DM102" s="852"/>
      <c r="DN102" s="852"/>
      <c r="DO102" s="852"/>
      <c r="DP102" s="891"/>
      <c r="DQ102" s="890" t="s">
        <v>527</v>
      </c>
      <c r="DR102" s="852"/>
      <c r="DS102" s="852"/>
      <c r="DT102" s="852"/>
      <c r="DU102" s="891"/>
      <c r="DV102" s="789" t="s">
        <v>527</v>
      </c>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438</v>
      </c>
      <c r="AB109" s="893"/>
      <c r="AC109" s="893"/>
      <c r="AD109" s="893"/>
      <c r="AE109" s="894"/>
      <c r="AF109" s="892" t="s">
        <v>439</v>
      </c>
      <c r="AG109" s="893"/>
      <c r="AH109" s="893"/>
      <c r="AI109" s="893"/>
      <c r="AJ109" s="894"/>
      <c r="AK109" s="892" t="s">
        <v>309</v>
      </c>
      <c r="AL109" s="893"/>
      <c r="AM109" s="893"/>
      <c r="AN109" s="893"/>
      <c r="AO109" s="894"/>
      <c r="AP109" s="892" t="s">
        <v>440</v>
      </c>
      <c r="AQ109" s="893"/>
      <c r="AR109" s="893"/>
      <c r="AS109" s="893"/>
      <c r="AT109" s="895"/>
      <c r="AU109" s="912" t="s">
        <v>437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438</v>
      </c>
      <c r="BR109" s="893"/>
      <c r="BS109" s="893"/>
      <c r="BT109" s="893"/>
      <c r="BU109" s="894"/>
      <c r="BV109" s="892" t="s">
        <v>439</v>
      </c>
      <c r="BW109" s="893"/>
      <c r="BX109" s="893"/>
      <c r="BY109" s="893"/>
      <c r="BZ109" s="894"/>
      <c r="CA109" s="892" t="s">
        <v>309</v>
      </c>
      <c r="CB109" s="893"/>
      <c r="CC109" s="893"/>
      <c r="CD109" s="893"/>
      <c r="CE109" s="894"/>
      <c r="CF109" s="913" t="s">
        <v>440</v>
      </c>
      <c r="CG109" s="913"/>
      <c r="CH109" s="913"/>
      <c r="CI109" s="913"/>
      <c r="CJ109" s="913"/>
      <c r="CK109" s="892" t="s">
        <v>441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438</v>
      </c>
      <c r="DH109" s="893"/>
      <c r="DI109" s="893"/>
      <c r="DJ109" s="893"/>
      <c r="DK109" s="894"/>
      <c r="DL109" s="892" t="s">
        <v>439</v>
      </c>
      <c r="DM109" s="893"/>
      <c r="DN109" s="893"/>
      <c r="DO109" s="893"/>
      <c r="DP109" s="894"/>
      <c r="DQ109" s="892" t="s">
        <v>309</v>
      </c>
      <c r="DR109" s="893"/>
      <c r="DS109" s="893"/>
      <c r="DT109" s="893"/>
      <c r="DU109" s="894"/>
      <c r="DV109" s="892" t="s">
        <v>440</v>
      </c>
      <c r="DW109" s="893"/>
      <c r="DX109" s="893"/>
      <c r="DY109" s="893"/>
      <c r="DZ109" s="895"/>
    </row>
    <row r="110" spans="1:131" s="230" customFormat="1" ht="26.25" customHeight="1" x14ac:dyDescent="0.15">
      <c r="A110" s="896" t="s">
        <v>442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2873929</v>
      </c>
      <c r="AB110" s="900"/>
      <c r="AC110" s="900"/>
      <c r="AD110" s="900"/>
      <c r="AE110" s="901"/>
      <c r="AF110" s="902">
        <v>2752490</v>
      </c>
      <c r="AG110" s="900"/>
      <c r="AH110" s="900"/>
      <c r="AI110" s="900"/>
      <c r="AJ110" s="901"/>
      <c r="AK110" s="902">
        <v>2606580</v>
      </c>
      <c r="AL110" s="900"/>
      <c r="AM110" s="900"/>
      <c r="AN110" s="900"/>
      <c r="AO110" s="901"/>
      <c r="AP110" s="903">
        <v>23.9</v>
      </c>
      <c r="AQ110" s="904"/>
      <c r="AR110" s="904"/>
      <c r="AS110" s="904"/>
      <c r="AT110" s="905"/>
      <c r="AU110" s="906" t="s">
        <v>75</v>
      </c>
      <c r="AV110" s="907"/>
      <c r="AW110" s="907"/>
      <c r="AX110" s="907"/>
      <c r="AY110" s="907"/>
      <c r="AZ110" s="929" t="s">
        <v>443</v>
      </c>
      <c r="BA110" s="897"/>
      <c r="BB110" s="897"/>
      <c r="BC110" s="897"/>
      <c r="BD110" s="897"/>
      <c r="BE110" s="897"/>
      <c r="BF110" s="897"/>
      <c r="BG110" s="897"/>
      <c r="BH110" s="897"/>
      <c r="BI110" s="897"/>
      <c r="BJ110" s="897"/>
      <c r="BK110" s="897"/>
      <c r="BL110" s="897"/>
      <c r="BM110" s="897"/>
      <c r="BN110" s="897"/>
      <c r="BO110" s="897"/>
      <c r="BP110" s="898"/>
      <c r="BQ110" s="930">
        <v>21003412</v>
      </c>
      <c r="BR110" s="931"/>
      <c r="BS110" s="931"/>
      <c r="BT110" s="931"/>
      <c r="BU110" s="931"/>
      <c r="BV110" s="931">
        <v>22168462</v>
      </c>
      <c r="BW110" s="931"/>
      <c r="BX110" s="931"/>
      <c r="BY110" s="931"/>
      <c r="BZ110" s="931"/>
      <c r="CA110" s="931">
        <v>22298517</v>
      </c>
      <c r="CB110" s="931"/>
      <c r="CC110" s="931"/>
      <c r="CD110" s="931"/>
      <c r="CE110" s="931"/>
      <c r="CF110" s="944">
        <v>204.6</v>
      </c>
      <c r="CG110" s="945"/>
      <c r="CH110" s="945"/>
      <c r="CI110" s="945"/>
      <c r="CJ110" s="945"/>
      <c r="CK110" s="946" t="s">
        <v>444</v>
      </c>
      <c r="CL110" s="947"/>
      <c r="CM110" s="929" t="s">
        <v>445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446</v>
      </c>
      <c r="DH110" s="931"/>
      <c r="DI110" s="931"/>
      <c r="DJ110" s="931"/>
      <c r="DK110" s="931"/>
      <c r="DL110" s="931" t="s">
        <v>446</v>
      </c>
      <c r="DM110" s="931"/>
      <c r="DN110" s="931"/>
      <c r="DO110" s="931"/>
      <c r="DP110" s="931"/>
      <c r="DQ110" s="931" t="s">
        <v>446</v>
      </c>
      <c r="DR110" s="931"/>
      <c r="DS110" s="931"/>
      <c r="DT110" s="931"/>
      <c r="DU110" s="931"/>
      <c r="DV110" s="932" t="s">
        <v>447</v>
      </c>
      <c r="DW110" s="932"/>
      <c r="DX110" s="932"/>
      <c r="DY110" s="932"/>
      <c r="DZ110" s="933"/>
    </row>
    <row r="111" spans="1:131" s="230" customFormat="1" ht="26.25" customHeight="1" x14ac:dyDescent="0.15">
      <c r="A111" s="934" t="s">
        <v>448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446</v>
      </c>
      <c r="AB111" s="938"/>
      <c r="AC111" s="938"/>
      <c r="AD111" s="938"/>
      <c r="AE111" s="939"/>
      <c r="AF111" s="940" t="s">
        <v>132</v>
      </c>
      <c r="AG111" s="938"/>
      <c r="AH111" s="938"/>
      <c r="AI111" s="938"/>
      <c r="AJ111" s="939"/>
      <c r="AK111" s="940" t="s">
        <v>132</v>
      </c>
      <c r="AL111" s="938"/>
      <c r="AM111" s="938"/>
      <c r="AN111" s="938"/>
      <c r="AO111" s="939"/>
      <c r="AP111" s="941" t="s">
        <v>447</v>
      </c>
      <c r="AQ111" s="942"/>
      <c r="AR111" s="942"/>
      <c r="AS111" s="942"/>
      <c r="AT111" s="943"/>
      <c r="AU111" s="908"/>
      <c r="AV111" s="909"/>
      <c r="AW111" s="909"/>
      <c r="AX111" s="909"/>
      <c r="AY111" s="909"/>
      <c r="AZ111" s="922" t="s">
        <v>449</v>
      </c>
      <c r="BA111" s="923"/>
      <c r="BB111" s="923"/>
      <c r="BC111" s="923"/>
      <c r="BD111" s="923"/>
      <c r="BE111" s="923"/>
      <c r="BF111" s="923"/>
      <c r="BG111" s="923"/>
      <c r="BH111" s="923"/>
      <c r="BI111" s="923"/>
      <c r="BJ111" s="923"/>
      <c r="BK111" s="923"/>
      <c r="BL111" s="923"/>
      <c r="BM111" s="923"/>
      <c r="BN111" s="923"/>
      <c r="BO111" s="923"/>
      <c r="BP111" s="924"/>
      <c r="BQ111" s="925">
        <v>62948</v>
      </c>
      <c r="BR111" s="926"/>
      <c r="BS111" s="926"/>
      <c r="BT111" s="926"/>
      <c r="BU111" s="926"/>
      <c r="BV111" s="926">
        <v>46590</v>
      </c>
      <c r="BW111" s="926"/>
      <c r="BX111" s="926"/>
      <c r="BY111" s="926"/>
      <c r="BZ111" s="926"/>
      <c r="CA111" s="926">
        <v>38825</v>
      </c>
      <c r="CB111" s="926"/>
      <c r="CC111" s="926"/>
      <c r="CD111" s="926"/>
      <c r="CE111" s="926"/>
      <c r="CF111" s="920">
        <v>0.4</v>
      </c>
      <c r="CG111" s="921"/>
      <c r="CH111" s="921"/>
      <c r="CI111" s="921"/>
      <c r="CJ111" s="921"/>
      <c r="CK111" s="948"/>
      <c r="CL111" s="949"/>
      <c r="CM111" s="922" t="s">
        <v>450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446</v>
      </c>
      <c r="DH111" s="926"/>
      <c r="DI111" s="926"/>
      <c r="DJ111" s="926"/>
      <c r="DK111" s="926"/>
      <c r="DL111" s="926" t="s">
        <v>451</v>
      </c>
      <c r="DM111" s="926"/>
      <c r="DN111" s="926"/>
      <c r="DO111" s="926"/>
      <c r="DP111" s="926"/>
      <c r="DQ111" s="926" t="s">
        <v>447</v>
      </c>
      <c r="DR111" s="926"/>
      <c r="DS111" s="926"/>
      <c r="DT111" s="926"/>
      <c r="DU111" s="926"/>
      <c r="DV111" s="927" t="s">
        <v>452</v>
      </c>
      <c r="DW111" s="927"/>
      <c r="DX111" s="927"/>
      <c r="DY111" s="927"/>
      <c r="DZ111" s="928"/>
    </row>
    <row r="112" spans="1:131" s="230" customFormat="1" ht="26.25" customHeight="1" x14ac:dyDescent="0.15">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132</v>
      </c>
      <c r="AB112" s="959"/>
      <c r="AC112" s="959"/>
      <c r="AD112" s="959"/>
      <c r="AE112" s="960"/>
      <c r="AF112" s="961" t="s">
        <v>446</v>
      </c>
      <c r="AG112" s="959"/>
      <c r="AH112" s="959"/>
      <c r="AI112" s="959"/>
      <c r="AJ112" s="960"/>
      <c r="AK112" s="961" t="s">
        <v>447</v>
      </c>
      <c r="AL112" s="959"/>
      <c r="AM112" s="959"/>
      <c r="AN112" s="959"/>
      <c r="AO112" s="960"/>
      <c r="AP112" s="962" t="s">
        <v>451</v>
      </c>
      <c r="AQ112" s="963"/>
      <c r="AR112" s="963"/>
      <c r="AS112" s="963"/>
      <c r="AT112" s="964"/>
      <c r="AU112" s="908"/>
      <c r="AV112" s="909"/>
      <c r="AW112" s="909"/>
      <c r="AX112" s="909"/>
      <c r="AY112" s="909"/>
      <c r="AZ112" s="922" t="s">
        <v>455</v>
      </c>
      <c r="BA112" s="923"/>
      <c r="BB112" s="923"/>
      <c r="BC112" s="923"/>
      <c r="BD112" s="923"/>
      <c r="BE112" s="923"/>
      <c r="BF112" s="923"/>
      <c r="BG112" s="923"/>
      <c r="BH112" s="923"/>
      <c r="BI112" s="923"/>
      <c r="BJ112" s="923"/>
      <c r="BK112" s="923"/>
      <c r="BL112" s="923"/>
      <c r="BM112" s="923"/>
      <c r="BN112" s="923"/>
      <c r="BO112" s="923"/>
      <c r="BP112" s="924"/>
      <c r="BQ112" s="925">
        <v>13145715</v>
      </c>
      <c r="BR112" s="926"/>
      <c r="BS112" s="926"/>
      <c r="BT112" s="926"/>
      <c r="BU112" s="926"/>
      <c r="BV112" s="926">
        <v>11724708</v>
      </c>
      <c r="BW112" s="926"/>
      <c r="BX112" s="926"/>
      <c r="BY112" s="926"/>
      <c r="BZ112" s="926"/>
      <c r="CA112" s="926">
        <v>10599324</v>
      </c>
      <c r="CB112" s="926"/>
      <c r="CC112" s="926"/>
      <c r="CD112" s="926"/>
      <c r="CE112" s="926"/>
      <c r="CF112" s="920">
        <v>97.2</v>
      </c>
      <c r="CG112" s="921"/>
      <c r="CH112" s="921"/>
      <c r="CI112" s="921"/>
      <c r="CJ112" s="921"/>
      <c r="CK112" s="948"/>
      <c r="CL112" s="949"/>
      <c r="CM112" s="922" t="s">
        <v>456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132</v>
      </c>
      <c r="DH112" s="926"/>
      <c r="DI112" s="926"/>
      <c r="DJ112" s="926"/>
      <c r="DK112" s="926"/>
      <c r="DL112" s="926" t="s">
        <v>446</v>
      </c>
      <c r="DM112" s="926"/>
      <c r="DN112" s="926"/>
      <c r="DO112" s="926"/>
      <c r="DP112" s="926"/>
      <c r="DQ112" s="926" t="s">
        <v>446</v>
      </c>
      <c r="DR112" s="926"/>
      <c r="DS112" s="926"/>
      <c r="DT112" s="926"/>
      <c r="DU112" s="926"/>
      <c r="DV112" s="927" t="s">
        <v>446</v>
      </c>
      <c r="DW112" s="927"/>
      <c r="DX112" s="927"/>
      <c r="DY112" s="927"/>
      <c r="DZ112" s="928"/>
    </row>
    <row r="113" spans="1:130" s="230" customFormat="1" ht="26.25" customHeight="1" x14ac:dyDescent="0.15">
      <c r="A113" s="954"/>
      <c r="B113" s="955"/>
      <c r="C113" s="923" t="s">
        <v>457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1665942</v>
      </c>
      <c r="AB113" s="938"/>
      <c r="AC113" s="938"/>
      <c r="AD113" s="938"/>
      <c r="AE113" s="939"/>
      <c r="AF113" s="940">
        <v>1582278</v>
      </c>
      <c r="AG113" s="938"/>
      <c r="AH113" s="938"/>
      <c r="AI113" s="938"/>
      <c r="AJ113" s="939"/>
      <c r="AK113" s="940">
        <v>1619904</v>
      </c>
      <c r="AL113" s="938"/>
      <c r="AM113" s="938"/>
      <c r="AN113" s="938"/>
      <c r="AO113" s="939"/>
      <c r="AP113" s="941">
        <v>14.9</v>
      </c>
      <c r="AQ113" s="942"/>
      <c r="AR113" s="942"/>
      <c r="AS113" s="942"/>
      <c r="AT113" s="943"/>
      <c r="AU113" s="908"/>
      <c r="AV113" s="909"/>
      <c r="AW113" s="909"/>
      <c r="AX113" s="909"/>
      <c r="AY113" s="909"/>
      <c r="AZ113" s="922" t="s">
        <v>458</v>
      </c>
      <c r="BA113" s="923"/>
      <c r="BB113" s="923"/>
      <c r="BC113" s="923"/>
      <c r="BD113" s="923"/>
      <c r="BE113" s="923"/>
      <c r="BF113" s="923"/>
      <c r="BG113" s="923"/>
      <c r="BH113" s="923"/>
      <c r="BI113" s="923"/>
      <c r="BJ113" s="923"/>
      <c r="BK113" s="923"/>
      <c r="BL113" s="923"/>
      <c r="BM113" s="923"/>
      <c r="BN113" s="923"/>
      <c r="BO113" s="923"/>
      <c r="BP113" s="924"/>
      <c r="BQ113" s="925" t="s">
        <v>132</v>
      </c>
      <c r="BR113" s="926"/>
      <c r="BS113" s="926"/>
      <c r="BT113" s="926"/>
      <c r="BU113" s="926"/>
      <c r="BV113" s="926" t="s">
        <v>451</v>
      </c>
      <c r="BW113" s="926"/>
      <c r="BX113" s="926"/>
      <c r="BY113" s="926"/>
      <c r="BZ113" s="926"/>
      <c r="CA113" s="926" t="s">
        <v>132</v>
      </c>
      <c r="CB113" s="926"/>
      <c r="CC113" s="926"/>
      <c r="CD113" s="926"/>
      <c r="CE113" s="926"/>
      <c r="CF113" s="920" t="s">
        <v>132</v>
      </c>
      <c r="CG113" s="921"/>
      <c r="CH113" s="921"/>
      <c r="CI113" s="921"/>
      <c r="CJ113" s="921"/>
      <c r="CK113" s="948"/>
      <c r="CL113" s="949"/>
      <c r="CM113" s="922" t="s">
        <v>459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v>54355</v>
      </c>
      <c r="DH113" s="959"/>
      <c r="DI113" s="959"/>
      <c r="DJ113" s="959"/>
      <c r="DK113" s="960"/>
      <c r="DL113" s="961">
        <v>46590</v>
      </c>
      <c r="DM113" s="959"/>
      <c r="DN113" s="959"/>
      <c r="DO113" s="959"/>
      <c r="DP113" s="960"/>
      <c r="DQ113" s="961">
        <v>38825</v>
      </c>
      <c r="DR113" s="959"/>
      <c r="DS113" s="959"/>
      <c r="DT113" s="959"/>
      <c r="DU113" s="960"/>
      <c r="DV113" s="962">
        <v>0.4</v>
      </c>
      <c r="DW113" s="963"/>
      <c r="DX113" s="963"/>
      <c r="DY113" s="963"/>
      <c r="DZ113" s="964"/>
    </row>
    <row r="114" spans="1:130" s="230" customFormat="1" ht="26.25" customHeight="1" x14ac:dyDescent="0.15">
      <c r="A114" s="954"/>
      <c r="B114" s="955"/>
      <c r="C114" s="923" t="s">
        <v>460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452</v>
      </c>
      <c r="AB114" s="959"/>
      <c r="AC114" s="959"/>
      <c r="AD114" s="959"/>
      <c r="AE114" s="960"/>
      <c r="AF114" s="961" t="s">
        <v>446</v>
      </c>
      <c r="AG114" s="959"/>
      <c r="AH114" s="959"/>
      <c r="AI114" s="959"/>
      <c r="AJ114" s="960"/>
      <c r="AK114" s="961" t="s">
        <v>446</v>
      </c>
      <c r="AL114" s="959"/>
      <c r="AM114" s="959"/>
      <c r="AN114" s="959"/>
      <c r="AO114" s="960"/>
      <c r="AP114" s="962" t="s">
        <v>446</v>
      </c>
      <c r="AQ114" s="963"/>
      <c r="AR114" s="963"/>
      <c r="AS114" s="963"/>
      <c r="AT114" s="964"/>
      <c r="AU114" s="908"/>
      <c r="AV114" s="909"/>
      <c r="AW114" s="909"/>
      <c r="AX114" s="909"/>
      <c r="AY114" s="909"/>
      <c r="AZ114" s="922" t="s">
        <v>461</v>
      </c>
      <c r="BA114" s="923"/>
      <c r="BB114" s="923"/>
      <c r="BC114" s="923"/>
      <c r="BD114" s="923"/>
      <c r="BE114" s="923"/>
      <c r="BF114" s="923"/>
      <c r="BG114" s="923"/>
      <c r="BH114" s="923"/>
      <c r="BI114" s="923"/>
      <c r="BJ114" s="923"/>
      <c r="BK114" s="923"/>
      <c r="BL114" s="923"/>
      <c r="BM114" s="923"/>
      <c r="BN114" s="923"/>
      <c r="BO114" s="923"/>
      <c r="BP114" s="924"/>
      <c r="BQ114" s="925">
        <v>3975516</v>
      </c>
      <c r="BR114" s="926"/>
      <c r="BS114" s="926"/>
      <c r="BT114" s="926"/>
      <c r="BU114" s="926"/>
      <c r="BV114" s="926">
        <v>3783377</v>
      </c>
      <c r="BW114" s="926"/>
      <c r="BX114" s="926"/>
      <c r="BY114" s="926"/>
      <c r="BZ114" s="926"/>
      <c r="CA114" s="926">
        <v>3596604</v>
      </c>
      <c r="CB114" s="926"/>
      <c r="CC114" s="926"/>
      <c r="CD114" s="926"/>
      <c r="CE114" s="926"/>
      <c r="CF114" s="920">
        <v>33</v>
      </c>
      <c r="CG114" s="921"/>
      <c r="CH114" s="921"/>
      <c r="CI114" s="921"/>
      <c r="CJ114" s="921"/>
      <c r="CK114" s="948"/>
      <c r="CL114" s="949"/>
      <c r="CM114" s="922" t="s">
        <v>462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447</v>
      </c>
      <c r="DH114" s="959"/>
      <c r="DI114" s="959"/>
      <c r="DJ114" s="959"/>
      <c r="DK114" s="960"/>
      <c r="DL114" s="961" t="s">
        <v>451</v>
      </c>
      <c r="DM114" s="959"/>
      <c r="DN114" s="959"/>
      <c r="DO114" s="959"/>
      <c r="DP114" s="960"/>
      <c r="DQ114" s="961" t="s">
        <v>132</v>
      </c>
      <c r="DR114" s="959"/>
      <c r="DS114" s="959"/>
      <c r="DT114" s="959"/>
      <c r="DU114" s="960"/>
      <c r="DV114" s="962" t="s">
        <v>446</v>
      </c>
      <c r="DW114" s="963"/>
      <c r="DX114" s="963"/>
      <c r="DY114" s="963"/>
      <c r="DZ114" s="964"/>
    </row>
    <row r="115" spans="1:130" s="230" customFormat="1" ht="26.25" customHeight="1" x14ac:dyDescent="0.15">
      <c r="A115" s="954"/>
      <c r="B115" s="955"/>
      <c r="C115" s="923" t="s">
        <v>463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17029</v>
      </c>
      <c r="AB115" s="938"/>
      <c r="AC115" s="938"/>
      <c r="AD115" s="938"/>
      <c r="AE115" s="939"/>
      <c r="AF115" s="940">
        <v>16373</v>
      </c>
      <c r="AG115" s="938"/>
      <c r="AH115" s="938"/>
      <c r="AI115" s="938"/>
      <c r="AJ115" s="939"/>
      <c r="AK115" s="940">
        <v>7771</v>
      </c>
      <c r="AL115" s="938"/>
      <c r="AM115" s="938"/>
      <c r="AN115" s="938"/>
      <c r="AO115" s="939"/>
      <c r="AP115" s="941">
        <v>0.1</v>
      </c>
      <c r="AQ115" s="942"/>
      <c r="AR115" s="942"/>
      <c r="AS115" s="942"/>
      <c r="AT115" s="943"/>
      <c r="AU115" s="908"/>
      <c r="AV115" s="909"/>
      <c r="AW115" s="909"/>
      <c r="AX115" s="909"/>
      <c r="AY115" s="909"/>
      <c r="AZ115" s="922" t="s">
        <v>464</v>
      </c>
      <c r="BA115" s="923"/>
      <c r="BB115" s="923"/>
      <c r="BC115" s="923"/>
      <c r="BD115" s="923"/>
      <c r="BE115" s="923"/>
      <c r="BF115" s="923"/>
      <c r="BG115" s="923"/>
      <c r="BH115" s="923"/>
      <c r="BI115" s="923"/>
      <c r="BJ115" s="923"/>
      <c r="BK115" s="923"/>
      <c r="BL115" s="923"/>
      <c r="BM115" s="923"/>
      <c r="BN115" s="923"/>
      <c r="BO115" s="923"/>
      <c r="BP115" s="924"/>
      <c r="BQ115" s="925" t="s">
        <v>451</v>
      </c>
      <c r="BR115" s="926"/>
      <c r="BS115" s="926"/>
      <c r="BT115" s="926"/>
      <c r="BU115" s="926"/>
      <c r="BV115" s="926" t="s">
        <v>446</v>
      </c>
      <c r="BW115" s="926"/>
      <c r="BX115" s="926"/>
      <c r="BY115" s="926"/>
      <c r="BZ115" s="926"/>
      <c r="CA115" s="926" t="s">
        <v>132</v>
      </c>
      <c r="CB115" s="926"/>
      <c r="CC115" s="926"/>
      <c r="CD115" s="926"/>
      <c r="CE115" s="926"/>
      <c r="CF115" s="920" t="s">
        <v>447</v>
      </c>
      <c r="CG115" s="921"/>
      <c r="CH115" s="921"/>
      <c r="CI115" s="921"/>
      <c r="CJ115" s="921"/>
      <c r="CK115" s="948"/>
      <c r="CL115" s="949"/>
      <c r="CM115" s="922" t="s">
        <v>465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446</v>
      </c>
      <c r="DH115" s="959"/>
      <c r="DI115" s="959"/>
      <c r="DJ115" s="959"/>
      <c r="DK115" s="960"/>
      <c r="DL115" s="961" t="s">
        <v>446</v>
      </c>
      <c r="DM115" s="959"/>
      <c r="DN115" s="959"/>
      <c r="DO115" s="959"/>
      <c r="DP115" s="960"/>
      <c r="DQ115" s="961" t="s">
        <v>132</v>
      </c>
      <c r="DR115" s="959"/>
      <c r="DS115" s="959"/>
      <c r="DT115" s="959"/>
      <c r="DU115" s="960"/>
      <c r="DV115" s="962" t="s">
        <v>446</v>
      </c>
      <c r="DW115" s="963"/>
      <c r="DX115" s="963"/>
      <c r="DY115" s="963"/>
      <c r="DZ115" s="964"/>
    </row>
    <row r="116" spans="1:130" s="230" customFormat="1" ht="26.25" customHeight="1" x14ac:dyDescent="0.15">
      <c r="A116" s="956"/>
      <c r="B116" s="957"/>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v>
      </c>
      <c r="AB116" s="959"/>
      <c r="AC116" s="959"/>
      <c r="AD116" s="959"/>
      <c r="AE116" s="960"/>
      <c r="AF116" s="961" t="s">
        <v>452</v>
      </c>
      <c r="AG116" s="959"/>
      <c r="AH116" s="959"/>
      <c r="AI116" s="959"/>
      <c r="AJ116" s="960"/>
      <c r="AK116" s="961" t="s">
        <v>447</v>
      </c>
      <c r="AL116" s="959"/>
      <c r="AM116" s="959"/>
      <c r="AN116" s="959"/>
      <c r="AO116" s="960"/>
      <c r="AP116" s="962" t="s">
        <v>446</v>
      </c>
      <c r="AQ116" s="963"/>
      <c r="AR116" s="963"/>
      <c r="AS116" s="963"/>
      <c r="AT116" s="964"/>
      <c r="AU116" s="908"/>
      <c r="AV116" s="909"/>
      <c r="AW116" s="909"/>
      <c r="AX116" s="909"/>
      <c r="AY116" s="909"/>
      <c r="AZ116" s="967" t="s">
        <v>467</v>
      </c>
      <c r="BA116" s="968"/>
      <c r="BB116" s="968"/>
      <c r="BC116" s="968"/>
      <c r="BD116" s="968"/>
      <c r="BE116" s="968"/>
      <c r="BF116" s="968"/>
      <c r="BG116" s="968"/>
      <c r="BH116" s="968"/>
      <c r="BI116" s="968"/>
      <c r="BJ116" s="968"/>
      <c r="BK116" s="968"/>
      <c r="BL116" s="968"/>
      <c r="BM116" s="968"/>
      <c r="BN116" s="968"/>
      <c r="BO116" s="968"/>
      <c r="BP116" s="969"/>
      <c r="BQ116" s="925" t="s">
        <v>446</v>
      </c>
      <c r="BR116" s="926"/>
      <c r="BS116" s="926"/>
      <c r="BT116" s="926"/>
      <c r="BU116" s="926"/>
      <c r="BV116" s="926" t="s">
        <v>446</v>
      </c>
      <c r="BW116" s="926"/>
      <c r="BX116" s="926"/>
      <c r="BY116" s="926"/>
      <c r="BZ116" s="926"/>
      <c r="CA116" s="926" t="s">
        <v>446</v>
      </c>
      <c r="CB116" s="926"/>
      <c r="CC116" s="926"/>
      <c r="CD116" s="926"/>
      <c r="CE116" s="926"/>
      <c r="CF116" s="920" t="s">
        <v>132</v>
      </c>
      <c r="CG116" s="921"/>
      <c r="CH116" s="921"/>
      <c r="CI116" s="921"/>
      <c r="CJ116" s="921"/>
      <c r="CK116" s="948"/>
      <c r="CL116" s="949"/>
      <c r="CM116" s="922" t="s">
        <v>468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447</v>
      </c>
      <c r="DH116" s="959"/>
      <c r="DI116" s="959"/>
      <c r="DJ116" s="959"/>
      <c r="DK116" s="960"/>
      <c r="DL116" s="961" t="s">
        <v>452</v>
      </c>
      <c r="DM116" s="959"/>
      <c r="DN116" s="959"/>
      <c r="DO116" s="959"/>
      <c r="DP116" s="960"/>
      <c r="DQ116" s="961" t="s">
        <v>132</v>
      </c>
      <c r="DR116" s="959"/>
      <c r="DS116" s="959"/>
      <c r="DT116" s="959"/>
      <c r="DU116" s="960"/>
      <c r="DV116" s="962" t="s">
        <v>132</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469</v>
      </c>
      <c r="Z117" s="894"/>
      <c r="AA117" s="978">
        <v>4556901</v>
      </c>
      <c r="AB117" s="979"/>
      <c r="AC117" s="979"/>
      <c r="AD117" s="979"/>
      <c r="AE117" s="980"/>
      <c r="AF117" s="981">
        <v>4351141</v>
      </c>
      <c r="AG117" s="979"/>
      <c r="AH117" s="979"/>
      <c r="AI117" s="979"/>
      <c r="AJ117" s="980"/>
      <c r="AK117" s="981">
        <v>4234255</v>
      </c>
      <c r="AL117" s="979"/>
      <c r="AM117" s="979"/>
      <c r="AN117" s="979"/>
      <c r="AO117" s="980"/>
      <c r="AP117" s="982"/>
      <c r="AQ117" s="983"/>
      <c r="AR117" s="983"/>
      <c r="AS117" s="983"/>
      <c r="AT117" s="984"/>
      <c r="AU117" s="908"/>
      <c r="AV117" s="909"/>
      <c r="AW117" s="909"/>
      <c r="AX117" s="909"/>
      <c r="AY117" s="909"/>
      <c r="AZ117" s="974" t="s">
        <v>470</v>
      </c>
      <c r="BA117" s="975"/>
      <c r="BB117" s="975"/>
      <c r="BC117" s="975"/>
      <c r="BD117" s="975"/>
      <c r="BE117" s="975"/>
      <c r="BF117" s="975"/>
      <c r="BG117" s="975"/>
      <c r="BH117" s="975"/>
      <c r="BI117" s="975"/>
      <c r="BJ117" s="975"/>
      <c r="BK117" s="975"/>
      <c r="BL117" s="975"/>
      <c r="BM117" s="975"/>
      <c r="BN117" s="975"/>
      <c r="BO117" s="975"/>
      <c r="BP117" s="976"/>
      <c r="BQ117" s="925" t="s">
        <v>446</v>
      </c>
      <c r="BR117" s="926"/>
      <c r="BS117" s="926"/>
      <c r="BT117" s="926"/>
      <c r="BU117" s="926"/>
      <c r="BV117" s="926" t="s">
        <v>471</v>
      </c>
      <c r="BW117" s="926"/>
      <c r="BX117" s="926"/>
      <c r="BY117" s="926"/>
      <c r="BZ117" s="926"/>
      <c r="CA117" s="926" t="s">
        <v>471</v>
      </c>
      <c r="CB117" s="926"/>
      <c r="CC117" s="926"/>
      <c r="CD117" s="926"/>
      <c r="CE117" s="926"/>
      <c r="CF117" s="920" t="s">
        <v>446</v>
      </c>
      <c r="CG117" s="921"/>
      <c r="CH117" s="921"/>
      <c r="CI117" s="921"/>
      <c r="CJ117" s="921"/>
      <c r="CK117" s="948"/>
      <c r="CL117" s="949"/>
      <c r="CM117" s="922" t="s">
        <v>472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446</v>
      </c>
      <c r="DH117" s="959"/>
      <c r="DI117" s="959"/>
      <c r="DJ117" s="959"/>
      <c r="DK117" s="960"/>
      <c r="DL117" s="961" t="s">
        <v>446</v>
      </c>
      <c r="DM117" s="959"/>
      <c r="DN117" s="959"/>
      <c r="DO117" s="959"/>
      <c r="DP117" s="960"/>
      <c r="DQ117" s="961" t="s">
        <v>446</v>
      </c>
      <c r="DR117" s="959"/>
      <c r="DS117" s="959"/>
      <c r="DT117" s="959"/>
      <c r="DU117" s="960"/>
      <c r="DV117" s="962" t="s">
        <v>447</v>
      </c>
      <c r="DW117" s="963"/>
      <c r="DX117" s="963"/>
      <c r="DY117" s="963"/>
      <c r="DZ117" s="964"/>
    </row>
    <row r="118" spans="1:130" s="230" customFormat="1" ht="26.25" customHeight="1" x14ac:dyDescent="0.15">
      <c r="A118" s="912" t="s">
        <v>441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438</v>
      </c>
      <c r="AB118" s="893"/>
      <c r="AC118" s="893"/>
      <c r="AD118" s="893"/>
      <c r="AE118" s="894"/>
      <c r="AF118" s="892" t="s">
        <v>439</v>
      </c>
      <c r="AG118" s="893"/>
      <c r="AH118" s="893"/>
      <c r="AI118" s="893"/>
      <c r="AJ118" s="894"/>
      <c r="AK118" s="892" t="s">
        <v>309</v>
      </c>
      <c r="AL118" s="893"/>
      <c r="AM118" s="893"/>
      <c r="AN118" s="893"/>
      <c r="AO118" s="894"/>
      <c r="AP118" s="970" t="s">
        <v>440</v>
      </c>
      <c r="AQ118" s="971"/>
      <c r="AR118" s="971"/>
      <c r="AS118" s="971"/>
      <c r="AT118" s="972"/>
      <c r="AU118" s="908"/>
      <c r="AV118" s="909"/>
      <c r="AW118" s="909"/>
      <c r="AX118" s="909"/>
      <c r="AY118" s="909"/>
      <c r="AZ118" s="973" t="s">
        <v>473</v>
      </c>
      <c r="BA118" s="965"/>
      <c r="BB118" s="965"/>
      <c r="BC118" s="965"/>
      <c r="BD118" s="965"/>
      <c r="BE118" s="965"/>
      <c r="BF118" s="965"/>
      <c r="BG118" s="965"/>
      <c r="BH118" s="965"/>
      <c r="BI118" s="965"/>
      <c r="BJ118" s="965"/>
      <c r="BK118" s="965"/>
      <c r="BL118" s="965"/>
      <c r="BM118" s="965"/>
      <c r="BN118" s="965"/>
      <c r="BO118" s="965"/>
      <c r="BP118" s="966"/>
      <c r="BQ118" s="999" t="s">
        <v>447</v>
      </c>
      <c r="BR118" s="1000"/>
      <c r="BS118" s="1000"/>
      <c r="BT118" s="1000"/>
      <c r="BU118" s="1000"/>
      <c r="BV118" s="1000" t="s">
        <v>446</v>
      </c>
      <c r="BW118" s="1000"/>
      <c r="BX118" s="1000"/>
      <c r="BY118" s="1000"/>
      <c r="BZ118" s="1000"/>
      <c r="CA118" s="1000" t="s">
        <v>447</v>
      </c>
      <c r="CB118" s="1000"/>
      <c r="CC118" s="1000"/>
      <c r="CD118" s="1000"/>
      <c r="CE118" s="1000"/>
      <c r="CF118" s="920" t="s">
        <v>447</v>
      </c>
      <c r="CG118" s="921"/>
      <c r="CH118" s="921"/>
      <c r="CI118" s="921"/>
      <c r="CJ118" s="921"/>
      <c r="CK118" s="948"/>
      <c r="CL118" s="949"/>
      <c r="CM118" s="922" t="s">
        <v>474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446</v>
      </c>
      <c r="DH118" s="959"/>
      <c r="DI118" s="959"/>
      <c r="DJ118" s="959"/>
      <c r="DK118" s="960"/>
      <c r="DL118" s="961" t="s">
        <v>451</v>
      </c>
      <c r="DM118" s="959"/>
      <c r="DN118" s="959"/>
      <c r="DO118" s="959"/>
      <c r="DP118" s="960"/>
      <c r="DQ118" s="961" t="s">
        <v>446</v>
      </c>
      <c r="DR118" s="959"/>
      <c r="DS118" s="959"/>
      <c r="DT118" s="959"/>
      <c r="DU118" s="960"/>
      <c r="DV118" s="962" t="s">
        <v>446</v>
      </c>
      <c r="DW118" s="963"/>
      <c r="DX118" s="963"/>
      <c r="DY118" s="963"/>
      <c r="DZ118" s="964"/>
    </row>
    <row r="119" spans="1:130" s="230" customFormat="1" ht="26.25" customHeight="1" x14ac:dyDescent="0.15">
      <c r="A119" s="1057" t="s">
        <v>444</v>
      </c>
      <c r="B119" s="947"/>
      <c r="C119" s="929" t="s">
        <v>445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446</v>
      </c>
      <c r="AB119" s="900"/>
      <c r="AC119" s="900"/>
      <c r="AD119" s="900"/>
      <c r="AE119" s="901"/>
      <c r="AF119" s="902" t="s">
        <v>471</v>
      </c>
      <c r="AG119" s="900"/>
      <c r="AH119" s="900"/>
      <c r="AI119" s="900"/>
      <c r="AJ119" s="901"/>
      <c r="AK119" s="902" t="s">
        <v>447</v>
      </c>
      <c r="AL119" s="900"/>
      <c r="AM119" s="900"/>
      <c r="AN119" s="900"/>
      <c r="AO119" s="901"/>
      <c r="AP119" s="903" t="s">
        <v>446</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475</v>
      </c>
      <c r="BP119" s="1005"/>
      <c r="BQ119" s="999">
        <v>38187591</v>
      </c>
      <c r="BR119" s="1000"/>
      <c r="BS119" s="1000"/>
      <c r="BT119" s="1000"/>
      <c r="BU119" s="1000"/>
      <c r="BV119" s="1000">
        <v>37723137</v>
      </c>
      <c r="BW119" s="1000"/>
      <c r="BX119" s="1000"/>
      <c r="BY119" s="1000"/>
      <c r="BZ119" s="1000"/>
      <c r="CA119" s="1000">
        <v>36533270</v>
      </c>
      <c r="CB119" s="1000"/>
      <c r="CC119" s="1000"/>
      <c r="CD119" s="1000"/>
      <c r="CE119" s="1000"/>
      <c r="CF119" s="1001"/>
      <c r="CG119" s="1002"/>
      <c r="CH119" s="1002"/>
      <c r="CI119" s="1002"/>
      <c r="CJ119" s="1003"/>
      <c r="CK119" s="950"/>
      <c r="CL119" s="951"/>
      <c r="CM119" s="973" t="s">
        <v>476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8593</v>
      </c>
      <c r="DH119" s="986"/>
      <c r="DI119" s="986"/>
      <c r="DJ119" s="986"/>
      <c r="DK119" s="987"/>
      <c r="DL119" s="985" t="s">
        <v>446</v>
      </c>
      <c r="DM119" s="986"/>
      <c r="DN119" s="986"/>
      <c r="DO119" s="986"/>
      <c r="DP119" s="987"/>
      <c r="DQ119" s="985" t="s">
        <v>447</v>
      </c>
      <c r="DR119" s="986"/>
      <c r="DS119" s="986"/>
      <c r="DT119" s="986"/>
      <c r="DU119" s="987"/>
      <c r="DV119" s="988" t="s">
        <v>446</v>
      </c>
      <c r="DW119" s="989"/>
      <c r="DX119" s="989"/>
      <c r="DY119" s="989"/>
      <c r="DZ119" s="990"/>
    </row>
    <row r="120" spans="1:130" s="230" customFormat="1" ht="26.25" customHeight="1" x14ac:dyDescent="0.15">
      <c r="A120" s="1058"/>
      <c r="B120" s="949"/>
      <c r="C120" s="922" t="s">
        <v>450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446</v>
      </c>
      <c r="AB120" s="959"/>
      <c r="AC120" s="959"/>
      <c r="AD120" s="959"/>
      <c r="AE120" s="960"/>
      <c r="AF120" s="961" t="s">
        <v>471</v>
      </c>
      <c r="AG120" s="959"/>
      <c r="AH120" s="959"/>
      <c r="AI120" s="959"/>
      <c r="AJ120" s="960"/>
      <c r="AK120" s="961" t="s">
        <v>477</v>
      </c>
      <c r="AL120" s="959"/>
      <c r="AM120" s="959"/>
      <c r="AN120" s="959"/>
      <c r="AO120" s="960"/>
      <c r="AP120" s="962" t="s">
        <v>446</v>
      </c>
      <c r="AQ120" s="963"/>
      <c r="AR120" s="963"/>
      <c r="AS120" s="963"/>
      <c r="AT120" s="964"/>
      <c r="AU120" s="991" t="s">
        <v>478</v>
      </c>
      <c r="AV120" s="992"/>
      <c r="AW120" s="992"/>
      <c r="AX120" s="992"/>
      <c r="AY120" s="993"/>
      <c r="AZ120" s="929" t="s">
        <v>479</v>
      </c>
      <c r="BA120" s="897"/>
      <c r="BB120" s="897"/>
      <c r="BC120" s="897"/>
      <c r="BD120" s="897"/>
      <c r="BE120" s="897"/>
      <c r="BF120" s="897"/>
      <c r="BG120" s="897"/>
      <c r="BH120" s="897"/>
      <c r="BI120" s="897"/>
      <c r="BJ120" s="897"/>
      <c r="BK120" s="897"/>
      <c r="BL120" s="897"/>
      <c r="BM120" s="897"/>
      <c r="BN120" s="897"/>
      <c r="BO120" s="897"/>
      <c r="BP120" s="898"/>
      <c r="BQ120" s="930">
        <v>10359730</v>
      </c>
      <c r="BR120" s="931"/>
      <c r="BS120" s="931"/>
      <c r="BT120" s="931"/>
      <c r="BU120" s="931"/>
      <c r="BV120" s="931">
        <v>10766993</v>
      </c>
      <c r="BW120" s="931"/>
      <c r="BX120" s="931"/>
      <c r="BY120" s="931"/>
      <c r="BZ120" s="931"/>
      <c r="CA120" s="931">
        <v>10560330</v>
      </c>
      <c r="CB120" s="931"/>
      <c r="CC120" s="931"/>
      <c r="CD120" s="931"/>
      <c r="CE120" s="931"/>
      <c r="CF120" s="944">
        <v>96.9</v>
      </c>
      <c r="CG120" s="945"/>
      <c r="CH120" s="945"/>
      <c r="CI120" s="945"/>
      <c r="CJ120" s="945"/>
      <c r="CK120" s="1006" t="s">
        <v>480</v>
      </c>
      <c r="CL120" s="1007"/>
      <c r="CM120" s="1007"/>
      <c r="CN120" s="1007"/>
      <c r="CO120" s="1008"/>
      <c r="CP120" s="1014" t="s">
        <v>481</v>
      </c>
      <c r="CQ120" s="1015"/>
      <c r="CR120" s="1015"/>
      <c r="CS120" s="1015"/>
      <c r="CT120" s="1015"/>
      <c r="CU120" s="1015"/>
      <c r="CV120" s="1015"/>
      <c r="CW120" s="1015"/>
      <c r="CX120" s="1015"/>
      <c r="CY120" s="1015"/>
      <c r="CZ120" s="1015"/>
      <c r="DA120" s="1015"/>
      <c r="DB120" s="1015"/>
      <c r="DC120" s="1015"/>
      <c r="DD120" s="1015"/>
      <c r="DE120" s="1015"/>
      <c r="DF120" s="1016"/>
      <c r="DG120" s="930">
        <v>10140128</v>
      </c>
      <c r="DH120" s="931"/>
      <c r="DI120" s="931"/>
      <c r="DJ120" s="931"/>
      <c r="DK120" s="931"/>
      <c r="DL120" s="931">
        <v>8519473</v>
      </c>
      <c r="DM120" s="931"/>
      <c r="DN120" s="931"/>
      <c r="DO120" s="931"/>
      <c r="DP120" s="931"/>
      <c r="DQ120" s="931">
        <v>7241207</v>
      </c>
      <c r="DR120" s="931"/>
      <c r="DS120" s="931"/>
      <c r="DT120" s="931"/>
      <c r="DU120" s="931"/>
      <c r="DV120" s="932">
        <v>66.400000000000006</v>
      </c>
      <c r="DW120" s="932"/>
      <c r="DX120" s="932"/>
      <c r="DY120" s="932"/>
      <c r="DZ120" s="933"/>
    </row>
    <row r="121" spans="1:130" s="230" customFormat="1" ht="26.25" customHeight="1" x14ac:dyDescent="0.15">
      <c r="A121" s="1058"/>
      <c r="B121" s="949"/>
      <c r="C121" s="974" t="s">
        <v>482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8412</v>
      </c>
      <c r="AB121" s="959"/>
      <c r="AC121" s="959"/>
      <c r="AD121" s="959"/>
      <c r="AE121" s="960"/>
      <c r="AF121" s="961">
        <v>7765</v>
      </c>
      <c r="AG121" s="959"/>
      <c r="AH121" s="959"/>
      <c r="AI121" s="959"/>
      <c r="AJ121" s="960"/>
      <c r="AK121" s="961">
        <v>7765</v>
      </c>
      <c r="AL121" s="959"/>
      <c r="AM121" s="959"/>
      <c r="AN121" s="959"/>
      <c r="AO121" s="960"/>
      <c r="AP121" s="962">
        <v>0.1</v>
      </c>
      <c r="AQ121" s="963"/>
      <c r="AR121" s="963"/>
      <c r="AS121" s="963"/>
      <c r="AT121" s="964"/>
      <c r="AU121" s="994"/>
      <c r="AV121" s="995"/>
      <c r="AW121" s="995"/>
      <c r="AX121" s="995"/>
      <c r="AY121" s="996"/>
      <c r="AZ121" s="922" t="s">
        <v>483</v>
      </c>
      <c r="BA121" s="923"/>
      <c r="BB121" s="923"/>
      <c r="BC121" s="923"/>
      <c r="BD121" s="923"/>
      <c r="BE121" s="923"/>
      <c r="BF121" s="923"/>
      <c r="BG121" s="923"/>
      <c r="BH121" s="923"/>
      <c r="BI121" s="923"/>
      <c r="BJ121" s="923"/>
      <c r="BK121" s="923"/>
      <c r="BL121" s="923"/>
      <c r="BM121" s="923"/>
      <c r="BN121" s="923"/>
      <c r="BO121" s="923"/>
      <c r="BP121" s="924"/>
      <c r="BQ121" s="925">
        <v>127103</v>
      </c>
      <c r="BR121" s="926"/>
      <c r="BS121" s="926"/>
      <c r="BT121" s="926"/>
      <c r="BU121" s="926"/>
      <c r="BV121" s="926">
        <v>85014</v>
      </c>
      <c r="BW121" s="926"/>
      <c r="BX121" s="926"/>
      <c r="BY121" s="926"/>
      <c r="BZ121" s="926"/>
      <c r="CA121" s="926">
        <v>53014</v>
      </c>
      <c r="CB121" s="926"/>
      <c r="CC121" s="926"/>
      <c r="CD121" s="926"/>
      <c r="CE121" s="926"/>
      <c r="CF121" s="920">
        <v>0.5</v>
      </c>
      <c r="CG121" s="921"/>
      <c r="CH121" s="921"/>
      <c r="CI121" s="921"/>
      <c r="CJ121" s="921"/>
      <c r="CK121" s="1009"/>
      <c r="CL121" s="1010"/>
      <c r="CM121" s="1010"/>
      <c r="CN121" s="1010"/>
      <c r="CO121" s="1011"/>
      <c r="CP121" s="1019" t="s">
        <v>484</v>
      </c>
      <c r="CQ121" s="1020"/>
      <c r="CR121" s="1020"/>
      <c r="CS121" s="1020"/>
      <c r="CT121" s="1020"/>
      <c r="CU121" s="1020"/>
      <c r="CV121" s="1020"/>
      <c r="CW121" s="1020"/>
      <c r="CX121" s="1020"/>
      <c r="CY121" s="1020"/>
      <c r="CZ121" s="1020"/>
      <c r="DA121" s="1020"/>
      <c r="DB121" s="1020"/>
      <c r="DC121" s="1020"/>
      <c r="DD121" s="1020"/>
      <c r="DE121" s="1020"/>
      <c r="DF121" s="1021"/>
      <c r="DG121" s="925">
        <v>1636788</v>
      </c>
      <c r="DH121" s="926"/>
      <c r="DI121" s="926"/>
      <c r="DJ121" s="926"/>
      <c r="DK121" s="926"/>
      <c r="DL121" s="926">
        <v>1831176</v>
      </c>
      <c r="DM121" s="926"/>
      <c r="DN121" s="926"/>
      <c r="DO121" s="926"/>
      <c r="DP121" s="926"/>
      <c r="DQ121" s="926">
        <v>2048493</v>
      </c>
      <c r="DR121" s="926"/>
      <c r="DS121" s="926"/>
      <c r="DT121" s="926"/>
      <c r="DU121" s="926"/>
      <c r="DV121" s="927">
        <v>18.8</v>
      </c>
      <c r="DW121" s="927"/>
      <c r="DX121" s="927"/>
      <c r="DY121" s="927"/>
      <c r="DZ121" s="928"/>
    </row>
    <row r="122" spans="1:130" s="230" customFormat="1" ht="26.25" customHeight="1" x14ac:dyDescent="0.15">
      <c r="A122" s="1058"/>
      <c r="B122" s="949"/>
      <c r="C122" s="922" t="s">
        <v>462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446</v>
      </c>
      <c r="AB122" s="959"/>
      <c r="AC122" s="959"/>
      <c r="AD122" s="959"/>
      <c r="AE122" s="960"/>
      <c r="AF122" s="961" t="s">
        <v>446</v>
      </c>
      <c r="AG122" s="959"/>
      <c r="AH122" s="959"/>
      <c r="AI122" s="959"/>
      <c r="AJ122" s="960"/>
      <c r="AK122" s="961" t="s">
        <v>471</v>
      </c>
      <c r="AL122" s="959"/>
      <c r="AM122" s="959"/>
      <c r="AN122" s="959"/>
      <c r="AO122" s="960"/>
      <c r="AP122" s="962" t="s">
        <v>451</v>
      </c>
      <c r="AQ122" s="963"/>
      <c r="AR122" s="963"/>
      <c r="AS122" s="963"/>
      <c r="AT122" s="964"/>
      <c r="AU122" s="994"/>
      <c r="AV122" s="995"/>
      <c r="AW122" s="995"/>
      <c r="AX122" s="995"/>
      <c r="AY122" s="996"/>
      <c r="AZ122" s="973" t="s">
        <v>485</v>
      </c>
      <c r="BA122" s="965"/>
      <c r="BB122" s="965"/>
      <c r="BC122" s="965"/>
      <c r="BD122" s="965"/>
      <c r="BE122" s="965"/>
      <c r="BF122" s="965"/>
      <c r="BG122" s="965"/>
      <c r="BH122" s="965"/>
      <c r="BI122" s="965"/>
      <c r="BJ122" s="965"/>
      <c r="BK122" s="965"/>
      <c r="BL122" s="965"/>
      <c r="BM122" s="965"/>
      <c r="BN122" s="965"/>
      <c r="BO122" s="965"/>
      <c r="BP122" s="966"/>
      <c r="BQ122" s="999">
        <v>25901207</v>
      </c>
      <c r="BR122" s="1000"/>
      <c r="BS122" s="1000"/>
      <c r="BT122" s="1000"/>
      <c r="BU122" s="1000"/>
      <c r="BV122" s="1000">
        <v>25723950</v>
      </c>
      <c r="BW122" s="1000"/>
      <c r="BX122" s="1000"/>
      <c r="BY122" s="1000"/>
      <c r="BZ122" s="1000"/>
      <c r="CA122" s="1000">
        <v>24846206</v>
      </c>
      <c r="CB122" s="1000"/>
      <c r="CC122" s="1000"/>
      <c r="CD122" s="1000"/>
      <c r="CE122" s="1000"/>
      <c r="CF122" s="1017">
        <v>227.9</v>
      </c>
      <c r="CG122" s="1018"/>
      <c r="CH122" s="1018"/>
      <c r="CI122" s="1018"/>
      <c r="CJ122" s="1018"/>
      <c r="CK122" s="1009"/>
      <c r="CL122" s="1010"/>
      <c r="CM122" s="1010"/>
      <c r="CN122" s="1010"/>
      <c r="CO122" s="1011"/>
      <c r="CP122" s="1019" t="s">
        <v>486</v>
      </c>
      <c r="CQ122" s="1020"/>
      <c r="CR122" s="1020"/>
      <c r="CS122" s="1020"/>
      <c r="CT122" s="1020"/>
      <c r="CU122" s="1020"/>
      <c r="CV122" s="1020"/>
      <c r="CW122" s="1020"/>
      <c r="CX122" s="1020"/>
      <c r="CY122" s="1020"/>
      <c r="CZ122" s="1020"/>
      <c r="DA122" s="1020"/>
      <c r="DB122" s="1020"/>
      <c r="DC122" s="1020"/>
      <c r="DD122" s="1020"/>
      <c r="DE122" s="1020"/>
      <c r="DF122" s="1021"/>
      <c r="DG122" s="925">
        <v>1331533</v>
      </c>
      <c r="DH122" s="926"/>
      <c r="DI122" s="926"/>
      <c r="DJ122" s="926"/>
      <c r="DK122" s="926"/>
      <c r="DL122" s="926">
        <v>1336785</v>
      </c>
      <c r="DM122" s="926"/>
      <c r="DN122" s="926"/>
      <c r="DO122" s="926"/>
      <c r="DP122" s="926"/>
      <c r="DQ122" s="926">
        <v>1238129</v>
      </c>
      <c r="DR122" s="926"/>
      <c r="DS122" s="926"/>
      <c r="DT122" s="926"/>
      <c r="DU122" s="926"/>
      <c r="DV122" s="927">
        <v>11.4</v>
      </c>
      <c r="DW122" s="927"/>
      <c r="DX122" s="927"/>
      <c r="DY122" s="927"/>
      <c r="DZ122" s="928"/>
    </row>
    <row r="123" spans="1:130" s="230" customFormat="1" ht="26.25" customHeight="1" x14ac:dyDescent="0.15">
      <c r="A123" s="1058"/>
      <c r="B123" s="949"/>
      <c r="C123" s="922" t="s">
        <v>468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446</v>
      </c>
      <c r="AB123" s="959"/>
      <c r="AC123" s="959"/>
      <c r="AD123" s="959"/>
      <c r="AE123" s="960"/>
      <c r="AF123" s="961" t="s">
        <v>447</v>
      </c>
      <c r="AG123" s="959"/>
      <c r="AH123" s="959"/>
      <c r="AI123" s="959"/>
      <c r="AJ123" s="960"/>
      <c r="AK123" s="961" t="s">
        <v>477</v>
      </c>
      <c r="AL123" s="959"/>
      <c r="AM123" s="959"/>
      <c r="AN123" s="959"/>
      <c r="AO123" s="960"/>
      <c r="AP123" s="962" t="s">
        <v>446</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487</v>
      </c>
      <c r="BP123" s="1005"/>
      <c r="BQ123" s="1064">
        <v>36388040</v>
      </c>
      <c r="BR123" s="1031"/>
      <c r="BS123" s="1031"/>
      <c r="BT123" s="1031"/>
      <c r="BU123" s="1031"/>
      <c r="BV123" s="1031">
        <v>36575957</v>
      </c>
      <c r="BW123" s="1031"/>
      <c r="BX123" s="1031"/>
      <c r="BY123" s="1031"/>
      <c r="BZ123" s="1031"/>
      <c r="CA123" s="1031">
        <v>35459550</v>
      </c>
      <c r="CB123" s="1031"/>
      <c r="CC123" s="1031"/>
      <c r="CD123" s="1031"/>
      <c r="CE123" s="1031"/>
      <c r="CF123" s="1001"/>
      <c r="CG123" s="1002"/>
      <c r="CH123" s="1002"/>
      <c r="CI123" s="1002"/>
      <c r="CJ123" s="1003"/>
      <c r="CK123" s="1009"/>
      <c r="CL123" s="1010"/>
      <c r="CM123" s="1010"/>
      <c r="CN123" s="1010"/>
      <c r="CO123" s="1011"/>
      <c r="CP123" s="1019" t="s">
        <v>488</v>
      </c>
      <c r="CQ123" s="1020"/>
      <c r="CR123" s="1020"/>
      <c r="CS123" s="1020"/>
      <c r="CT123" s="1020"/>
      <c r="CU123" s="1020"/>
      <c r="CV123" s="1020"/>
      <c r="CW123" s="1020"/>
      <c r="CX123" s="1020"/>
      <c r="CY123" s="1020"/>
      <c r="CZ123" s="1020"/>
      <c r="DA123" s="1020"/>
      <c r="DB123" s="1020"/>
      <c r="DC123" s="1020"/>
      <c r="DD123" s="1020"/>
      <c r="DE123" s="1020"/>
      <c r="DF123" s="1021"/>
      <c r="DG123" s="958">
        <v>18042</v>
      </c>
      <c r="DH123" s="959"/>
      <c r="DI123" s="959"/>
      <c r="DJ123" s="959"/>
      <c r="DK123" s="960"/>
      <c r="DL123" s="961">
        <v>20652</v>
      </c>
      <c r="DM123" s="959"/>
      <c r="DN123" s="959"/>
      <c r="DO123" s="959"/>
      <c r="DP123" s="960"/>
      <c r="DQ123" s="961">
        <v>41396</v>
      </c>
      <c r="DR123" s="959"/>
      <c r="DS123" s="959"/>
      <c r="DT123" s="959"/>
      <c r="DU123" s="960"/>
      <c r="DV123" s="962">
        <v>0.4</v>
      </c>
      <c r="DW123" s="963"/>
      <c r="DX123" s="963"/>
      <c r="DY123" s="963"/>
      <c r="DZ123" s="964"/>
    </row>
    <row r="124" spans="1:130" s="230" customFormat="1" ht="26.25" customHeight="1" thickBot="1" x14ac:dyDescent="0.2">
      <c r="A124" s="1058"/>
      <c r="B124" s="949"/>
      <c r="C124" s="922" t="s">
        <v>472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446</v>
      </c>
      <c r="AB124" s="959"/>
      <c r="AC124" s="959"/>
      <c r="AD124" s="959"/>
      <c r="AE124" s="960"/>
      <c r="AF124" s="961" t="s">
        <v>446</v>
      </c>
      <c r="AG124" s="959"/>
      <c r="AH124" s="959"/>
      <c r="AI124" s="959"/>
      <c r="AJ124" s="960"/>
      <c r="AK124" s="961" t="s">
        <v>471</v>
      </c>
      <c r="AL124" s="959"/>
      <c r="AM124" s="959"/>
      <c r="AN124" s="959"/>
      <c r="AO124" s="960"/>
      <c r="AP124" s="962" t="s">
        <v>447</v>
      </c>
      <c r="AQ124" s="963"/>
      <c r="AR124" s="963"/>
      <c r="AS124" s="963"/>
      <c r="AT124" s="964"/>
      <c r="AU124" s="1060" t="s">
        <v>489</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16.7</v>
      </c>
      <c r="BR124" s="1027"/>
      <c r="BS124" s="1027"/>
      <c r="BT124" s="1027"/>
      <c r="BU124" s="1027"/>
      <c r="BV124" s="1027">
        <v>10.1</v>
      </c>
      <c r="BW124" s="1027"/>
      <c r="BX124" s="1027"/>
      <c r="BY124" s="1027"/>
      <c r="BZ124" s="1027"/>
      <c r="CA124" s="1027">
        <v>9.8000000000000007</v>
      </c>
      <c r="CB124" s="1027"/>
      <c r="CC124" s="1027"/>
      <c r="CD124" s="1027"/>
      <c r="CE124" s="1027"/>
      <c r="CF124" s="1028"/>
      <c r="CG124" s="1029"/>
      <c r="CH124" s="1029"/>
      <c r="CI124" s="1029"/>
      <c r="CJ124" s="1030"/>
      <c r="CK124" s="1012"/>
      <c r="CL124" s="1012"/>
      <c r="CM124" s="1012"/>
      <c r="CN124" s="1012"/>
      <c r="CO124" s="1013"/>
      <c r="CP124" s="1019" t="s">
        <v>490</v>
      </c>
      <c r="CQ124" s="1020"/>
      <c r="CR124" s="1020"/>
      <c r="CS124" s="1020"/>
      <c r="CT124" s="1020"/>
      <c r="CU124" s="1020"/>
      <c r="CV124" s="1020"/>
      <c r="CW124" s="1020"/>
      <c r="CX124" s="1020"/>
      <c r="CY124" s="1020"/>
      <c r="CZ124" s="1020"/>
      <c r="DA124" s="1020"/>
      <c r="DB124" s="1020"/>
      <c r="DC124" s="1020"/>
      <c r="DD124" s="1020"/>
      <c r="DE124" s="1020"/>
      <c r="DF124" s="1021"/>
      <c r="DG124" s="1004">
        <v>19224</v>
      </c>
      <c r="DH124" s="986"/>
      <c r="DI124" s="986"/>
      <c r="DJ124" s="986"/>
      <c r="DK124" s="987"/>
      <c r="DL124" s="985">
        <v>16622</v>
      </c>
      <c r="DM124" s="986"/>
      <c r="DN124" s="986"/>
      <c r="DO124" s="986"/>
      <c r="DP124" s="987"/>
      <c r="DQ124" s="985">
        <v>30099</v>
      </c>
      <c r="DR124" s="986"/>
      <c r="DS124" s="986"/>
      <c r="DT124" s="986"/>
      <c r="DU124" s="987"/>
      <c r="DV124" s="988">
        <v>0.3</v>
      </c>
      <c r="DW124" s="989"/>
      <c r="DX124" s="989"/>
      <c r="DY124" s="989"/>
      <c r="DZ124" s="990"/>
    </row>
    <row r="125" spans="1:130" s="230" customFormat="1" ht="26.25" customHeight="1" x14ac:dyDescent="0.15">
      <c r="A125" s="1058"/>
      <c r="B125" s="949"/>
      <c r="C125" s="922" t="s">
        <v>474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446</v>
      </c>
      <c r="AB125" s="959"/>
      <c r="AC125" s="959"/>
      <c r="AD125" s="959"/>
      <c r="AE125" s="960"/>
      <c r="AF125" s="961" t="s">
        <v>471</v>
      </c>
      <c r="AG125" s="959"/>
      <c r="AH125" s="959"/>
      <c r="AI125" s="959"/>
      <c r="AJ125" s="960"/>
      <c r="AK125" s="961" t="s">
        <v>446</v>
      </c>
      <c r="AL125" s="959"/>
      <c r="AM125" s="959"/>
      <c r="AN125" s="959"/>
      <c r="AO125" s="960"/>
      <c r="AP125" s="962" t="s">
        <v>132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491</v>
      </c>
      <c r="CL125" s="1007"/>
      <c r="CM125" s="1007"/>
      <c r="CN125" s="1007"/>
      <c r="CO125" s="1008"/>
      <c r="CP125" s="929" t="s">
        <v>492</v>
      </c>
      <c r="CQ125" s="897"/>
      <c r="CR125" s="897"/>
      <c r="CS125" s="897"/>
      <c r="CT125" s="897"/>
      <c r="CU125" s="897"/>
      <c r="CV125" s="897"/>
      <c r="CW125" s="897"/>
      <c r="CX125" s="897"/>
      <c r="CY125" s="897"/>
      <c r="CZ125" s="897"/>
      <c r="DA125" s="897"/>
      <c r="DB125" s="897"/>
      <c r="DC125" s="897"/>
      <c r="DD125" s="897"/>
      <c r="DE125" s="897"/>
      <c r="DF125" s="898"/>
      <c r="DG125" s="930" t="s">
        <v>446</v>
      </c>
      <c r="DH125" s="931"/>
      <c r="DI125" s="931"/>
      <c r="DJ125" s="931"/>
      <c r="DK125" s="931"/>
      <c r="DL125" s="931" t="s">
        <v>132</v>
      </c>
      <c r="DM125" s="931"/>
      <c r="DN125" s="931"/>
      <c r="DO125" s="931"/>
      <c r="DP125" s="931"/>
      <c r="DQ125" s="931" t="s">
        <v>446</v>
      </c>
      <c r="DR125" s="931"/>
      <c r="DS125" s="931"/>
      <c r="DT125" s="931"/>
      <c r="DU125" s="931"/>
      <c r="DV125" s="932" t="s">
        <v>446</v>
      </c>
      <c r="DW125" s="932"/>
      <c r="DX125" s="932"/>
      <c r="DY125" s="932"/>
      <c r="DZ125" s="933"/>
    </row>
    <row r="126" spans="1:130" s="230" customFormat="1" ht="26.25" customHeight="1" thickBot="1" x14ac:dyDescent="0.2">
      <c r="A126" s="1058"/>
      <c r="B126" s="949"/>
      <c r="C126" s="922" t="s">
        <v>476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8592</v>
      </c>
      <c r="AB126" s="959"/>
      <c r="AC126" s="959"/>
      <c r="AD126" s="959"/>
      <c r="AE126" s="960"/>
      <c r="AF126" s="961">
        <v>8593</v>
      </c>
      <c r="AG126" s="959"/>
      <c r="AH126" s="959"/>
      <c r="AI126" s="959"/>
      <c r="AJ126" s="960"/>
      <c r="AK126" s="961" t="s">
        <v>446</v>
      </c>
      <c r="AL126" s="959"/>
      <c r="AM126" s="959"/>
      <c r="AN126" s="959"/>
      <c r="AO126" s="960"/>
      <c r="AP126" s="962" t="s">
        <v>446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493</v>
      </c>
      <c r="CQ126" s="923"/>
      <c r="CR126" s="923"/>
      <c r="CS126" s="923"/>
      <c r="CT126" s="923"/>
      <c r="CU126" s="923"/>
      <c r="CV126" s="923"/>
      <c r="CW126" s="923"/>
      <c r="CX126" s="923"/>
      <c r="CY126" s="923"/>
      <c r="CZ126" s="923"/>
      <c r="DA126" s="923"/>
      <c r="DB126" s="923"/>
      <c r="DC126" s="923"/>
      <c r="DD126" s="923"/>
      <c r="DE126" s="923"/>
      <c r="DF126" s="924"/>
      <c r="DG126" s="925" t="s">
        <v>446</v>
      </c>
      <c r="DH126" s="926"/>
      <c r="DI126" s="926"/>
      <c r="DJ126" s="926"/>
      <c r="DK126" s="926"/>
      <c r="DL126" s="926" t="s">
        <v>446</v>
      </c>
      <c r="DM126" s="926"/>
      <c r="DN126" s="926"/>
      <c r="DO126" s="926"/>
      <c r="DP126" s="926"/>
      <c r="DQ126" s="926" t="s">
        <v>132</v>
      </c>
      <c r="DR126" s="926"/>
      <c r="DS126" s="926"/>
      <c r="DT126" s="926"/>
      <c r="DU126" s="926"/>
      <c r="DV126" s="927" t="s">
        <v>132</v>
      </c>
      <c r="DW126" s="927"/>
      <c r="DX126" s="927"/>
      <c r="DY126" s="927"/>
      <c r="DZ126" s="928"/>
    </row>
    <row r="127" spans="1:130" s="230" customFormat="1" ht="26.25" customHeight="1" x14ac:dyDescent="0.15">
      <c r="A127" s="1059"/>
      <c r="B127" s="951"/>
      <c r="C127" s="973" t="s">
        <v>494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25</v>
      </c>
      <c r="AB127" s="959"/>
      <c r="AC127" s="959"/>
      <c r="AD127" s="959"/>
      <c r="AE127" s="960"/>
      <c r="AF127" s="961">
        <v>15</v>
      </c>
      <c r="AG127" s="959"/>
      <c r="AH127" s="959"/>
      <c r="AI127" s="959"/>
      <c r="AJ127" s="960"/>
      <c r="AK127" s="961">
        <v>6</v>
      </c>
      <c r="AL127" s="959"/>
      <c r="AM127" s="959"/>
      <c r="AN127" s="959"/>
      <c r="AO127" s="960"/>
      <c r="AP127" s="962">
        <v>0</v>
      </c>
      <c r="AQ127" s="963"/>
      <c r="AR127" s="963"/>
      <c r="AS127" s="963"/>
      <c r="AT127" s="964"/>
      <c r="AU127" s="232"/>
      <c r="AV127" s="232"/>
      <c r="AW127" s="232"/>
      <c r="AX127" s="1032" t="s">
        <v>495</v>
      </c>
      <c r="AY127" s="1033"/>
      <c r="AZ127" s="1033"/>
      <c r="BA127" s="1033"/>
      <c r="BB127" s="1033"/>
      <c r="BC127" s="1033"/>
      <c r="BD127" s="1033"/>
      <c r="BE127" s="1034"/>
      <c r="BF127" s="1035" t="s">
        <v>496</v>
      </c>
      <c r="BG127" s="1033"/>
      <c r="BH127" s="1033"/>
      <c r="BI127" s="1033"/>
      <c r="BJ127" s="1033"/>
      <c r="BK127" s="1033"/>
      <c r="BL127" s="1034"/>
      <c r="BM127" s="1035" t="s">
        <v>497</v>
      </c>
      <c r="BN127" s="1033"/>
      <c r="BO127" s="1033"/>
      <c r="BP127" s="1033"/>
      <c r="BQ127" s="1033"/>
      <c r="BR127" s="1033"/>
      <c r="BS127" s="1034"/>
      <c r="BT127" s="1035" t="s">
        <v>498</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499</v>
      </c>
      <c r="CQ127" s="923"/>
      <c r="CR127" s="923"/>
      <c r="CS127" s="923"/>
      <c r="CT127" s="923"/>
      <c r="CU127" s="923"/>
      <c r="CV127" s="923"/>
      <c r="CW127" s="923"/>
      <c r="CX127" s="923"/>
      <c r="CY127" s="923"/>
      <c r="CZ127" s="923"/>
      <c r="DA127" s="923"/>
      <c r="DB127" s="923"/>
      <c r="DC127" s="923"/>
      <c r="DD127" s="923"/>
      <c r="DE127" s="923"/>
      <c r="DF127" s="924"/>
      <c r="DG127" s="925" t="s">
        <v>446</v>
      </c>
      <c r="DH127" s="926"/>
      <c r="DI127" s="926"/>
      <c r="DJ127" s="926"/>
      <c r="DK127" s="926"/>
      <c r="DL127" s="926" t="s">
        <v>446</v>
      </c>
      <c r="DM127" s="926"/>
      <c r="DN127" s="926"/>
      <c r="DO127" s="926"/>
      <c r="DP127" s="926"/>
      <c r="DQ127" s="926" t="s">
        <v>132</v>
      </c>
      <c r="DR127" s="926"/>
      <c r="DS127" s="926"/>
      <c r="DT127" s="926"/>
      <c r="DU127" s="926"/>
      <c r="DV127" s="927" t="s">
        <v>446</v>
      </c>
      <c r="DW127" s="927"/>
      <c r="DX127" s="927"/>
      <c r="DY127" s="927"/>
      <c r="DZ127" s="928"/>
    </row>
    <row r="128" spans="1:130" s="230" customFormat="1" ht="26.25" customHeight="1" thickBot="1" x14ac:dyDescent="0.2">
      <c r="A128" s="1042" t="s">
        <v>500</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501</v>
      </c>
      <c r="X128" s="1044"/>
      <c r="Y128" s="1044"/>
      <c r="Z128" s="1045"/>
      <c r="AA128" s="1046">
        <v>45058</v>
      </c>
      <c r="AB128" s="1047"/>
      <c r="AC128" s="1047"/>
      <c r="AD128" s="1047"/>
      <c r="AE128" s="1048"/>
      <c r="AF128" s="1049">
        <v>45058</v>
      </c>
      <c r="AG128" s="1047"/>
      <c r="AH128" s="1047"/>
      <c r="AI128" s="1047"/>
      <c r="AJ128" s="1048"/>
      <c r="AK128" s="1049">
        <v>33036</v>
      </c>
      <c r="AL128" s="1047"/>
      <c r="AM128" s="1047"/>
      <c r="AN128" s="1047"/>
      <c r="AO128" s="1048"/>
      <c r="AP128" s="1050"/>
      <c r="AQ128" s="1051"/>
      <c r="AR128" s="1051"/>
      <c r="AS128" s="1051"/>
      <c r="AT128" s="1052"/>
      <c r="AU128" s="232"/>
      <c r="AV128" s="232"/>
      <c r="AW128" s="232"/>
      <c r="AX128" s="896" t="s">
        <v>502</v>
      </c>
      <c r="AY128" s="897"/>
      <c r="AZ128" s="897"/>
      <c r="BA128" s="897"/>
      <c r="BB128" s="897"/>
      <c r="BC128" s="897"/>
      <c r="BD128" s="897"/>
      <c r="BE128" s="898"/>
      <c r="BF128" s="1053" t="s">
        <v>471</v>
      </c>
      <c r="BG128" s="1054"/>
      <c r="BH128" s="1054"/>
      <c r="BI128" s="1054"/>
      <c r="BJ128" s="1054"/>
      <c r="BK128" s="1054"/>
      <c r="BL128" s="1055"/>
      <c r="BM128" s="1053">
        <v>12.88</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503</v>
      </c>
      <c r="CQ128" s="726"/>
      <c r="CR128" s="726"/>
      <c r="CS128" s="726"/>
      <c r="CT128" s="726"/>
      <c r="CU128" s="726"/>
      <c r="CV128" s="726"/>
      <c r="CW128" s="726"/>
      <c r="CX128" s="726"/>
      <c r="CY128" s="726"/>
      <c r="CZ128" s="726"/>
      <c r="DA128" s="726"/>
      <c r="DB128" s="726"/>
      <c r="DC128" s="726"/>
      <c r="DD128" s="726"/>
      <c r="DE128" s="726"/>
      <c r="DF128" s="1037"/>
      <c r="DG128" s="1038" t="s">
        <v>504</v>
      </c>
      <c r="DH128" s="1039"/>
      <c r="DI128" s="1039"/>
      <c r="DJ128" s="1039"/>
      <c r="DK128" s="1039"/>
      <c r="DL128" s="1039" t="s">
        <v>505</v>
      </c>
      <c r="DM128" s="1039"/>
      <c r="DN128" s="1039"/>
      <c r="DO128" s="1039"/>
      <c r="DP128" s="1039"/>
      <c r="DQ128" s="1039" t="s">
        <v>504</v>
      </c>
      <c r="DR128" s="1039"/>
      <c r="DS128" s="1039"/>
      <c r="DT128" s="1039"/>
      <c r="DU128" s="1039"/>
      <c r="DV128" s="1040" t="s">
        <v>446</v>
      </c>
      <c r="DW128" s="1040"/>
      <c r="DX128" s="1040"/>
      <c r="DY128" s="1040"/>
      <c r="DZ128" s="1041"/>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506</v>
      </c>
      <c r="X129" s="1071"/>
      <c r="Y129" s="1071"/>
      <c r="Z129" s="1072"/>
      <c r="AA129" s="958">
        <v>13983669</v>
      </c>
      <c r="AB129" s="959"/>
      <c r="AC129" s="959"/>
      <c r="AD129" s="959"/>
      <c r="AE129" s="960"/>
      <c r="AF129" s="961">
        <v>14379088</v>
      </c>
      <c r="AG129" s="959"/>
      <c r="AH129" s="959"/>
      <c r="AI129" s="959"/>
      <c r="AJ129" s="960"/>
      <c r="AK129" s="961">
        <v>13775969</v>
      </c>
      <c r="AL129" s="959"/>
      <c r="AM129" s="959"/>
      <c r="AN129" s="959"/>
      <c r="AO129" s="960"/>
      <c r="AP129" s="1073"/>
      <c r="AQ129" s="1074"/>
      <c r="AR129" s="1074"/>
      <c r="AS129" s="1074"/>
      <c r="AT129" s="1075"/>
      <c r="AU129" s="233"/>
      <c r="AV129" s="233"/>
      <c r="AW129" s="233"/>
      <c r="AX129" s="1065" t="s">
        <v>507</v>
      </c>
      <c r="AY129" s="923"/>
      <c r="AZ129" s="923"/>
      <c r="BA129" s="923"/>
      <c r="BB129" s="923"/>
      <c r="BC129" s="923"/>
      <c r="BD129" s="923"/>
      <c r="BE129" s="924"/>
      <c r="BF129" s="1066" t="s">
        <v>504</v>
      </c>
      <c r="BG129" s="1067"/>
      <c r="BH129" s="1067"/>
      <c r="BI129" s="1067"/>
      <c r="BJ129" s="1067"/>
      <c r="BK129" s="1067"/>
      <c r="BL129" s="1068"/>
      <c r="BM129" s="1066">
        <v>17.88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509</v>
      </c>
      <c r="X130" s="1071"/>
      <c r="Y130" s="1071"/>
      <c r="Z130" s="1072"/>
      <c r="AA130" s="958">
        <v>3218557</v>
      </c>
      <c r="AB130" s="959"/>
      <c r="AC130" s="959"/>
      <c r="AD130" s="959"/>
      <c r="AE130" s="960"/>
      <c r="AF130" s="961">
        <v>3105561</v>
      </c>
      <c r="AG130" s="959"/>
      <c r="AH130" s="959"/>
      <c r="AI130" s="959"/>
      <c r="AJ130" s="960"/>
      <c r="AK130" s="961">
        <v>2875226</v>
      </c>
      <c r="AL130" s="959"/>
      <c r="AM130" s="959"/>
      <c r="AN130" s="959"/>
      <c r="AO130" s="960"/>
      <c r="AP130" s="1073"/>
      <c r="AQ130" s="1074"/>
      <c r="AR130" s="1074"/>
      <c r="AS130" s="1074"/>
      <c r="AT130" s="1075"/>
      <c r="AU130" s="233"/>
      <c r="AV130" s="233"/>
      <c r="AW130" s="233"/>
      <c r="AX130" s="1065" t="s">
        <v>510</v>
      </c>
      <c r="AY130" s="923"/>
      <c r="AZ130" s="923"/>
      <c r="BA130" s="923"/>
      <c r="BB130" s="923"/>
      <c r="BC130" s="923"/>
      <c r="BD130" s="923"/>
      <c r="BE130" s="924"/>
      <c r="BF130" s="1101">
        <v>11.6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511</v>
      </c>
      <c r="X131" s="1108"/>
      <c r="Y131" s="1108"/>
      <c r="Z131" s="1109"/>
      <c r="AA131" s="1004">
        <v>10765112</v>
      </c>
      <c r="AB131" s="986"/>
      <c r="AC131" s="986"/>
      <c r="AD131" s="986"/>
      <c r="AE131" s="987"/>
      <c r="AF131" s="985">
        <v>11273527</v>
      </c>
      <c r="AG131" s="986"/>
      <c r="AH131" s="986"/>
      <c r="AI131" s="986"/>
      <c r="AJ131" s="987"/>
      <c r="AK131" s="985">
        <v>10900743</v>
      </c>
      <c r="AL131" s="986"/>
      <c r="AM131" s="986"/>
      <c r="AN131" s="986"/>
      <c r="AO131" s="987"/>
      <c r="AP131" s="1110"/>
      <c r="AQ131" s="1111"/>
      <c r="AR131" s="1111"/>
      <c r="AS131" s="1111"/>
      <c r="AT131" s="1112"/>
      <c r="AU131" s="233"/>
      <c r="AV131" s="233"/>
      <c r="AW131" s="233"/>
      <c r="AX131" s="1083" t="s">
        <v>512</v>
      </c>
      <c r="AY131" s="726"/>
      <c r="AZ131" s="726"/>
      <c r="BA131" s="726"/>
      <c r="BB131" s="726"/>
      <c r="BC131" s="726"/>
      <c r="BD131" s="726"/>
      <c r="BE131" s="1037"/>
      <c r="BF131" s="1084">
        <v>9.8000000000000007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514</v>
      </c>
      <c r="W132" s="1094"/>
      <c r="X132" s="1094"/>
      <c r="Y132" s="1094"/>
      <c r="Z132" s="1095"/>
      <c r="AA132" s="1096">
        <v>12.013679</v>
      </c>
      <c r="AB132" s="1097"/>
      <c r="AC132" s="1097"/>
      <c r="AD132" s="1097"/>
      <c r="AE132" s="1098"/>
      <c r="AF132" s="1099">
        <v>10.64903646</v>
      </c>
      <c r="AG132" s="1097"/>
      <c r="AH132" s="1097"/>
      <c r="AI132" s="1097"/>
      <c r="AJ132" s="1098"/>
      <c r="AK132" s="1099">
        <v>12.16424422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515</v>
      </c>
      <c r="W133" s="1077"/>
      <c r="X133" s="1077"/>
      <c r="Y133" s="1077"/>
      <c r="Z133" s="1078"/>
      <c r="AA133" s="1079">
        <v>12.3</v>
      </c>
      <c r="AB133" s="1080"/>
      <c r="AC133" s="1080"/>
      <c r="AD133" s="1080"/>
      <c r="AE133" s="1081"/>
      <c r="AF133" s="1079">
        <v>11.7</v>
      </c>
      <c r="AG133" s="1080"/>
      <c r="AH133" s="1080"/>
      <c r="AI133" s="1080"/>
      <c r="AJ133" s="1081"/>
      <c r="AK133" s="1079">
        <v>11.6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6TW5Q2+En4VyQHrfsxKojuuwD7pEeb8tnt+UCfjxr00jcO9a1oAVMQ0bWlyqIUEr8zw5liw25E9/VzmUXqsa2Q==" saltValue="l2Gfwl6ej0RQvmJ+fPQm8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2OQGcrA+XIMhUtvSCIjzokaqvn7HKsoPovQw77ig0+M3wXnNYoScnLvjGCjfZHESyVIF2T2tMx4nl8FaiBXe2g==" saltValue="cwSa92ydS+UxzMouegEj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L4AGmN0dcWnkFsuh9sNDh3ffTjaWA/5pVZTdzvGJPelpaA061o4G0CjP9O+d3vPKTsO1M9pUD7JI9faXFkyLw==" saltValue="g/BGCqvy8/72FPL4UxYyg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519</v>
      </c>
      <c r="AP7" s="272"/>
      <c r="AQ7" s="273" t="s">
        <v>520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521</v>
      </c>
      <c r="AQ8" s="279" t="s">
        <v>522</v>
      </c>
      <c r="AR8" s="280" t="s">
        <v>523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524</v>
      </c>
      <c r="AL9" s="1117"/>
      <c r="AM9" s="1117"/>
      <c r="AN9" s="1118"/>
      <c r="AO9" s="281">
        <v>3998679</v>
      </c>
      <c r="AP9" s="281">
        <v>132767</v>
      </c>
      <c r="AQ9" s="282">
        <v>88339</v>
      </c>
      <c r="AR9" s="283">
        <v>50.3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525</v>
      </c>
      <c r="AL10" s="1117"/>
      <c r="AM10" s="1117"/>
      <c r="AN10" s="1118"/>
      <c r="AO10" s="284">
        <v>211</v>
      </c>
      <c r="AP10" s="284">
        <v>7</v>
      </c>
      <c r="AQ10" s="285">
        <v>7842</v>
      </c>
      <c r="AR10" s="286">
        <v>-99.9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526</v>
      </c>
      <c r="AL11" s="1117"/>
      <c r="AM11" s="1117"/>
      <c r="AN11" s="1118"/>
      <c r="AO11" s="284" t="s">
        <v>527</v>
      </c>
      <c r="AP11" s="284" t="s">
        <v>527</v>
      </c>
      <c r="AQ11" s="285">
        <v>2321</v>
      </c>
      <c r="AR11" s="286" t="s">
        <v>527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528</v>
      </c>
      <c r="AL12" s="1117"/>
      <c r="AM12" s="1117"/>
      <c r="AN12" s="1118"/>
      <c r="AO12" s="284" t="s">
        <v>527</v>
      </c>
      <c r="AP12" s="284" t="s">
        <v>527</v>
      </c>
      <c r="AQ12" s="285">
        <v>10</v>
      </c>
      <c r="AR12" s="286" t="s">
        <v>527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529</v>
      </c>
      <c r="AL13" s="1117"/>
      <c r="AM13" s="1117"/>
      <c r="AN13" s="1118"/>
      <c r="AO13" s="284">
        <v>151589</v>
      </c>
      <c r="AP13" s="284">
        <v>5033</v>
      </c>
      <c r="AQ13" s="285">
        <v>2936</v>
      </c>
      <c r="AR13" s="286">
        <v>71.400000000000006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530</v>
      </c>
      <c r="AL14" s="1117"/>
      <c r="AM14" s="1117"/>
      <c r="AN14" s="1118"/>
      <c r="AO14" s="284">
        <v>66054</v>
      </c>
      <c r="AP14" s="284">
        <v>2193</v>
      </c>
      <c r="AQ14" s="285">
        <v>1649</v>
      </c>
      <c r="AR14" s="286">
        <v>33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531</v>
      </c>
      <c r="AL15" s="1120"/>
      <c r="AM15" s="1120"/>
      <c r="AN15" s="1121"/>
      <c r="AO15" s="284">
        <v>-260727</v>
      </c>
      <c r="AP15" s="284">
        <v>-8657</v>
      </c>
      <c r="AQ15" s="285">
        <v>-5997</v>
      </c>
      <c r="AR15" s="286">
        <v>44.4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3955806</v>
      </c>
      <c r="AP16" s="284">
        <v>131344</v>
      </c>
      <c r="AQ16" s="285">
        <v>97102</v>
      </c>
      <c r="AR16" s="286">
        <v>35.299999999999997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536</v>
      </c>
      <c r="AL21" s="1123"/>
      <c r="AM21" s="1123"/>
      <c r="AN21" s="1124"/>
      <c r="AO21" s="297">
        <v>15.57</v>
      </c>
      <c r="AP21" s="298">
        <v>8.91</v>
      </c>
      <c r="AQ21" s="299">
        <v>6.66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537</v>
      </c>
      <c r="AL22" s="1123"/>
      <c r="AM22" s="1123"/>
      <c r="AN22" s="1124"/>
      <c r="AO22" s="302">
        <v>97.3</v>
      </c>
      <c r="AP22" s="303">
        <v>97.5</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519</v>
      </c>
      <c r="AP30" s="272"/>
      <c r="AQ30" s="273" t="s">
        <v>520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521</v>
      </c>
      <c r="AQ31" s="279" t="s">
        <v>522</v>
      </c>
      <c r="AR31" s="280" t="s">
        <v>523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541</v>
      </c>
      <c r="AL32" s="1131"/>
      <c r="AM32" s="1131"/>
      <c r="AN32" s="1132"/>
      <c r="AO32" s="312">
        <v>2606580</v>
      </c>
      <c r="AP32" s="312">
        <v>86546</v>
      </c>
      <c r="AQ32" s="313">
        <v>55264</v>
      </c>
      <c r="AR32" s="314">
        <v>56.6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542</v>
      </c>
      <c r="AL33" s="1131"/>
      <c r="AM33" s="1131"/>
      <c r="AN33" s="1132"/>
      <c r="AO33" s="312" t="s">
        <v>527</v>
      </c>
      <c r="AP33" s="312" t="s">
        <v>527</v>
      </c>
      <c r="AQ33" s="313" t="s">
        <v>527</v>
      </c>
      <c r="AR33" s="314" t="s">
        <v>527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543</v>
      </c>
      <c r="AL34" s="1131"/>
      <c r="AM34" s="1131"/>
      <c r="AN34" s="1132"/>
      <c r="AO34" s="312" t="s">
        <v>527</v>
      </c>
      <c r="AP34" s="312" t="s">
        <v>527</v>
      </c>
      <c r="AQ34" s="313">
        <v>19</v>
      </c>
      <c r="AR34" s="314" t="s">
        <v>527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544</v>
      </c>
      <c r="AL35" s="1131"/>
      <c r="AM35" s="1131"/>
      <c r="AN35" s="1132"/>
      <c r="AO35" s="312">
        <v>1619904</v>
      </c>
      <c r="AP35" s="312">
        <v>53785</v>
      </c>
      <c r="AQ35" s="313">
        <v>18522</v>
      </c>
      <c r="AR35" s="314">
        <v>190.4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545</v>
      </c>
      <c r="AL36" s="1131"/>
      <c r="AM36" s="1131"/>
      <c r="AN36" s="1132"/>
      <c r="AO36" s="312" t="s">
        <v>527</v>
      </c>
      <c r="AP36" s="312" t="s">
        <v>527</v>
      </c>
      <c r="AQ36" s="313">
        <v>2744</v>
      </c>
      <c r="AR36" s="314" t="s">
        <v>527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546</v>
      </c>
      <c r="AL37" s="1131"/>
      <c r="AM37" s="1131"/>
      <c r="AN37" s="1132"/>
      <c r="AO37" s="312">
        <v>7771</v>
      </c>
      <c r="AP37" s="312">
        <v>258</v>
      </c>
      <c r="AQ37" s="313">
        <v>519</v>
      </c>
      <c r="AR37" s="314">
        <v>-50.3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547</v>
      </c>
      <c r="AL38" s="1134"/>
      <c r="AM38" s="1134"/>
      <c r="AN38" s="1135"/>
      <c r="AO38" s="315" t="s">
        <v>527</v>
      </c>
      <c r="AP38" s="315" t="s">
        <v>527</v>
      </c>
      <c r="AQ38" s="316">
        <v>4</v>
      </c>
      <c r="AR38" s="304" t="s">
        <v>527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548</v>
      </c>
      <c r="AL39" s="1134"/>
      <c r="AM39" s="1134"/>
      <c r="AN39" s="1135"/>
      <c r="AO39" s="312">
        <v>-33036</v>
      </c>
      <c r="AP39" s="312">
        <v>-1097</v>
      </c>
      <c r="AQ39" s="313">
        <v>-3996</v>
      </c>
      <c r="AR39" s="314">
        <v>-72.5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549</v>
      </c>
      <c r="AL40" s="1131"/>
      <c r="AM40" s="1131"/>
      <c r="AN40" s="1132"/>
      <c r="AO40" s="312">
        <v>-2875226</v>
      </c>
      <c r="AP40" s="312">
        <v>-95465</v>
      </c>
      <c r="AQ40" s="313">
        <v>-50182</v>
      </c>
      <c r="AR40" s="314">
        <v>90.2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1325993</v>
      </c>
      <c r="AP41" s="312">
        <v>44027</v>
      </c>
      <c r="AQ41" s="313">
        <v>22892</v>
      </c>
      <c r="AR41" s="314">
        <v>92.3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519</v>
      </c>
      <c r="AN49" s="1127" t="s">
        <v>553</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554</v>
      </c>
      <c r="AO50" s="329" t="s">
        <v>555</v>
      </c>
      <c r="AP50" s="330" t="s">
        <v>556</v>
      </c>
      <c r="AQ50" s="331" t="s">
        <v>557</v>
      </c>
      <c r="AR50" s="332" t="s">
        <v>558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4328008</v>
      </c>
      <c r="AN51" s="334">
        <v>132859</v>
      </c>
      <c r="AO51" s="335">
        <v>-20.3</v>
      </c>
      <c r="AP51" s="336">
        <v>65080</v>
      </c>
      <c r="AQ51" s="337">
        <v>-10.4</v>
      </c>
      <c r="AR51" s="338">
        <v>-9.9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2634702</v>
      </c>
      <c r="AN52" s="342">
        <v>80879</v>
      </c>
      <c r="AO52" s="343">
        <v>3.6</v>
      </c>
      <c r="AP52" s="344">
        <v>38201</v>
      </c>
      <c r="AQ52" s="345">
        <v>4.8</v>
      </c>
      <c r="AR52" s="346">
        <v>-1.2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3515269</v>
      </c>
      <c r="AN53" s="334">
        <v>109825</v>
      </c>
      <c r="AO53" s="335">
        <v>-17.3</v>
      </c>
      <c r="AP53" s="336">
        <v>79288</v>
      </c>
      <c r="AQ53" s="337">
        <v>21.8</v>
      </c>
      <c r="AR53" s="338">
        <v>-39.1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2266687</v>
      </c>
      <c r="AN54" s="342">
        <v>70816</v>
      </c>
      <c r="AO54" s="343">
        <v>-12.4</v>
      </c>
      <c r="AP54" s="344">
        <v>41870</v>
      </c>
      <c r="AQ54" s="345">
        <v>9.6</v>
      </c>
      <c r="AR54" s="346">
        <v>-22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3048095</v>
      </c>
      <c r="AN55" s="334">
        <v>97119</v>
      </c>
      <c r="AO55" s="335">
        <v>-11.6</v>
      </c>
      <c r="AP55" s="336">
        <v>84962</v>
      </c>
      <c r="AQ55" s="337">
        <v>7.2</v>
      </c>
      <c r="AR55" s="338">
        <v>-18.8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1085986</v>
      </c>
      <c r="AN56" s="342">
        <v>34602</v>
      </c>
      <c r="AO56" s="343">
        <v>-51.1</v>
      </c>
      <c r="AP56" s="344">
        <v>42793</v>
      </c>
      <c r="AQ56" s="345">
        <v>2.2000000000000002</v>
      </c>
      <c r="AR56" s="346">
        <v>-53.3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4695596</v>
      </c>
      <c r="AN57" s="334">
        <v>152762</v>
      </c>
      <c r="AO57" s="335">
        <v>57.3</v>
      </c>
      <c r="AP57" s="336">
        <v>69604</v>
      </c>
      <c r="AQ57" s="337">
        <v>-18.100000000000001</v>
      </c>
      <c r="AR57" s="338">
        <v>75.400000000000006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1997352</v>
      </c>
      <c r="AN58" s="342">
        <v>64980</v>
      </c>
      <c r="AO58" s="343">
        <v>87.8</v>
      </c>
      <c r="AP58" s="344">
        <v>36247</v>
      </c>
      <c r="AQ58" s="345">
        <v>-15.3</v>
      </c>
      <c r="AR58" s="346">
        <v>103.1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3149504</v>
      </c>
      <c r="AN59" s="334">
        <v>104572</v>
      </c>
      <c r="AO59" s="335">
        <v>-31.5</v>
      </c>
      <c r="AP59" s="336">
        <v>68410</v>
      </c>
      <c r="AQ59" s="337">
        <v>-1.7</v>
      </c>
      <c r="AR59" s="338">
        <v>-29.8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1037792</v>
      </c>
      <c r="AN60" s="342">
        <v>34458</v>
      </c>
      <c r="AO60" s="343">
        <v>-47</v>
      </c>
      <c r="AP60" s="344">
        <v>35086</v>
      </c>
      <c r="AQ60" s="345">
        <v>-3.2</v>
      </c>
      <c r="AR60" s="346">
        <v>-43.8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3747294</v>
      </c>
      <c r="AN61" s="349">
        <v>119427</v>
      </c>
      <c r="AO61" s="350">
        <v>-4.7</v>
      </c>
      <c r="AP61" s="351">
        <v>73469</v>
      </c>
      <c r="AQ61" s="352">
        <v>-0.2</v>
      </c>
      <c r="AR61" s="338">
        <v>-4.5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1804504</v>
      </c>
      <c r="AN62" s="342">
        <v>57147</v>
      </c>
      <c r="AO62" s="343">
        <v>-3.8</v>
      </c>
      <c r="AP62" s="344">
        <v>38839</v>
      </c>
      <c r="AQ62" s="345">
        <v>-0.4</v>
      </c>
      <c r="AR62" s="346">
        <v>-3.4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UgriWX6kxuG2oRqpsLq+Z8BMkkQ2rbDn4zqINnGKTpGa3o9k/QyEBTlCgEeEUSX3WUA2MdTsPC9Qf0TjNDYzCA==" saltValue="mBtpaAt+zNsNZWX3fCXs8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567</v>
      </c>
    </row>
    <row r="120" spans="125:125" ht="13.5" hidden="1" customHeight="1" x14ac:dyDescent="0.15"/>
    <row r="121" spans="125:125" ht="13.5" hidden="1" customHeight="1" x14ac:dyDescent="0.15">
      <c r="DU121" s="259"/>
    </row>
  </sheetData>
  <sheetProtection algorithmName="SHA-512" hashValue="llYRkTfMYzOzCkFCYFzujGq4lw5JZVQ8UvbiHy437m3P2moS7NWH/6jGHprThlIVPwvQVZs+MW5tEVLVstO5aw==" saltValue="9Tl8u2pT7olmvVDpu4ew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568</v>
      </c>
    </row>
  </sheetData>
  <sheetProtection algorithmName="SHA-512" hashValue="o5Fkd5636E+/EVkzJPBcKgHtai7zdBNhbzHaMFS6YvyPd7WOThqfua3z+D8dUZ52C+Lb1phcnPVWesGzwqENmQ==" saltValue="BRgaYTHOtw1H0MmP3CBF5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39" t="s">
        <v>3</v>
      </c>
      <c r="D47" s="1139"/>
      <c r="E47" s="1140"/>
      <c r="F47" s="11">
        <v>45.97</v>
      </c>
      <c r="G47" s="12">
        <v>40.97</v>
      </c>
      <c r="H47" s="12">
        <v>31.97</v>
      </c>
      <c r="I47" s="12">
        <v>33.270000000000003</v>
      </c>
      <c r="J47" s="13">
        <v>33.119999999999997</v>
      </c>
    </row>
    <row r="48" spans="2:10" ht="57.75" customHeight="1" x14ac:dyDescent="0.15">
      <c r="B48" s="14"/>
      <c r="C48" s="1141" t="s">
        <v>4</v>
      </c>
      <c r="D48" s="1141"/>
      <c r="E48" s="1142"/>
      <c r="F48" s="15">
        <v>4.28</v>
      </c>
      <c r="G48" s="16">
        <v>4.62</v>
      </c>
      <c r="H48" s="16">
        <v>8.9</v>
      </c>
      <c r="I48" s="16">
        <v>8.9</v>
      </c>
      <c r="J48" s="17">
        <v>10</v>
      </c>
    </row>
    <row r="49" spans="2:10" ht="57.75" customHeight="1" thickBot="1" x14ac:dyDescent="0.2">
      <c r="B49" s="18"/>
      <c r="C49" s="1143" t="s">
        <v>5</v>
      </c>
      <c r="D49" s="1143"/>
      <c r="E49" s="1144"/>
      <c r="F49" s="19" t="s">
        <v>574</v>
      </c>
      <c r="G49" s="20" t="s">
        <v>575</v>
      </c>
      <c r="H49" s="20" t="s">
        <v>576</v>
      </c>
      <c r="I49" s="20">
        <v>2.4300000000000002</v>
      </c>
      <c r="J49" s="21" t="s">
        <v>577</v>
      </c>
    </row>
    <row r="50" spans="2:10" x14ac:dyDescent="0.15"/>
  </sheetData>
  <sheetProtection algorithmName="SHA-512" hashValue="ft7DBfqdMQzix7El0+j/rh33gtEBo/IWUyb8XNkG3AE7pF28nfYG5248LwQ7pkU0nyko11xyyrgGRuts7D8RbA==" saltValue="a1PnD9kw+wTfA6Ja5a+o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熊﨑 嶺太</cp:lastModifiedBy>
  <cp:lastPrinted>2024-03-19T02:38:16Z</cp:lastPrinted>
  <dcterms:created xsi:type="dcterms:W3CDTF">2024-03-14T02:41:39Z</dcterms:created>
  <dcterms:modified xsi:type="dcterms:W3CDTF">2024-03-19T07:02:05Z</dcterms:modified>
  <cp:category/>
</cp:coreProperties>
</file>