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Desktop\08_確定版（HPアップロード）\"/>
    </mc:Choice>
  </mc:AlternateContent>
  <xr:revisionPtr revIDLastSave="0" documentId="13_ncr:1_{7926D51F-ADB6-479A-BD85-3F8C7D000E3C}"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<sst xmlns="http://schemas.openxmlformats.org/spreadsheetml/2006/main" count="1155" uniqueCount="596">
  <si>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</si>
  <si>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</si>
  <si>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</si>
  <si>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</si>
  <si>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</si>
  <si>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</si>
  <si>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</si>
  <si>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</si>
  <si>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</si>
  <si>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</si>
  <si>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</si>
  <si>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</si>
  <si>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</si>
  <si>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</si>
  <si>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</si>
  <si>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</si>
  <si>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</si>
  <si>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</si>
  <si>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</si>
  <si>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</si>
  <si>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</si>
  <si>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</si>
  <si>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</si>
  <si>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</si>
  <si>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</si>
  <si>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</si>
  <si>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</si>
  <si>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</si>
  <si>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</si>
  <si>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</si>
  <si>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</si>
  <si>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</si>
  <si>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</si>
  <si>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</si>
  <si>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</si>
  <si>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</si>
  <si>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</si>
  <si>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</si>
  <si>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</si>
  <si>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</si>
  <si>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</si>
  <si>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</si>
  <si>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</si>
  <si>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</si>
  <si>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</si>
  <si>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</si>
  <si>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</si>
  <si>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</si>
  <si>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</si>
  <si>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</si>
  <si>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</si>
  <si>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</si>
  <si>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</si>
  <si>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</si>
  <si>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</si>
  <si>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</si>
  <si>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</si>
  <si>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</si>
  <si>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</si>
  <si>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</si>
  <si>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</si>
  <si>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</si>
  <si>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</si>
  <si>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</si>
  <si>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</si>
  <si>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</si>
  <si>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</si>
  <si>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</si>
  <si>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</si>
  <si>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</si>
  <si>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</si>
  <si>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</si>
  <si>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</si>
  <si>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</si>
  <si>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</si>
  <si>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</si>
  <si>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</si>
  <si>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</si>
  <si>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</si>
  <si>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</si>
  <si>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</si>
  <si>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</si>
  <si>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</si>
  <si>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</si>
  <si>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</si>
  <si>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</si>
  <si>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</si>
  <si>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</si>
  <si>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</si>
  <si>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</si>
  <si>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</si>
  <si>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</si>
  <si>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</si>
  <si>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</si>
  <si>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</si>
  <si>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</si>
  <si>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</si>
  <si>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</si>
  <si>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</si>
  <si>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</si>
  <si>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</si>
  <si>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</si>
  <si>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</si>
  <si>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</si>
  <si>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</si>
  <si>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</si>
  <si>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</si>
  <si>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</si>
  <si>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</si>
  <si>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</si>
  <si>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</si>
  <si>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</si>
  <si>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</si>
  <si>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</si>
  <si>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</si>
  <si>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</si>
  <si>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</si>
  <si>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</si>
  <si>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</si>
  <si>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</si>
  <si>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</si>
  <si>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</si>
  <si>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</si>
  <si>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</si>
  <si>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</si>
  <si>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</si>
  <si>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</si>
  <si>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</si>
  <si>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</si>
  <si>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</si>
  <si>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</si>
  <si>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</si>
  <si>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</si>
  <si>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</si>
  <si>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</si>
  <si>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</si>
  <si>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</si>
  <si>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</si>
  <si>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</si>
  <si>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</si>
  <si>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</si>
  <si>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</si>
  <si>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</si>
  <si>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</si>
  <si>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</si>
  <si>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</si>
  <si>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</si>
  <si>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</si>
  <si>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</si>
  <si>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</si>
  <si>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</si>
  <si>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</si>
  <si>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</si>
  <si>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</si>
  <si>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</si>
  <si>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</si>
  <si>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</si>
  <si>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</si>
  <si>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</si>
  <si>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</si>
  <si>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</si>
  <si>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</si>
  <si>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</si>
  <si>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</si>
  <si>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</si>
  <si>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</si>
  <si>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</si>
  <si>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</si>
  <si>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</si>
  <si>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</si>
  <si>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</si>
  <si>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</si>
  <si>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</si>
  <si>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</si>
  <si>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</si>
  <si>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</si>
  <si>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</si>
  <si>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</si>
  <si>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</si>
  <si>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</si>
  <si>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</si>
  <si>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</si>
  <si>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</si>
  <si>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</si>
  <si>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</si>
  <si>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</si>
  <si>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</si>
  <si>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</si>
  <si>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</si>
  <si>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</si>
  <si>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</si>
  <si>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</si>
  <si>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</si>
  <si>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</si>
  <si>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</si>
  <si>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</si>
  <si>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</si>
  <si>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</si>
  <si>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</si>
  <si>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</si>
  <si>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</si>
  <si>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</si>
  <si>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</si>
  <si>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</si>
  <si>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</si>
  <si>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</si>
  <si>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</si>
  <si>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</si>
  <si>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</si>
  <si>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</si>
  <si>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</si>
  <si>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</si>
  <si>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</si>
  <si>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</si>
  <si>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</si>
  <si>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</si>
  <si>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</si>
  <si>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</si>
  <si>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</si>
  <si>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</si>
  <si>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</si>
  <si>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</si>
  <si>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岐阜県坂祝町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</si>
  <si>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</si>
  <si>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</si>
  <si>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</si>
  <si>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</si>
  <si>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</si>
  <si>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</si>
  <si>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</si>
  <si>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</si>
  <si>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</si>
  <si>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</si>
  <si>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</si>
  <si>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</si>
  <si>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</si>
  <si>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</si>
  <si>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</si>
  <si>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</si>
  <si>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</si>
  <si>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</si>
  <si>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</si>
  <si>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</si>
  <si>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</si>
  <si>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</si>
  <si>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</si>
  <si>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</si>
  <si>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</si>
  <si>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</si>
  <si>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</si>
  <si>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</si>
  <si>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</si>
  <si>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</si>
  <si>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</si>
  <si>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</si>
  <si>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</si>
  <si>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</si>
  <si>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</si>
  <si>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</si>
  <si>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</si>
  <si>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</si>
  <si>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</si>
  <si>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</si>
  <si>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</si>
  <si>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</si>
  <si>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</si>
  <si>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</si>
  <si>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</si>
  <si>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</si>
  <si>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</si>
  <si>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</si>
  <si>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</si>
  <si>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</si>
  <si>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</si>
  <si>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</si>
  <si>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</si>
  <si>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</si>
  <si>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</si>
  <si>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</si>
  <si>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</si>
  <si>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</si>
  <si>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t>
    <phoneticPr fontId="5"/>
  </si>
  <si>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</si>
  <si>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</si>
  <si>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</si>
  <si>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</si>
  <si>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</si>
  <si>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</si>
  <si>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</si>
  <si>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</si>
  <si>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</si>
  <si>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</si>
  <si>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</si>
  <si>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</si>
  <si>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</si>
  <si>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</si>
  <si>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</si>
  <si>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</si>
  <si>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</si>
  <si>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</si>
  <si>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</si>
  <si>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</si>
  <si>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</si>
  <si>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</si>
  <si>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</si>
  <si>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</si>
  <si>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</si>
  <si>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</si>
  <si>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</si>
  <si>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</si>
  <si>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</si>
  <si>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</si>
  <si>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</si>
  <si>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</si>
  <si>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</si>
  <si>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</si>
  <si>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</si>
  <si>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</si>
  <si>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</si>
  <si>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</si>
  <si>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</si>
  <si>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</si>
  <si>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</si>
  <si>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</si>
  <si>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</si>
  <si>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</si>
  <si>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</si>
  <si>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</si>
  <si>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</si>
  <si>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</si>
  <si>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</si>
  <si>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</si>
  <si>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</si>
  <si>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</si>
  <si>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</si>
  <si>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</si>
  <si>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</si>
  <si>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</si>
  <si>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</si>
  <si>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</si>
  <si>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</si>
  <si>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</si>
  <si>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</si>
  <si>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</si>
  <si>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</si>
  <si>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</si>
  <si>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</si>
  <si>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</si>
  <si>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</si>
  <si>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</si>
  <si>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</si>
  <si>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</si>
  <si>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</si>
  <si>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</si>
  <si>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</si>
  <si>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</si>
  <si>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</si>
  <si>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</si>
  <si>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</si>
  <si>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</si>
  <si>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</si>
  <si>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</si>
  <si>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</si>
  <si>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</si>
  <si>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</si>
  <si>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</si>
  <si>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</si>
  <si>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</si>
  <si>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</si>
  <si>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</si>
  <si>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</si>
  <si>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</si>
  <si>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</si>
  <si>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</si>
  <si>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</si>
  <si>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岐阜県坂祝町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</si>
  <si>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</si>
  <si>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</si>
  <si>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</si>
  <si>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</si>
  <si>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</si>
  <si>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</si>
  <si>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</si>
  <si>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</si>
  <si>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</si>
  <si>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</si>
  <si>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</si>
  <si>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</si>
  <si>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</si>
  <si>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</si>
  <si>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</si>
  <si>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</si>
  <si>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</si>
  <si>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</si>
  <si>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</si>
  <si>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</si>
  <si>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</si>
  <si>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</si>
  <si>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</si>
  <si>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</si>
  <si>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</si>
  <si>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</si>
  <si>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</si>
  <si>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</si>
  <si>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</si>
  <si>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</si>
  <si>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</si>
  <si>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</si>
  <si>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</si>
  <si>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</si>
  <si>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</si>
  <si>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</si>
  <si>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</si>
  <si>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</si>
  <si>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</si>
  <si>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</si>
  <si>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</si>
  <si>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</si>
  <si>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</si>
  <si>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</si>
  <si>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</si>
  <si>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</si>
  <si>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</si>
  <si>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</si>
  <si>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</si>
  <si>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</si>
  <si>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</si>
  <si>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</si>
  <si>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</si>
  <si>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</si>
  <si>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</si>
  <si>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</si>
  <si>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</si>
  <si>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</si>
  <si>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</si>
  <si>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</si>
  <si>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</si>
  <si>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</si>
  <si>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</si>
  <si>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</si>
  <si>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</si>
  <si>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</si>
  <si>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</si>
  <si>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</si>
  <si>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</si>
  <si>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</si>
  <si>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</si>
  <si>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</si>
  <si>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</si>
  <si>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</si>
  <si>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</si>
  <si>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</si>
  <si>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</si>
  <si>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</si>
  <si>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</si>
  <si>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</si>
  <si>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</si>
  <si>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</si>
  <si>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</si>
  <si>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</si>
  <si>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</si>
  <si>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</si>
  <si>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</si>
  <si>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</si>
  <si>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</si>
  <si>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</si>
  <si>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</si>
  <si>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</si>
  <si>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</si>
  <si>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</si>
  <si>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</si>
  <si>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</si>
  <si>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</si>
  <si>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</si>
  <si>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</si>
  <si>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</si>
  <si>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</si>
  <si>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</si>
  <si>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</si>
  <si>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</si>
  <si>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</si>
  <si>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</si>
  <si>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</si>
  <si>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</si>
  <si>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</si>
  <si>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</si>
  <si>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</si>
  <si>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</si>
  <si>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</si>
  <si>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</si>
  <si>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</si>
  <si>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</si>
  <si>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</si>
  <si>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</si>
  <si>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</si>
  <si>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</si>
  <si>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</si>
  <si>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</si>
  <si>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</si>
  <si>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</si>
  <si>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</si>
  <si>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</si>
  <si>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</si>
  <si>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</si>
  <si>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</si>
  <si>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</si>
  <si>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</si>
  <si>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</si>
  <si>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</si>
  <si>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</si>
  <si>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</si>
  <si>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</si>
  <si>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</si>
  <si>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</si>
  <si>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</si>
  <si>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</si>
  <si>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</si>
  <si>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</si>
  <si>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</si>
  <si>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</si>
  <si>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</si>
  <si>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</si>
  <si>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</si>
  <si>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</si>
  <si>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</si>
  <si>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</si>
  <si>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</si>
  <si>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</si>
  <si>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</si>
  <si>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</si>
  <si>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</si>
  <si>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</si>
  <si>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</si>
  <si>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</si>
  <si>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</si>
  <si>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</si>
  <si>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</si>
  <si>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</si>
  <si>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</si>
  <si>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</si>
  <si>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</si>
  <si>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</si>
  <si>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</si>
  <si>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</si>
  <si>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</si>
  <si>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</si>
  <si>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</si>
  <si>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</si>
  <si>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</si>
  <si>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</si>
  <si>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</si>
  <si>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</si>
  <si>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</si>
  <si>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</si>
  <si>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</si>
  <si>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</si>
  <si>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</si>
  <si>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</si>
  <si>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</si>
  <si>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</si>
  <si>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</si>
  <si>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</si>
  <si>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7.73</t>
  </si>
  <si>
    <t>▲ 3.79</t>
  </si>
  <si>
    <t>水道事業会計</t>
  </si>
  <si>
    <t>一般会計</t>
  </si>
  <si>
    <t>下水道事業会計</t>
  </si>
  <si>
    <t>国民健康保険特別会計</t>
  </si>
  <si>
    <t>後期高齢者医療特別会計</t>
  </si>
  <si>
    <t>介護保険特別会計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</si>
  <si>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</si>
  <si>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</si>
  <si>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</si>
  <si>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</si>
  <si>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</si>
  <si>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</si>
  <si>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</si>
  <si>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</si>
  <si>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基金繰入97</t>
    <rPh sb="0" eb="2">
      <t>キキン</t>
    </rPh>
    <rPh sb="2" eb="4">
      <t>クリイレ</t>
    </rPh>
    <phoneticPr fontId="2"/>
  </si>
  <si>
    <t>基金繰入18</t>
    <rPh sb="0" eb="2">
      <t>キキン</t>
    </rPh>
    <rPh sb="2" eb="4">
      <t>クリイレ</t>
    </rPh>
    <phoneticPr fontId="2"/>
  </si>
  <si>
    <t>法適用企業</t>
  </si>
  <si>
    <t>可茂衛生施設利用組合</t>
  </si>
  <si>
    <t>岐阜県市町村会館組合</t>
  </si>
  <si>
    <t>岐阜県市町村職員退職手当組合</t>
  </si>
  <si>
    <t>可茂消防事務組合</t>
  </si>
  <si>
    <t>後期高齢者医療連合（一般会計分）</t>
  </si>
  <si>
    <t>後期高齢者医療連合（特別会計分）</t>
  </si>
  <si>
    <t>可茂公設地方卸売市場組合</t>
  </si>
  <si>
    <t>基金繰入48</t>
    <rPh sb="0" eb="2">
      <t>キキン</t>
    </rPh>
    <rPh sb="2" eb="4">
      <t>クリイレ</t>
    </rPh>
    <phoneticPr fontId="2"/>
  </si>
  <si>
    <t>基金繰入90</t>
    <rPh sb="0" eb="2">
      <t>キキン</t>
    </rPh>
    <rPh sb="2" eb="4">
      <t>クリイレ</t>
    </rPh>
    <phoneticPr fontId="2"/>
  </si>
  <si>
    <t>非法適用企業</t>
    <rPh sb="0" eb="1">
      <t>ヒ</t>
    </rPh>
    <phoneticPr fontId="2"/>
  </si>
  <si>
    <t>公共施設等整備基金</t>
    <rPh sb="0" eb="2">
      <t>コウキョウ</t>
    </rPh>
    <rPh sb="2" eb="4">
      <t>シセツ</t>
    </rPh>
    <rPh sb="4" eb="5">
      <t>トウ</t>
    </rPh>
    <rPh sb="5" eb="7">
      <t>セイビ</t>
    </rPh>
    <rPh sb="7" eb="9">
      <t>キキン</t>
    </rPh>
    <phoneticPr fontId="5"/>
  </si>
  <si>
    <t>しあわせまちづくり基金</t>
    <rPh sb="9" eb="11">
      <t>キキン</t>
    </rPh>
    <phoneticPr fontId="5"/>
  </si>
  <si>
    <t>教育施設等整備基金</t>
    <rPh sb="0" eb="2">
      <t>キョウイク</t>
    </rPh>
    <rPh sb="2" eb="4">
      <t>シセツ</t>
    </rPh>
    <rPh sb="4" eb="5">
      <t>トウ</t>
    </rPh>
    <rPh sb="5" eb="7">
      <t>セイビ</t>
    </rPh>
    <rPh sb="7" eb="9">
      <t>キキン</t>
    </rPh>
    <phoneticPr fontId="5"/>
  </si>
  <si>
    <t>ふるさと農村活性化対策基金</t>
    <rPh sb="4" eb="6">
      <t>ノウソン</t>
    </rPh>
    <rPh sb="6" eb="9">
      <t>カッセイカ</t>
    </rPh>
    <rPh sb="9" eb="11">
      <t>タイサク</t>
    </rPh>
    <rPh sb="11" eb="13">
      <t>キキン</t>
    </rPh>
    <phoneticPr fontId="5"/>
  </si>
  <si>
    <t>事業活性化支援基金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</si>
</sst>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4F57-40D2-8CE6-3B7150D933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41099</c:v>
                </c:pt>
                <c:pt idx="1">
                  <c:v>40760</c:v>
                </c:pt>
                <c:pt idx="2">
                  <c:v>40161</c:v>
                </c:pt>
                <c:pt idx="3">
                  <c:v>51769</c:v>
                </c:pt>
                <c:pt idx="4">
                  <c:v>53794</c:v>
                </c:pt>
              </c:numCache>
            </c:numRef>
          </c:val>
          <c:smooth val="0"/>
          <c:extLst>
            <c:ext xmlns:c16="http://schemas.microsoft.com/office/drawing/2014/chart" uri="{C3380CC4-5D6E-409C-BE32-E72D297353CC}">
              <c16:uniqueId val="{00000001-4F57-40D2-8CE6-3B7150D933B2}"/>
            </c:ext>
          </c:extLst>
        </c:ser>
        <c:dLbls>
          <c:showLegendKey val="0"/>
          <c:showVal val="0"/>
          <c:showCatName val="0"/>
          <c:showSerName val="0"/>
          <c:showPercent val="0"/>
          <c:showBubbleSize val="0"/>
        </c:dLbls>
        <c:marker val="1"/>
        <c:smooth val="0"/>
        <c:axId val="99152792"/>
        <c:axId val="99154752"/>
      </c:lineChart>
      <c:catAx>
        <c:axId val="99152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54752"/>
        <c:crosses val="autoZero"/>
        <c:auto val="1"/>
        <c:lblAlgn val="ctr"/>
        <c:lblOffset val="100"/>
        <c:tickLblSkip val="1"/>
        <c:tickMarkSkip val="1"/>
        <c:noMultiLvlLbl val="0"/>
      </c:catAx>
      <c:valAx>
        <c:axId val="99154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52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4.24</c:v>
                </c:pt>
                <c:pt idx="1">
                  <c:v>4.93</c:v>
                </c:pt>
                <c:pt idx="2">
                  <c:v>8.34</c:v>
                </c:pt>
                <c:pt idx="3">
                  <c:v>8.2899999999999991</c:v>
                </c:pt>
                <c:pt idx="4">
                  <c:v>9.39</c:v>
                </c:pt>
              </c:numCache>
            </c:numRef>
          </c:val>
          <c:extLst>
            <c:ext xmlns:c16="http://schemas.microsoft.com/office/drawing/2014/chart" uri="{C3380CC4-5D6E-409C-BE32-E72D297353CC}">
              <c16:uniqueId val="{00000000-755B-4546-AD2A-DFF2890590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43.43</c:v>
                </c:pt>
                <c:pt idx="1">
                  <c:v>39.020000000000003</c:v>
                </c:pt>
                <c:pt idx="2">
                  <c:v>42.02</c:v>
                </c:pt>
                <c:pt idx="3">
                  <c:v>46.11</c:v>
                </c:pt>
                <c:pt idx="4">
                  <c:v>52.05</c:v>
                </c:pt>
              </c:numCache>
            </c:numRef>
          </c:val>
          <c:extLst>
            <c:ext xmlns:c16="http://schemas.microsoft.com/office/drawing/2014/chart" uri="{C3380CC4-5D6E-409C-BE32-E72D297353CC}">
              <c16:uniqueId val="{00000001-755B-4546-AD2A-DFF289059025}"/>
            </c:ext>
          </c:extLst>
        </c:ser>
        <c:dLbls>
          <c:showLegendKey val="0"/>
          <c:showVal val="0"/>
          <c:showCatName val="0"/>
          <c:showSerName val="0"/>
          <c:showPercent val="0"/>
          <c:showBubbleSize val="0"/>
        </c:dLbls>
        <c:gapWidth val="250"/>
        <c:overlap val="100"/>
        <c:axId val="99153576"/>
        <c:axId val="400073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-7.73</c:v>
                </c:pt>
                <c:pt idx="1">
                  <c:v>-3.79</c:v>
                </c:pt>
                <c:pt idx="2">
                  <c:v>9.02</c:v>
                </c:pt>
                <c:pt idx="3">
                  <c:v>7.47</c:v>
                </c:pt>
                <c:pt idx="4">
                  <c:v>5.42</c:v>
                </c:pt>
              </c:numCache>
            </c:numRef>
          </c:val>
          <c:smooth val="0"/>
          <c:extLst>
            <c:ext xmlns:c16="http://schemas.microsoft.com/office/drawing/2014/chart" uri="{C3380CC4-5D6E-409C-BE32-E72D297353CC}">
              <c16:uniqueId val="{00000002-755B-4546-AD2A-DFF289059025}"/>
            </c:ext>
          </c:extLst>
        </c:ser>
        <c:dLbls>
          <c:showLegendKey val="0"/>
          <c:showVal val="0"/>
          <c:showCatName val="0"/>
          <c:showSerName val="0"/>
          <c:showPercent val="0"/>
          <c:showBubbleSize val="0"/>
        </c:dLbls>
        <c:marker val="1"/>
        <c:smooth val="0"/>
        <c:axId val="99153576"/>
        <c:axId val="400073912"/>
      </c:lineChart>
      <c:catAx>
        <c:axId val="9915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0073912"/>
        <c:crosses val="autoZero"/>
        <c:auto val="1"/>
        <c:lblAlgn val="ctr"/>
        <c:lblOffset val="100"/>
        <c:tickLblSkip val="1"/>
        <c:tickMarkSkip val="1"/>
        <c:noMultiLvlLbl val="0"/>
      </c:catAx>
      <c:valAx>
        <c:axId val="400073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5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B17-4BAE-AF79-7669D4430B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17-4BAE-AF79-7669D4430B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B17-4BAE-AF79-7669D4430B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B17-4BAE-AF79-7669D4430BA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1.34</c:v>
                </c:pt>
                <c:pt idx="2">
                  <c:v>#N/A</c:v>
                </c:pt>
                <c:pt idx="3">
                  <c:v>0.72</c:v>
                </c:pt>
                <c:pt idx="4">
                  <c:v>#N/A</c:v>
                </c:pt>
                <c:pt idx="5">
                  <c:v>0.62</c:v>
                </c:pt>
                <c:pt idx="6">
                  <c:v>#N/A</c:v>
                </c:pt>
                <c:pt idx="7">
                  <c:v>0.06</c:v>
                </c:pt>
                <c:pt idx="8">
                  <c:v>#N/A</c:v>
                </c:pt>
                <c:pt idx="9">
                  <c:v>0.14000000000000001</c:v>
                </c:pt>
              </c:numCache>
            </c:numRef>
          </c:val>
          <c:extLst>
            <c:ext xmlns:c16="http://schemas.microsoft.com/office/drawing/2014/chart" uri="{C3380CC4-5D6E-409C-BE32-E72D297353CC}">
              <c16:uniqueId val="{00000004-2B17-4BAE-AF79-7669D4430B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c:v>
                </c:pt>
                <c:pt idx="4">
                  <c:v>#N/A</c:v>
                </c:pt>
                <c:pt idx="5">
                  <c:v>0.14000000000000001</c:v>
                </c:pt>
                <c:pt idx="6">
                  <c:v>#N/A</c:v>
                </c:pt>
                <c:pt idx="7">
                  <c:v>0.1</c:v>
                </c:pt>
                <c:pt idx="8">
                  <c:v>#N/A</c:v>
                </c:pt>
                <c:pt idx="9">
                  <c:v>0.15</c:v>
                </c:pt>
              </c:numCache>
            </c:numRef>
          </c:val>
          <c:extLst>
            <c:ext xmlns:c16="http://schemas.microsoft.com/office/drawing/2014/chart" uri="{C3380CC4-5D6E-409C-BE32-E72D297353CC}">
              <c16:uniqueId val="{00000005-2B17-4BAE-AF79-7669D4430BA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7.17</c:v>
                </c:pt>
                <c:pt idx="2">
                  <c:v>#N/A</c:v>
                </c:pt>
                <c:pt idx="3">
                  <c:v>3.31</c:v>
                </c:pt>
                <c:pt idx="4">
                  <c:v>#N/A</c:v>
                </c:pt>
                <c:pt idx="5">
                  <c:v>4.18</c:v>
                </c:pt>
                <c:pt idx="6">
                  <c:v>#N/A</c:v>
                </c:pt>
                <c:pt idx="7">
                  <c:v>3.72</c:v>
                </c:pt>
                <c:pt idx="8">
                  <c:v>#N/A</c:v>
                </c:pt>
                <c:pt idx="9">
                  <c:v>3.25</c:v>
                </c:pt>
              </c:numCache>
            </c:numRef>
          </c:val>
          <c:extLst>
            <c:ext xmlns:c16="http://schemas.microsoft.com/office/drawing/2014/chart" uri="{C3380CC4-5D6E-409C-BE32-E72D297353CC}">
              <c16:uniqueId val="{00000006-2B17-4BAE-AF79-7669D4430BA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6.63</c:v>
                </c:pt>
                <c:pt idx="4">
                  <c:v>#N/A</c:v>
                </c:pt>
                <c:pt idx="5">
                  <c:v>8.42</c:v>
                </c:pt>
                <c:pt idx="6">
                  <c:v>#N/A</c:v>
                </c:pt>
                <c:pt idx="7">
                  <c:v>4.92</c:v>
                </c:pt>
                <c:pt idx="8">
                  <c:v>#N/A</c:v>
                </c:pt>
                <c:pt idx="9">
                  <c:v>5.39</c:v>
                </c:pt>
              </c:numCache>
            </c:numRef>
          </c:val>
          <c:extLst>
            <c:ext xmlns:c16="http://schemas.microsoft.com/office/drawing/2014/chart" uri="{C3380CC4-5D6E-409C-BE32-E72D297353CC}">
              <c16:uniqueId val="{00000007-2B17-4BAE-AF79-7669D4430B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4.24</c:v>
                </c:pt>
                <c:pt idx="2">
                  <c:v>#N/A</c:v>
                </c:pt>
                <c:pt idx="3">
                  <c:v>4.93</c:v>
                </c:pt>
                <c:pt idx="4">
                  <c:v>#N/A</c:v>
                </c:pt>
                <c:pt idx="5">
                  <c:v>8.34</c:v>
                </c:pt>
                <c:pt idx="6">
                  <c:v>#N/A</c:v>
                </c:pt>
                <c:pt idx="7">
                  <c:v>8.2799999999999994</c:v>
                </c:pt>
                <c:pt idx="8">
                  <c:v>#N/A</c:v>
                </c:pt>
                <c:pt idx="9">
                  <c:v>9.3800000000000008</c:v>
                </c:pt>
              </c:numCache>
            </c:numRef>
          </c:val>
          <c:extLst>
            <c:ext xmlns:c16="http://schemas.microsoft.com/office/drawing/2014/chart" uri="{C3380CC4-5D6E-409C-BE32-E72D297353CC}">
              <c16:uniqueId val="{00000008-2B17-4BAE-AF79-7669D4430B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26.04</c:v>
                </c:pt>
                <c:pt idx="2">
                  <c:v>#N/A</c:v>
                </c:pt>
                <c:pt idx="3">
                  <c:v>27.29</c:v>
                </c:pt>
                <c:pt idx="4">
                  <c:v>#N/A</c:v>
                </c:pt>
                <c:pt idx="5">
                  <c:v>26.76</c:v>
                </c:pt>
                <c:pt idx="6">
                  <c:v>#N/A</c:v>
                </c:pt>
                <c:pt idx="7">
                  <c:v>23.94</c:v>
                </c:pt>
                <c:pt idx="8">
                  <c:v>#N/A</c:v>
                </c:pt>
                <c:pt idx="9">
                  <c:v>23.7</c:v>
                </c:pt>
              </c:numCache>
            </c:numRef>
          </c:val>
          <c:extLst>
            <c:ext xmlns:c16="http://schemas.microsoft.com/office/drawing/2014/chart" uri="{C3380CC4-5D6E-409C-BE32-E72D297353CC}">
              <c16:uniqueId val="{00000009-2B17-4BAE-AF79-7669D4430BAB}"/>
            </c:ext>
          </c:extLst>
        </c:ser>
        <c:dLbls>
          <c:showLegendKey val="0"/>
          <c:showVal val="0"/>
          <c:showCatName val="0"/>
          <c:showSerName val="0"/>
          <c:showPercent val="0"/>
          <c:showBubbleSize val="0"/>
        </c:dLbls>
        <c:gapWidth val="150"/>
        <c:overlap val="100"/>
        <c:axId val="400069600"/>
        <c:axId val="400069992"/>
      </c:barChart>
      <c:catAx>
        <c:axId val="4000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069992"/>
        <c:crosses val="autoZero"/>
        <c:auto val="1"/>
        <c:lblAlgn val="ctr"/>
        <c:lblOffset val="100"/>
        <c:tickLblSkip val="1"/>
        <c:tickMarkSkip val="1"/>
        <c:noMultiLvlLbl val="0"/>
      </c:catAx>
      <c:valAx>
        <c:axId val="400069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6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265</c:v>
                </c:pt>
                <c:pt idx="5">
                  <c:v>241</c:v>
                </c:pt>
                <c:pt idx="8">
                  <c:v>239</c:v>
                </c:pt>
                <c:pt idx="11">
                  <c:v>245</c:v>
                </c:pt>
                <c:pt idx="14">
                  <c:v>232</c:v>
                </c:pt>
              </c:numCache>
            </c:numRef>
          </c:val>
          <c:extLst>
            <c:ext xmlns:c16="http://schemas.microsoft.com/office/drawing/2014/chart" uri="{C3380CC4-5D6E-409C-BE32-E72D297353CC}">
              <c16:uniqueId val="{00000000-6FF4-4D2A-B392-DD8B2631C5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F4-4D2A-B392-DD8B2631C5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6FF4-4D2A-B392-DD8B2631C5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12</c:v>
                </c:pt>
                <c:pt idx="6">
                  <c:v>16</c:v>
                </c:pt>
                <c:pt idx="9">
                  <c:v>21</c:v>
                </c:pt>
                <c:pt idx="12">
                  <c:v>25</c:v>
                </c:pt>
              </c:numCache>
            </c:numRef>
          </c:val>
          <c:extLst>
            <c:ext xmlns:c16="http://schemas.microsoft.com/office/drawing/2014/chart" uri="{C3380CC4-5D6E-409C-BE32-E72D297353CC}">
              <c16:uniqueId val="{00000003-6FF4-4D2A-B392-DD8B2631C5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c:v>
                </c:pt>
                <c:pt idx="3">
                  <c:v>62</c:v>
                </c:pt>
                <c:pt idx="6">
                  <c:v>58</c:v>
                </c:pt>
                <c:pt idx="9">
                  <c:v>60</c:v>
                </c:pt>
                <c:pt idx="12">
                  <c:v>64</c:v>
                </c:pt>
              </c:numCache>
            </c:numRef>
          </c:val>
          <c:extLst>
            <c:ext xmlns:c16="http://schemas.microsoft.com/office/drawing/2014/chart" uri="{C3380CC4-5D6E-409C-BE32-E72D297353CC}">
              <c16:uniqueId val="{00000004-6FF4-4D2A-B392-DD8B2631C5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F4-4D2A-B392-DD8B2631C5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F4-4D2A-B392-DD8B2631C5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c:v>
                </c:pt>
                <c:pt idx="3">
                  <c:v>231</c:v>
                </c:pt>
                <c:pt idx="6">
                  <c:v>248</c:v>
                </c:pt>
                <c:pt idx="9">
                  <c:v>257</c:v>
                </c:pt>
                <c:pt idx="12">
                  <c:v>246</c:v>
                </c:pt>
              </c:numCache>
            </c:numRef>
          </c:val>
          <c:extLst>
            <c:ext xmlns:c16="http://schemas.microsoft.com/office/drawing/2014/chart" uri="{C3380CC4-5D6E-409C-BE32-E72D297353CC}">
              <c16:uniqueId val="{00000007-6FF4-4D2A-B392-DD8B2631C559}"/>
            </c:ext>
          </c:extLst>
        </c:ser>
        <c:dLbls>
          <c:showLegendKey val="0"/>
          <c:showVal val="0"/>
          <c:showCatName val="0"/>
          <c:showSerName val="0"/>
          <c:showPercent val="0"/>
          <c:showBubbleSize val="0"/>
        </c:dLbls>
        <c:gapWidth val="100"/>
        <c:overlap val="100"/>
        <c:axId val="400067248"/>
        <c:axId val="400067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c:v>
                </c:pt>
                <c:pt idx="2">
                  <c:v>#N/A</c:v>
                </c:pt>
                <c:pt idx="3">
                  <c:v>#N/A</c:v>
                </c:pt>
                <c:pt idx="4">
                  <c:v>65</c:v>
                </c:pt>
                <c:pt idx="5">
                  <c:v>#N/A</c:v>
                </c:pt>
                <c:pt idx="6">
                  <c:v>#N/A</c:v>
                </c:pt>
                <c:pt idx="7">
                  <c:v>84</c:v>
                </c:pt>
                <c:pt idx="8">
                  <c:v>#N/A</c:v>
                </c:pt>
                <c:pt idx="9">
                  <c:v>#N/A</c:v>
                </c:pt>
                <c:pt idx="10">
                  <c:v>94</c:v>
                </c:pt>
                <c:pt idx="11">
                  <c:v>#N/A</c:v>
                </c:pt>
                <c:pt idx="12">
                  <c:v>#N/A</c:v>
                </c:pt>
                <c:pt idx="13">
                  <c:v>103</c:v>
                </c:pt>
                <c:pt idx="14">
                  <c:v>#N/A</c:v>
                </c:pt>
              </c:numCache>
            </c:numRef>
          </c:val>
          <c:smooth val="0"/>
          <c:extLst>
            <c:ext xmlns:c16="http://schemas.microsoft.com/office/drawing/2014/chart" uri="{C3380CC4-5D6E-409C-BE32-E72D297353CC}">
              <c16:uniqueId val="{00000008-6FF4-4D2A-B392-DD8B2631C559}"/>
            </c:ext>
          </c:extLst>
        </c:ser>
        <c:dLbls>
          <c:showLegendKey val="0"/>
          <c:showVal val="0"/>
          <c:showCatName val="0"/>
          <c:showSerName val="0"/>
          <c:showPercent val="0"/>
          <c:showBubbleSize val="0"/>
        </c:dLbls>
        <c:marker val="1"/>
        <c:smooth val="0"/>
        <c:axId val="400067248"/>
        <c:axId val="400067640"/>
      </c:lineChart>
      <c:catAx>
        <c:axId val="40006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067640"/>
        <c:crosses val="autoZero"/>
        <c:auto val="1"/>
        <c:lblAlgn val="ctr"/>
        <c:lblOffset val="100"/>
        <c:tickLblSkip val="1"/>
        <c:tickMarkSkip val="1"/>
        <c:noMultiLvlLbl val="0"/>
      </c:catAx>
      <c:valAx>
        <c:axId val="400067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6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2747</c:v>
                </c:pt>
                <c:pt idx="5">
                  <c:v>2717</c:v>
                </c:pt>
                <c:pt idx="8">
                  <c:v>2668</c:v>
                </c:pt>
                <c:pt idx="11">
                  <c:v>2611</c:v>
                </c:pt>
                <c:pt idx="14">
                  <c:v>2468</c:v>
                </c:pt>
              </c:numCache>
            </c:numRef>
          </c:val>
          <c:extLst>
            <c:ext xmlns:c16="http://schemas.microsoft.com/office/drawing/2014/chart" uri="{C3380CC4-5D6E-409C-BE32-E72D297353CC}">
              <c16:uniqueId val="{00000000-40D7-4DFD-8B0D-CA39BD1672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40D7-4DFD-8B0D-CA39BD1672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1896</c:v>
                </c:pt>
                <c:pt idx="5">
                  <c:v>1933</c:v>
                </c:pt>
                <c:pt idx="8">
                  <c:v>2059</c:v>
                </c:pt>
                <c:pt idx="11">
                  <c:v>2294</c:v>
                </c:pt>
                <c:pt idx="14">
                  <c:v>2433</c:v>
                </c:pt>
              </c:numCache>
            </c:numRef>
          </c:val>
          <c:extLst>
            <c:ext xmlns:c16="http://schemas.microsoft.com/office/drawing/2014/chart" uri="{C3380CC4-5D6E-409C-BE32-E72D297353CC}">
              <c16:uniqueId val="{00000002-40D7-4DFD-8B0D-CA39BD1672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D7-4DFD-8B0D-CA39BD1672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D7-4DFD-8B0D-CA39BD1672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D7-4DFD-8B0D-CA39BD1672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D7-4DFD-8B0D-CA39BD1672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110</c:v>
                </c:pt>
                <c:pt idx="3">
                  <c:v>129</c:v>
                </c:pt>
                <c:pt idx="6">
                  <c:v>139</c:v>
                </c:pt>
                <c:pt idx="9">
                  <c:v>141</c:v>
                </c:pt>
                <c:pt idx="12">
                  <c:v>142</c:v>
                </c:pt>
              </c:numCache>
            </c:numRef>
          </c:val>
          <c:extLst>
            <c:ext xmlns:c16="http://schemas.microsoft.com/office/drawing/2014/chart" uri="{C3380CC4-5D6E-409C-BE32-E72D297353CC}">
              <c16:uniqueId val="{00000007-40D7-4DFD-8B0D-CA39BD1672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493</c:v>
                </c:pt>
                <c:pt idx="3">
                  <c:v>531</c:v>
                </c:pt>
                <c:pt idx="6">
                  <c:v>647</c:v>
                </c:pt>
                <c:pt idx="9">
                  <c:v>552</c:v>
                </c:pt>
                <c:pt idx="12">
                  <c:v>428</c:v>
                </c:pt>
              </c:numCache>
            </c:numRef>
          </c:val>
          <c:extLst>
            <c:ext xmlns:c16="http://schemas.microsoft.com/office/drawing/2014/chart" uri="{C3380CC4-5D6E-409C-BE32-E72D297353CC}">
              <c16:uniqueId val="{00000008-40D7-4DFD-8B0D-CA39BD1672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2</c:v>
                </c:pt>
                <c:pt idx="6">
                  <c:v>1</c:v>
                </c:pt>
                <c:pt idx="9">
                  <c:v>1</c:v>
                </c:pt>
                <c:pt idx="12">
                  <c:v>0</c:v>
                </c:pt>
              </c:numCache>
            </c:numRef>
          </c:val>
          <c:extLst>
            <c:ext xmlns:c16="http://schemas.microsoft.com/office/drawing/2014/chart" uri="{C3380CC4-5D6E-409C-BE32-E72D297353CC}">
              <c16:uniqueId val="{00000009-40D7-4DFD-8B0D-CA39BD1672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2702</c:v>
                </c:pt>
                <c:pt idx="3">
                  <c:v>2733</c:v>
                </c:pt>
                <c:pt idx="6">
                  <c:v>2699</c:v>
                </c:pt>
                <c:pt idx="9">
                  <c:v>2709</c:v>
                </c:pt>
                <c:pt idx="12">
                  <c:v>2732</c:v>
                </c:pt>
              </c:numCache>
            </c:numRef>
          </c:val>
          <c:extLst>
            <c:ext xmlns:c16="http://schemas.microsoft.com/office/drawing/2014/chart" uri="{C3380CC4-5D6E-409C-BE32-E72D297353CC}">
              <c16:uniqueId val="{0000000A-40D7-4DFD-8B0D-CA39BD1672F7}"/>
            </c:ext>
          </c:extLst>
        </c:ser>
        <c:dLbls>
          <c:showLegendKey val="0"/>
          <c:showVal val="0"/>
          <c:showCatName val="0"/>
          <c:showSerName val="0"/>
          <c:showPercent val="0"/>
          <c:showBubbleSize val="0"/>
        </c:dLbls>
        <c:gapWidth val="100"/>
        <c:overlap val="100"/>
        <c:axId val="400068424"/>
        <c:axId val="40007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D7-4DFD-8B0D-CA39BD1672F7}"/>
            </c:ext>
          </c:extLst>
        </c:ser>
        <c:dLbls>
          <c:showLegendKey val="0"/>
          <c:showVal val="0"/>
          <c:showCatName val="0"/>
          <c:showSerName val="0"/>
          <c:showPercent val="0"/>
          <c:showBubbleSize val="0"/>
        </c:dLbls>
        <c:marker val="1"/>
        <c:smooth val="0"/>
        <c:axId val="400068424"/>
        <c:axId val="400070384"/>
      </c:lineChart>
      <c:catAx>
        <c:axId val="40006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070384"/>
        <c:crosses val="autoZero"/>
        <c:auto val="1"/>
        <c:lblAlgn val="ctr"/>
        <c:lblOffset val="100"/>
        <c:tickLblSkip val="1"/>
        <c:tickMarkSkip val="1"/>
        <c:noMultiLvlLbl val="0"/>
      </c:catAx>
      <c:valAx>
        <c:axId val="40007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6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993</c:v>
                </c:pt>
                <c:pt idx="1">
                  <c:v>1170</c:v>
                </c:pt>
                <c:pt idx="2">
                  <c:v>1282</c:v>
                </c:pt>
              </c:numCache>
            </c:numRef>
          </c:val>
          <c:extLst>
            <c:ext xmlns:c16="http://schemas.microsoft.com/office/drawing/2014/chart" uri="{C3380CC4-5D6E-409C-BE32-E72D297353CC}">
              <c16:uniqueId val="{00000000-E680-4D6C-B102-8E14269E56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c:v>
                </c:pt>
                <c:pt idx="1">
                  <c:v>152</c:v>
                </c:pt>
                <c:pt idx="2">
                  <c:v>152</c:v>
                </c:pt>
              </c:numCache>
            </c:numRef>
          </c:val>
          <c:extLst>
            <c:ext xmlns:c16="http://schemas.microsoft.com/office/drawing/2014/chart" uri="{C3380CC4-5D6E-409C-BE32-E72D297353CC}">
              <c16:uniqueId val="{00000001-E680-4D6C-B102-8E14269E56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596</c:v>
                </c:pt>
                <c:pt idx="1">
                  <c:v>619</c:v>
                </c:pt>
                <c:pt idx="2">
                  <c:v>662</c:v>
                </c:pt>
              </c:numCache>
            </c:numRef>
          </c:val>
          <c:extLst>
            <c:ext xmlns:c16="http://schemas.microsoft.com/office/drawing/2014/chart" uri="{C3380CC4-5D6E-409C-BE32-E72D297353CC}">
              <c16:uniqueId val="{00000002-E680-4D6C-B102-8E14269E5693}"/>
            </c:ext>
          </c:extLst>
        </c:ser>
        <c:dLbls>
          <c:showLegendKey val="0"/>
          <c:showVal val="0"/>
          <c:showCatName val="0"/>
          <c:showSerName val="0"/>
          <c:showPercent val="0"/>
          <c:showBubbleSize val="0"/>
        </c:dLbls>
        <c:gapWidth val="120"/>
        <c:overlap val="100"/>
        <c:axId val="400071168"/>
        <c:axId val="400069208"/>
      </c:barChart>
      <c:catAx>
        <c:axId val="40007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069208"/>
        <c:crosses val="autoZero"/>
        <c:auto val="1"/>
        <c:lblAlgn val="ctr"/>
        <c:lblOffset val="100"/>
        <c:tickLblSkip val="1"/>
        <c:tickMarkSkip val="1"/>
        <c:noMultiLvlLbl val="0"/>
      </c:catAx>
      <c:valAx>
        <c:axId val="400069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07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が微増傾向にある。今後は施設建設や老朽化した施設の改修の増加、雨水排水対策事業の開始、一部事務組合の施設更新も予定されているため、実質公債比率の上昇は必至である。近年、算入公債費が減少傾向にあるが、雨水排水対策事業を始めとする減債や防災事業を積極的に実施するため、今後は交付税算入される公債費の活用が進むと見込んで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充当可能財源が将来負担額を超えていないため、将来負担比率は発生していない。</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から普通交付税の追加交付等により基金も増加した。しかし、</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の町内主要企業の工場撤退等により、跡地利用の企業誘致はできたが、固定資産税の減少が当分の間見込まれているため、油断はできない。</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小中学校の改修のための目的基金の積立てを開始したが、その他の施設も老朽化が進んでおり、今後は目的基金の活用が増えてい行くことが予想されるため、町有財産からの収入等、可能な範囲で目的基金への積立てを行いながら、将来の負担上昇を抑え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岐阜県坂祝町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からの普通交付税の追加交付等による減債基金及び財政調整基金への積立てと、将来的な小中学校の大規模改修に備えて</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から「教育施設等整備基金」を新設し、積立てを開始したことにより、基金全体が増加している。また、Ｒ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から公共施設の老朽化に対応する改修等に備え町有財産からの収入等を公共施設等整備基金に積立てを開始した。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財政調整基金に頼らない予算編成を行い、財政調整基金を一定額維持しながら、今後予定されている大規模な各事業に対応できるように目的基金の活用と計画的な積立てを進めていく。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公共施設等整備基金：公共施設の建設や老朽化に備え、更新や改修に使用する施設整備基金。</a:t>
          </a:r>
          <a:endParaRPr lang="ja-JP" altLang="ja-JP" sz="1400">
            <a:effectLst/>
          </a:endParaRPr>
        </a:p>
        <a:p>
          <a:r>
            <a:rPr kumimoji="1" lang="ja-JP" altLang="ja-JP" sz="1100">
              <a:solidFill>
                <a:schemeClr val="dk1"/>
              </a:solidFill>
              <a:effectLst/>
              <a:latin typeface="+mn-lt"/>
              <a:ea typeface="+mn-ea"/>
              <a:cs typeface="+mn-cs"/>
            </a:rPr>
            <a:t>　しあわせまちづくり基金：保健、福祉、教育その他まちづくり等に使用する基金。</a:t>
          </a:r>
          <a:endParaRPr lang="ja-JP" altLang="ja-JP" sz="1400">
            <a:effectLst/>
          </a:endParaRPr>
        </a:p>
        <a:p>
          <a:r>
            <a:rPr kumimoji="1" lang="ja-JP" altLang="ja-JP" sz="1100">
              <a:solidFill>
                <a:schemeClr val="dk1"/>
              </a:solidFill>
              <a:effectLst/>
              <a:latin typeface="+mn-lt"/>
              <a:ea typeface="+mn-ea"/>
              <a:cs typeface="+mn-cs"/>
            </a:rPr>
            <a:t>　教育施設等整備基金：小中学校及び幼稚園、給食センター、社会体育施設等教育関係施設のための整備基金。</a:t>
          </a:r>
          <a:endParaRPr lang="ja-JP" altLang="ja-JP" sz="1400">
            <a:effectLst/>
          </a:endParaRPr>
        </a:p>
        <a:p>
          <a:r>
            <a:rPr kumimoji="1" lang="ja-JP" altLang="ja-JP" sz="1100">
              <a:solidFill>
                <a:schemeClr val="dk1"/>
              </a:solidFill>
              <a:effectLst/>
              <a:latin typeface="+mn-lt"/>
              <a:ea typeface="+mn-ea"/>
              <a:cs typeface="+mn-cs"/>
            </a:rPr>
            <a:t>　ふるさと農村活性化対策基金：土地改良施設等の利活用に係る集落協働活動を支援する基金。</a:t>
          </a:r>
          <a:endParaRPr lang="ja-JP" altLang="ja-JP" sz="1400">
            <a:effectLst/>
          </a:endParaRPr>
        </a:p>
        <a:p>
          <a:r>
            <a:rPr kumimoji="1" lang="ja-JP" altLang="ja-JP" sz="1100">
              <a:solidFill>
                <a:schemeClr val="dk1"/>
              </a:solidFill>
              <a:effectLst/>
              <a:latin typeface="+mn-lt"/>
              <a:ea typeface="+mn-ea"/>
              <a:cs typeface="+mn-cs"/>
            </a:rPr>
            <a:t>　ふるさと応援基金：ふるさと納税制度を利用して坂祝町を応援するために寄せられた基金を適正に管理、運用するための基金。</a:t>
          </a:r>
          <a:endParaRPr lang="ja-JP" altLang="ja-JP" sz="1400">
            <a:effectLst/>
          </a:endParaRPr>
        </a:p>
        <a:p>
          <a:r>
            <a:rPr kumimoji="1" lang="ja-JP" altLang="ja-JP" sz="1100">
              <a:solidFill>
                <a:schemeClr val="dk1"/>
              </a:solidFill>
              <a:effectLst/>
              <a:latin typeface="+mn-lt"/>
              <a:ea typeface="+mn-ea"/>
              <a:cs typeface="+mn-cs"/>
            </a:rPr>
            <a:t>　事業活性化支援基金：</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新型コロナウイルス感染症対応地方創生臨時交付金を活用し、コロナ禍の影響を鑑み、小規模事業者経営改善資金を受けたものに対する利子補給を目的とする基金。（Ｒ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年度までの時限基金）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教育施設等整備基金：将来の小中学校の大規模改修に備え、財源確保のため</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創設、積立開始。</a:t>
          </a:r>
          <a:endParaRPr lang="ja-JP" altLang="ja-JP" sz="1400">
            <a:effectLst/>
          </a:endParaRPr>
        </a:p>
        <a:p>
          <a:r>
            <a:rPr kumimoji="1" lang="ja-JP" altLang="ja-JP" sz="1100">
              <a:solidFill>
                <a:schemeClr val="dk1"/>
              </a:solidFill>
              <a:effectLst/>
              <a:latin typeface="+mn-lt"/>
              <a:ea typeface="+mn-ea"/>
              <a:cs typeface="+mn-cs"/>
            </a:rPr>
            <a:t>　公共施設等整備基金：決算による余剰分の他、Ｒ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町有財産からの収入を老朽化に伴う今後の施設改修等の需要に備えて積立てを実施。</a:t>
          </a:r>
          <a:endParaRPr lang="ja-JP" altLang="ja-JP" sz="1400">
            <a:effectLst/>
          </a:endParaRPr>
        </a:p>
        <a:p>
          <a:r>
            <a:rPr kumimoji="1" lang="ja-JP" altLang="ja-JP" sz="1100">
              <a:solidFill>
                <a:schemeClr val="dk1"/>
              </a:solidFill>
              <a:effectLst/>
              <a:latin typeface="+mn-lt"/>
              <a:ea typeface="+mn-ea"/>
              <a:cs typeface="+mn-cs"/>
            </a:rPr>
            <a:t>　しあわせまちづくり基金：</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完成のシルバー人材センターの建設に活用した他、毎年まちづくり事業としてのイベント事業費にも活用している。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公共施設整備基金は、公共施設整備計画等を考慮して今後実施する老朽化した施設改修や修繕等に活用していくとともに、今後の改修増加に備え、可能な範囲で積立てを行う。</a:t>
          </a:r>
          <a:endParaRPr lang="ja-JP" altLang="ja-JP" sz="1400">
            <a:effectLst/>
          </a:endParaRPr>
        </a:p>
        <a:p>
          <a:r>
            <a:rPr kumimoji="1" lang="ja-JP" altLang="ja-JP" sz="1100">
              <a:solidFill>
                <a:schemeClr val="dk1"/>
              </a:solidFill>
              <a:effectLst/>
              <a:latin typeface="+mn-lt"/>
              <a:ea typeface="+mn-ea"/>
              <a:cs typeface="+mn-cs"/>
            </a:rPr>
            <a:t>　教育施設等整備基金：当分の間活用はせず、小中学校の大規模改修に備えて積立てを毎年行う。</a:t>
          </a:r>
          <a:endParaRPr lang="ja-JP" altLang="ja-JP" sz="1400">
            <a:effectLst/>
          </a:endParaRPr>
        </a:p>
        <a:p>
          <a:r>
            <a:rPr kumimoji="1" lang="ja-JP" altLang="ja-JP" sz="1100">
              <a:solidFill>
                <a:schemeClr val="dk1"/>
              </a:solidFill>
              <a:effectLst/>
              <a:latin typeface="+mn-lt"/>
              <a:ea typeface="+mn-ea"/>
              <a:cs typeface="+mn-cs"/>
            </a:rPr>
            <a:t>　その他の基金については、目的に対応する事業を実施の際に、計画的に活用していく。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からの普通交付税の追加交付や消費税交付金の増加等により、経常収支が黒字を維持できたため、</a:t>
          </a:r>
          <a:r>
            <a:rPr kumimoji="1" lang="en-US" altLang="ja-JP" sz="1100">
              <a:solidFill>
                <a:schemeClr val="dk1"/>
              </a:solidFill>
              <a:effectLst/>
              <a:latin typeface="+mn-lt"/>
              <a:ea typeface="+mn-ea"/>
              <a:cs typeface="+mn-cs"/>
            </a:rPr>
            <a:t>R3.8</a:t>
          </a:r>
          <a:r>
            <a:rPr kumimoji="1" lang="ja-JP" altLang="ja-JP" sz="1100">
              <a:solidFill>
                <a:schemeClr val="dk1"/>
              </a:solidFill>
              <a:effectLst/>
              <a:latin typeface="+mn-lt"/>
              <a:ea typeface="+mn-ea"/>
              <a:cs typeface="+mn-cs"/>
            </a:rPr>
            <a:t>月の町内主要企業の工場撤退による今後の固定資産税等の町税の影響を考慮し、財政調整基金への積立てを行った。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財政調整基金に頼らない予算執行を行うため、歳出削減を第一に考えているが限界もあるため、歳入増加のための取組みに力を入れていく必要がある。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まで及びＲ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は利息のみの積立てであったが、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は普通交付税の追加交付における「臨時財政対策債償還基金費」分の積立てを実施した。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今後も利息の積立ては継続し、当分の間は現状を維持し、小中学校大規模改修等における大規模な借入に対する償還に備える。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8,084
7,513
12.87
4,058,668
3,816,711
231,270
2,463,728
2,732,315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から普通交付税の増加により財政力指数が減少傾向に転じている。</a:t>
          </a:r>
          <a:r>
            <a:rPr kumimoji="1" lang="en-US" altLang="ja-JP" sz="1000">
              <a:solidFill>
                <a:schemeClr val="dk1"/>
              </a:solidFill>
              <a:effectLst/>
              <a:latin typeface="+mn-lt"/>
              <a:ea typeface="+mn-ea"/>
              <a:cs typeface="+mn-cs"/>
            </a:rPr>
            <a:t>R3.8</a:t>
          </a:r>
          <a:r>
            <a:rPr kumimoji="1" lang="ja-JP" altLang="ja-JP" sz="1000">
              <a:solidFill>
                <a:schemeClr val="dk1"/>
              </a:solidFill>
              <a:effectLst/>
              <a:latin typeface="+mn-lt"/>
              <a:ea typeface="+mn-ea"/>
              <a:cs typeface="+mn-cs"/>
            </a:rPr>
            <a:t>月に町内主要企業の工場が撤退し、関係者等の転出が増えた。その後企業誘致はできたが、現時点では工場生産がされていないため償却資産にかかる固定資産税の減少が続く。また、近年の健康志向等の影響によりたばこ税の減収が続い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今後は人口減少や高齢化が加速していくことが予測されるため、国道</a:t>
          </a:r>
          <a:r>
            <a:rPr kumimoji="1" lang="en-US" altLang="ja-JP" sz="1000">
              <a:solidFill>
                <a:schemeClr val="dk1"/>
              </a:solidFill>
              <a:effectLst/>
              <a:latin typeface="+mn-lt"/>
              <a:ea typeface="+mn-ea"/>
              <a:cs typeface="+mn-cs"/>
            </a:rPr>
            <a:t>248</a:t>
          </a:r>
          <a:r>
            <a:rPr kumimoji="1" lang="ja-JP" altLang="ja-JP" sz="1000">
              <a:solidFill>
                <a:schemeClr val="dk1"/>
              </a:solidFill>
              <a:effectLst/>
              <a:latin typeface="+mn-lt"/>
              <a:ea typeface="+mn-ea"/>
              <a:cs typeface="+mn-cs"/>
            </a:rPr>
            <a:t>号線沿いを始めとする企業誘致や住宅開発等を進めるとともに、ふるさと納税等を強化し、歳入確保を模索していく必要がある。また、町民の健康寿命を延ばす取り組みを推進し、社会保障関係経費の支出の抑制に力を入れていく必要があ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62795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0386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9172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9850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R1</a:t>
          </a:r>
          <a:r>
            <a:rPr kumimoji="1" lang="ja-JP" altLang="ja-JP" sz="1000">
              <a:solidFill>
                <a:schemeClr val="dk1"/>
              </a:solidFill>
              <a:effectLst/>
              <a:latin typeface="+mn-lt"/>
              <a:ea typeface="+mn-ea"/>
              <a:cs typeface="+mn-cs"/>
            </a:rPr>
            <a:t>から歳出事業の見直しを全庁的に進めた結果もあるが、</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は地方交付税、地方消費税交付金等の増加、臨時財政対策債の増加等全体として経常一般財源総額が増加したことで比率が大きく減少に向かった。</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は臨時財政対策債が大幅に減少したこと等全体として経常一般財源総額が減少し比率は再び増加に転じた。</a:t>
          </a:r>
          <a:endParaRPr lang="ja-JP" altLang="ja-JP" sz="1000">
            <a:effectLst/>
          </a:endParaRPr>
        </a:p>
        <a:p>
          <a:r>
            <a:rPr kumimoji="1" lang="ja-JP" altLang="ja-JP" sz="1000">
              <a:solidFill>
                <a:schemeClr val="dk1"/>
              </a:solidFill>
              <a:effectLst/>
              <a:latin typeface="+mn-lt"/>
              <a:ea typeface="+mn-ea"/>
              <a:cs typeface="+mn-cs"/>
            </a:rPr>
            <a:t>　県内平均や類似団体よりも比率は低く抑えられているが、交付税等増加による一時的な影響が強いため、町としては今後も扶助費だけでなく、優先度の低い事業については計画的な縮小や廃止を進め、効果的な事業展開を実施する姿勢で、経常経費削減に努める必要があ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61</xdr:row>
      <xdr:rowOff>109728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7165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62</xdr:row>
      <xdr:rowOff>17907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71658"/>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17907</xdr:rowOff>
    </xdr:from>
    <xdr:to>
      <xdr:col>15</xdr:col>
      <xdr:colOff>82550</xdr:colOff>
      <xdr:row>62</xdr:row>
      <xdr:rowOff>109601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4780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109601</xdr:rowOff>
    </xdr:from>
    <xdr:to>
      <xdr:col>11</xdr:col>
      <xdr:colOff>31750</xdr:colOff>
      <xdr:row>62</xdr:row>
      <xdr:rowOff>160274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3950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138557</xdr:rowOff>
    </xdr:from>
    <xdr:to>
      <xdr:col>15</xdr:col>
      <xdr:colOff>133350</xdr:colOff>
      <xdr:row>62</xdr:row>
      <xdr:rowOff>68707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78884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6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58801</xdr:rowOff>
    </xdr:from>
    <xdr:to>
      <xdr:col>11</xdr:col>
      <xdr:colOff>82550</xdr:colOff>
      <xdr:row>62</xdr:row>
      <xdr:rowOff>160401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170578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5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職員数の増加や会計年度任用職員制度による報酬や手当の増加等により人件費が増加しているだけでなく、システム関係経費や専門的な技能を必要とする業務が増えているため委託費の増加も続いている。また、近年の原油・物価高騰等の影響により需用費も年々増加している。引き続き、委託費を中心に必要な内容を適正な経費で行うように努め、事務事業の見直しを進め、適正な人員配置を行うとことで人件費と物件費の上昇を抑えていく必要がある。一方で、今後一時的にはデジタル化によるシステム導入等により物件費の上昇が続いても、将来的には人件費の抑制等に繋がるため、</a:t>
          </a:r>
          <a:r>
            <a:rPr kumimoji="1" lang="en-US" altLang="ja-JP" sz="1000">
              <a:solidFill>
                <a:schemeClr val="dk1"/>
              </a:solidFill>
              <a:effectLst/>
              <a:latin typeface="+mn-lt"/>
              <a:ea typeface="+mn-ea"/>
              <a:cs typeface="+mn-cs"/>
            </a:rPr>
            <a:t>DX</a:t>
          </a:r>
          <a:r>
            <a:rPr kumimoji="1" lang="ja-JP" altLang="ja-JP" sz="1000">
              <a:solidFill>
                <a:schemeClr val="dk1"/>
              </a:solidFill>
              <a:effectLst/>
              <a:latin typeface="+mn-lt"/>
              <a:ea typeface="+mn-ea"/>
              <a:cs typeface="+mn-cs"/>
            </a:rPr>
            <a:t>推進計画に基づき、利便性の高まるデジタル化を推進していく必要がある。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43531</xdr:rowOff>
    </xdr:from>
    <xdr:to>
      <xdr:col>23</xdr:col>
      <xdr:colOff>133350</xdr:colOff>
      <xdr:row>81</xdr:row>
      <xdr:rowOff>49581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30981"/>
          <a:ext cx="8382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41397</xdr:rowOff>
    </xdr:from>
    <xdr:to>
      <xdr:col>19</xdr:col>
      <xdr:colOff>133350</xdr:colOff>
      <xdr:row>81</xdr:row>
      <xdr:rowOff>43531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884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34661</xdr:rowOff>
    </xdr:from>
    <xdr:to>
      <xdr:col>15</xdr:col>
      <xdr:colOff>82550</xdr:colOff>
      <xdr:row>81</xdr:row>
      <xdr:rowOff>41397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2111"/>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34661</xdr:rowOff>
    </xdr:from>
    <xdr:to>
      <xdr:col>11</xdr:col>
      <xdr:colOff>31750</xdr:colOff>
      <xdr:row>81</xdr:row>
      <xdr:rowOff>46307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22111"/>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170231</xdr:rowOff>
    </xdr:from>
    <xdr:to>
      <xdr:col>23</xdr:col>
      <xdr:colOff>184150</xdr:colOff>
      <xdr:row>81</xdr:row>
      <xdr:rowOff>100381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91508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0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164181</xdr:rowOff>
    </xdr:from>
    <xdr:to>
      <xdr:col>19</xdr:col>
      <xdr:colOff>184150</xdr:colOff>
      <xdr:row>81</xdr:row>
      <xdr:rowOff>94331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104508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9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162047</xdr:rowOff>
    </xdr:from>
    <xdr:to>
      <xdr:col>15</xdr:col>
      <xdr:colOff>133350</xdr:colOff>
      <xdr:row>81</xdr:row>
      <xdr:rowOff>92197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102374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155311</xdr:rowOff>
    </xdr:from>
    <xdr:to>
      <xdr:col>11</xdr:col>
      <xdr:colOff>82550</xdr:colOff>
      <xdr:row>81</xdr:row>
      <xdr:rowOff>85461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95638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166957</xdr:rowOff>
    </xdr:from>
    <xdr:to>
      <xdr:col>7</xdr:col>
      <xdr:colOff>31750</xdr:colOff>
      <xdr:row>81</xdr:row>
      <xdr:rowOff>97107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107284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5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県平均や類似団体の数値をやや下回る状況となっている。年齢ごとの職員配置に偏りがあり、定年退職者等の多い年度での増減が生じ、</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の減少もその影響（</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の定年職員数が多かった。）によるものと考えられる。</a:t>
          </a:r>
          <a:endParaRPr lang="ja-JP" altLang="ja-JP" sz="1400">
            <a:effectLst/>
          </a:endParaRPr>
        </a:p>
        <a:p>
          <a:r>
            <a:rPr kumimoji="1" lang="ja-JP" altLang="ja-JP" sz="1100">
              <a:solidFill>
                <a:schemeClr val="dk1"/>
              </a:solidFill>
              <a:effectLst/>
              <a:latin typeface="+mn-lt"/>
              <a:ea typeface="+mn-ea"/>
              <a:cs typeface="+mn-cs"/>
            </a:rPr>
            <a:t>　現時点で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歳前後の職員と</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歳前後の職員の割合が他の年代に比べて極端に多い。特に</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歳前後の職員は給与水準も高いことから、今後、このボリュームの多い年代が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歳となる時期までは増加傾向が予測されるため、適正な給与体系の維持に努めていく必要がある。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122766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7094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122766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575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55739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039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34872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の職員数よりも下回る状況が続いている。育児休業や短時間勤務、部分休業制度の普及に加え、事務事業の増加により、職員数自体は増加しているが、個々の業務は増加している部署も多い。また、教育部局を中心に会計年度任用職員が増加しており、人件費の増加が続いている。事務事業の見直し等により、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103777</xdr:rowOff>
    </xdr:from>
    <xdr:to>
      <xdr:col>81</xdr:col>
      <xdr:colOff>44450</xdr:colOff>
      <xdr:row>59</xdr:row>
      <xdr:rowOff>117566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1932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105845</xdr:rowOff>
    </xdr:from>
    <xdr:to>
      <xdr:col>77</xdr:col>
      <xdr:colOff>44450</xdr:colOff>
      <xdr:row>59</xdr:row>
      <xdr:rowOff>117566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21395"/>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96883</xdr:rowOff>
    </xdr:from>
    <xdr:to>
      <xdr:col>72</xdr:col>
      <xdr:colOff>203200</xdr:colOff>
      <xdr:row>59</xdr:row>
      <xdr:rowOff>105845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12433"/>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49312</xdr:rowOff>
    </xdr:from>
    <xdr:to>
      <xdr:col>68</xdr:col>
      <xdr:colOff>152400</xdr:colOff>
      <xdr:row>59</xdr:row>
      <xdr:rowOff>96883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64862"/>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52977</xdr:rowOff>
    </xdr:from>
    <xdr:to>
      <xdr:col>81</xdr:col>
      <xdr:colOff>95250</xdr:colOff>
      <xdr:row>59</xdr:row>
      <xdr:rowOff>154577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145704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8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66766</xdr:rowOff>
    </xdr:from>
    <xdr:to>
      <xdr:col>77</xdr:col>
      <xdr:colOff>95250</xdr:colOff>
      <xdr:row>59</xdr:row>
      <xdr:rowOff>168366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55045</xdr:rowOff>
    </xdr:from>
    <xdr:to>
      <xdr:col>73</xdr:col>
      <xdr:colOff>44450</xdr:colOff>
      <xdr:row>59</xdr:row>
      <xdr:rowOff>156645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166822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46083</xdr:rowOff>
    </xdr:from>
    <xdr:to>
      <xdr:col>68</xdr:col>
      <xdr:colOff>203200</xdr:colOff>
      <xdr:row>59</xdr:row>
      <xdr:rowOff>147683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157860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169962</xdr:rowOff>
    </xdr:from>
    <xdr:to>
      <xdr:col>64</xdr:col>
      <xdr:colOff>152400</xdr:colOff>
      <xdr:row>59</xdr:row>
      <xdr:rowOff>100112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110289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8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までの単年比率が低かったが、</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以降は単年比率が上昇しており、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は数値が更に増加した。子育て支援拠点施設の建設経費の借入や企業会計（下水道）及び一部事務組合における借入の増加等が影響している。今後も雨水排水対策事業での大規模な借入や、老朽化する施設改築に加え、一部事務組合における施設移転等も予定されており、大きな借入が発生していく。計画的な起債を行い、公債比率が極端に上昇しないように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83566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222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64262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740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16002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498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39</xdr:row>
      <xdr:rowOff>163322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849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32766</xdr:rowOff>
    </xdr:from>
    <xdr:to>
      <xdr:col>81</xdr:col>
      <xdr:colOff>95250</xdr:colOff>
      <xdr:row>40</xdr:row>
      <xdr:rowOff>134366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49293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136652</xdr:rowOff>
    </xdr:from>
    <xdr:to>
      <xdr:col>73</xdr:col>
      <xdr:colOff>44450</xdr:colOff>
      <xdr:row>40</xdr:row>
      <xdr:rowOff>66802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76979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マイナスが続いており、公債費もこれまでは大幅な増加もなく、一定水準を維持することができた。今後は大規模な雨水排水対策事業を開始したため、工事費等の借入が増える見込みである。その他にも町営住宅や幼小中学校、中央公民館等、施設の老朽化が進み、大規模な改修を計画している。公共施設の修繕や改修で大規模な借入が今後は必要になってくることから、公共施設管理計画に基づき、施設の集約等も適切に行いながら基金の活用や借入れを調整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8,084
7,513
12.87
4,058,668
3,816,711
231,270
2,463,728
2,732,315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全国・県平均、類似団体よりも高い比率が続いていたが、その差も僅差となってきている。新型コロナウイルス感染症対応地方創生臨時交付金事業に加え、</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から施設建設等もあり、人件費の占める割合が減少したが、会計年度任用職員の報酬体系及び期末手当の完全導入等の影響もあり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は増加に転じた。人件費の増加は経常経費の圧迫につながるため、正職員だけでなく会計年度任用職員も含めて、各事業の見直しを徹底し、適正な人員配置や業務改善に努める必要がある。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64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25908</xdr:rowOff>
    </xdr:from>
    <xdr:to>
      <xdr:col>6</xdr:col>
      <xdr:colOff>171450</xdr:colOff>
      <xdr:row>38</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112285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は施設建設を始めとする普通建設事業費が増加したため、物件費の割合も減少してたが、Ｒ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はシステム関係費や原油・物価高騰等による需用費の増加が影響し増加となった。また、全国・県平均、類似団体と比較すると高い水準が続いている。</a:t>
          </a:r>
          <a:endParaRPr lang="ja-JP" altLang="ja-JP" sz="1400">
            <a:effectLst/>
          </a:endParaRPr>
        </a:p>
        <a:p>
          <a:r>
            <a:rPr kumimoji="1" lang="ja-JP" altLang="ja-JP" sz="1100">
              <a:solidFill>
                <a:schemeClr val="dk1"/>
              </a:solidFill>
              <a:effectLst/>
              <a:latin typeface="+mn-lt"/>
              <a:ea typeface="+mn-ea"/>
              <a:cs typeface="+mn-cs"/>
            </a:rPr>
            <a:t>　専門的な技能を必要とする委託業務の増加も課題であるため、委託内容を精査し、不要な委託の削減に努めるとともに、職員の技能向上や広域での共同実施等、コスト削減を図っていくことが急務である。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60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6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19</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2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20</xdr:row>
      <xdr:rowOff>73660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664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22860</xdr:rowOff>
    </xdr:from>
    <xdr:to>
      <xdr:col>65</xdr:col>
      <xdr:colOff>53975</xdr:colOff>
      <xdr:row>20</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平均よりは低いものの、類似団体よりも高い比率にある。高齢化も進み、障害福祉関係も増加が続いており、今後も扶助費の削減はますます難しくなる。削減までは至らなくても、福祉、保健、保険、介護分野が連携し、より効果的な健康増進事業を進め、医療費の抑制や自立した生活がより長く継続できるような介護予防に力をいれていくとともに、家族や地域との繋がりの希薄化を食い止める手立てを確立していかなければならな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52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49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31750</xdr:rowOff>
    </xdr:from>
    <xdr:to>
      <xdr:col>15</xdr:col>
      <xdr:colOff>98425</xdr:colOff>
      <xdr:row>61</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49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88900</xdr:rowOff>
    </xdr:from>
    <xdr:to>
      <xdr:col>11</xdr:col>
      <xdr:colOff>9525</xdr:colOff>
      <xdr:row>62</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547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38100</xdr:rowOff>
    </xdr:from>
    <xdr:to>
      <xdr:col>11</xdr:col>
      <xdr:colOff>60325</xdr:colOff>
      <xdr:row>61</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133350</xdr:rowOff>
    </xdr:from>
    <xdr:to>
      <xdr:col>6</xdr:col>
      <xdr:colOff>171450</xdr:colOff>
      <xdr:row>62</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類似団体、全国・県平均よりも下回っている。特別会計への繰出金も過剰に負担することなく適正に維持できているため、今後も継続に努める。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54</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92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62230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9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54610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消防及び衛生関係の一部事務組合負担金、企業会計への繰出金が多くを占めている。全国・県平均、類似団体よりは低い比率であるが、企業会計については独立採算を目指し、適正な利用者負担を求めていくための料金改定の審議を進めていく必要がある。</a:t>
          </a:r>
          <a:endParaRPr lang="ja-JP" altLang="ja-JP" sz="1400">
            <a:effectLst/>
          </a:endParaRPr>
        </a:p>
        <a:p>
          <a:r>
            <a:rPr kumimoji="1" lang="ja-JP" altLang="ja-JP" sz="1100">
              <a:solidFill>
                <a:schemeClr val="dk1"/>
              </a:solidFill>
              <a:effectLst/>
              <a:latin typeface="+mn-lt"/>
              <a:ea typeface="+mn-ea"/>
              <a:cs typeface="+mn-cs"/>
            </a:rPr>
            <a:t>　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にあたっては、原油・物価高騰等に対応した事業所支援や家計応援給付事業等を実施したことも補助費の増加の要因である。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346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8128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34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76708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803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全国・県平均よりも低い比率で、急激な変動はなく同程度を維持している。しかし、今後は老朽化による公共施設の改築、雨水排水対策事業で大きな借入が発生していくため、公債費の比率が高まっていくことが予測され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27940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882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86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05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46990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88917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類似団体と同程度で推移している。公債費が他の経費の負担にならないようにバランスよく借入を行い、基金の積立てや活用を検討する。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165863</xdr:rowOff>
    </xdr:from>
    <xdr:to>
      <xdr:col>82</xdr:col>
      <xdr:colOff>107950</xdr:colOff>
      <xdr:row>77</xdr:row>
      <xdr:rowOff>88137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96063"/>
          <a:ext cx="838200" cy="9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165863</xdr:rowOff>
    </xdr:from>
    <xdr:to>
      <xdr:col>78</xdr:col>
      <xdr:colOff>69850</xdr:colOff>
      <xdr:row>77</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96063"/>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65278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4465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65278</xdr:rowOff>
    </xdr:from>
    <xdr:to>
      <xdr:col>69</xdr:col>
      <xdr:colOff>92075</xdr:colOff>
      <xdr:row>78</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383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115063</xdr:rowOff>
    </xdr:from>
    <xdr:to>
      <xdr:col>78</xdr:col>
      <xdr:colOff>120650</xdr:colOff>
      <xdr:row>77</xdr:row>
      <xdr:rowOff>45213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55389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1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xdr:rowOff>
    </xdr:from>
    <xdr:to>
      <xdr:col>69</xdr:col>
      <xdr:colOff>142875</xdr:colOff>
      <xdr:row>78</xdr:row>
      <xdr:rowOff>116078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100855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7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8561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168242</xdr:rowOff>
    </xdr:from>
    <xdr:to>
      <xdr:col>29</xdr:col>
      <xdr:colOff>127000</xdr:colOff>
      <xdr:row>19</xdr:row>
      <xdr:rowOff>169833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473417"/>
          <a:ext cx="647700" cy="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168242</xdr:rowOff>
    </xdr:from>
    <xdr:to>
      <xdr:col>26</xdr:col>
      <xdr:colOff>50800</xdr:colOff>
      <xdr:row>20</xdr:row>
      <xdr:rowOff>41251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73417"/>
          <a:ext cx="698500" cy="4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11295</xdr:rowOff>
    </xdr:from>
    <xdr:to>
      <xdr:col>22</xdr:col>
      <xdr:colOff>114300</xdr:colOff>
      <xdr:row>20</xdr:row>
      <xdr:rowOff>41251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87920"/>
          <a:ext cx="6985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11295</xdr:rowOff>
    </xdr:from>
    <xdr:to>
      <xdr:col>18</xdr:col>
      <xdr:colOff>177800</xdr:colOff>
      <xdr:row>20</xdr:row>
      <xdr:rowOff>31366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87920"/>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119033</xdr:rowOff>
    </xdr:from>
    <xdr:to>
      <xdr:col>29</xdr:col>
      <xdr:colOff>177800</xdr:colOff>
      <xdr:row>20</xdr:row>
      <xdr:rowOff>49183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2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27610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117442</xdr:rowOff>
    </xdr:from>
    <xdr:to>
      <xdr:col>26</xdr:col>
      <xdr:colOff>101600</xdr:colOff>
      <xdr:row>20</xdr:row>
      <xdr:rowOff>47592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22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32369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0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161901</xdr:rowOff>
    </xdr:from>
    <xdr:to>
      <xdr:col>22</xdr:col>
      <xdr:colOff>165100</xdr:colOff>
      <xdr:row>20</xdr:row>
      <xdr:rowOff>92051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76828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131945</xdr:rowOff>
    </xdr:from>
    <xdr:to>
      <xdr:col>19</xdr:col>
      <xdr:colOff>38100</xdr:colOff>
      <xdr:row>20</xdr:row>
      <xdr:rowOff>62095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3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46872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152016</xdr:rowOff>
    </xdr:from>
    <xdr:to>
      <xdr:col>15</xdr:col>
      <xdr:colOff>101600</xdr:colOff>
      <xdr:row>20</xdr:row>
      <xdr:rowOff>82166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5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66943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4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21833</xdr:rowOff>
    </xdr:from>
    <xdr:to>
      <xdr:col>29</xdr:col>
      <xdr:colOff>127000</xdr:colOff>
      <xdr:row>37</xdr:row>
      <xdr:rowOff>34036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46533"/>
          <a:ext cx="647700" cy="12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34036</xdr:rowOff>
    </xdr:from>
    <xdr:to>
      <xdr:col>26</xdr:col>
      <xdr:colOff>50800</xdr:colOff>
      <xdr:row>37</xdr:row>
      <xdr:rowOff>47599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58736"/>
          <a:ext cx="698500" cy="13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47599</xdr:rowOff>
    </xdr:from>
    <xdr:to>
      <xdr:col>22</xdr:col>
      <xdr:colOff>114300</xdr:colOff>
      <xdr:row>37</xdr:row>
      <xdr:rowOff>73420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72299"/>
          <a:ext cx="698500" cy="2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73420</xdr:rowOff>
    </xdr:from>
    <xdr:to>
      <xdr:col>18</xdr:col>
      <xdr:colOff>177800</xdr:colOff>
      <xdr:row>37</xdr:row>
      <xdr:rowOff>130756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98120"/>
          <a:ext cx="698500" cy="5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142483</xdr:rowOff>
    </xdr:from>
    <xdr:to>
      <xdr:col>29</xdr:col>
      <xdr:colOff>177800</xdr:colOff>
      <xdr:row>37</xdr:row>
      <xdr:rowOff>72633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95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114560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154686</xdr:rowOff>
    </xdr:from>
    <xdr:to>
      <xdr:col>26</xdr:col>
      <xdr:colOff>101600</xdr:colOff>
      <xdr:row>37</xdr:row>
      <xdr:rowOff>84836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0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69613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168249</xdr:rowOff>
    </xdr:from>
    <xdr:to>
      <xdr:col>22</xdr:col>
      <xdr:colOff>165100</xdr:colOff>
      <xdr:row>37</xdr:row>
      <xdr:rowOff>98399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2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83176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0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22620</xdr:rowOff>
    </xdr:from>
    <xdr:to>
      <xdr:col>19</xdr:col>
      <xdr:colOff>38100</xdr:colOff>
      <xdr:row>37</xdr:row>
      <xdr:rowOff>124220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4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108997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79956</xdr:rowOff>
    </xdr:from>
    <xdr:to>
      <xdr:col>15</xdr:col>
      <xdr:colOff>101600</xdr:colOff>
      <xdr:row>37</xdr:row>
      <xdr:rowOff>181556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0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166333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9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8,084
7,513
12.87
4,058,668
3,816,711
231,270
2,463,728
2,732,315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93721</xdr:rowOff>
    </xdr:from>
    <xdr:to>
      <xdr:col>24</xdr:col>
      <xdr:colOff>63500</xdr:colOff>
      <xdr:row>37</xdr:row>
      <xdr:rowOff>100709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7371"/>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93721</xdr:rowOff>
    </xdr:from>
    <xdr:to>
      <xdr:col>19</xdr:col>
      <xdr:colOff>177800</xdr:colOff>
      <xdr:row>37</xdr:row>
      <xdr:rowOff>112085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737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112085</xdr:rowOff>
    </xdr:from>
    <xdr:to>
      <xdr:col>15</xdr:col>
      <xdr:colOff>50800</xdr:colOff>
      <xdr:row>37</xdr:row>
      <xdr:rowOff>129268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5735"/>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129268</xdr:rowOff>
    </xdr:from>
    <xdr:to>
      <xdr:col>10</xdr:col>
      <xdr:colOff>114300</xdr:colOff>
      <xdr:row>37</xdr:row>
      <xdr:rowOff>139266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2918"/>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49909</xdr:rowOff>
    </xdr:from>
    <xdr:to>
      <xdr:col>24</xdr:col>
      <xdr:colOff>114300</xdr:colOff>
      <xdr:row>37</xdr:row>
      <xdr:rowOff>151509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136286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42921</xdr:rowOff>
    </xdr:from>
    <xdr:to>
      <xdr:col>20</xdr:col>
      <xdr:colOff>38100</xdr:colOff>
      <xdr:row>37</xdr:row>
      <xdr:rowOff>144521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135648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61285</xdr:rowOff>
    </xdr:from>
    <xdr:to>
      <xdr:col>15</xdr:col>
      <xdr:colOff>101600</xdr:colOff>
      <xdr:row>37</xdr:row>
      <xdr:rowOff>162885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154012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78468</xdr:rowOff>
    </xdr:from>
    <xdr:to>
      <xdr:col>10</xdr:col>
      <xdr:colOff>165100</xdr:colOff>
      <xdr:row>38</xdr:row>
      <xdr:rowOff>8618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171195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88466</xdr:rowOff>
    </xdr:from>
    <xdr:to>
      <xdr:col>6</xdr:col>
      <xdr:colOff>38100</xdr:colOff>
      <xdr:row>38</xdr:row>
      <xdr:rowOff>18616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8041</xdr:rowOff>
    </xdr:from>
    <xdr:to>
      <xdr:col>24</xdr:col>
      <xdr:colOff>63500</xdr:colOff>
      <xdr:row>59</xdr:row>
      <xdr:rowOff>13343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23591"/>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11454</xdr:rowOff>
    </xdr:from>
    <xdr:to>
      <xdr:col>19</xdr:col>
      <xdr:colOff>177800</xdr:colOff>
      <xdr:row>59</xdr:row>
      <xdr:rowOff>13343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27004"/>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11454</xdr:rowOff>
    </xdr:from>
    <xdr:to>
      <xdr:col>15</xdr:col>
      <xdr:colOff>50800</xdr:colOff>
      <xdr:row>59</xdr:row>
      <xdr:rowOff>16604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27004"/>
          <a:ext cx="8890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5793</xdr:rowOff>
    </xdr:from>
    <xdr:to>
      <xdr:col>10</xdr:col>
      <xdr:colOff>114300</xdr:colOff>
      <xdr:row>59</xdr:row>
      <xdr:rowOff>16604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121343"/>
          <a:ext cx="8890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128691</xdr:rowOff>
    </xdr:from>
    <xdr:to>
      <xdr:col>24</xdr:col>
      <xdr:colOff>114300</xdr:colOff>
      <xdr:row>59</xdr:row>
      <xdr:rowOff>58841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43618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8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133993</xdr:rowOff>
    </xdr:from>
    <xdr:to>
      <xdr:col>20</xdr:col>
      <xdr:colOff>38100</xdr:colOff>
      <xdr:row>59</xdr:row>
      <xdr:rowOff>64143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55270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132104</xdr:rowOff>
    </xdr:from>
    <xdr:to>
      <xdr:col>15</xdr:col>
      <xdr:colOff>101600</xdr:colOff>
      <xdr:row>59</xdr:row>
      <xdr:rowOff>62254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53381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6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137254</xdr:rowOff>
    </xdr:from>
    <xdr:to>
      <xdr:col>10</xdr:col>
      <xdr:colOff>165100</xdr:colOff>
      <xdr:row>59</xdr:row>
      <xdr:rowOff>67404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58531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126443</xdr:rowOff>
    </xdr:from>
    <xdr:to>
      <xdr:col>6</xdr:col>
      <xdr:colOff>38100</xdr:colOff>
      <xdr:row>59</xdr:row>
      <xdr:rowOff>56593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47720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68850</xdr:rowOff>
    </xdr:from>
    <xdr:to>
      <xdr:col>24</xdr:col>
      <xdr:colOff>63500</xdr:colOff>
      <xdr:row>79</xdr:row>
      <xdr:rowOff>82338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613400"/>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81783</xdr:rowOff>
    </xdr:from>
    <xdr:to>
      <xdr:col>19</xdr:col>
      <xdr:colOff>177800</xdr:colOff>
      <xdr:row>79</xdr:row>
      <xdr:rowOff>82338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62633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75692</xdr:rowOff>
    </xdr:from>
    <xdr:to>
      <xdr:col>15</xdr:col>
      <xdr:colOff>50800</xdr:colOff>
      <xdr:row>79</xdr:row>
      <xdr:rowOff>81783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620242"/>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64376</xdr:rowOff>
    </xdr:from>
    <xdr:to>
      <xdr:col>10</xdr:col>
      <xdr:colOff>114300</xdr:colOff>
      <xdr:row>79</xdr:row>
      <xdr:rowOff>75692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60892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18050</xdr:rowOff>
    </xdr:from>
    <xdr:to>
      <xdr:col>24</xdr:col>
      <xdr:colOff>114300</xdr:colOff>
      <xdr:row>79</xdr:row>
      <xdr:rowOff>119650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104427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31538</xdr:rowOff>
    </xdr:from>
    <xdr:to>
      <xdr:col>20</xdr:col>
      <xdr:colOff>38100</xdr:colOff>
      <xdr:row>79</xdr:row>
      <xdr:rowOff>133138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124265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30983</xdr:rowOff>
    </xdr:from>
    <xdr:to>
      <xdr:col>15</xdr:col>
      <xdr:colOff>101600</xdr:colOff>
      <xdr:row>79</xdr:row>
      <xdr:rowOff>132583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123710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6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24892</xdr:rowOff>
    </xdr:from>
    <xdr:to>
      <xdr:col>10</xdr:col>
      <xdr:colOff>165100</xdr:colOff>
      <xdr:row>79</xdr:row>
      <xdr:rowOff>126492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117619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13576</xdr:rowOff>
    </xdr:from>
    <xdr:to>
      <xdr:col>6</xdr:col>
      <xdr:colOff>38100</xdr:colOff>
      <xdr:row>79</xdr:row>
      <xdr:rowOff>115176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106303</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85801</xdr:rowOff>
    </xdr:from>
    <xdr:to>
      <xdr:col>24</xdr:col>
      <xdr:colOff>63500</xdr:colOff>
      <xdr:row>95</xdr:row>
      <xdr:rowOff>118504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202101"/>
          <a:ext cx="838200" cy="20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85801</xdr:rowOff>
    </xdr:from>
    <xdr:to>
      <xdr:col>19</xdr:col>
      <xdr:colOff>177800</xdr:colOff>
      <xdr:row>96</xdr:row>
      <xdr:rowOff>61595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02101"/>
          <a:ext cx="889000" cy="3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61595</xdr:rowOff>
    </xdr:from>
    <xdr:to>
      <xdr:col>15</xdr:col>
      <xdr:colOff>50800</xdr:colOff>
      <xdr:row>96</xdr:row>
      <xdr:rowOff>98134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20795"/>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98134</xdr:rowOff>
    </xdr:from>
    <xdr:to>
      <xdr:col>10</xdr:col>
      <xdr:colOff>114300</xdr:colOff>
      <xdr:row>96</xdr:row>
      <xdr:rowOff>123025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57334"/>
          <a:ext cx="8890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67704</xdr:rowOff>
    </xdr:from>
    <xdr:to>
      <xdr:col>24</xdr:col>
      <xdr:colOff>114300</xdr:colOff>
      <xdr:row>95</xdr:row>
      <xdr:rowOff>169304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90581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35001</xdr:rowOff>
    </xdr:from>
    <xdr:to>
      <xdr:col>20</xdr:col>
      <xdr:colOff>38100</xdr:colOff>
      <xdr:row>94</xdr:row>
      <xdr:rowOff>136601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153128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10795</xdr:rowOff>
    </xdr:from>
    <xdr:to>
      <xdr:col>15</xdr:col>
      <xdr:colOff>101600</xdr:colOff>
      <xdr:row>96</xdr:row>
      <xdr:rowOff>112395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128922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47334</xdr:rowOff>
    </xdr:from>
    <xdr:to>
      <xdr:col>10</xdr:col>
      <xdr:colOff>165100</xdr:colOff>
      <xdr:row>96</xdr:row>
      <xdr:rowOff>148934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165461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72225</xdr:rowOff>
    </xdr:from>
    <xdr:to>
      <xdr:col>6</xdr:col>
      <xdr:colOff>38100</xdr:colOff>
      <xdr:row>97</xdr:row>
      <xdr:rowOff>2375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18902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155341</xdr:rowOff>
    </xdr:from>
    <xdr:to>
      <xdr:col>55</xdr:col>
      <xdr:colOff>0</xdr:colOff>
      <xdr:row>37</xdr:row>
      <xdr:rowOff>65035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27541"/>
          <a:ext cx="838200" cy="8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93564</xdr:rowOff>
    </xdr:from>
    <xdr:to>
      <xdr:col>50</xdr:col>
      <xdr:colOff>114300</xdr:colOff>
      <xdr:row>37</xdr:row>
      <xdr:rowOff>65035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922864"/>
          <a:ext cx="889000" cy="48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93564</xdr:rowOff>
    </xdr:from>
    <xdr:to>
      <xdr:col>45</xdr:col>
      <xdr:colOff>177800</xdr:colOff>
      <xdr:row>37</xdr:row>
      <xdr:rowOff>54099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22864"/>
          <a:ext cx="889000" cy="47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54099</xdr:rowOff>
    </xdr:from>
    <xdr:to>
      <xdr:col>41</xdr:col>
      <xdr:colOff>50800</xdr:colOff>
      <xdr:row>37</xdr:row>
      <xdr:rowOff>101432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97749"/>
          <a:ext cx="889000" cy="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104541</xdr:rowOff>
    </xdr:from>
    <xdr:to>
      <xdr:col>55</xdr:col>
      <xdr:colOff>50800</xdr:colOff>
      <xdr:row>37</xdr:row>
      <xdr:rowOff>34691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19468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9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14235</xdr:rowOff>
    </xdr:from>
    <xdr:to>
      <xdr:col>50</xdr:col>
      <xdr:colOff>165100</xdr:colOff>
      <xdr:row>37</xdr:row>
      <xdr:rowOff>115835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106962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5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42764</xdr:rowOff>
    </xdr:from>
    <xdr:to>
      <xdr:col>46</xdr:col>
      <xdr:colOff>38100</xdr:colOff>
      <xdr:row>34</xdr:row>
      <xdr:rowOff>144364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135491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6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3299</xdr:rowOff>
    </xdr:from>
    <xdr:to>
      <xdr:col>41</xdr:col>
      <xdr:colOff>101600</xdr:colOff>
      <xdr:row>37</xdr:row>
      <xdr:rowOff>104899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50632</xdr:rowOff>
    </xdr:from>
    <xdr:to>
      <xdr:col>36</xdr:col>
      <xdr:colOff>165100</xdr:colOff>
      <xdr:row>37</xdr:row>
      <xdr:rowOff>152232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143360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11040</xdr:rowOff>
    </xdr:from>
    <xdr:to>
      <xdr:col>55</xdr:col>
      <xdr:colOff>0</xdr:colOff>
      <xdr:row>59</xdr:row>
      <xdr:rowOff>14347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26590"/>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14347</xdr:rowOff>
    </xdr:from>
    <xdr:to>
      <xdr:col>50</xdr:col>
      <xdr:colOff>114300</xdr:colOff>
      <xdr:row>59</xdr:row>
      <xdr:rowOff>33301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129897"/>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32324</xdr:rowOff>
    </xdr:from>
    <xdr:to>
      <xdr:col>45</xdr:col>
      <xdr:colOff>177800</xdr:colOff>
      <xdr:row>59</xdr:row>
      <xdr:rowOff>33301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147874"/>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31770</xdr:rowOff>
    </xdr:from>
    <xdr:to>
      <xdr:col>41</xdr:col>
      <xdr:colOff>50800</xdr:colOff>
      <xdr:row>59</xdr:row>
      <xdr:rowOff>32324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47320"/>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131690</xdr:rowOff>
    </xdr:from>
    <xdr:to>
      <xdr:col>55</xdr:col>
      <xdr:colOff>50800</xdr:colOff>
      <xdr:row>59</xdr:row>
      <xdr:rowOff>61840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46617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134997</xdr:rowOff>
    </xdr:from>
    <xdr:to>
      <xdr:col>50</xdr:col>
      <xdr:colOff>165100</xdr:colOff>
      <xdr:row>59</xdr:row>
      <xdr:rowOff>65147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7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56274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7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153951</xdr:rowOff>
    </xdr:from>
    <xdr:to>
      <xdr:col>46</xdr:col>
      <xdr:colOff>38100</xdr:colOff>
      <xdr:row>59</xdr:row>
      <xdr:rowOff>84101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75228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152974</xdr:rowOff>
    </xdr:from>
    <xdr:to>
      <xdr:col>41</xdr:col>
      <xdr:colOff>101600</xdr:colOff>
      <xdr:row>59</xdr:row>
      <xdr:rowOff>83124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74251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152420</xdr:rowOff>
    </xdr:from>
    <xdr:to>
      <xdr:col>36</xdr:col>
      <xdr:colOff>165100</xdr:colOff>
      <xdr:row>59</xdr:row>
      <xdr:rowOff>82570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73697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139202</xdr:rowOff>
    </xdr:from>
    <xdr:to>
      <xdr:col>55</xdr:col>
      <xdr:colOff>0</xdr:colOff>
      <xdr:row>78</xdr:row>
      <xdr:rowOff>127223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40852"/>
          <a:ext cx="838200" cy="1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105108</xdr:rowOff>
    </xdr:from>
    <xdr:to>
      <xdr:col>50</xdr:col>
      <xdr:colOff>114300</xdr:colOff>
      <xdr:row>78</xdr:row>
      <xdr:rowOff>127223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78208"/>
          <a:ext cx="889000" cy="2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105108</xdr:rowOff>
    </xdr:from>
    <xdr:to>
      <xdr:col>45</xdr:col>
      <xdr:colOff>177800</xdr:colOff>
      <xdr:row>78</xdr:row>
      <xdr:rowOff>138488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78208"/>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138471</xdr:rowOff>
    </xdr:from>
    <xdr:to>
      <xdr:col>41</xdr:col>
      <xdr:colOff>50800</xdr:colOff>
      <xdr:row>78</xdr:row>
      <xdr:rowOff>138488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1157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88402</xdr:rowOff>
    </xdr:from>
    <xdr:to>
      <xdr:col>55</xdr:col>
      <xdr:colOff>50800</xdr:colOff>
      <xdr:row>78</xdr:row>
      <xdr:rowOff>18552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111279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76423</xdr:rowOff>
    </xdr:from>
    <xdr:to>
      <xdr:col>50</xdr:col>
      <xdr:colOff>165100</xdr:colOff>
      <xdr:row>79</xdr:row>
      <xdr:rowOff>6573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169150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54308</xdr:rowOff>
    </xdr:from>
    <xdr:to>
      <xdr:col>46</xdr:col>
      <xdr:colOff>38100</xdr:colOff>
      <xdr:row>78</xdr:row>
      <xdr:rowOff>155908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147035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2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87688</xdr:rowOff>
    </xdr:from>
    <xdr:to>
      <xdr:col>41</xdr:col>
      <xdr:colOff>101600</xdr:colOff>
      <xdr:row>79</xdr:row>
      <xdr:rowOff>17838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8965</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55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87671</xdr:rowOff>
    </xdr:from>
    <xdr:to>
      <xdr:col>36</xdr:col>
      <xdr:colOff>165100</xdr:colOff>
      <xdr:row>79</xdr:row>
      <xdr:rowOff>17821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8948</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553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122889</xdr:rowOff>
    </xdr:from>
    <xdr:to>
      <xdr:col>55</xdr:col>
      <xdr:colOff>0</xdr:colOff>
      <xdr:row>98</xdr:row>
      <xdr:rowOff>78820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53539"/>
          <a:ext cx="8382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122889</xdr:rowOff>
    </xdr:from>
    <xdr:to>
      <xdr:col>50</xdr:col>
      <xdr:colOff>114300</xdr:colOff>
      <xdr:row>98</xdr:row>
      <xdr:rowOff>62013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53539"/>
          <a:ext cx="889000" cy="1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148825</xdr:rowOff>
    </xdr:from>
    <xdr:to>
      <xdr:col>45</xdr:col>
      <xdr:colOff>177800</xdr:colOff>
      <xdr:row>98</xdr:row>
      <xdr:rowOff>62013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79475"/>
          <a:ext cx="889000" cy="8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148825</xdr:rowOff>
    </xdr:from>
    <xdr:to>
      <xdr:col>41</xdr:col>
      <xdr:colOff>50800</xdr:colOff>
      <xdr:row>97</xdr:row>
      <xdr:rowOff>157037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79475"/>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28020</xdr:rowOff>
    </xdr:from>
    <xdr:to>
      <xdr:col>55</xdr:col>
      <xdr:colOff>50800</xdr:colOff>
      <xdr:row>98</xdr:row>
      <xdr:rowOff>129620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114397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72089</xdr:rowOff>
    </xdr:from>
    <xdr:to>
      <xdr:col>50</xdr:col>
      <xdr:colOff>165100</xdr:colOff>
      <xdr:row>98</xdr:row>
      <xdr:rowOff>2239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164816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11213</xdr:rowOff>
    </xdr:from>
    <xdr:to>
      <xdr:col>46</xdr:col>
      <xdr:colOff>38100</xdr:colOff>
      <xdr:row>98</xdr:row>
      <xdr:rowOff>112813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103940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0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98025</xdr:rowOff>
    </xdr:from>
    <xdr:to>
      <xdr:col>41</xdr:col>
      <xdr:colOff>101600</xdr:colOff>
      <xdr:row>98</xdr:row>
      <xdr:rowOff>28175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19302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106237</xdr:rowOff>
    </xdr:from>
    <xdr:to>
      <xdr:col>36</xdr:col>
      <xdr:colOff>165100</xdr:colOff>
      <xdr:row>98</xdr:row>
      <xdr:rowOff>36387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27514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164905</xdr:rowOff>
    </xdr:from>
    <xdr:to>
      <xdr:col>85</xdr:col>
      <xdr:colOff>127000</xdr:colOff>
      <xdr:row>78</xdr:row>
      <xdr:rowOff>569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66555"/>
          <a:ext cx="8382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164905</xdr:rowOff>
    </xdr:from>
    <xdr:to>
      <xdr:col>81</xdr:col>
      <xdr:colOff>50800</xdr:colOff>
      <xdr:row>78</xdr:row>
      <xdr:rowOff>606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66555"/>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606</xdr:rowOff>
    </xdr:from>
    <xdr:to>
      <xdr:col>76</xdr:col>
      <xdr:colOff>114300</xdr:colOff>
      <xdr:row>78</xdr:row>
      <xdr:rowOff>12100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73706"/>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10162</xdr:rowOff>
    </xdr:from>
    <xdr:to>
      <xdr:col>71</xdr:col>
      <xdr:colOff>177800</xdr:colOff>
      <xdr:row>78</xdr:row>
      <xdr:rowOff>12100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832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121219</xdr:rowOff>
    </xdr:from>
    <xdr:to>
      <xdr:col>85</xdr:col>
      <xdr:colOff>177800</xdr:colOff>
      <xdr:row>78</xdr:row>
      <xdr:rowOff>51369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99646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0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114105</xdr:rowOff>
    </xdr:from>
    <xdr:to>
      <xdr:col>81</xdr:col>
      <xdr:colOff>101600</xdr:colOff>
      <xdr:row>78</xdr:row>
      <xdr:rowOff>44255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35382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0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121256</xdr:rowOff>
    </xdr:from>
    <xdr:to>
      <xdr:col>76</xdr:col>
      <xdr:colOff>165100</xdr:colOff>
      <xdr:row>78</xdr:row>
      <xdr:rowOff>51406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42533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132750</xdr:rowOff>
    </xdr:from>
    <xdr:to>
      <xdr:col>72</xdr:col>
      <xdr:colOff>38100</xdr:colOff>
      <xdr:row>78</xdr:row>
      <xdr:rowOff>62900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54027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130812</xdr:rowOff>
    </xdr:from>
    <xdr:to>
      <xdr:col>67</xdr:col>
      <xdr:colOff>101600</xdr:colOff>
      <xdr:row>78</xdr:row>
      <xdr:rowOff>60962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52089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27073</xdr:rowOff>
    </xdr:from>
    <xdr:to>
      <xdr:col>85</xdr:col>
      <xdr:colOff>127000</xdr:colOff>
      <xdr:row>99</xdr:row>
      <xdr:rowOff>47788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7000623"/>
          <a:ext cx="8382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27073</xdr:rowOff>
    </xdr:from>
    <xdr:to>
      <xdr:col>81</xdr:col>
      <xdr:colOff>50800</xdr:colOff>
      <xdr:row>99</xdr:row>
      <xdr:rowOff>69709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00623"/>
          <a:ext cx="88900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69709</xdr:rowOff>
    </xdr:from>
    <xdr:to>
      <xdr:col>76</xdr:col>
      <xdr:colOff>114300</xdr:colOff>
      <xdr:row>99</xdr:row>
      <xdr:rowOff>85858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43259"/>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85858</xdr:rowOff>
    </xdr:from>
    <xdr:to>
      <xdr:col>71</xdr:col>
      <xdr:colOff>177800</xdr:colOff>
      <xdr:row>99</xdr:row>
      <xdr:rowOff>96478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7059408"/>
          <a:ext cx="8890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168438</xdr:rowOff>
    </xdr:from>
    <xdr:to>
      <xdr:col>85</xdr:col>
      <xdr:colOff>177800</xdr:colOff>
      <xdr:row>99</xdr:row>
      <xdr:rowOff>98588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147723</xdr:rowOff>
    </xdr:from>
    <xdr:to>
      <xdr:col>81</xdr:col>
      <xdr:colOff>101600</xdr:colOff>
      <xdr:row>99</xdr:row>
      <xdr:rowOff>77873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69000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18909</xdr:rowOff>
    </xdr:from>
    <xdr:to>
      <xdr:col>76</xdr:col>
      <xdr:colOff>165100</xdr:colOff>
      <xdr:row>99</xdr:row>
      <xdr:rowOff>120509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111636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0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35058</xdr:rowOff>
    </xdr:from>
    <xdr:to>
      <xdr:col>72</xdr:col>
      <xdr:colOff>38100</xdr:colOff>
      <xdr:row>99</xdr:row>
      <xdr:rowOff>136658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70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127785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10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45678</xdr:rowOff>
    </xdr:from>
    <xdr:to>
      <xdr:col>67</xdr:col>
      <xdr:colOff>101600</xdr:colOff>
      <xdr:row>99</xdr:row>
      <xdr:rowOff>147278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70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138405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1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97180</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3730"/>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97180</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83730"/>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46380</xdr:rowOff>
    </xdr:from>
    <xdr:to>
      <xdr:col>112</xdr:col>
      <xdr:colOff>38100</xdr:colOff>
      <xdr:row>39</xdr:row>
      <xdr:rowOff>147980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139107</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825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84640</xdr:rowOff>
    </xdr:from>
    <xdr:to>
      <xdr:col>116</xdr:col>
      <xdr:colOff>63500</xdr:colOff>
      <xdr:row>59</xdr:row>
      <xdr:rowOff>84738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00190"/>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84640</xdr:rowOff>
    </xdr:from>
    <xdr:to>
      <xdr:col>111</xdr:col>
      <xdr:colOff>177800</xdr:colOff>
      <xdr:row>59</xdr:row>
      <xdr:rowOff>84868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20019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84868</xdr:rowOff>
    </xdr:from>
    <xdr:to>
      <xdr:col>107</xdr:col>
      <xdr:colOff>50800</xdr:colOff>
      <xdr:row>59</xdr:row>
      <xdr:rowOff>85097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20041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85032</xdr:rowOff>
    </xdr:from>
    <xdr:to>
      <xdr:col>102</xdr:col>
      <xdr:colOff>114300</xdr:colOff>
      <xdr:row>59</xdr:row>
      <xdr:rowOff>85097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20058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33938</xdr:rowOff>
    </xdr:from>
    <xdr:to>
      <xdr:col>116</xdr:col>
      <xdr:colOff>114300</xdr:colOff>
      <xdr:row>59</xdr:row>
      <xdr:rowOff>135538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120315</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64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33840</xdr:rowOff>
    </xdr:from>
    <xdr:to>
      <xdr:col>112</xdr:col>
      <xdr:colOff>38100</xdr:colOff>
      <xdr:row>59</xdr:row>
      <xdr:rowOff>135440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126567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2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34068</xdr:rowOff>
    </xdr:from>
    <xdr:to>
      <xdr:col>107</xdr:col>
      <xdr:colOff>101600</xdr:colOff>
      <xdr:row>59</xdr:row>
      <xdr:rowOff>135668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126795</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24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34297</xdr:rowOff>
    </xdr:from>
    <xdr:to>
      <xdr:col>102</xdr:col>
      <xdr:colOff>165100</xdr:colOff>
      <xdr:row>59</xdr:row>
      <xdr:rowOff>135897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127024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2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34232</xdr:rowOff>
    </xdr:from>
    <xdr:to>
      <xdr:col>98</xdr:col>
      <xdr:colOff>38100</xdr:colOff>
      <xdr:row>59</xdr:row>
      <xdr:rowOff>135832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126959</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242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119796</xdr:rowOff>
    </xdr:from>
    <xdr:to>
      <xdr:col>116</xdr:col>
      <xdr:colOff>63500</xdr:colOff>
      <xdr:row>77</xdr:row>
      <xdr:rowOff>131829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321446"/>
          <a:ext cx="8382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119796</xdr:rowOff>
    </xdr:from>
    <xdr:to>
      <xdr:col>111</xdr:col>
      <xdr:colOff>177800</xdr:colOff>
      <xdr:row>77</xdr:row>
      <xdr:rowOff>123554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321446"/>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123554</xdr:rowOff>
    </xdr:from>
    <xdr:to>
      <xdr:col>107</xdr:col>
      <xdr:colOff>50800</xdr:colOff>
      <xdr:row>77</xdr:row>
      <xdr:rowOff>139174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325204"/>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56200</xdr:rowOff>
    </xdr:from>
    <xdr:to>
      <xdr:col>102</xdr:col>
      <xdr:colOff>114300</xdr:colOff>
      <xdr:row>77</xdr:row>
      <xdr:rowOff>139174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257850"/>
          <a:ext cx="889000" cy="8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81029</xdr:rowOff>
    </xdr:from>
    <xdr:to>
      <xdr:col>116</xdr:col>
      <xdr:colOff>114300</xdr:colOff>
      <xdr:row>78</xdr:row>
      <xdr:rowOff>11179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167406</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68996</xdr:rowOff>
    </xdr:from>
    <xdr:to>
      <xdr:col>112</xdr:col>
      <xdr:colOff>38100</xdr:colOff>
      <xdr:row>77</xdr:row>
      <xdr:rowOff>170596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161723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72754</xdr:rowOff>
    </xdr:from>
    <xdr:to>
      <xdr:col>107</xdr:col>
      <xdr:colOff>101600</xdr:colOff>
      <xdr:row>78</xdr:row>
      <xdr:rowOff>2904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6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88374</xdr:rowOff>
    </xdr:from>
    <xdr:to>
      <xdr:col>102</xdr:col>
      <xdr:colOff>165100</xdr:colOff>
      <xdr:row>78</xdr:row>
      <xdr:rowOff>18524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2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9651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5400</xdr:rowOff>
    </xdr:from>
    <xdr:to>
      <xdr:col>98</xdr:col>
      <xdr:colOff>38100</xdr:colOff>
      <xdr:row>77</xdr:row>
      <xdr:rowOff>107000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2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98127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人件費と扶助費が年々増加していた中で、</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原油・物価等高騰に伴う困窮者や子育て世帯を中心とした生活支援のための扶助事業が増加したため扶助費が特に大きく増加となったが、Ｒ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生活支援の扶助事業は減少し、事業所支援や家計応援事業の実施したことにより補助費が増加した。今後も医療費や障害者自立支援事業、老人福祉施設関係費の増加が続くため、町全体で健康増進のための事業を積極的に展開し予防を進める事で、医療費の抑制、健康寿命を延ばす必要がある。子育て支援拠点施設が建設され、普通建設事業費が増加に転じた。今後は施設の老朽化に加え、雨水排水対策事業も始まることから更なる増加が見込まれる。規模が大きい工事が増えていくが、公債費が急激に膨らみすぎないよう、基金の活用や計画的な借入に努めていく。積立金につい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から将来的な小中学校の大規模改修に備え、新しい目的基金の積立てを開始し積立金を増加させている。Ｒ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は特に普通交付税の再算定による増加分等を目的基金等に積立てたこともあり特に多かった。当町ではふるさと納税の収入が芳しくないため、類似団体等に比べ基金積立が低くなっている。今後も健全な財政運営を行うためには、支出の削減だけでなく、収入の増加も必要であるため、町の魅力を広く発信し、資金調達に力を入れ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8,084
7,513
12.87
4,058,668
3,816,711
231,270
2,463,728
2,732,315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96701</xdr:rowOff>
    </xdr:from>
    <xdr:to>
      <xdr:col>24</xdr:col>
      <xdr:colOff>63500</xdr:colOff>
      <xdr:row>37</xdr:row>
      <xdr:rowOff>109655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40351"/>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96701</xdr:rowOff>
    </xdr:from>
    <xdr:to>
      <xdr:col>19</xdr:col>
      <xdr:colOff>177800</xdr:colOff>
      <xdr:row>37</xdr:row>
      <xdr:rowOff>99205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40351"/>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71446</xdr:rowOff>
    </xdr:from>
    <xdr:to>
      <xdr:col>15</xdr:col>
      <xdr:colOff>50800</xdr:colOff>
      <xdr:row>37</xdr:row>
      <xdr:rowOff>99205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1509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40096</xdr:rowOff>
    </xdr:from>
    <xdr:to>
      <xdr:col>10</xdr:col>
      <xdr:colOff>114300</xdr:colOff>
      <xdr:row>37</xdr:row>
      <xdr:rowOff>71446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83746"/>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58855</xdr:rowOff>
    </xdr:from>
    <xdr:to>
      <xdr:col>24</xdr:col>
      <xdr:colOff>114300</xdr:colOff>
      <xdr:row>37</xdr:row>
      <xdr:rowOff>160455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145232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45901</xdr:rowOff>
    </xdr:from>
    <xdr:to>
      <xdr:col>20</xdr:col>
      <xdr:colOff>38100</xdr:colOff>
      <xdr:row>37</xdr:row>
      <xdr:rowOff>147501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138628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48405</xdr:rowOff>
    </xdr:from>
    <xdr:to>
      <xdr:col>15</xdr:col>
      <xdr:colOff>101600</xdr:colOff>
      <xdr:row>37</xdr:row>
      <xdr:rowOff>150005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20646</xdr:rowOff>
    </xdr:from>
    <xdr:to>
      <xdr:col>10</xdr:col>
      <xdr:colOff>165100</xdr:colOff>
      <xdr:row>37</xdr:row>
      <xdr:rowOff>122246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113373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5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160746</xdr:rowOff>
    </xdr:from>
    <xdr:to>
      <xdr:col>6</xdr:col>
      <xdr:colOff>38100</xdr:colOff>
      <xdr:row>37</xdr:row>
      <xdr:rowOff>90896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82023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136378</xdr:rowOff>
    </xdr:from>
    <xdr:to>
      <xdr:col>24</xdr:col>
      <xdr:colOff>63500</xdr:colOff>
      <xdr:row>58</xdr:row>
      <xdr:rowOff>140062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80478"/>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77993</xdr:rowOff>
    </xdr:from>
    <xdr:to>
      <xdr:col>19</xdr:col>
      <xdr:colOff>177800</xdr:colOff>
      <xdr:row>58</xdr:row>
      <xdr:rowOff>136378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22093"/>
          <a:ext cx="8890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77993</xdr:rowOff>
    </xdr:from>
    <xdr:to>
      <xdr:col>15</xdr:col>
      <xdr:colOff>50800</xdr:colOff>
      <xdr:row>58</xdr:row>
      <xdr:rowOff>164660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2093"/>
          <a:ext cx="889000" cy="8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164660</xdr:rowOff>
    </xdr:from>
    <xdr:to>
      <xdr:col>10</xdr:col>
      <xdr:colOff>114300</xdr:colOff>
      <xdr:row>58</xdr:row>
      <xdr:rowOff>168232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876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89262</xdr:rowOff>
    </xdr:from>
    <xdr:to>
      <xdr:col>24</xdr:col>
      <xdr:colOff>114300</xdr:colOff>
      <xdr:row>59</xdr:row>
      <xdr:rowOff>19412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4189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85578</xdr:rowOff>
    </xdr:from>
    <xdr:to>
      <xdr:col>20</xdr:col>
      <xdr:colOff>38100</xdr:colOff>
      <xdr:row>59</xdr:row>
      <xdr:rowOff>15728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6855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2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27193</xdr:rowOff>
    </xdr:from>
    <xdr:to>
      <xdr:col>15</xdr:col>
      <xdr:colOff>101600</xdr:colOff>
      <xdr:row>58</xdr:row>
      <xdr:rowOff>128793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119920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113860</xdr:rowOff>
    </xdr:from>
    <xdr:to>
      <xdr:col>10</xdr:col>
      <xdr:colOff>165100</xdr:colOff>
      <xdr:row>59</xdr:row>
      <xdr:rowOff>44010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35137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117432</xdr:rowOff>
    </xdr:from>
    <xdr:to>
      <xdr:col>6</xdr:col>
      <xdr:colOff>38100</xdr:colOff>
      <xdr:row>59</xdr:row>
      <xdr:rowOff>47582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38709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126540</xdr:rowOff>
    </xdr:from>
    <xdr:to>
      <xdr:col>24</xdr:col>
      <xdr:colOff>63500</xdr:colOff>
      <xdr:row>75</xdr:row>
      <xdr:rowOff>137597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85290"/>
          <a:ext cx="8382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137597</xdr:rowOff>
    </xdr:from>
    <xdr:to>
      <xdr:col>19</xdr:col>
      <xdr:colOff>177800</xdr:colOff>
      <xdr:row>77</xdr:row>
      <xdr:rowOff>31046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96347"/>
          <a:ext cx="889000" cy="2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31046</xdr:rowOff>
    </xdr:from>
    <xdr:to>
      <xdr:col>15</xdr:col>
      <xdr:colOff>50800</xdr:colOff>
      <xdr:row>77</xdr:row>
      <xdr:rowOff>126014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32696"/>
          <a:ext cx="889000" cy="9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126014</xdr:rowOff>
    </xdr:from>
    <xdr:to>
      <xdr:col>10</xdr:col>
      <xdr:colOff>114300</xdr:colOff>
      <xdr:row>78</xdr:row>
      <xdr:rowOff>21171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7664"/>
          <a:ext cx="889000" cy="6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75740</xdr:rowOff>
    </xdr:from>
    <xdr:to>
      <xdr:col>24</xdr:col>
      <xdr:colOff>114300</xdr:colOff>
      <xdr:row>76</xdr:row>
      <xdr:rowOff>5891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34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54167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86797</xdr:rowOff>
    </xdr:from>
    <xdr:to>
      <xdr:col>20</xdr:col>
      <xdr:colOff>38100</xdr:colOff>
      <xdr:row>76</xdr:row>
      <xdr:rowOff>16948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8073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3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151696</xdr:rowOff>
    </xdr:from>
    <xdr:to>
      <xdr:col>15</xdr:col>
      <xdr:colOff>101600</xdr:colOff>
      <xdr:row>77</xdr:row>
      <xdr:rowOff>81846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72973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75214</xdr:rowOff>
    </xdr:from>
    <xdr:to>
      <xdr:col>10</xdr:col>
      <xdr:colOff>165100</xdr:colOff>
      <xdr:row>78</xdr:row>
      <xdr:rowOff>5364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167941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141821</xdr:rowOff>
    </xdr:from>
    <xdr:to>
      <xdr:col>6</xdr:col>
      <xdr:colOff>38100</xdr:colOff>
      <xdr:row>78</xdr:row>
      <xdr:rowOff>71971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63098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146841</xdr:rowOff>
    </xdr:from>
    <xdr:to>
      <xdr:col>24</xdr:col>
      <xdr:colOff>63500</xdr:colOff>
      <xdr:row>97</xdr:row>
      <xdr:rowOff>155595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77491"/>
          <a:ext cx="8382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146841</xdr:rowOff>
    </xdr:from>
    <xdr:to>
      <xdr:col>19</xdr:col>
      <xdr:colOff>177800</xdr:colOff>
      <xdr:row>98</xdr:row>
      <xdr:rowOff>15128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7491"/>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15128</xdr:rowOff>
    </xdr:from>
    <xdr:to>
      <xdr:col>15</xdr:col>
      <xdr:colOff>50800</xdr:colOff>
      <xdr:row>98</xdr:row>
      <xdr:rowOff>45700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7228"/>
          <a:ext cx="889000" cy="3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40129</xdr:rowOff>
    </xdr:from>
    <xdr:to>
      <xdr:col>10</xdr:col>
      <xdr:colOff>114300</xdr:colOff>
      <xdr:row>98</xdr:row>
      <xdr:rowOff>45700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42229"/>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104795</xdr:rowOff>
    </xdr:from>
    <xdr:to>
      <xdr:col>24</xdr:col>
      <xdr:colOff>114300</xdr:colOff>
      <xdr:row>98</xdr:row>
      <xdr:rowOff>34945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19722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96041</xdr:rowOff>
    </xdr:from>
    <xdr:to>
      <xdr:col>20</xdr:col>
      <xdr:colOff>38100</xdr:colOff>
      <xdr:row>98</xdr:row>
      <xdr:rowOff>26191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17318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135778</xdr:rowOff>
    </xdr:from>
    <xdr:to>
      <xdr:col>15</xdr:col>
      <xdr:colOff>101600</xdr:colOff>
      <xdr:row>98</xdr:row>
      <xdr:rowOff>65928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57055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166350</xdr:rowOff>
    </xdr:from>
    <xdr:to>
      <xdr:col>10</xdr:col>
      <xdr:colOff>165100</xdr:colOff>
      <xdr:row>98</xdr:row>
      <xdr:rowOff>96500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87627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160779</xdr:rowOff>
    </xdr:from>
    <xdr:to>
      <xdr:col>6</xdr:col>
      <xdr:colOff>38100</xdr:colOff>
      <xdr:row>98</xdr:row>
      <xdr:rowOff>90929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82056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82550</xdr:rowOff>
    </xdr:from>
    <xdr:to>
      <xdr:col>55</xdr:col>
      <xdr:colOff>0</xdr:colOff>
      <xdr:row>38</xdr:row>
      <xdr:rowOff>83007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9765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82550</xdr:rowOff>
    </xdr:from>
    <xdr:to>
      <xdr:col>50</xdr:col>
      <xdr:colOff>114300</xdr:colOff>
      <xdr:row>38</xdr:row>
      <xdr:rowOff>83921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9765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83921</xdr:rowOff>
    </xdr:from>
    <xdr:to>
      <xdr:col>45</xdr:col>
      <xdr:colOff>177800</xdr:colOff>
      <xdr:row>38</xdr:row>
      <xdr:rowOff>84379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9902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84379</xdr:rowOff>
    </xdr:from>
    <xdr:to>
      <xdr:col>41</xdr:col>
      <xdr:colOff>50800</xdr:colOff>
      <xdr:row>38</xdr:row>
      <xdr:rowOff>84379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99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32207</xdr:rowOff>
    </xdr:from>
    <xdr:to>
      <xdr:col>55</xdr:col>
      <xdr:colOff>50800</xdr:colOff>
      <xdr:row>38</xdr:row>
      <xdr:rowOff>133807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118584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31750</xdr:rowOff>
    </xdr:from>
    <xdr:to>
      <xdr:col>50</xdr:col>
      <xdr:colOff>165100</xdr:colOff>
      <xdr:row>38</xdr:row>
      <xdr:rowOff>133350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124477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33121</xdr:rowOff>
    </xdr:from>
    <xdr:to>
      <xdr:col>46</xdr:col>
      <xdr:colOff>38100</xdr:colOff>
      <xdr:row>38</xdr:row>
      <xdr:rowOff>134721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125848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33579</xdr:rowOff>
    </xdr:from>
    <xdr:to>
      <xdr:col>41</xdr:col>
      <xdr:colOff>101600</xdr:colOff>
      <xdr:row>38</xdr:row>
      <xdr:rowOff>135179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126306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33579</xdr:rowOff>
    </xdr:from>
    <xdr:to>
      <xdr:col>36</xdr:col>
      <xdr:colOff>165100</xdr:colOff>
      <xdr:row>38</xdr:row>
      <xdr:rowOff>135179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126306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6278</xdr:rowOff>
    </xdr:from>
    <xdr:to>
      <xdr:col>55</xdr:col>
      <xdr:colOff>0</xdr:colOff>
      <xdr:row>59</xdr:row>
      <xdr:rowOff>14050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2182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4521</xdr:rowOff>
    </xdr:from>
    <xdr:to>
      <xdr:col>50</xdr:col>
      <xdr:colOff>114300</xdr:colOff>
      <xdr:row>59</xdr:row>
      <xdr:rowOff>14050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20071"/>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4521</xdr:rowOff>
    </xdr:from>
    <xdr:to>
      <xdr:col>45</xdr:col>
      <xdr:colOff>177800</xdr:colOff>
      <xdr:row>59</xdr:row>
      <xdr:rowOff>14568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20071"/>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169025</xdr:rowOff>
    </xdr:from>
    <xdr:to>
      <xdr:col>41</xdr:col>
      <xdr:colOff>50800</xdr:colOff>
      <xdr:row>59</xdr:row>
      <xdr:rowOff>14568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13125"/>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126928</xdr:rowOff>
    </xdr:from>
    <xdr:to>
      <xdr:col>55</xdr:col>
      <xdr:colOff>50800</xdr:colOff>
      <xdr:row>59</xdr:row>
      <xdr:rowOff>57078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41855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134700</xdr:rowOff>
    </xdr:from>
    <xdr:to>
      <xdr:col>50</xdr:col>
      <xdr:colOff>165100</xdr:colOff>
      <xdr:row>59</xdr:row>
      <xdr:rowOff>64850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55977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7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125171</xdr:rowOff>
    </xdr:from>
    <xdr:to>
      <xdr:col>46</xdr:col>
      <xdr:colOff>38100</xdr:colOff>
      <xdr:row>59</xdr:row>
      <xdr:rowOff>55321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46448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135218</xdr:rowOff>
    </xdr:from>
    <xdr:to>
      <xdr:col>41</xdr:col>
      <xdr:colOff>101600</xdr:colOff>
      <xdr:row>59</xdr:row>
      <xdr:rowOff>65368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56495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7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118225</xdr:rowOff>
    </xdr:from>
    <xdr:to>
      <xdr:col>36</xdr:col>
      <xdr:colOff>165100</xdr:colOff>
      <xdr:row>59</xdr:row>
      <xdr:rowOff>48375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39502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64131</xdr:rowOff>
    </xdr:from>
    <xdr:to>
      <xdr:col>55</xdr:col>
      <xdr:colOff>0</xdr:colOff>
      <xdr:row>79</xdr:row>
      <xdr:rowOff>80885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608681"/>
          <a:ext cx="8382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37472</xdr:rowOff>
    </xdr:from>
    <xdr:to>
      <xdr:col>50</xdr:col>
      <xdr:colOff>114300</xdr:colOff>
      <xdr:row>79</xdr:row>
      <xdr:rowOff>80885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82022"/>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37472</xdr:rowOff>
    </xdr:from>
    <xdr:to>
      <xdr:col>45</xdr:col>
      <xdr:colOff>177800</xdr:colOff>
      <xdr:row>79</xdr:row>
      <xdr:rowOff>89016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82022"/>
          <a:ext cx="889000" cy="5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85097</xdr:rowOff>
    </xdr:from>
    <xdr:to>
      <xdr:col>41</xdr:col>
      <xdr:colOff>50800</xdr:colOff>
      <xdr:row>79</xdr:row>
      <xdr:rowOff>89016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62964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13331</xdr:rowOff>
    </xdr:from>
    <xdr:to>
      <xdr:col>55</xdr:col>
      <xdr:colOff>50800</xdr:colOff>
      <xdr:row>79</xdr:row>
      <xdr:rowOff>114931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99708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30085</xdr:rowOff>
    </xdr:from>
    <xdr:to>
      <xdr:col>50</xdr:col>
      <xdr:colOff>165100</xdr:colOff>
      <xdr:row>79</xdr:row>
      <xdr:rowOff>131685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122812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6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158122</xdr:rowOff>
    </xdr:from>
    <xdr:to>
      <xdr:col>46</xdr:col>
      <xdr:colOff>38100</xdr:colOff>
      <xdr:row>79</xdr:row>
      <xdr:rowOff>88272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79399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2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38216</xdr:rowOff>
    </xdr:from>
    <xdr:to>
      <xdr:col>41</xdr:col>
      <xdr:colOff>101600</xdr:colOff>
      <xdr:row>79</xdr:row>
      <xdr:rowOff>139816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130943</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72017" y="13675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34297</xdr:rowOff>
    </xdr:from>
    <xdr:to>
      <xdr:col>36</xdr:col>
      <xdr:colOff>165100</xdr:colOff>
      <xdr:row>79</xdr:row>
      <xdr:rowOff>135897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127024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7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63553</xdr:rowOff>
    </xdr:from>
    <xdr:to>
      <xdr:col>55</xdr:col>
      <xdr:colOff>0</xdr:colOff>
      <xdr:row>98</xdr:row>
      <xdr:rowOff>109990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65653"/>
          <a:ext cx="838200" cy="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63553</xdr:rowOff>
    </xdr:from>
    <xdr:to>
      <xdr:col>50</xdr:col>
      <xdr:colOff>114300</xdr:colOff>
      <xdr:row>98</xdr:row>
      <xdr:rowOff>93335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65653"/>
          <a:ext cx="889000" cy="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47326</xdr:rowOff>
    </xdr:from>
    <xdr:to>
      <xdr:col>45</xdr:col>
      <xdr:colOff>177800</xdr:colOff>
      <xdr:row>98</xdr:row>
      <xdr:rowOff>93335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49426"/>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47326</xdr:rowOff>
    </xdr:from>
    <xdr:to>
      <xdr:col>41</xdr:col>
      <xdr:colOff>50800</xdr:colOff>
      <xdr:row>98</xdr:row>
      <xdr:rowOff>58398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9426"/>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59190</xdr:rowOff>
    </xdr:from>
    <xdr:to>
      <xdr:col>55</xdr:col>
      <xdr:colOff>50800</xdr:colOff>
      <xdr:row>98</xdr:row>
      <xdr:rowOff>160790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145567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12753</xdr:rowOff>
    </xdr:from>
    <xdr:to>
      <xdr:col>50</xdr:col>
      <xdr:colOff>165100</xdr:colOff>
      <xdr:row>98</xdr:row>
      <xdr:rowOff>114353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105480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42535</xdr:rowOff>
    </xdr:from>
    <xdr:to>
      <xdr:col>46</xdr:col>
      <xdr:colOff>38100</xdr:colOff>
      <xdr:row>98</xdr:row>
      <xdr:rowOff>144135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135262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167976</xdr:rowOff>
    </xdr:from>
    <xdr:to>
      <xdr:col>41</xdr:col>
      <xdr:colOff>101600</xdr:colOff>
      <xdr:row>98</xdr:row>
      <xdr:rowOff>98126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89253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9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7598</xdr:rowOff>
    </xdr:from>
    <xdr:to>
      <xdr:col>36</xdr:col>
      <xdr:colOff>165100</xdr:colOff>
      <xdr:row>98</xdr:row>
      <xdr:rowOff>109198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100325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6838</xdr:rowOff>
    </xdr:from>
    <xdr:to>
      <xdr:col>85</xdr:col>
      <xdr:colOff>127000</xdr:colOff>
      <xdr:row>39</xdr:row>
      <xdr:rowOff>16667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93388"/>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2540</xdr:rowOff>
    </xdr:from>
    <xdr:to>
      <xdr:col>81</xdr:col>
      <xdr:colOff>50800</xdr:colOff>
      <xdr:row>39</xdr:row>
      <xdr:rowOff>16667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89090"/>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156845</xdr:rowOff>
    </xdr:from>
    <xdr:to>
      <xdr:col>76</xdr:col>
      <xdr:colOff>114300</xdr:colOff>
      <xdr:row>39</xdr:row>
      <xdr:rowOff>2540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719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154650</xdr:rowOff>
    </xdr:from>
    <xdr:to>
      <xdr:col>71</xdr:col>
      <xdr:colOff>177800</xdr:colOff>
      <xdr:row>38</xdr:row>
      <xdr:rowOff>156845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98300"/>
          <a:ext cx="889000" cy="17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127488</xdr:rowOff>
    </xdr:from>
    <xdr:to>
      <xdr:col>85</xdr:col>
      <xdr:colOff>177800</xdr:colOff>
      <xdr:row>39</xdr:row>
      <xdr:rowOff>57638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42415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137317</xdr:rowOff>
    </xdr:from>
    <xdr:to>
      <xdr:col>81</xdr:col>
      <xdr:colOff>101600</xdr:colOff>
      <xdr:row>39</xdr:row>
      <xdr:rowOff>67467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58594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123190</xdr:rowOff>
    </xdr:from>
    <xdr:to>
      <xdr:col>76</xdr:col>
      <xdr:colOff>165100</xdr:colOff>
      <xdr:row>39</xdr:row>
      <xdr:rowOff>53340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44467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106045</xdr:rowOff>
    </xdr:from>
    <xdr:to>
      <xdr:col>72</xdr:col>
      <xdr:colOff>38100</xdr:colOff>
      <xdr:row>39</xdr:row>
      <xdr:rowOff>36195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27322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103850</xdr:rowOff>
    </xdr:from>
    <xdr:to>
      <xdr:col>67</xdr:col>
      <xdr:colOff>101600</xdr:colOff>
      <xdr:row>38</xdr:row>
      <xdr:rowOff>34000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25127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157899</xdr:rowOff>
    </xdr:from>
    <xdr:to>
      <xdr:col>85</xdr:col>
      <xdr:colOff>127000</xdr:colOff>
      <xdr:row>58</xdr:row>
      <xdr:rowOff>2428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30549"/>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167935</xdr:rowOff>
    </xdr:from>
    <xdr:to>
      <xdr:col>81</xdr:col>
      <xdr:colOff>50800</xdr:colOff>
      <xdr:row>58</xdr:row>
      <xdr:rowOff>2428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058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167935</xdr:rowOff>
    </xdr:from>
    <xdr:to>
      <xdr:col>76</xdr:col>
      <xdr:colOff>114300</xdr:colOff>
      <xdr:row>57</xdr:row>
      <xdr:rowOff>168396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40585"/>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157817</xdr:rowOff>
    </xdr:from>
    <xdr:to>
      <xdr:col>71</xdr:col>
      <xdr:colOff>177800</xdr:colOff>
      <xdr:row>57</xdr:row>
      <xdr:rowOff>168396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30467"/>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107099</xdr:rowOff>
    </xdr:from>
    <xdr:to>
      <xdr:col>85</xdr:col>
      <xdr:colOff>177800</xdr:colOff>
      <xdr:row>58</xdr:row>
      <xdr:rowOff>37249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123078</xdr:rowOff>
    </xdr:from>
    <xdr:to>
      <xdr:col>81</xdr:col>
      <xdr:colOff>101600</xdr:colOff>
      <xdr:row>58</xdr:row>
      <xdr:rowOff>53228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117135</xdr:rowOff>
    </xdr:from>
    <xdr:to>
      <xdr:col>76</xdr:col>
      <xdr:colOff>165100</xdr:colOff>
      <xdr:row>58</xdr:row>
      <xdr:rowOff>47285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38412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117596</xdr:rowOff>
    </xdr:from>
    <xdr:to>
      <xdr:col>72</xdr:col>
      <xdr:colOff>38100</xdr:colOff>
      <xdr:row>58</xdr:row>
      <xdr:rowOff>47746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38873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107017</xdr:rowOff>
    </xdr:from>
    <xdr:to>
      <xdr:col>67</xdr:col>
      <xdr:colOff>101600</xdr:colOff>
      <xdr:row>58</xdr:row>
      <xdr:rowOff>37167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53694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164905</xdr:rowOff>
    </xdr:from>
    <xdr:to>
      <xdr:col>85</xdr:col>
      <xdr:colOff>127000</xdr:colOff>
      <xdr:row>98</xdr:row>
      <xdr:rowOff>569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95555"/>
          <a:ext cx="8382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164905</xdr:rowOff>
    </xdr:from>
    <xdr:to>
      <xdr:col>81</xdr:col>
      <xdr:colOff>50800</xdr:colOff>
      <xdr:row>98</xdr:row>
      <xdr:rowOff>606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95555"/>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606</xdr:rowOff>
    </xdr:from>
    <xdr:to>
      <xdr:col>76</xdr:col>
      <xdr:colOff>114300</xdr:colOff>
      <xdr:row>98</xdr:row>
      <xdr:rowOff>12100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02706"/>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10162</xdr:rowOff>
    </xdr:from>
    <xdr:to>
      <xdr:col>71</xdr:col>
      <xdr:colOff>177800</xdr:colOff>
      <xdr:row>98</xdr:row>
      <xdr:rowOff>12100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122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121219</xdr:rowOff>
    </xdr:from>
    <xdr:to>
      <xdr:col>85</xdr:col>
      <xdr:colOff>177800</xdr:colOff>
      <xdr:row>98</xdr:row>
      <xdr:rowOff>51369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99646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114105</xdr:rowOff>
    </xdr:from>
    <xdr:to>
      <xdr:col>81</xdr:col>
      <xdr:colOff>101600</xdr:colOff>
      <xdr:row>98</xdr:row>
      <xdr:rowOff>44255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35382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121256</xdr:rowOff>
    </xdr:from>
    <xdr:to>
      <xdr:col>76</xdr:col>
      <xdr:colOff>165100</xdr:colOff>
      <xdr:row>98</xdr:row>
      <xdr:rowOff>51406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42533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132750</xdr:rowOff>
    </xdr:from>
    <xdr:to>
      <xdr:col>72</xdr:col>
      <xdr:colOff>38100</xdr:colOff>
      <xdr:row>98</xdr:row>
      <xdr:rowOff>62900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54027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130812</xdr:rowOff>
    </xdr:from>
    <xdr:to>
      <xdr:col>67</xdr:col>
      <xdr:colOff>101600</xdr:colOff>
      <xdr:row>98</xdr:row>
      <xdr:rowOff>60962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52089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全ての項目について類似団体よりも住民一人当たりのコストが低い数値になっている。民生費が上昇し、類似団体との差がより縮小した要因は、高齢化が進んでいることに加え、</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からの子育て支援拠点施設建設によるものが大きい。総務費はＲ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からコロナ禍の対応事業の実施が影響し増加したが徐々に減ってきている。教育費は、</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から町営プールの営業を休止したことが要因となり減っていたが、Ｒ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小中学校の全普通教室に電子黒板を導入したことや、会計年度任用職員の人件費が影響し再び増加となった。議会費、衛生費、公債費は類似団体よりも低い状態が続いている。商工費は観光産業や商店街が町内に無いために低い値が続いている。観光関係の産業が殆どないため、コロナ禍の影響は少なかったが、</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とＲ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は事業所支援（原油・物価高騰支援含む）を行ったため例年よりは数値が上昇した。町面積も狭いため土木費が低く抑えられてきたが、今後は雨水排水対策事業に力を入れていくため、土木費や公債費の上昇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実質収支の赤字が続いたことから、</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に全庁的に事業見直しを行い、</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はコロナ禍の影響による事業縮小や町民の方の日頃の感染症対策の徹底の成果により地方創生臨時交付金の交付額を大幅に超える支援事業の必要が生じなかったため、実質単年度収支が黒字と改善された。</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以降も再算定による普通交付税の増加や消費税交付金の増加等により黒字の維持となった。</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年度以降は感染症対策をしながら各事業の再開等も進んでいる。今後も事業を必要性を確認しながら、収支のバランスがとれた事業展開に努める。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赤字にはなっていないが、水道事業以外は一般会計からの補填に頼っている面が多い。特に下水道事業への繰出金が多い。企業会計においては独立採算を目指し、適正な利用者負担を求めていくための料金改定の審議を進めていく必要がある。また介護保険特別会計においても減少しているため、次期計画改定の際には保険料等の見直しを計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4058668</v>
      </c>
      <c r="BO4" s="371"/>
      <c r="BP4" s="371"/>
      <c r="BQ4" s="371"/>
      <c r="BR4" s="371"/>
      <c r="BS4" s="371"/>
      <c r="BT4" s="371"/>
      <c r="BU4" s="372"/>
      <c r="BV4" s="370">
        <v>4070481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9.4</v>
      </c>
      <c r="CU4" s="377"/>
      <c r="CV4" s="377"/>
      <c r="CW4" s="377"/>
      <c r="CX4" s="377"/>
      <c r="CY4" s="377"/>
      <c r="CZ4" s="377"/>
      <c r="DA4" s="378"/>
      <c r="DB4" s="376">
        <v>8.3000000000000007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3816711</v>
      </c>
      <c r="BO5" s="408"/>
      <c r="BP5" s="408"/>
      <c r="BQ5" s="408"/>
      <c r="BR5" s="408"/>
      <c r="BS5" s="408"/>
      <c r="BT5" s="408"/>
      <c r="BU5" s="409"/>
      <c r="BV5" s="407">
        <v>3847271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80.599999999999994</v>
      </c>
      <c r="CU5" s="405"/>
      <c r="CV5" s="405"/>
      <c r="CW5" s="405"/>
      <c r="CX5" s="405"/>
      <c r="CY5" s="405"/>
      <c r="CZ5" s="405"/>
      <c r="DA5" s="406"/>
      <c r="DB5" s="404">
        <v>76.599999999999994</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241957</v>
      </c>
      <c r="BO6" s="408"/>
      <c r="BP6" s="408"/>
      <c r="BQ6" s="408"/>
      <c r="BR6" s="408"/>
      <c r="BS6" s="408"/>
      <c r="BT6" s="408"/>
      <c r="BU6" s="409"/>
      <c r="BV6" s="407">
        <v>223210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82.4</v>
      </c>
      <c r="CU6" s="445"/>
      <c r="CV6" s="445"/>
      <c r="CW6" s="445"/>
      <c r="CX6" s="445"/>
      <c r="CY6" s="445"/>
      <c r="CZ6" s="445"/>
      <c r="DA6" s="446"/>
      <c r="DB6" s="444">
        <v>82.5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10687</v>
      </c>
      <c r="BO7" s="408"/>
      <c r="BP7" s="408"/>
      <c r="BQ7" s="408"/>
      <c r="BR7" s="408"/>
      <c r="BS7" s="408"/>
      <c r="BT7" s="408"/>
      <c r="BU7" s="409"/>
      <c r="BV7" s="407">
        <v>12889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2463728</v>
      </c>
      <c r="CU7" s="408"/>
      <c r="CV7" s="408"/>
      <c r="CW7" s="408"/>
      <c r="CX7" s="408"/>
      <c r="CY7" s="408"/>
      <c r="CZ7" s="408"/>
      <c r="DA7" s="409"/>
      <c r="DB7" s="407">
        <v>2537351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231270</v>
      </c>
      <c r="BO8" s="408"/>
      <c r="BP8" s="408"/>
      <c r="BQ8" s="408"/>
      <c r="BR8" s="408"/>
      <c r="BS8" s="408"/>
      <c r="BT8" s="408"/>
      <c r="BU8" s="409"/>
      <c r="BV8" s="407">
        <v>210321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0.52</v>
      </c>
      <c r="CU8" s="448"/>
      <c r="CV8" s="448"/>
      <c r="CW8" s="448"/>
      <c r="CX8" s="448"/>
      <c r="CY8" s="448"/>
      <c r="CZ8" s="448"/>
      <c r="DA8" s="449"/>
      <c r="DB8" s="447">
        <v>0.56000000000000005</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8071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20949</v>
      </c>
      <c r="BO9" s="408"/>
      <c r="BP9" s="408"/>
      <c r="BQ9" s="408"/>
      <c r="BR9" s="408"/>
      <c r="BS9" s="408"/>
      <c r="BT9" s="408"/>
      <c r="BU9" s="409"/>
      <c r="BV9" s="407">
        <v>13035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8.6999999999999993</v>
      </c>
      <c r="CU9" s="405"/>
      <c r="CV9" s="405"/>
      <c r="CW9" s="405"/>
      <c r="CX9" s="405"/>
      <c r="CY9" s="405"/>
      <c r="CZ9" s="405"/>
      <c r="DA9" s="406"/>
      <c r="DB9" s="404">
        <v>8.6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8202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126942</v>
      </c>
      <c r="BO10" s="408"/>
      <c r="BP10" s="408"/>
      <c r="BQ10" s="408"/>
      <c r="BR10" s="408"/>
      <c r="BS10" s="408"/>
      <c r="BT10" s="408"/>
      <c r="BU10" s="409"/>
      <c r="BV10" s="407">
        <v>176579</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8084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14475</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7513</v>
      </c>
      <c r="S13" s="492"/>
      <c r="T13" s="492"/>
      <c r="U13" s="492"/>
      <c r="V13" s="493"/>
      <c r="W13" s="423" t="s">
        <v>142</v>
      </c>
      <c r="X13" s="424"/>
      <c r="Y13" s="424"/>
      <c r="Z13" s="424"/>
      <c r="AA13" s="424"/>
      <c r="AB13" s="414"/>
      <c r="AC13" s="458">
        <v>118</v>
      </c>
      <c r="AD13" s="459"/>
      <c r="AE13" s="459"/>
      <c r="AF13" s="459"/>
      <c r="AG13" s="501"/>
      <c r="AH13" s="458">
        <v>127</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133416</v>
      </c>
      <c r="BO13" s="408"/>
      <c r="BP13" s="408"/>
      <c r="BQ13" s="408"/>
      <c r="BR13" s="408"/>
      <c r="BS13" s="408"/>
      <c r="BT13" s="408"/>
      <c r="BU13" s="409"/>
      <c r="BV13" s="407">
        <v>189614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4.0999999999999996</v>
      </c>
      <c r="CU13" s="405"/>
      <c r="CV13" s="405"/>
      <c r="CW13" s="405"/>
      <c r="CX13" s="405"/>
      <c r="CY13" s="405"/>
      <c r="CZ13" s="405"/>
      <c r="DA13" s="406"/>
      <c r="DB13" s="404">
        <v>3.7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8023</v>
      </c>
      <c r="S14" s="492"/>
      <c r="T14" s="492"/>
      <c r="U14" s="492"/>
      <c r="V14" s="493"/>
      <c r="W14" s="397"/>
      <c r="X14" s="398"/>
      <c r="Y14" s="398"/>
      <c r="Z14" s="398"/>
      <c r="AA14" s="398"/>
      <c r="AB14" s="387"/>
      <c r="AC14" s="494">
        <v>2.9</v>
      </c>
      <c r="AD14" s="495"/>
      <c r="AE14" s="495"/>
      <c r="AF14" s="495"/>
      <c r="AG14" s="496"/>
      <c r="AH14" s="494">
        <v>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7520</v>
      </c>
      <c r="S15" s="492"/>
      <c r="T15" s="492"/>
      <c r="U15" s="492"/>
      <c r="V15" s="493"/>
      <c r="W15" s="423" t="s">
        <v>151</v>
      </c>
      <c r="X15" s="424"/>
      <c r="Y15" s="424"/>
      <c r="Z15" s="424"/>
      <c r="AA15" s="424"/>
      <c r="AB15" s="414"/>
      <c r="AC15" s="458">
        <v>1696</v>
      </c>
      <c r="AD15" s="459"/>
      <c r="AE15" s="459"/>
      <c r="AF15" s="459"/>
      <c r="AG15" s="501"/>
      <c r="AH15" s="458">
        <v>1748</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1028994</v>
      </c>
      <c r="BO15" s="371"/>
      <c r="BP15" s="371"/>
      <c r="BQ15" s="371"/>
      <c r="BR15" s="371"/>
      <c r="BS15" s="371"/>
      <c r="BT15" s="371"/>
      <c r="BU15" s="372"/>
      <c r="BV15" s="370">
        <v>1048443</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42</v>
      </c>
      <c r="AD16" s="495"/>
      <c r="AE16" s="495"/>
      <c r="AF16" s="495"/>
      <c r="AG16" s="496"/>
      <c r="AH16" s="494">
        <v>44.1</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2151876</v>
      </c>
      <c r="BO16" s="408"/>
      <c r="BP16" s="408"/>
      <c r="BQ16" s="408"/>
      <c r="BR16" s="408"/>
      <c r="BS16" s="408"/>
      <c r="BT16" s="408"/>
      <c r="BU16" s="409"/>
      <c r="BV16" s="407">
        <v>2084006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2222</v>
      </c>
      <c r="AD17" s="459"/>
      <c r="AE17" s="459"/>
      <c r="AF17" s="459"/>
      <c r="AG17" s="501"/>
      <c r="AH17" s="458">
        <v>2092</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1286777</v>
      </c>
      <c r="BO17" s="408"/>
      <c r="BP17" s="408"/>
      <c r="BQ17" s="408"/>
      <c r="BR17" s="408"/>
      <c r="BS17" s="408"/>
      <c r="BT17" s="408"/>
      <c r="BU17" s="409"/>
      <c r="BV17" s="407">
        <v>1314780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161</v>
      </c>
      <c r="C18" s="450"/>
      <c r="D18" s="450"/>
      <c r="E18" s="533"/>
      <c r="F18" s="533"/>
      <c r="G18" s="533"/>
      <c r="H18" s="533"/>
      <c r="I18" s="533"/>
      <c r="J18" s="533"/>
      <c r="K18" s="533"/>
      <c r="L18" s="534">
        <v>12.87</v>
      </c>
      <c r="M18" s="534"/>
      <c r="N18" s="534"/>
      <c r="O18" s="534"/>
      <c r="P18" s="534"/>
      <c r="Q18" s="534"/>
      <c r="R18" s="535"/>
      <c r="S18" s="535"/>
      <c r="T18" s="535"/>
      <c r="U18" s="535"/>
      <c r="V18" s="536"/>
      <c r="W18" s="425"/>
      <c r="X18" s="426"/>
      <c r="Y18" s="426"/>
      <c r="Z18" s="426"/>
      <c r="AA18" s="426"/>
      <c r="AB18" s="417"/>
      <c r="AC18" s="537">
        <v>55.1</v>
      </c>
      <c r="AD18" s="538"/>
      <c r="AE18" s="538"/>
      <c r="AF18" s="538"/>
      <c r="AG18" s="539"/>
      <c r="AH18" s="537">
        <v>52.7</v>
      </c>
      <c r="AI18" s="538"/>
      <c r="AJ18" s="538"/>
      <c r="AK18" s="538"/>
      <c r="AL18" s="540"/>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2025086</v>
      </c>
      <c r="BO18" s="408"/>
      <c r="BP18" s="408"/>
      <c r="BQ18" s="408"/>
      <c r="BR18" s="408"/>
      <c r="BS18" s="408"/>
      <c r="BT18" s="408"/>
      <c r="BU18" s="409"/>
      <c r="BV18" s="407">
        <v>1989655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163</v>
      </c>
      <c r="C19" s="450"/>
      <c r="D19" s="450"/>
      <c r="E19" s="533"/>
      <c r="F19" s="533"/>
      <c r="G19" s="533"/>
      <c r="H19" s="533"/>
      <c r="I19" s="533"/>
      <c r="J19" s="533"/>
      <c r="K19" s="533"/>
      <c r="L19" s="541">
        <v>627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2836232</v>
      </c>
      <c r="BO19" s="408"/>
      <c r="BP19" s="408"/>
      <c r="BQ19" s="408"/>
      <c r="BR19" s="408"/>
      <c r="BS19" s="408"/>
      <c r="BT19" s="408"/>
      <c r="BU19" s="409"/>
      <c r="BV19" s="407">
        <v>2988341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165</v>
      </c>
      <c r="C20" s="450"/>
      <c r="D20" s="450"/>
      <c r="E20" s="533"/>
      <c r="F20" s="533"/>
      <c r="G20" s="533"/>
      <c r="H20" s="533"/>
      <c r="I20" s="533"/>
      <c r="J20" s="533"/>
      <c r="K20" s="533"/>
      <c r="L20" s="541">
        <v>3200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166</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2732315</v>
      </c>
      <c r="BO22" s="371"/>
      <c r="BP22" s="371"/>
      <c r="BQ22" s="371"/>
      <c r="BR22" s="371"/>
      <c r="BS22" s="371"/>
      <c r="BT22" s="371"/>
      <c r="BU22" s="372"/>
      <c r="BV22" s="370">
        <v>2709187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2387372</v>
      </c>
      <c r="BO23" s="408"/>
      <c r="BP23" s="408"/>
      <c r="BQ23" s="408"/>
      <c r="BR23" s="408"/>
      <c r="BS23" s="408"/>
      <c r="BT23" s="408"/>
      <c r="BU23" s="409"/>
      <c r="BV23" s="407">
        <v>2523882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6750</v>
      </c>
      <c r="R24" s="459"/>
      <c r="S24" s="459"/>
      <c r="T24" s="459"/>
      <c r="U24" s="459"/>
      <c r="V24" s="501"/>
      <c r="W24" s="553"/>
      <c r="X24" s="554"/>
      <c r="Y24" s="555"/>
      <c r="Z24" s="457" t="s">
        <v>176</v>
      </c>
      <c r="AA24" s="437"/>
      <c r="AB24" s="437"/>
      <c r="AC24" s="437"/>
      <c r="AD24" s="437"/>
      <c r="AE24" s="437"/>
      <c r="AF24" s="437"/>
      <c r="AG24" s="438"/>
      <c r="AH24" s="458">
        <v>68</v>
      </c>
      <c r="AI24" s="459"/>
      <c r="AJ24" s="459"/>
      <c r="AK24" s="459"/>
      <c r="AL24" s="501"/>
      <c r="AM24" s="458">
        <v>196792</v>
      </c>
      <c r="AN24" s="459"/>
      <c r="AO24" s="459"/>
      <c r="AP24" s="459"/>
      <c r="AQ24" s="459"/>
      <c r="AR24" s="501"/>
      <c r="AS24" s="458">
        <v>2894</v>
      </c>
      <c r="AT24" s="459"/>
      <c r="AU24" s="459"/>
      <c r="AV24" s="459"/>
      <c r="AW24" s="459"/>
      <c r="AX24" s="460"/>
      <c r="AY24" s="526" t="s">
        <v>177</v>
      </c>
      <c r="AZ24" s="527"/>
      <c r="BA24" s="527"/>
      <c r="BB24" s="527"/>
      <c r="BC24" s="527"/>
      <c r="BD24" s="527"/>
      <c r="BE24" s="527"/>
      <c r="BF24" s="527"/>
      <c r="BG24" s="527"/>
      <c r="BH24" s="527"/>
      <c r="BI24" s="527"/>
      <c r="BJ24" s="527"/>
      <c r="BK24" s="527"/>
      <c r="BL24" s="527"/>
      <c r="BM24" s="528"/>
      <c r="BN24" s="407">
        <v>965701</v>
      </c>
      <c r="BO24" s="408"/>
      <c r="BP24" s="408"/>
      <c r="BQ24" s="408"/>
      <c r="BR24" s="408"/>
      <c r="BS24" s="408"/>
      <c r="BT24" s="408"/>
      <c r="BU24" s="409"/>
      <c r="BV24" s="407">
        <v>834646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5900</v>
      </c>
      <c r="R25" s="459"/>
      <c r="S25" s="459"/>
      <c r="T25" s="459"/>
      <c r="U25" s="459"/>
      <c r="V25" s="501"/>
      <c r="W25" s="553"/>
      <c r="X25" s="554"/>
      <c r="Y25" s="555"/>
      <c r="Z25" s="457" t="s">
        <v>179</v>
      </c>
      <c r="AA25" s="437"/>
      <c r="AB25" s="437"/>
      <c r="AC25" s="437"/>
      <c r="AD25" s="437"/>
      <c r="AE25" s="437"/>
      <c r="AF25" s="437"/>
      <c r="AG25" s="438"/>
      <c r="AH25" s="458" t="s">
        <v>130</v>
      </c>
      <c r="AI25" s="459"/>
      <c r="AJ25" s="459"/>
      <c r="AK25" s="459"/>
      <c r="AL25" s="501"/>
      <c r="AM25" s="458" t="s">
        <v>149</v>
      </c>
      <c r="AN25" s="459"/>
      <c r="AO25" s="459"/>
      <c r="AP25" s="459"/>
      <c r="AQ25" s="459"/>
      <c r="AR25" s="501"/>
      <c r="AS25" s="458" t="s">
        <v>149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321366</v>
      </c>
      <c r="BO25" s="371"/>
      <c r="BP25" s="371"/>
      <c r="BQ25" s="371"/>
      <c r="BR25" s="371"/>
      <c r="BS25" s="371"/>
      <c r="BT25" s="371"/>
      <c r="BU25" s="372"/>
      <c r="BV25" s="370">
        <v>47646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5320</v>
      </c>
      <c r="R26" s="459"/>
      <c r="S26" s="459"/>
      <c r="T26" s="459"/>
      <c r="U26" s="459"/>
      <c r="V26" s="501"/>
      <c r="W26" s="553"/>
      <c r="X26" s="554"/>
      <c r="Y26" s="555"/>
      <c r="Z26" s="457" t="s">
        <v>182</v>
      </c>
      <c r="AA26" s="559"/>
      <c r="AB26" s="559"/>
      <c r="AC26" s="559"/>
      <c r="AD26" s="559"/>
      <c r="AE26" s="559"/>
      <c r="AF26" s="559"/>
      <c r="AG26" s="560"/>
      <c r="AH26" s="458">
        <v>1</v>
      </c>
      <c r="AI26" s="459"/>
      <c r="AJ26" s="459"/>
      <c r="AK26" s="459"/>
      <c r="AL26" s="501"/>
      <c r="AM26" s="458" t="s">
        <v>183</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149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2800</v>
      </c>
      <c r="R27" s="459"/>
      <c r="S27" s="459"/>
      <c r="T27" s="459"/>
      <c r="U27" s="459"/>
      <c r="V27" s="501"/>
      <c r="W27" s="553"/>
      <c r="X27" s="554"/>
      <c r="Y27" s="555"/>
      <c r="Z27" s="457" t="s">
        <v>186</v>
      </c>
      <c r="AA27" s="437"/>
      <c r="AB27" s="437"/>
      <c r="AC27" s="437"/>
      <c r="AD27" s="437"/>
      <c r="AE27" s="437"/>
      <c r="AF27" s="437"/>
      <c r="AG27" s="438"/>
      <c r="AH27" s="458">
        <v>6</v>
      </c>
      <c r="AI27" s="459"/>
      <c r="AJ27" s="459"/>
      <c r="AK27" s="459"/>
      <c r="AL27" s="501"/>
      <c r="AM27" s="458">
        <v>14796</v>
      </c>
      <c r="AN27" s="459"/>
      <c r="AO27" s="459"/>
      <c r="AP27" s="459"/>
      <c r="AQ27" s="459"/>
      <c r="AR27" s="501"/>
      <c r="AS27" s="458">
        <v>2466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9" t="s">
        <v>131</v>
      </c>
      <c r="BO27" s="530"/>
      <c r="BP27" s="530"/>
      <c r="BQ27" s="530"/>
      <c r="BR27" s="530"/>
      <c r="BS27" s="530"/>
      <c r="BT27" s="530"/>
      <c r="BU27" s="531"/>
      <c r="BV27" s="529" t="s">
        <v>149</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2100</v>
      </c>
      <c r="R28" s="459"/>
      <c r="S28" s="459"/>
      <c r="T28" s="459"/>
      <c r="U28" s="459"/>
      <c r="V28" s="501"/>
      <c r="W28" s="553"/>
      <c r="X28" s="554"/>
      <c r="Y28" s="555"/>
      <c r="Z28" s="457" t="s">
        <v>189</v>
      </c>
      <c r="AA28" s="437"/>
      <c r="AB28" s="437"/>
      <c r="AC28" s="437"/>
      <c r="AD28" s="437"/>
      <c r="AE28" s="437"/>
      <c r="AF28" s="437"/>
      <c r="AG28" s="438"/>
      <c r="AH28" s="458" t="s">
        <v>190</v>
      </c>
      <c r="AI28" s="459"/>
      <c r="AJ28" s="459"/>
      <c r="AK28" s="459"/>
      <c r="AL28" s="501"/>
      <c r="AM28" s="458" t="s">
        <v>191</v>
      </c>
      <c r="AN28" s="459"/>
      <c r="AO28" s="459"/>
      <c r="AP28" s="459"/>
      <c r="AQ28" s="459"/>
      <c r="AR28" s="501"/>
      <c r="AS28" s="458" t="s">
        <v>130</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1282475</v>
      </c>
      <c r="BO28" s="371"/>
      <c r="BP28" s="371"/>
      <c r="BQ28" s="371"/>
      <c r="BR28" s="371"/>
      <c r="BS28" s="371"/>
      <c r="BT28" s="371"/>
      <c r="BU28" s="372"/>
      <c r="BV28" s="370">
        <v>1170008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8</v>
      </c>
      <c r="M29" s="459"/>
      <c r="N29" s="459"/>
      <c r="O29" s="459"/>
      <c r="P29" s="501"/>
      <c r="Q29" s="458">
        <v>1900</v>
      </c>
      <c r="R29" s="459"/>
      <c r="S29" s="459"/>
      <c r="T29" s="459"/>
      <c r="U29" s="459"/>
      <c r="V29" s="501"/>
      <c r="W29" s="556"/>
      <c r="X29" s="557"/>
      <c r="Y29" s="558"/>
      <c r="Z29" s="457" t="s">
        <v>194</v>
      </c>
      <c r="AA29" s="437"/>
      <c r="AB29" s="437"/>
      <c r="AC29" s="437"/>
      <c r="AD29" s="437"/>
      <c r="AE29" s="437"/>
      <c r="AF29" s="437"/>
      <c r="AG29" s="438"/>
      <c r="AH29" s="458">
        <v>74</v>
      </c>
      <c r="AI29" s="459"/>
      <c r="AJ29" s="459"/>
      <c r="AK29" s="459"/>
      <c r="AL29" s="501"/>
      <c r="AM29" s="458">
        <v>211588</v>
      </c>
      <c r="AN29" s="459"/>
      <c r="AO29" s="459"/>
      <c r="AP29" s="459"/>
      <c r="AQ29" s="459"/>
      <c r="AR29" s="501"/>
      <c r="AS29" s="458">
        <v>2859</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151981</v>
      </c>
      <c r="BO29" s="408"/>
      <c r="BP29" s="408"/>
      <c r="BQ29" s="408"/>
      <c r="BR29" s="408"/>
      <c r="BS29" s="408"/>
      <c r="BT29" s="408"/>
      <c r="BU29" s="409"/>
      <c r="BV29" s="407">
        <v>151958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95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662327</v>
      </c>
      <c r="BO30" s="530"/>
      <c r="BP30" s="530"/>
      <c r="BQ30" s="530"/>
      <c r="BR30" s="530"/>
      <c r="BS30" s="530"/>
      <c r="BT30" s="530"/>
      <c r="BU30" s="531"/>
      <c r="BV30" s="529">
        <v>618644</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205</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可茂衛生施設利用組合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岐阜県市町村会館組合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岐阜県市町村職員退職手当組合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可茂消防事務組合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後期高齢者医療連合（一般会計分）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後期高齢者医療連合（特別会計分）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可茂公設地方卸売市場組合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jaQyaGatO/fW4mnvvHa7FzG/R4v90G6y/0//eQ4y/D+xQ2i5bwbgpHTPEHHdaaz7i9bwOzcm3L5ZqQiaPv6uQ==" saltValue="gF395e/nNIQkfPIalGght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564</v>
      </c>
      <c r="D34" s="1151"/>
      <c r="E34" s="1152"/>
      <c r="F34" s="32">
        <v>26.04</v>
      </c>
      <c r="G34" s="33">
        <v>27.29</v>
      </c>
      <c r="H34" s="33">
        <v>26.76</v>
      </c>
      <c r="I34" s="33">
        <v>23.94</v>
      </c>
      <c r="J34" s="34">
        <v>23.7</v>
      </c>
      <c r="K34" s="22"/>
      <c r="L34" s="22"/>
      <c r="M34" s="22"/>
      <c r="N34" s="22"/>
      <c r="O34" s="22"/>
      <c r="P34" s="22"/>
    </row>
    <row r="35" spans="1:16" ht="39" customHeight="1" x14ac:dyDescent="0.15">
      <c r="A35" s="22"/>
      <c r="B35" s="35"/>
      <c r="C35" s="1145" t="s">
        <v>565</v>
      </c>
      <c r="D35" s="1146"/>
      <c r="E35" s="1147"/>
      <c r="F35" s="36">
        <v>4.24</v>
      </c>
      <c r="G35" s="37">
        <v>4.93</v>
      </c>
      <c r="H35" s="37">
        <v>8.34</v>
      </c>
      <c r="I35" s="37">
        <v>8.2799999999999994</v>
      </c>
      <c r="J35" s="38">
        <v>9.3800000000000008</v>
      </c>
      <c r="K35" s="22"/>
      <c r="L35" s="22"/>
      <c r="M35" s="22"/>
      <c r="N35" s="22"/>
      <c r="O35" s="22"/>
      <c r="P35" s="22"/>
    </row>
    <row r="36" spans="1:16" ht="39" customHeight="1" x14ac:dyDescent="0.15">
      <c r="A36" s="22"/>
      <c r="B36" s="35"/>
      <c r="C36" s="1145" t="s">
        <v>566</v>
      </c>
      <c r="D36" s="1146"/>
      <c r="E36" s="1147"/>
      <c r="F36" s="36" t="s">
        <v>515</v>
      </c>
      <c r="G36" s="37">
        <v>6.63</v>
      </c>
      <c r="H36" s="37">
        <v>8.42</v>
      </c>
      <c r="I36" s="37">
        <v>4.92</v>
      </c>
      <c r="J36" s="38">
        <v>5.39</v>
      </c>
      <c r="K36" s="22"/>
      <c r="L36" s="22"/>
      <c r="M36" s="22"/>
      <c r="N36" s="22"/>
      <c r="O36" s="22"/>
      <c r="P36" s="22"/>
    </row>
    <row r="37" spans="1:16" ht="39" customHeight="1" x14ac:dyDescent="0.15">
      <c r="A37" s="22"/>
      <c r="B37" s="35"/>
      <c r="C37" s="1145" t="s">
        <v>567</v>
      </c>
      <c r="D37" s="1146"/>
      <c r="E37" s="1147"/>
      <c r="F37" s="36">
        <v>7.17</v>
      </c>
      <c r="G37" s="37">
        <v>3.31</v>
      </c>
      <c r="H37" s="37">
        <v>4.18</v>
      </c>
      <c r="I37" s="37">
        <v>3.72</v>
      </c>
      <c r="J37" s="38">
        <v>3.25</v>
      </c>
      <c r="K37" s="22"/>
      <c r="L37" s="22"/>
      <c r="M37" s="22"/>
      <c r="N37" s="22"/>
      <c r="O37" s="22"/>
      <c r="P37" s="22"/>
    </row>
    <row r="38" spans="1:16" ht="39" customHeight="1" x14ac:dyDescent="0.15">
      <c r="A38" s="22"/>
      <c r="B38" s="35"/>
      <c r="C38" s="1145" t="s">
        <v>568</v>
      </c>
      <c r="D38" s="1146"/>
      <c r="E38" s="1147"/>
      <c r="F38" s="36">
        <v>0.1</v>
      </c>
      <c r="G38" s="37">
        <v>0.1</v>
      </c>
      <c r="H38" s="37">
        <v>0.14000000000000001</v>
      </c>
      <c r="I38" s="37">
        <v>0.1</v>
      </c>
      <c r="J38" s="38">
        <v>0.15</v>
      </c>
      <c r="K38" s="22"/>
      <c r="L38" s="22"/>
      <c r="M38" s="22"/>
      <c r="N38" s="22"/>
      <c r="O38" s="22"/>
      <c r="P38" s="22"/>
    </row>
    <row r="39" spans="1:16" ht="39" customHeight="1" x14ac:dyDescent="0.15">
      <c r="A39" s="22"/>
      <c r="B39" s="35"/>
      <c r="C39" s="1145" t="s">
        <v>569</v>
      </c>
      <c r="D39" s="1146"/>
      <c r="E39" s="1147"/>
      <c r="F39" s="36">
        <v>1.34</v>
      </c>
      <c r="G39" s="37">
        <v>0.72</v>
      </c>
      <c r="H39" s="37">
        <v>0.62</v>
      </c>
      <c r="I39" s="37">
        <v>0.06</v>
      </c>
      <c r="J39" s="38">
        <v>0.14000000000000001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v>1.7</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bONbTPBmf1LAD1T5SavSayrtVpNGBl3SYsDYysPmFo2C1YQY9xUCXSap1NTbezylwltQP8D95vV/1phVWteyQ==" saltValue="j8SnQE/Rltn4KUxI7FG7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3" zoomScaleSheetLayoutView="55" workbookViewId="0">
      <selection activeCell="O54" sqref="O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234</v>
      </c>
      <c r="L45" s="60">
        <v>231</v>
      </c>
      <c r="M45" s="60">
        <v>248</v>
      </c>
      <c r="N45" s="60">
        <v>257</v>
      </c>
      <c r="O45" s="61">
        <v>246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45</v>
      </c>
      <c r="L48" s="64">
        <v>62</v>
      </c>
      <c r="M48" s="64">
        <v>58</v>
      </c>
      <c r="N48" s="64">
        <v>60</v>
      </c>
      <c r="O48" s="65">
        <v>64</v>
      </c>
      <c r="P48" s="48"/>
      <c r="Q48" s="48"/>
      <c r="R48" s="48"/>
      <c r="S48" s="48"/>
      <c r="T48" s="48"/>
      <c r="U48" s="48"/>
    </row>
    <row r="49" spans="1:21" ht="30.75" customHeight="1" x14ac:dyDescent="0.15">
      <c r="A49" s="48"/>
      <c r="B49" s="1155"/>
      <c r="C49" s="1156"/>
      <c r="D49" s="62"/>
      <c r="E49" s="1161" t="s">
        <v>16</v>
      </c>
      <c r="F49" s="1161"/>
      <c r="G49" s="1161"/>
      <c r="H49" s="1161"/>
      <c r="I49" s="1161"/>
      <c r="J49" s="1162"/>
      <c r="K49" s="63">
        <v>7</v>
      </c>
      <c r="L49" s="64">
        <v>12</v>
      </c>
      <c r="M49" s="64">
        <v>16</v>
      </c>
      <c r="N49" s="64">
        <v>21</v>
      </c>
      <c r="O49" s="65">
        <v>25</v>
      </c>
      <c r="P49" s="48"/>
      <c r="Q49" s="48"/>
      <c r="R49" s="48"/>
      <c r="S49" s="48"/>
      <c r="T49" s="48"/>
      <c r="U49" s="48"/>
    </row>
    <row r="50" spans="1:21" ht="30.75" customHeight="1" x14ac:dyDescent="0.15">
      <c r="A50" s="48"/>
      <c r="B50" s="1155"/>
      <c r="C50" s="1156"/>
      <c r="D50" s="62"/>
      <c r="E50" s="1161" t="s">
        <v>17</v>
      </c>
      <c r="F50" s="1161"/>
      <c r="G50" s="1161"/>
      <c r="H50" s="1161"/>
      <c r="I50" s="1161"/>
      <c r="J50" s="1162"/>
      <c r="K50" s="63">
        <v>1</v>
      </c>
      <c r="L50" s="64">
        <v>1</v>
      </c>
      <c r="M50" s="64">
        <v>1</v>
      </c>
      <c r="N50" s="64">
        <v>1</v>
      </c>
      <c r="O50" s="65" t="s">
        <v>515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265</v>
      </c>
      <c r="L52" s="64">
        <v>241</v>
      </c>
      <c r="M52" s="64">
        <v>239</v>
      </c>
      <c r="N52" s="64">
        <v>245</v>
      </c>
      <c r="O52" s="65">
        <v>232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22</v>
      </c>
      <c r="L53" s="69">
        <v>65</v>
      </c>
      <c r="M53" s="69">
        <v>84</v>
      </c>
      <c r="N53" s="69">
        <v>94</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515</v>
      </c>
      <c r="L58" s="84" t="s">
        <v>515</v>
      </c>
      <c r="M58" s="84" t="s">
        <v>515</v>
      </c>
      <c r="N58" s="84" t="s">
        <v>515</v>
      </c>
      <c r="O58" s="85" t="s">
        <v>515</v>
      </c>
    </row>
    <row r="59" spans="1:21" ht="31.5" customHeight="1" x14ac:dyDescent="0.15">
      <c r="B59" s="1171"/>
      <c r="C59" s="1172"/>
      <c r="D59" s="1178" t="s">
        <v>28</v>
      </c>
      <c r="E59" s="1179"/>
      <c r="F59" s="1179"/>
      <c r="G59" s="1179"/>
      <c r="H59" s="1179"/>
      <c r="I59" s="1179"/>
      <c r="J59" s="1180"/>
      <c r="K59" s="86" t="s">
        <v>515</v>
      </c>
      <c r="L59" s="87" t="s">
        <v>515</v>
      </c>
      <c r="M59" s="87" t="s">
        <v>515</v>
      </c>
      <c r="N59" s="87" t="s">
        <v>515</v>
      </c>
      <c r="O59" s="88" t="s">
        <v>515</v>
      </c>
    </row>
    <row r="60" spans="1:21" ht="31.5" customHeight="1" thickBot="1" x14ac:dyDescent="0.2">
      <c r="B60" s="1173"/>
      <c r="C60" s="1174"/>
      <c r="D60" s="1181" t="s">
        <v>29</v>
      </c>
      <c r="E60" s="1182"/>
      <c r="F60" s="1182"/>
      <c r="G60" s="1182"/>
      <c r="H60" s="1182"/>
      <c r="I60" s="1182"/>
      <c r="J60" s="1183"/>
      <c r="K60" s="89" t="s">
        <v>515</v>
      </c>
      <c r="L60" s="90" t="s">
        <v>515</v>
      </c>
      <c r="M60" s="90" t="s">
        <v>515</v>
      </c>
      <c r="N60" s="90" t="s">
        <v>515</v>
      </c>
      <c r="O60" s="91" t="s">
        <v>515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TU3VfcGkPVtdBSAaPuaVYmY7F2alFmIRrU7gR1+shQT0QrdXsvwE4zdNO5Wbg53vJo5PIIGYbe3pur9LNFm0A==" saltValue="bSxw4WD4JJ7eXxQ8vB1qP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sqref="A1:A104857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2702</v>
      </c>
      <c r="J41" s="356">
        <v>2733</v>
      </c>
      <c r="K41" s="356">
        <v>2699</v>
      </c>
      <c r="L41" s="356">
        <v>2709</v>
      </c>
      <c r="M41" s="357">
        <v>2732</v>
      </c>
    </row>
    <row r="42" spans="2:13" ht="27.75" customHeight="1" x14ac:dyDescent="0.15">
      <c r="B42" s="1186"/>
      <c r="C42" s="1187"/>
      <c r="D42" s="106"/>
      <c r="E42" s="1192" t="s">
        <v>34</v>
      </c>
      <c r="F42" s="1192"/>
      <c r="G42" s="1192"/>
      <c r="H42" s="1193"/>
      <c r="I42" s="358">
        <v>3</v>
      </c>
      <c r="J42" s="359">
        <v>2</v>
      </c>
      <c r="K42" s="359">
        <v>1</v>
      </c>
      <c r="L42" s="359">
        <v>1</v>
      </c>
      <c r="M42" s="360" t="s">
        <v>515</v>
      </c>
    </row>
    <row r="43" spans="2:13" ht="27.75" customHeight="1" x14ac:dyDescent="0.15">
      <c r="B43" s="1186"/>
      <c r="C43" s="1187"/>
      <c r="D43" s="106"/>
      <c r="E43" s="1192" t="s">
        <v>35</v>
      </c>
      <c r="F43" s="1192"/>
      <c r="G43" s="1192"/>
      <c r="H43" s="1193"/>
      <c r="I43" s="358">
        <v>493</v>
      </c>
      <c r="J43" s="359">
        <v>531</v>
      </c>
      <c r="K43" s="359">
        <v>647</v>
      </c>
      <c r="L43" s="359">
        <v>552</v>
      </c>
      <c r="M43" s="360">
        <v>428</v>
      </c>
    </row>
    <row r="44" spans="2:13" ht="27.75" customHeight="1" x14ac:dyDescent="0.15">
      <c r="B44" s="1186"/>
      <c r="C44" s="1187"/>
      <c r="D44" s="106"/>
      <c r="E44" s="1192" t="s">
        <v>36</v>
      </c>
      <c r="F44" s="1192"/>
      <c r="G44" s="1192"/>
      <c r="H44" s="1193"/>
      <c r="I44" s="358">
        <v>110</v>
      </c>
      <c r="J44" s="359">
        <v>129</v>
      </c>
      <c r="K44" s="359">
        <v>139</v>
      </c>
      <c r="L44" s="359">
        <v>141</v>
      </c>
      <c r="M44" s="360">
        <v>142</v>
      </c>
    </row>
    <row r="45" spans="2:13" ht="27.75" customHeight="1" x14ac:dyDescent="0.15">
      <c r="B45" s="1186"/>
      <c r="C45" s="1187"/>
      <c r="D45" s="106"/>
      <c r="E45" s="1192" t="s">
        <v>37</v>
      </c>
      <c r="F45" s="1192"/>
      <c r="G45" s="1192"/>
      <c r="H45" s="1193"/>
      <c r="I45" s="358" t="s">
        <v>515</v>
      </c>
      <c r="J45" s="359" t="s">
        <v>515</v>
      </c>
      <c r="K45" s="359" t="s">
        <v>515</v>
      </c>
      <c r="L45" s="359" t="s">
        <v>515</v>
      </c>
      <c r="M45" s="360" t="s">
        <v>515</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1896</v>
      </c>
      <c r="J50" s="359">
        <v>1933</v>
      </c>
      <c r="K50" s="359">
        <v>2059</v>
      </c>
      <c r="L50" s="359">
        <v>2294</v>
      </c>
      <c r="M50" s="360">
        <v>2433</v>
      </c>
    </row>
    <row r="51" spans="2:13" ht="27.75" customHeight="1" x14ac:dyDescent="0.15">
      <c r="B51" s="1186"/>
      <c r="C51" s="1187"/>
      <c r="D51" s="106"/>
      <c r="E51" s="1192" t="s">
        <v>44</v>
      </c>
      <c r="F51" s="1192"/>
      <c r="G51" s="1192"/>
      <c r="H51" s="1193"/>
      <c r="I51" s="358">
        <v>1</v>
      </c>
      <c r="J51" s="359">
        <v>0</v>
      </c>
      <c r="K51" s="359" t="s">
        <v>515</v>
      </c>
      <c r="L51" s="359" t="s">
        <v>515</v>
      </c>
      <c r="M51" s="360" t="s">
        <v>515</v>
      </c>
    </row>
    <row r="52" spans="2:13" ht="27.75" customHeight="1" x14ac:dyDescent="0.15">
      <c r="B52" s="1188"/>
      <c r="C52" s="1189"/>
      <c r="D52" s="106"/>
      <c r="E52" s="1192" t="s">
        <v>45</v>
      </c>
      <c r="F52" s="1192"/>
      <c r="G52" s="1192"/>
      <c r="H52" s="1193"/>
      <c r="I52" s="358">
        <v>2747</v>
      </c>
      <c r="J52" s="359">
        <v>2717</v>
      </c>
      <c r="K52" s="359">
        <v>2668</v>
      </c>
      <c r="L52" s="359">
        <v>2611</v>
      </c>
      <c r="M52" s="360">
        <v>2468</v>
      </c>
    </row>
    <row r="53" spans="2:13" ht="27.75" customHeight="1" thickBot="1" x14ac:dyDescent="0.2">
      <c r="B53" s="1199" t="s">
        <v>46</v>
      </c>
      <c r="C53" s="1200"/>
      <c r="D53" s="110"/>
      <c r="E53" s="1201" t="s">
        <v>47</v>
      </c>
      <c r="F53" s="1201"/>
      <c r="G53" s="1201"/>
      <c r="H53" s="1202"/>
      <c r="I53" s="361">
        <v>-1336</v>
      </c>
      <c r="J53" s="362">
        <v>-1255</v>
      </c>
      <c r="K53" s="362">
        <v>-1242</v>
      </c>
      <c r="L53" s="362">
        <v>-1503</v>
      </c>
      <c r="M53" s="363">
        <v>-1599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RwkKUek7G2ouE+b3TPtUbrN8vucRsmOf5m/RTe6liZcIKVOTVEvp/Di/JRU4rPuR7S/lZVMNtTowd9pPV6f2w==" saltValue="bqJDWnICTjwKgSiwOAFm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993</v>
      </c>
      <c r="G55" s="122">
        <v>1170</v>
      </c>
      <c r="H55" s="123">
        <v>1282</v>
      </c>
    </row>
    <row r="56" spans="2:8" ht="52.5" customHeight="1" x14ac:dyDescent="0.15">
      <c r="B56" s="124"/>
      <c r="C56" s="1213" t="s">
        <v>51</v>
      </c>
      <c r="D56" s="1213"/>
      <c r="E56" s="1214"/>
      <c r="F56" s="125">
        <v>101</v>
      </c>
      <c r="G56" s="125">
        <v>152</v>
      </c>
      <c r="H56" s="126">
        <v>152</v>
      </c>
    </row>
    <row r="57" spans="2:8" ht="53.25" customHeight="1" x14ac:dyDescent="0.15">
      <c r="B57" s="124"/>
      <c r="C57" s="1215" t="s">
        <v>52</v>
      </c>
      <c r="D57" s="1215"/>
      <c r="E57" s="1216"/>
      <c r="F57" s="127">
        <v>596</v>
      </c>
      <c r="G57" s="127">
        <v>619</v>
      </c>
      <c r="H57" s="128">
        <v>662</v>
      </c>
    </row>
    <row r="58" spans="2:8" ht="45.75" customHeight="1" x14ac:dyDescent="0.15">
      <c r="B58" s="129"/>
      <c r="C58" s="1203" t="s">
        <v>591</v>
      </c>
      <c r="D58" s="1204"/>
      <c r="E58" s="1205"/>
      <c r="F58" s="130">
        <v>303</v>
      </c>
      <c r="G58" s="130">
        <v>326</v>
      </c>
      <c r="H58" s="131">
        <v>349</v>
      </c>
    </row>
    <row r="59" spans="2:8" ht="45.75" customHeight="1" x14ac:dyDescent="0.15">
      <c r="B59" s="129"/>
      <c r="C59" s="1203" t="s">
        <v>592</v>
      </c>
      <c r="D59" s="1204"/>
      <c r="E59" s="1205"/>
      <c r="F59" s="130">
        <v>285</v>
      </c>
      <c r="G59" s="130">
        <v>250</v>
      </c>
      <c r="H59" s="131">
        <v>245</v>
      </c>
    </row>
    <row r="60" spans="2:8" ht="45.75" customHeight="1" x14ac:dyDescent="0.15">
      <c r="B60" s="129"/>
      <c r="C60" s="1203" t="s">
        <v>593</v>
      </c>
      <c r="D60" s="1204"/>
      <c r="E60" s="1205"/>
      <c r="F60" s="130" t="s">
        <v>515</v>
      </c>
      <c r="G60" s="130">
        <v>30</v>
      </c>
      <c r="H60" s="131">
        <v>60</v>
      </c>
    </row>
    <row r="61" spans="2:8" ht="45.75" customHeight="1" x14ac:dyDescent="0.15">
      <c r="B61" s="129"/>
      <c r="C61" s="1203" t="s">
        <v>594</v>
      </c>
      <c r="D61" s="1204"/>
      <c r="E61" s="1205"/>
      <c r="F61" s="130">
        <v>7</v>
      </c>
      <c r="G61" s="130">
        <v>7</v>
      </c>
      <c r="H61" s="131">
        <v>7</v>
      </c>
    </row>
    <row r="62" spans="2:8" ht="45.75" customHeight="1" thickBot="1" x14ac:dyDescent="0.2">
      <c r="B62" s="132"/>
      <c r="C62" s="1206" t="s">
        <v>595</v>
      </c>
      <c r="D62" s="1207"/>
      <c r="E62" s="1208"/>
      <c r="F62" s="133" t="s">
        <v>515</v>
      </c>
      <c r="G62" s="133">
        <v>1</v>
      </c>
      <c r="H62" s="134">
        <v>1</v>
      </c>
    </row>
    <row r="63" spans="2:8" ht="52.5" customHeight="1" thickBot="1" x14ac:dyDescent="0.2">
      <c r="B63" s="135"/>
      <c r="C63" s="1209" t="s">
        <v>53</v>
      </c>
      <c r="D63" s="1209"/>
      <c r="E63" s="1210"/>
      <c r="F63" s="136">
        <v>1690</v>
      </c>
      <c r="G63" s="136">
        <v>1941</v>
      </c>
      <c r="H63" s="137">
        <v>2097</v>
      </c>
    </row>
    <row r="64" spans="2:8" x14ac:dyDescent="0.15"/>
  </sheetData>
  <sheetProtection algorithmName="SHA-512" hashValue="Fv7Fzo+MqfwR/Z0YdgMqFbIHeGZqecUZHUD38GwIP0GH3h4AAl5l84JbkUqKYwY1pjQ9H+OxH4utUipg5V27uA==" saltValue="8oQYJtzx5nLyAii2BW+M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41099</v>
      </c>
      <c r="E3" s="156"/>
      <c r="F3" s="157">
        <v>114790</v>
      </c>
      <c r="G3" s="158"/>
      <c r="H3" s="159"/>
    </row>
    <row r="4" spans="1:8" x14ac:dyDescent="0.15">
      <c r="A4" s="160"/>
      <c r="B4" s="161"/>
      <c r="C4" s="162"/>
      <c r="D4" s="163">
        <v>34846</v>
      </c>
      <c r="E4" s="164"/>
      <c r="F4" s="165">
        <v>55601</v>
      </c>
      <c r="G4" s="166"/>
      <c r="H4" s="167"/>
    </row>
    <row r="5" spans="1:8" x14ac:dyDescent="0.15">
      <c r="A5" s="148" t="s">
        <v>549</v>
      </c>
      <c r="B5" s="153"/>
      <c r="C5" s="154"/>
      <c r="D5" s="155">
        <v>40760</v>
      </c>
      <c r="E5" s="156"/>
      <c r="F5" s="157">
        <v>126262</v>
      </c>
      <c r="G5" s="158"/>
      <c r="H5" s="159"/>
    </row>
    <row r="6" spans="1:8" x14ac:dyDescent="0.15">
      <c r="A6" s="160"/>
      <c r="B6" s="161"/>
      <c r="C6" s="162"/>
      <c r="D6" s="163">
        <v>33180</v>
      </c>
      <c r="E6" s="164"/>
      <c r="F6" s="165">
        <v>56769</v>
      </c>
      <c r="G6" s="166"/>
      <c r="H6" s="167"/>
    </row>
    <row r="7" spans="1:8" x14ac:dyDescent="0.15">
      <c r="A7" s="148" t="s">
        <v>550</v>
      </c>
      <c r="B7" s="153"/>
      <c r="C7" s="154"/>
      <c r="D7" s="155">
        <v>40161</v>
      </c>
      <c r="E7" s="156"/>
      <c r="F7" s="157">
        <v>126525</v>
      </c>
      <c r="G7" s="158"/>
      <c r="H7" s="159"/>
    </row>
    <row r="8" spans="1:8" x14ac:dyDescent="0.15">
      <c r="A8" s="160"/>
      <c r="B8" s="161"/>
      <c r="C8" s="162"/>
      <c r="D8" s="163">
        <v>21220</v>
      </c>
      <c r="E8" s="164"/>
      <c r="F8" s="165">
        <v>67052</v>
      </c>
      <c r="G8" s="166"/>
      <c r="H8" s="167"/>
    </row>
    <row r="9" spans="1:8" x14ac:dyDescent="0.15">
      <c r="A9" s="148" t="s">
        <v>551</v>
      </c>
      <c r="B9" s="153"/>
      <c r="C9" s="154"/>
      <c r="D9" s="155">
        <v>51769</v>
      </c>
      <c r="E9" s="156"/>
      <c r="F9" s="157">
        <v>122054</v>
      </c>
      <c r="G9" s="158"/>
      <c r="H9" s="159"/>
    </row>
    <row r="10" spans="1:8" x14ac:dyDescent="0.15">
      <c r="A10" s="160"/>
      <c r="B10" s="161"/>
      <c r="C10" s="162"/>
      <c r="D10" s="163">
        <v>22605</v>
      </c>
      <c r="E10" s="164"/>
      <c r="F10" s="165">
        <v>68298</v>
      </c>
      <c r="G10" s="166"/>
      <c r="H10" s="167"/>
    </row>
    <row r="11" spans="1:8" x14ac:dyDescent="0.15">
      <c r="A11" s="148" t="s">
        <v>552</v>
      </c>
      <c r="B11" s="153"/>
      <c r="C11" s="154"/>
      <c r="D11" s="155">
        <v>53794</v>
      </c>
      <c r="E11" s="156"/>
      <c r="F11" s="157">
        <v>111644</v>
      </c>
      <c r="G11" s="158"/>
      <c r="H11" s="159"/>
    </row>
    <row r="12" spans="1:8" x14ac:dyDescent="0.15">
      <c r="A12" s="160"/>
      <c r="B12" s="161"/>
      <c r="C12" s="168"/>
      <c r="D12" s="163">
        <v>11126</v>
      </c>
      <c r="E12" s="164"/>
      <c r="F12" s="165">
        <v>66606</v>
      </c>
      <c r="G12" s="166"/>
      <c r="H12" s="167"/>
    </row>
    <row r="13" spans="1:8" x14ac:dyDescent="0.15">
      <c r="A13" s="148"/>
      <c r="B13" s="153"/>
      <c r="C13" s="169"/>
      <c r="D13" s="170">
        <v>45517</v>
      </c>
      <c r="E13" s="171"/>
      <c r="F13" s="172">
        <v>120255</v>
      </c>
      <c r="G13" s="173"/>
      <c r="H13" s="159"/>
    </row>
    <row r="14" spans="1:8" x14ac:dyDescent="0.15">
      <c r="A14" s="160"/>
      <c r="B14" s="161"/>
      <c r="C14" s="162"/>
      <c r="D14" s="163">
        <v>24595</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4.24</v>
      </c>
      <c r="C19" s="174">
        <f>ROUND(VALUE(SUBSTITUTE(実質収支比率等に係る経年分析!G$48,"▲","-")),2)</f>
        <v>4.93</v>
      </c>
      <c r="D19" s="174">
        <f>ROUND(VALUE(SUBSTITUTE(実質収支比率等に係る経年分析!H$48,"▲","-")),2)</f>
        <v>8.34</v>
      </c>
      <c r="E19" s="174">
        <f>ROUND(VALUE(SUBSTITUTE(実質収支比率等に係る経年分析!I$48,"▲","-")),2)</f>
        <v>8.2899999999999991</v>
      </c>
      <c r="F19" s="174">
        <f>ROUND(VALUE(SUBSTITUTE(実質収支比率等に係る経年分析!J$48,"▲","-")),2)</f>
        <v>9.39</v>
      </c>
    </row>
    <row r="20" spans="1:11" x14ac:dyDescent="0.15">
      <c r="A20" s="174" t="s">
        <v>57</v>
      </c>
      <c r="B20" s="174">
        <f>ROUND(VALUE(SUBSTITUTE(実質収支比率等に係る経年分析!F$47,"▲","-")),2)</f>
        <v>43.43</v>
      </c>
      <c r="C20" s="174">
        <f>ROUND(VALUE(SUBSTITUTE(実質収支比率等に係る経年分析!G$47,"▲","-")),2)</f>
        <v>39.020000000000003</v>
      </c>
      <c r="D20" s="174">
        <f>ROUND(VALUE(SUBSTITUTE(実質収支比率等に係る経年分析!H$47,"▲","-")),2)</f>
        <v>42.02</v>
      </c>
      <c r="E20" s="174">
        <f>ROUND(VALUE(SUBSTITUTE(実質収支比率等に係る経年分析!I$47,"▲","-")),2)</f>
        <v>46.11</v>
      </c>
      <c r="F20" s="174">
        <f>ROUND(VALUE(SUBSTITUTE(実質収支比率等に係る経年分析!J$47,"▲","-")),2)</f>
        <v>52.05</v>
      </c>
    </row>
    <row r="21" spans="1:11" x14ac:dyDescent="0.15">
      <c r="A21" s="174" t="s">
        <v>58</v>
      </c>
      <c r="B21" s="174">
        <f>IF(ISNUMBER(VALUE(SUBSTITUTE(実質収支比率等に係る経年分析!F$49,"▲","-"))),ROUND(VALUE(SUBSTITUTE(実質収支比率等に係る経年分析!F$49,"▲","-")),2),NA())</f>
        <v>-7.73</v>
      </c>
      <c r="C21" s="174">
        <f>IF(ISNUMBER(VALUE(SUBSTITUTE(実質収支比率等に係る経年分析!G$49,"▲","-"))),ROUND(VALUE(SUBSTITUTE(実質収支比率等に係る経年分析!G$49,"▲","-")),2),NA())</f>
        <v>-3.79</v>
      </c>
      <c r="D21" s="174">
        <f>IF(ISNUMBER(VALUE(SUBSTITUTE(実質収支比率等に係る経年分析!H$49,"▲","-"))),ROUND(VALUE(SUBSTITUTE(実質収支比率等に係る経年分析!H$49,"▲","-")),2),NA())</f>
        <v>9.02</v>
      </c>
      <c r="E21" s="174">
        <f>IF(ISNUMBER(VALUE(SUBSTITUTE(実質収支比率等に係る経年分析!I$49,"▲","-"))),ROUND(VALUE(SUBSTITUTE(実質収支比率等に係る経年分析!I$49,"▲","-")),2),NA())</f>
        <v>7.47</v>
      </c>
      <c r="F21" s="174">
        <f>IF(ISNUMBER(VALUE(SUBSTITUTE(実質収支比率等に係る経年分析!J$49,"▲","-"))),ROUND(VALUE(SUBSTITUTE(実質収支比率等に係る経年分析!J$49,"▲","-")),2),NA())</f>
        <v>5.42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8.2799999999999994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9.3800000000000008</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26.76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265</v>
      </c>
      <c r="E42" s="176"/>
      <c r="F42" s="176"/>
      <c r="G42" s="176">
        <f>'実質公債費比率（分子）の構造'!L$52</f>
        <v>241</v>
      </c>
      <c r="H42" s="176"/>
      <c r="I42" s="176"/>
      <c r="J42" s="176">
        <f>'実質公債費比率（分子）の構造'!M$52</f>
        <v>239</v>
      </c>
      <c r="K42" s="176"/>
      <c r="L42" s="176"/>
      <c r="M42" s="176">
        <f>'実質公債費比率（分子）の構造'!N$52</f>
        <v>245</v>
      </c>
      <c r="N42" s="176"/>
      <c r="O42" s="176"/>
      <c r="P42" s="176">
        <f>'実質公債費比率（分子）の構造'!O$52</f>
        <v>232</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t="str">
        <f>'実質公債費比率（分子）の構造'!O$50</f>
        <v>-</v>
      </c>
      <c r="O44" s="176"/>
      <c r="P44" s="176"/>
    </row>
    <row r="45" spans="1:16" x14ac:dyDescent="0.15">
      <c r="A45" s="176" t="s">
        <v>67</v>
      </c>
      <c r="B45" s="176">
        <f>'実質公債費比率（分子）の構造'!K$49</f>
        <v>7</v>
      </c>
      <c r="C45" s="176"/>
      <c r="D45" s="176"/>
      <c r="E45" s="176">
        <f>'実質公債費比率（分子）の構造'!L$49</f>
        <v>12</v>
      </c>
      <c r="F45" s="176"/>
      <c r="G45" s="176"/>
      <c r="H45" s="176">
        <f>'実質公債費比率（分子）の構造'!M$49</f>
        <v>16</v>
      </c>
      <c r="I45" s="176"/>
      <c r="J45" s="176"/>
      <c r="K45" s="176">
        <f>'実質公債費比率（分子）の構造'!N$49</f>
        <v>21</v>
      </c>
      <c r="L45" s="176"/>
      <c r="M45" s="176"/>
      <c r="N45" s="176">
        <f>'実質公債費比率（分子）の構造'!O$49</f>
        <v>25</v>
      </c>
      <c r="O45" s="176"/>
      <c r="P45" s="176"/>
    </row>
    <row r="46" spans="1:16" x14ac:dyDescent="0.15">
      <c r="A46" s="176" t="s">
        <v>68</v>
      </c>
      <c r="B46" s="176">
        <f>'実質公債費比率（分子）の構造'!K$48</f>
        <v>45</v>
      </c>
      <c r="C46" s="176"/>
      <c r="D46" s="176"/>
      <c r="E46" s="176">
        <f>'実質公債費比率（分子）の構造'!L$48</f>
        <v>62</v>
      </c>
      <c r="F46" s="176"/>
      <c r="G46" s="176"/>
      <c r="H46" s="176">
        <f>'実質公債費比率（分子）の構造'!M$48</f>
        <v>58</v>
      </c>
      <c r="I46" s="176"/>
      <c r="J46" s="176"/>
      <c r="K46" s="176">
        <f>'実質公債費比率（分子）の構造'!N$48</f>
        <v>60</v>
      </c>
      <c r="L46" s="176"/>
      <c r="M46" s="176"/>
      <c r="N46" s="176">
        <f>'実質公債費比率（分子）の構造'!O$48</f>
        <v>64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234</v>
      </c>
      <c r="C49" s="176"/>
      <c r="D49" s="176"/>
      <c r="E49" s="176">
        <f>'実質公債費比率（分子）の構造'!L$45</f>
        <v>231</v>
      </c>
      <c r="F49" s="176"/>
      <c r="G49" s="176"/>
      <c r="H49" s="176">
        <f>'実質公債費比率（分子）の構造'!M$45</f>
        <v>248</v>
      </c>
      <c r="I49" s="176"/>
      <c r="J49" s="176"/>
      <c r="K49" s="176">
        <f>'実質公債費比率（分子）の構造'!N$45</f>
        <v>257</v>
      </c>
      <c r="L49" s="176"/>
      <c r="M49" s="176"/>
      <c r="N49" s="176">
        <f>'実質公債費比率（分子）の構造'!O$45</f>
        <v>246</v>
      </c>
      <c r="O49" s="176"/>
      <c r="P49" s="176"/>
    </row>
    <row r="50" spans="1:16" x14ac:dyDescent="0.15">
      <c r="A50" s="176" t="s">
        <v>72</v>
      </c>
      <c r="B50" s="176" t="e">
        <f>NA()</f>
        <v>#N/A</v>
      </c>
      <c r="C50" s="176">
        <f>IF(ISNUMBER('実質公債費比率（分子）の構造'!K$53),'実質公債費比率（分子）の構造'!K$53,NA())</f>
        <v>22</v>
      </c>
      <c r="D50" s="176" t="e">
        <f>NA()</f>
        <v>#N/A</v>
      </c>
      <c r="E50" s="176" t="e">
        <f>NA()</f>
        <v>#N/A</v>
      </c>
      <c r="F50" s="176">
        <f>IF(ISNUMBER('実質公債費比率（分子）の構造'!L$53),'実質公債費比率（分子）の構造'!L$53,NA())</f>
        <v>65</v>
      </c>
      <c r="G50" s="176" t="e">
        <f>NA()</f>
        <v>#N/A</v>
      </c>
      <c r="H50" s="176" t="e">
        <f>NA()</f>
        <v>#N/A</v>
      </c>
      <c r="I50" s="176">
        <f>IF(ISNUMBER('実質公債費比率（分子）の構造'!M$53),'実質公債費比率（分子）の構造'!M$53,NA())</f>
        <v>84</v>
      </c>
      <c r="J50" s="176" t="e">
        <f>NA()</f>
        <v>#N/A</v>
      </c>
      <c r="K50" s="176" t="e">
        <f>NA()</f>
        <v>#N/A</v>
      </c>
      <c r="L50" s="176">
        <f>IF(ISNUMBER('実質公債費比率（分子）の構造'!N$53),'実質公債費比率（分子）の構造'!N$53,NA())</f>
        <v>94</v>
      </c>
      <c r="M50" s="176" t="e">
        <f>NA()</f>
        <v>#N/A</v>
      </c>
      <c r="N50" s="176" t="e">
        <f>NA()</f>
        <v>#N/A</v>
      </c>
      <c r="O50" s="176">
        <f>IF(ISNUMBER('実質公債費比率（分子）の構造'!O$53),'実質公債費比率（分子）の構造'!O$53,NA())</f>
        <v>103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2747</v>
      </c>
      <c r="E56" s="175"/>
      <c r="F56" s="175"/>
      <c r="G56" s="175">
        <f>'将来負担比率（分子）の構造'!J$52</f>
        <v>2717</v>
      </c>
      <c r="H56" s="175"/>
      <c r="I56" s="175"/>
      <c r="J56" s="175">
        <f>'将来負担比率（分子）の構造'!K$52</f>
        <v>2668</v>
      </c>
      <c r="K56" s="175"/>
      <c r="L56" s="175"/>
      <c r="M56" s="175">
        <f>'将来負担比率（分子）の構造'!L$52</f>
        <v>2611</v>
      </c>
      <c r="N56" s="175"/>
      <c r="O56" s="175"/>
      <c r="P56" s="175">
        <f>'将来負担比率（分子）の構造'!M$52</f>
        <v>2468</v>
      </c>
    </row>
    <row r="57" spans="1:16" x14ac:dyDescent="0.15">
      <c r="A57" s="175" t="s">
        <v>44</v>
      </c>
      <c r="B57" s="175"/>
      <c r="C57" s="175"/>
      <c r="D57" s="175">
        <f>'将来負担比率（分子）の構造'!I$51</f>
        <v>1</v>
      </c>
      <c r="E57" s="175"/>
      <c r="F57" s="175"/>
      <c r="G57" s="175">
        <f>'将来負担比率（分子）の構造'!J$51</f>
        <v>0</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1896</v>
      </c>
      <c r="E58" s="175"/>
      <c r="F58" s="175"/>
      <c r="G58" s="175">
        <f>'将来負担比率（分子）の構造'!J$50</f>
        <v>1933</v>
      </c>
      <c r="H58" s="175"/>
      <c r="I58" s="175"/>
      <c r="J58" s="175">
        <f>'将来負担比率（分子）の構造'!K$50</f>
        <v>2059</v>
      </c>
      <c r="K58" s="175"/>
      <c r="L58" s="175"/>
      <c r="M58" s="175">
        <f>'将来負担比率（分子）の構造'!L$50</f>
        <v>2294</v>
      </c>
      <c r="N58" s="175"/>
      <c r="O58" s="175"/>
      <c r="P58" s="175">
        <f>'将来負担比率（分子）の構造'!M$50</f>
        <v>2433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110</v>
      </c>
      <c r="C63" s="175"/>
      <c r="D63" s="175"/>
      <c r="E63" s="175">
        <f>'将来負担比率（分子）の構造'!J$44</f>
        <v>129</v>
      </c>
      <c r="F63" s="175"/>
      <c r="G63" s="175"/>
      <c r="H63" s="175">
        <f>'将来負担比率（分子）の構造'!K$44</f>
        <v>139</v>
      </c>
      <c r="I63" s="175"/>
      <c r="J63" s="175"/>
      <c r="K63" s="175">
        <f>'将来負担比率（分子）の構造'!L$44</f>
        <v>141</v>
      </c>
      <c r="L63" s="175"/>
      <c r="M63" s="175"/>
      <c r="N63" s="175">
        <f>'将来負担比率（分子）の構造'!M$44</f>
        <v>142</v>
      </c>
      <c r="O63" s="175"/>
      <c r="P63" s="175"/>
    </row>
    <row r="64" spans="1:16" x14ac:dyDescent="0.15">
      <c r="A64" s="175" t="s">
        <v>35</v>
      </c>
      <c r="B64" s="175">
        <f>'将来負担比率（分子）の構造'!I$43</f>
        <v>493</v>
      </c>
      <c r="C64" s="175"/>
      <c r="D64" s="175"/>
      <c r="E64" s="175">
        <f>'将来負担比率（分子）の構造'!J$43</f>
        <v>531</v>
      </c>
      <c r="F64" s="175"/>
      <c r="G64" s="175"/>
      <c r="H64" s="175">
        <f>'将来負担比率（分子）の構造'!K$43</f>
        <v>647</v>
      </c>
      <c r="I64" s="175"/>
      <c r="J64" s="175"/>
      <c r="K64" s="175">
        <f>'将来負担比率（分子）の構造'!L$43</f>
        <v>552</v>
      </c>
      <c r="L64" s="175"/>
      <c r="M64" s="175"/>
      <c r="N64" s="175">
        <f>'将来負担比率（分子）の構造'!M$43</f>
        <v>428</v>
      </c>
      <c r="O64" s="175"/>
      <c r="P64" s="175"/>
    </row>
    <row r="65" spans="1:16" x14ac:dyDescent="0.15">
      <c r="A65" s="175" t="s">
        <v>34</v>
      </c>
      <c r="B65" s="175">
        <f>'将来負担比率（分子）の構造'!I$42</f>
        <v>3</v>
      </c>
      <c r="C65" s="175"/>
      <c r="D65" s="175"/>
      <c r="E65" s="175">
        <f>'将来負担比率（分子）の構造'!J$42</f>
        <v>2</v>
      </c>
      <c r="F65" s="175"/>
      <c r="G65" s="175"/>
      <c r="H65" s="175">
        <f>'将来負担比率（分子）の構造'!K$42</f>
        <v>1</v>
      </c>
      <c r="I65" s="175"/>
      <c r="J65" s="175"/>
      <c r="K65" s="175">
        <f>'将来負担比率（分子）の構造'!L$42</f>
        <v>1</v>
      </c>
      <c r="L65" s="175"/>
      <c r="M65" s="175"/>
      <c r="N65" s="175" t="str">
        <f>'将来負担比率（分子）の構造'!M$42</f>
        <v>-</v>
      </c>
      <c r="O65" s="175"/>
      <c r="P65" s="175"/>
    </row>
    <row r="66" spans="1:16" x14ac:dyDescent="0.15">
      <c r="A66" s="175" t="s">
        <v>33</v>
      </c>
      <c r="B66" s="175">
        <f>'将来負担比率（分子）の構造'!I$41</f>
        <v>2702</v>
      </c>
      <c r="C66" s="175"/>
      <c r="D66" s="175"/>
      <c r="E66" s="175">
        <f>'将来負担比率（分子）の構造'!J$41</f>
        <v>2733</v>
      </c>
      <c r="F66" s="175"/>
      <c r="G66" s="175"/>
      <c r="H66" s="175">
        <f>'将来負担比率（分子）の構造'!K$41</f>
        <v>2699</v>
      </c>
      <c r="I66" s="175"/>
      <c r="J66" s="175"/>
      <c r="K66" s="175">
        <f>'将来負担比率（分子）の構造'!L$41</f>
        <v>2709</v>
      </c>
      <c r="L66" s="175"/>
      <c r="M66" s="175"/>
      <c r="N66" s="175">
        <f>'将来負担比率（分子）の構造'!M$41</f>
        <v>2732</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993</v>
      </c>
      <c r="C72" s="179">
        <f>基金残高に係る経年分析!G55</f>
        <v>1170</v>
      </c>
      <c r="D72" s="179">
        <f>基金残高に係る経年分析!H55</f>
        <v>1282</v>
      </c>
    </row>
    <row r="73" spans="1:16" x14ac:dyDescent="0.15">
      <c r="A73" s="178" t="s">
        <v>79</v>
      </c>
      <c r="B73" s="179">
        <f>基金残高に係る経年分析!F56</f>
        <v>101</v>
      </c>
      <c r="C73" s="179">
        <f>基金残高に係る経年分析!G56</f>
        <v>152</v>
      </c>
      <c r="D73" s="179">
        <f>基金残高に係る経年分析!H56</f>
        <v>152</v>
      </c>
    </row>
    <row r="74" spans="1:16" x14ac:dyDescent="0.15">
      <c r="A74" s="178" t="s">
        <v>80</v>
      </c>
      <c r="B74" s="179">
        <f>基金残高に係る経年分析!F57</f>
        <v>596</v>
      </c>
      <c r="C74" s="179">
        <f>基金残高に係る経年分析!G57</f>
        <v>619</v>
      </c>
      <c r="D74" s="179">
        <f>基金残高に係る経年分析!H57</f>
        <v>662</v>
      </c>
    </row>
  </sheetData>
  <sheetProtection algorithmName="SHA-512" hashValue="IL/WykJx6kofs5qAvuV2WMUQNIC6x/90x3TX66hlgEJqqgnUZxvlKvOU6tSgmIGMcopAzwq/muimcBz68Y/Jlw==" saltValue="0A5FqVn/Y86bf7kUDaOP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O7" sqref="BO7:BR7"/>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1033063</v>
      </c>
      <c r="S5" s="613"/>
      <c r="T5" s="613"/>
      <c r="U5" s="613"/>
      <c r="V5" s="613"/>
      <c r="W5" s="613"/>
      <c r="X5" s="613"/>
      <c r="Y5" s="614"/>
      <c r="Z5" s="615">
        <v>25.5</v>
      </c>
      <c r="AA5" s="615"/>
      <c r="AB5" s="615"/>
      <c r="AC5" s="615"/>
      <c r="AD5" s="616">
        <v>1033063</v>
      </c>
      <c r="AE5" s="616"/>
      <c r="AF5" s="616"/>
      <c r="AG5" s="616"/>
      <c r="AH5" s="616"/>
      <c r="AI5" s="616"/>
      <c r="AJ5" s="616"/>
      <c r="AK5" s="616"/>
      <c r="AL5" s="617">
        <v>42</v>
      </c>
      <c r="AM5" s="618"/>
      <c r="AN5" s="618"/>
      <c r="AO5" s="619"/>
      <c r="AP5" s="609" t="s">
        <v>235</v>
      </c>
      <c r="AQ5" s="610"/>
      <c r="AR5" s="610"/>
      <c r="AS5" s="610"/>
      <c r="AT5" s="610"/>
      <c r="AU5" s="610"/>
      <c r="AV5" s="610"/>
      <c r="AW5" s="610"/>
      <c r="AX5" s="610"/>
      <c r="AY5" s="610"/>
      <c r="AZ5" s="610"/>
      <c r="BA5" s="610"/>
      <c r="BB5" s="610"/>
      <c r="BC5" s="610"/>
      <c r="BD5" s="610"/>
      <c r="BE5" s="610"/>
      <c r="BF5" s="611"/>
      <c r="BG5" s="623">
        <v>1033063</v>
      </c>
      <c r="BH5" s="624"/>
      <c r="BI5" s="624"/>
      <c r="BJ5" s="624"/>
      <c r="BK5" s="624"/>
      <c r="BL5" s="624"/>
      <c r="BM5" s="624"/>
      <c r="BN5" s="625"/>
      <c r="BO5" s="626">
        <v>100</v>
      </c>
      <c r="BP5" s="626"/>
      <c r="BQ5" s="626"/>
      <c r="BR5" s="626"/>
      <c r="BS5" s="627" t="s">
        <v>149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42538</v>
      </c>
      <c r="S6" s="624"/>
      <c r="T6" s="624"/>
      <c r="U6" s="624"/>
      <c r="V6" s="624"/>
      <c r="W6" s="624"/>
      <c r="X6" s="624"/>
      <c r="Y6" s="625"/>
      <c r="Z6" s="626">
        <v>1</v>
      </c>
      <c r="AA6" s="626"/>
      <c r="AB6" s="626"/>
      <c r="AC6" s="626"/>
      <c r="AD6" s="627">
        <v>42538</v>
      </c>
      <c r="AE6" s="627"/>
      <c r="AF6" s="627"/>
      <c r="AG6" s="627"/>
      <c r="AH6" s="627"/>
      <c r="AI6" s="627"/>
      <c r="AJ6" s="627"/>
      <c r="AK6" s="627"/>
      <c r="AL6" s="628">
        <v>1.7</v>
      </c>
      <c r="AM6" s="629"/>
      <c r="AN6" s="629"/>
      <c r="AO6" s="630"/>
      <c r="AP6" s="620" t="s">
        <v>240</v>
      </c>
      <c r="AQ6" s="621"/>
      <c r="AR6" s="621"/>
      <c r="AS6" s="621"/>
      <c r="AT6" s="621"/>
      <c r="AU6" s="621"/>
      <c r="AV6" s="621"/>
      <c r="AW6" s="621"/>
      <c r="AX6" s="621"/>
      <c r="AY6" s="621"/>
      <c r="AZ6" s="621"/>
      <c r="BA6" s="621"/>
      <c r="BB6" s="621"/>
      <c r="BC6" s="621"/>
      <c r="BD6" s="621"/>
      <c r="BE6" s="621"/>
      <c r="BF6" s="622"/>
      <c r="BG6" s="623">
        <v>1033063</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48920</v>
      </c>
      <c r="CS6" s="624"/>
      <c r="CT6" s="624"/>
      <c r="CU6" s="624"/>
      <c r="CV6" s="624"/>
      <c r="CW6" s="624"/>
      <c r="CX6" s="624"/>
      <c r="CY6" s="625"/>
      <c r="CZ6" s="617">
        <v>1.3</v>
      </c>
      <c r="DA6" s="618"/>
      <c r="DB6" s="618"/>
      <c r="DC6" s="634"/>
      <c r="DD6" s="632" t="s">
        <v>130</v>
      </c>
      <c r="DE6" s="624"/>
      <c r="DF6" s="624"/>
      <c r="DG6" s="624"/>
      <c r="DH6" s="624"/>
      <c r="DI6" s="624"/>
      <c r="DJ6" s="624"/>
      <c r="DK6" s="624"/>
      <c r="DL6" s="624"/>
      <c r="DM6" s="624"/>
      <c r="DN6" s="624"/>
      <c r="DO6" s="624"/>
      <c r="DP6" s="625"/>
      <c r="DQ6" s="632">
        <v>48920</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403</v>
      </c>
      <c r="S7" s="624"/>
      <c r="T7" s="624"/>
      <c r="U7" s="624"/>
      <c r="V7" s="624"/>
      <c r="W7" s="624"/>
      <c r="X7" s="624"/>
      <c r="Y7" s="625"/>
      <c r="Z7" s="626">
        <v>0</v>
      </c>
      <c r="AA7" s="626"/>
      <c r="AB7" s="626"/>
      <c r="AC7" s="626"/>
      <c r="AD7" s="627">
        <v>403</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447672</v>
      </c>
      <c r="BH7" s="624"/>
      <c r="BI7" s="624"/>
      <c r="BJ7" s="624"/>
      <c r="BK7" s="624"/>
      <c r="BL7" s="624"/>
      <c r="BM7" s="624"/>
      <c r="BN7" s="625"/>
      <c r="BO7" s="626">
        <v>43.3</v>
      </c>
      <c r="BP7" s="626"/>
      <c r="BQ7" s="626"/>
      <c r="BR7" s="626"/>
      <c r="BS7" s="627" t="s">
        <v>130</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804560</v>
      </c>
      <c r="CS7" s="624"/>
      <c r="CT7" s="624"/>
      <c r="CU7" s="624"/>
      <c r="CV7" s="624"/>
      <c r="CW7" s="624"/>
      <c r="CX7" s="624"/>
      <c r="CY7" s="625"/>
      <c r="CZ7" s="626">
        <v>21.1</v>
      </c>
      <c r="DA7" s="626"/>
      <c r="DB7" s="626"/>
      <c r="DC7" s="626"/>
      <c r="DD7" s="632">
        <v>10559</v>
      </c>
      <c r="DE7" s="624"/>
      <c r="DF7" s="624"/>
      <c r="DG7" s="624"/>
      <c r="DH7" s="624"/>
      <c r="DI7" s="624"/>
      <c r="DJ7" s="624"/>
      <c r="DK7" s="624"/>
      <c r="DL7" s="624"/>
      <c r="DM7" s="624"/>
      <c r="DN7" s="624"/>
      <c r="DO7" s="624"/>
      <c r="DP7" s="625"/>
      <c r="DQ7" s="632">
        <v>669766</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5955</v>
      </c>
      <c r="S8" s="624"/>
      <c r="T8" s="624"/>
      <c r="U8" s="624"/>
      <c r="V8" s="624"/>
      <c r="W8" s="624"/>
      <c r="X8" s="624"/>
      <c r="Y8" s="625"/>
      <c r="Z8" s="626">
        <v>0.1</v>
      </c>
      <c r="AA8" s="626"/>
      <c r="AB8" s="626"/>
      <c r="AC8" s="626"/>
      <c r="AD8" s="627">
        <v>5955</v>
      </c>
      <c r="AE8" s="627"/>
      <c r="AF8" s="627"/>
      <c r="AG8" s="627"/>
      <c r="AH8" s="627"/>
      <c r="AI8" s="627"/>
      <c r="AJ8" s="627"/>
      <c r="AK8" s="627"/>
      <c r="AL8" s="628">
        <v>0.2</v>
      </c>
      <c r="AM8" s="629"/>
      <c r="AN8" s="629"/>
      <c r="AO8" s="630"/>
      <c r="AP8" s="620" t="s">
        <v>246</v>
      </c>
      <c r="AQ8" s="621"/>
      <c r="AR8" s="621"/>
      <c r="AS8" s="621"/>
      <c r="AT8" s="621"/>
      <c r="AU8" s="621"/>
      <c r="AV8" s="621"/>
      <c r="AW8" s="621"/>
      <c r="AX8" s="621"/>
      <c r="AY8" s="621"/>
      <c r="AZ8" s="621"/>
      <c r="BA8" s="621"/>
      <c r="BB8" s="621"/>
      <c r="BC8" s="621"/>
      <c r="BD8" s="621"/>
      <c r="BE8" s="621"/>
      <c r="BF8" s="622"/>
      <c r="BG8" s="623">
        <v>14997</v>
      </c>
      <c r="BH8" s="624"/>
      <c r="BI8" s="624"/>
      <c r="BJ8" s="624"/>
      <c r="BK8" s="624"/>
      <c r="BL8" s="624"/>
      <c r="BM8" s="624"/>
      <c r="BN8" s="625"/>
      <c r="BO8" s="626">
        <v>1.5</v>
      </c>
      <c r="BP8" s="626"/>
      <c r="BQ8" s="626"/>
      <c r="BR8" s="626"/>
      <c r="BS8" s="627" t="s">
        <v>130</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1448868</v>
      </c>
      <c r="CS8" s="624"/>
      <c r="CT8" s="624"/>
      <c r="CU8" s="624"/>
      <c r="CV8" s="624"/>
      <c r="CW8" s="624"/>
      <c r="CX8" s="624"/>
      <c r="CY8" s="625"/>
      <c r="CZ8" s="626">
        <v>38</v>
      </c>
      <c r="DA8" s="626"/>
      <c r="DB8" s="626"/>
      <c r="DC8" s="626"/>
      <c r="DD8" s="632">
        <v>303301</v>
      </c>
      <c r="DE8" s="624"/>
      <c r="DF8" s="624"/>
      <c r="DG8" s="624"/>
      <c r="DH8" s="624"/>
      <c r="DI8" s="624"/>
      <c r="DJ8" s="624"/>
      <c r="DK8" s="624"/>
      <c r="DL8" s="624"/>
      <c r="DM8" s="624"/>
      <c r="DN8" s="624"/>
      <c r="DO8" s="624"/>
      <c r="DP8" s="625"/>
      <c r="DQ8" s="632">
        <v>619845</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4403</v>
      </c>
      <c r="S9" s="624"/>
      <c r="T9" s="624"/>
      <c r="U9" s="624"/>
      <c r="V9" s="624"/>
      <c r="W9" s="624"/>
      <c r="X9" s="624"/>
      <c r="Y9" s="625"/>
      <c r="Z9" s="626">
        <v>0.1</v>
      </c>
      <c r="AA9" s="626"/>
      <c r="AB9" s="626"/>
      <c r="AC9" s="626"/>
      <c r="AD9" s="627">
        <v>4403</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379498</v>
      </c>
      <c r="BH9" s="624"/>
      <c r="BI9" s="624"/>
      <c r="BJ9" s="624"/>
      <c r="BK9" s="624"/>
      <c r="BL9" s="624"/>
      <c r="BM9" s="624"/>
      <c r="BN9" s="625"/>
      <c r="BO9" s="626">
        <v>36.700000000000003</v>
      </c>
      <c r="BP9" s="626"/>
      <c r="BQ9" s="626"/>
      <c r="BR9" s="626"/>
      <c r="BS9" s="627" t="s">
        <v>130</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245865</v>
      </c>
      <c r="CS9" s="624"/>
      <c r="CT9" s="624"/>
      <c r="CU9" s="624"/>
      <c r="CV9" s="624"/>
      <c r="CW9" s="624"/>
      <c r="CX9" s="624"/>
      <c r="CY9" s="625"/>
      <c r="CZ9" s="626">
        <v>6.4</v>
      </c>
      <c r="DA9" s="626"/>
      <c r="DB9" s="626"/>
      <c r="DC9" s="626"/>
      <c r="DD9" s="632">
        <v>3395</v>
      </c>
      <c r="DE9" s="624"/>
      <c r="DF9" s="624"/>
      <c r="DG9" s="624"/>
      <c r="DH9" s="624"/>
      <c r="DI9" s="624"/>
      <c r="DJ9" s="624"/>
      <c r="DK9" s="624"/>
      <c r="DL9" s="624"/>
      <c r="DM9" s="624"/>
      <c r="DN9" s="624"/>
      <c r="DO9" s="624"/>
      <c r="DP9" s="625"/>
      <c r="DQ9" s="632">
        <v>182606</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252</v>
      </c>
      <c r="S10" s="624"/>
      <c r="T10" s="624"/>
      <c r="U10" s="624"/>
      <c r="V10" s="624"/>
      <c r="W10" s="624"/>
      <c r="X10" s="624"/>
      <c r="Y10" s="625"/>
      <c r="Z10" s="626" t="s">
        <v>252</v>
      </c>
      <c r="AA10" s="626"/>
      <c r="AB10" s="626"/>
      <c r="AC10" s="626"/>
      <c r="AD10" s="627" t="s">
        <v>130</v>
      </c>
      <c r="AE10" s="627"/>
      <c r="AF10" s="627"/>
      <c r="AG10" s="627"/>
      <c r="AH10" s="627"/>
      <c r="AI10" s="627"/>
      <c r="AJ10" s="627"/>
      <c r="AK10" s="627"/>
      <c r="AL10" s="628" t="s">
        <v>130</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19007</v>
      </c>
      <c r="BH10" s="624"/>
      <c r="BI10" s="624"/>
      <c r="BJ10" s="624"/>
      <c r="BK10" s="624"/>
      <c r="BL10" s="624"/>
      <c r="BM10" s="624"/>
      <c r="BN10" s="625"/>
      <c r="BO10" s="626">
        <v>1.8</v>
      </c>
      <c r="BP10" s="626"/>
      <c r="BQ10" s="626"/>
      <c r="BR10" s="626"/>
      <c r="BS10" s="627" t="s">
        <v>252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1000</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t="s">
        <v>252</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206862</v>
      </c>
      <c r="S11" s="624"/>
      <c r="T11" s="624"/>
      <c r="U11" s="624"/>
      <c r="V11" s="624"/>
      <c r="W11" s="624"/>
      <c r="X11" s="624"/>
      <c r="Y11" s="625"/>
      <c r="Z11" s="628">
        <v>5.0999999999999996</v>
      </c>
      <c r="AA11" s="629"/>
      <c r="AB11" s="629"/>
      <c r="AC11" s="635"/>
      <c r="AD11" s="632">
        <v>206862</v>
      </c>
      <c r="AE11" s="624"/>
      <c r="AF11" s="624"/>
      <c r="AG11" s="624"/>
      <c r="AH11" s="624"/>
      <c r="AI11" s="624"/>
      <c r="AJ11" s="624"/>
      <c r="AK11" s="625"/>
      <c r="AL11" s="628">
        <v>8.4</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34170</v>
      </c>
      <c r="BH11" s="624"/>
      <c r="BI11" s="624"/>
      <c r="BJ11" s="624"/>
      <c r="BK11" s="624"/>
      <c r="BL11" s="624"/>
      <c r="BM11" s="624"/>
      <c r="BN11" s="625"/>
      <c r="BO11" s="626">
        <v>3.3</v>
      </c>
      <c r="BP11" s="626"/>
      <c r="BQ11" s="626"/>
      <c r="BR11" s="626"/>
      <c r="BS11" s="627" t="s">
        <v>149</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80991</v>
      </c>
      <c r="CS11" s="624"/>
      <c r="CT11" s="624"/>
      <c r="CU11" s="624"/>
      <c r="CV11" s="624"/>
      <c r="CW11" s="624"/>
      <c r="CX11" s="624"/>
      <c r="CY11" s="625"/>
      <c r="CZ11" s="626">
        <v>2.1</v>
      </c>
      <c r="DA11" s="626"/>
      <c r="DB11" s="626"/>
      <c r="DC11" s="626"/>
      <c r="DD11" s="632">
        <v>25579</v>
      </c>
      <c r="DE11" s="624"/>
      <c r="DF11" s="624"/>
      <c r="DG11" s="624"/>
      <c r="DH11" s="624"/>
      <c r="DI11" s="624"/>
      <c r="DJ11" s="624"/>
      <c r="DK11" s="624"/>
      <c r="DL11" s="624"/>
      <c r="DM11" s="624"/>
      <c r="DN11" s="624"/>
      <c r="DO11" s="624"/>
      <c r="DP11" s="625"/>
      <c r="DQ11" s="632">
        <v>46562</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252</v>
      </c>
      <c r="AA12" s="626"/>
      <c r="AB12" s="626"/>
      <c r="AC12" s="626"/>
      <c r="AD12" s="627" t="s">
        <v>130</v>
      </c>
      <c r="AE12" s="627"/>
      <c r="AF12" s="627"/>
      <c r="AG12" s="627"/>
      <c r="AH12" s="627"/>
      <c r="AI12" s="627"/>
      <c r="AJ12" s="627"/>
      <c r="AK12" s="627"/>
      <c r="AL12" s="628" t="s">
        <v>130</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520529</v>
      </c>
      <c r="BH12" s="624"/>
      <c r="BI12" s="624"/>
      <c r="BJ12" s="624"/>
      <c r="BK12" s="624"/>
      <c r="BL12" s="624"/>
      <c r="BM12" s="624"/>
      <c r="BN12" s="625"/>
      <c r="BO12" s="626">
        <v>50.4</v>
      </c>
      <c r="BP12" s="626"/>
      <c r="BQ12" s="626"/>
      <c r="BR12" s="626"/>
      <c r="BS12" s="627" t="s">
        <v>252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25804</v>
      </c>
      <c r="CS12" s="624"/>
      <c r="CT12" s="624"/>
      <c r="CU12" s="624"/>
      <c r="CV12" s="624"/>
      <c r="CW12" s="624"/>
      <c r="CX12" s="624"/>
      <c r="CY12" s="625"/>
      <c r="CZ12" s="626">
        <v>0.7</v>
      </c>
      <c r="DA12" s="626"/>
      <c r="DB12" s="626"/>
      <c r="DC12" s="626"/>
      <c r="DD12" s="632" t="s">
        <v>130</v>
      </c>
      <c r="DE12" s="624"/>
      <c r="DF12" s="624"/>
      <c r="DG12" s="624"/>
      <c r="DH12" s="624"/>
      <c r="DI12" s="624"/>
      <c r="DJ12" s="624"/>
      <c r="DK12" s="624"/>
      <c r="DL12" s="624"/>
      <c r="DM12" s="624"/>
      <c r="DN12" s="624"/>
      <c r="DO12" s="624"/>
      <c r="DP12" s="625"/>
      <c r="DQ12" s="632">
        <v>2629</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520529</v>
      </c>
      <c r="BH13" s="624"/>
      <c r="BI13" s="624"/>
      <c r="BJ13" s="624"/>
      <c r="BK13" s="624"/>
      <c r="BL13" s="624"/>
      <c r="BM13" s="624"/>
      <c r="BN13" s="625"/>
      <c r="BO13" s="626">
        <v>50.4</v>
      </c>
      <c r="BP13" s="626"/>
      <c r="BQ13" s="626"/>
      <c r="BR13" s="626"/>
      <c r="BS13" s="627" t="s">
        <v>252</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224715</v>
      </c>
      <c r="CS13" s="624"/>
      <c r="CT13" s="624"/>
      <c r="CU13" s="624"/>
      <c r="CV13" s="624"/>
      <c r="CW13" s="624"/>
      <c r="CX13" s="624"/>
      <c r="CY13" s="625"/>
      <c r="CZ13" s="626">
        <v>5.9</v>
      </c>
      <c r="DA13" s="626"/>
      <c r="DB13" s="626"/>
      <c r="DC13" s="626"/>
      <c r="DD13" s="632">
        <v>67267</v>
      </c>
      <c r="DE13" s="624"/>
      <c r="DF13" s="624"/>
      <c r="DG13" s="624"/>
      <c r="DH13" s="624"/>
      <c r="DI13" s="624"/>
      <c r="DJ13" s="624"/>
      <c r="DK13" s="624"/>
      <c r="DL13" s="624"/>
      <c r="DM13" s="624"/>
      <c r="DN13" s="624"/>
      <c r="DO13" s="624"/>
      <c r="DP13" s="625"/>
      <c r="DQ13" s="632">
        <v>175157</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t="s">
        <v>252</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30035</v>
      </c>
      <c r="BH14" s="624"/>
      <c r="BI14" s="624"/>
      <c r="BJ14" s="624"/>
      <c r="BK14" s="624"/>
      <c r="BL14" s="624"/>
      <c r="BM14" s="624"/>
      <c r="BN14" s="625"/>
      <c r="BO14" s="626">
        <v>2.9</v>
      </c>
      <c r="BP14" s="626"/>
      <c r="BQ14" s="626"/>
      <c r="BR14" s="626"/>
      <c r="BS14" s="627" t="s">
        <v>130</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148036</v>
      </c>
      <c r="CS14" s="624"/>
      <c r="CT14" s="624"/>
      <c r="CU14" s="624"/>
      <c r="CV14" s="624"/>
      <c r="CW14" s="624"/>
      <c r="CX14" s="624"/>
      <c r="CY14" s="625"/>
      <c r="CZ14" s="626">
        <v>3.9</v>
      </c>
      <c r="DA14" s="626"/>
      <c r="DB14" s="626"/>
      <c r="DC14" s="626"/>
      <c r="DD14" s="632">
        <v>574</v>
      </c>
      <c r="DE14" s="624"/>
      <c r="DF14" s="624"/>
      <c r="DG14" s="624"/>
      <c r="DH14" s="624"/>
      <c r="DI14" s="624"/>
      <c r="DJ14" s="624"/>
      <c r="DK14" s="624"/>
      <c r="DL14" s="624"/>
      <c r="DM14" s="624"/>
      <c r="DN14" s="624"/>
      <c r="DO14" s="624"/>
      <c r="DP14" s="625"/>
      <c r="DQ14" s="632">
        <v>145582</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252</v>
      </c>
      <c r="AE15" s="627"/>
      <c r="AF15" s="627"/>
      <c r="AG15" s="627"/>
      <c r="AH15" s="627"/>
      <c r="AI15" s="627"/>
      <c r="AJ15" s="627"/>
      <c r="AK15" s="627"/>
      <c r="AL15" s="628" t="s">
        <v>130</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34827</v>
      </c>
      <c r="BH15" s="624"/>
      <c r="BI15" s="624"/>
      <c r="BJ15" s="624"/>
      <c r="BK15" s="624"/>
      <c r="BL15" s="624"/>
      <c r="BM15" s="624"/>
      <c r="BN15" s="625"/>
      <c r="BO15" s="626">
        <v>3.4</v>
      </c>
      <c r="BP15" s="626"/>
      <c r="BQ15" s="626"/>
      <c r="BR15" s="626"/>
      <c r="BS15" s="627" t="s">
        <v>130</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541947</v>
      </c>
      <c r="CS15" s="624"/>
      <c r="CT15" s="624"/>
      <c r="CU15" s="624"/>
      <c r="CV15" s="624"/>
      <c r="CW15" s="624"/>
      <c r="CX15" s="624"/>
      <c r="CY15" s="625"/>
      <c r="CZ15" s="626">
        <v>14.2</v>
      </c>
      <c r="DA15" s="626"/>
      <c r="DB15" s="626"/>
      <c r="DC15" s="626"/>
      <c r="DD15" s="632">
        <v>24193</v>
      </c>
      <c r="DE15" s="624"/>
      <c r="DF15" s="624"/>
      <c r="DG15" s="624"/>
      <c r="DH15" s="624"/>
      <c r="DI15" s="624"/>
      <c r="DJ15" s="624"/>
      <c r="DK15" s="624"/>
      <c r="DL15" s="624"/>
      <c r="DM15" s="624"/>
      <c r="DN15" s="624"/>
      <c r="DO15" s="624"/>
      <c r="DP15" s="625"/>
      <c r="DQ15" s="632">
        <v>457203</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4938</v>
      </c>
      <c r="S16" s="624"/>
      <c r="T16" s="624"/>
      <c r="U16" s="624"/>
      <c r="V16" s="624"/>
      <c r="W16" s="624"/>
      <c r="X16" s="624"/>
      <c r="Y16" s="625"/>
      <c r="Z16" s="626">
        <v>0.1</v>
      </c>
      <c r="AA16" s="626"/>
      <c r="AB16" s="626"/>
      <c r="AC16" s="626"/>
      <c r="AD16" s="627">
        <v>4938</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149</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149</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18212</v>
      </c>
      <c r="S17" s="624"/>
      <c r="T17" s="624"/>
      <c r="U17" s="624"/>
      <c r="V17" s="624"/>
      <c r="W17" s="624"/>
      <c r="X17" s="624"/>
      <c r="Y17" s="625"/>
      <c r="Z17" s="626">
        <v>0.4</v>
      </c>
      <c r="AA17" s="626"/>
      <c r="AB17" s="626"/>
      <c r="AC17" s="626"/>
      <c r="AD17" s="627">
        <v>18212</v>
      </c>
      <c r="AE17" s="627"/>
      <c r="AF17" s="627"/>
      <c r="AG17" s="627"/>
      <c r="AH17" s="627"/>
      <c r="AI17" s="627"/>
      <c r="AJ17" s="627"/>
      <c r="AK17" s="627"/>
      <c r="AL17" s="628">
        <v>0.7</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252</v>
      </c>
      <c r="BP17" s="626"/>
      <c r="BQ17" s="626"/>
      <c r="BR17" s="626"/>
      <c r="BS17" s="627" t="s">
        <v>252</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246005</v>
      </c>
      <c r="CS17" s="624"/>
      <c r="CT17" s="624"/>
      <c r="CU17" s="624"/>
      <c r="CV17" s="624"/>
      <c r="CW17" s="624"/>
      <c r="CX17" s="624"/>
      <c r="CY17" s="625"/>
      <c r="CZ17" s="626">
        <v>6.4</v>
      </c>
      <c r="DA17" s="626"/>
      <c r="DB17" s="626"/>
      <c r="DC17" s="626"/>
      <c r="DD17" s="632" t="s">
        <v>130</v>
      </c>
      <c r="DE17" s="624"/>
      <c r="DF17" s="624"/>
      <c r="DG17" s="624"/>
      <c r="DH17" s="624"/>
      <c r="DI17" s="624"/>
      <c r="DJ17" s="624"/>
      <c r="DK17" s="624"/>
      <c r="DL17" s="624"/>
      <c r="DM17" s="624"/>
      <c r="DN17" s="624"/>
      <c r="DO17" s="624"/>
      <c r="DP17" s="625"/>
      <c r="DQ17" s="632">
        <v>246005</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18485</v>
      </c>
      <c r="S18" s="624"/>
      <c r="T18" s="624"/>
      <c r="U18" s="624"/>
      <c r="V18" s="624"/>
      <c r="W18" s="624"/>
      <c r="X18" s="624"/>
      <c r="Y18" s="625"/>
      <c r="Z18" s="626">
        <v>0.5</v>
      </c>
      <c r="AA18" s="626"/>
      <c r="AB18" s="626"/>
      <c r="AC18" s="626"/>
      <c r="AD18" s="627">
        <v>18485</v>
      </c>
      <c r="AE18" s="627"/>
      <c r="AF18" s="627"/>
      <c r="AG18" s="627"/>
      <c r="AH18" s="627"/>
      <c r="AI18" s="627"/>
      <c r="AJ18" s="627"/>
      <c r="AK18" s="627"/>
      <c r="AL18" s="628">
        <v>0.8</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252</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252</v>
      </c>
      <c r="CS18" s="624"/>
      <c r="CT18" s="624"/>
      <c r="CU18" s="624"/>
      <c r="CV18" s="624"/>
      <c r="CW18" s="624"/>
      <c r="CX18" s="624"/>
      <c r="CY18" s="625"/>
      <c r="CZ18" s="626" t="s">
        <v>252</v>
      </c>
      <c r="DA18" s="626"/>
      <c r="DB18" s="626"/>
      <c r="DC18" s="626"/>
      <c r="DD18" s="632" t="s">
        <v>130</v>
      </c>
      <c r="DE18" s="624"/>
      <c r="DF18" s="624"/>
      <c r="DG18" s="624"/>
      <c r="DH18" s="624"/>
      <c r="DI18" s="624"/>
      <c r="DJ18" s="624"/>
      <c r="DK18" s="624"/>
      <c r="DL18" s="624"/>
      <c r="DM18" s="624"/>
      <c r="DN18" s="624"/>
      <c r="DO18" s="624"/>
      <c r="DP18" s="625"/>
      <c r="DQ18" s="632" t="s">
        <v>252</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13494</v>
      </c>
      <c r="S19" s="624"/>
      <c r="T19" s="624"/>
      <c r="U19" s="624"/>
      <c r="V19" s="624"/>
      <c r="W19" s="624"/>
      <c r="X19" s="624"/>
      <c r="Y19" s="625"/>
      <c r="Z19" s="626">
        <v>0.3</v>
      </c>
      <c r="AA19" s="626"/>
      <c r="AB19" s="626"/>
      <c r="AC19" s="626"/>
      <c r="AD19" s="627">
        <v>13494</v>
      </c>
      <c r="AE19" s="627"/>
      <c r="AF19" s="627"/>
      <c r="AG19" s="627"/>
      <c r="AH19" s="627"/>
      <c r="AI19" s="627"/>
      <c r="AJ19" s="627"/>
      <c r="AK19" s="627"/>
      <c r="AL19" s="628">
        <v>0.5</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252</v>
      </c>
      <c r="BH19" s="624"/>
      <c r="BI19" s="624"/>
      <c r="BJ19" s="624"/>
      <c r="BK19" s="624"/>
      <c r="BL19" s="624"/>
      <c r="BM19" s="624"/>
      <c r="BN19" s="625"/>
      <c r="BO19" s="626" t="s">
        <v>252</v>
      </c>
      <c r="BP19" s="626"/>
      <c r="BQ19" s="626"/>
      <c r="BR19" s="626"/>
      <c r="BS19" s="627" t="s">
        <v>281</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149</v>
      </c>
      <c r="DA19" s="626"/>
      <c r="DB19" s="626"/>
      <c r="DC19" s="626"/>
      <c r="DD19" s="632" t="s">
        <v>130</v>
      </c>
      <c r="DE19" s="624"/>
      <c r="DF19" s="624"/>
      <c r="DG19" s="624"/>
      <c r="DH19" s="624"/>
      <c r="DI19" s="624"/>
      <c r="DJ19" s="624"/>
      <c r="DK19" s="624"/>
      <c r="DL19" s="624"/>
      <c r="DM19" s="624"/>
      <c r="DN19" s="624"/>
      <c r="DO19" s="624"/>
      <c r="DP19" s="625"/>
      <c r="DQ19" s="632" t="s">
        <v>252</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v>4991</v>
      </c>
      <c r="S20" s="624"/>
      <c r="T20" s="624"/>
      <c r="U20" s="624"/>
      <c r="V20" s="624"/>
      <c r="W20" s="624"/>
      <c r="X20" s="624"/>
      <c r="Y20" s="625"/>
      <c r="Z20" s="626">
        <v>0.1</v>
      </c>
      <c r="AA20" s="626"/>
      <c r="AB20" s="626"/>
      <c r="AC20" s="626"/>
      <c r="AD20" s="627">
        <v>4991</v>
      </c>
      <c r="AE20" s="627"/>
      <c r="AF20" s="627"/>
      <c r="AG20" s="627"/>
      <c r="AH20" s="627"/>
      <c r="AI20" s="627"/>
      <c r="AJ20" s="627"/>
      <c r="AK20" s="627"/>
      <c r="AL20" s="628">
        <v>0.2</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t="s">
        <v>252</v>
      </c>
      <c r="BH20" s="624"/>
      <c r="BI20" s="624"/>
      <c r="BJ20" s="624"/>
      <c r="BK20" s="624"/>
      <c r="BL20" s="624"/>
      <c r="BM20" s="624"/>
      <c r="BN20" s="625"/>
      <c r="BO20" s="626" t="s">
        <v>130</v>
      </c>
      <c r="BP20" s="626"/>
      <c r="BQ20" s="626"/>
      <c r="BR20" s="626"/>
      <c r="BS20" s="627" t="s">
        <v>149</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3816711</v>
      </c>
      <c r="CS20" s="624"/>
      <c r="CT20" s="624"/>
      <c r="CU20" s="624"/>
      <c r="CV20" s="624"/>
      <c r="CW20" s="624"/>
      <c r="CX20" s="624"/>
      <c r="CY20" s="625"/>
      <c r="CZ20" s="626">
        <v>100</v>
      </c>
      <c r="DA20" s="626"/>
      <c r="DB20" s="626"/>
      <c r="DC20" s="626"/>
      <c r="DD20" s="632">
        <v>434868</v>
      </c>
      <c r="DE20" s="624"/>
      <c r="DF20" s="624"/>
      <c r="DG20" s="624"/>
      <c r="DH20" s="624"/>
      <c r="DI20" s="624"/>
      <c r="DJ20" s="624"/>
      <c r="DK20" s="624"/>
      <c r="DL20" s="624"/>
      <c r="DM20" s="624"/>
      <c r="DN20" s="624"/>
      <c r="DO20" s="624"/>
      <c r="DP20" s="625"/>
      <c r="DQ20" s="632">
        <v>2594275</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1184673</v>
      </c>
      <c r="S21" s="624"/>
      <c r="T21" s="624"/>
      <c r="U21" s="624"/>
      <c r="V21" s="624"/>
      <c r="W21" s="624"/>
      <c r="X21" s="624"/>
      <c r="Y21" s="625"/>
      <c r="Z21" s="626">
        <v>29.2</v>
      </c>
      <c r="AA21" s="626"/>
      <c r="AB21" s="626"/>
      <c r="AC21" s="626"/>
      <c r="AD21" s="627">
        <v>1122882</v>
      </c>
      <c r="AE21" s="627"/>
      <c r="AF21" s="627"/>
      <c r="AG21" s="627"/>
      <c r="AH21" s="627"/>
      <c r="AI21" s="627"/>
      <c r="AJ21" s="627"/>
      <c r="AK21" s="627"/>
      <c r="AL21" s="628">
        <v>45.7</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t="s">
        <v>252</v>
      </c>
      <c r="BH21" s="624"/>
      <c r="BI21" s="624"/>
      <c r="BJ21" s="624"/>
      <c r="BK21" s="624"/>
      <c r="BL21" s="624"/>
      <c r="BM21" s="624"/>
      <c r="BN21" s="625"/>
      <c r="BO21" s="626" t="s">
        <v>130</v>
      </c>
      <c r="BP21" s="626"/>
      <c r="BQ21" s="626"/>
      <c r="BR21" s="626"/>
      <c r="BS21" s="627" t="s">
        <v>149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1122882</v>
      </c>
      <c r="S22" s="624"/>
      <c r="T22" s="624"/>
      <c r="U22" s="624"/>
      <c r="V22" s="624"/>
      <c r="W22" s="624"/>
      <c r="X22" s="624"/>
      <c r="Y22" s="625"/>
      <c r="Z22" s="626">
        <v>27.7</v>
      </c>
      <c r="AA22" s="626"/>
      <c r="AB22" s="626"/>
      <c r="AC22" s="626"/>
      <c r="AD22" s="627">
        <v>1122882</v>
      </c>
      <c r="AE22" s="627"/>
      <c r="AF22" s="627"/>
      <c r="AG22" s="627"/>
      <c r="AH22" s="627"/>
      <c r="AI22" s="627"/>
      <c r="AJ22" s="627"/>
      <c r="AK22" s="627"/>
      <c r="AL22" s="628">
        <v>45.7</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252</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61791</v>
      </c>
      <c r="S23" s="624"/>
      <c r="T23" s="624"/>
      <c r="U23" s="624"/>
      <c r="V23" s="624"/>
      <c r="W23" s="624"/>
      <c r="X23" s="624"/>
      <c r="Y23" s="625"/>
      <c r="Z23" s="626">
        <v>1.5</v>
      </c>
      <c r="AA23" s="626"/>
      <c r="AB23" s="626"/>
      <c r="AC23" s="626"/>
      <c r="AD23" s="627" t="s">
        <v>252</v>
      </c>
      <c r="AE23" s="627"/>
      <c r="AF23" s="627"/>
      <c r="AG23" s="627"/>
      <c r="AH23" s="627"/>
      <c r="AI23" s="627"/>
      <c r="AJ23" s="627"/>
      <c r="AK23" s="627"/>
      <c r="AL23" s="628" t="s">
        <v>130</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281</v>
      </c>
      <c r="BP23" s="626"/>
      <c r="BQ23" s="626"/>
      <c r="BR23" s="626"/>
      <c r="BS23" s="627" t="s">
        <v>252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252</v>
      </c>
      <c r="AA24" s="626"/>
      <c r="AB24" s="626"/>
      <c r="AC24" s="626"/>
      <c r="AD24" s="627" t="s">
        <v>130</v>
      </c>
      <c r="AE24" s="627"/>
      <c r="AF24" s="627"/>
      <c r="AG24" s="627"/>
      <c r="AH24" s="627"/>
      <c r="AI24" s="627"/>
      <c r="AJ24" s="627"/>
      <c r="AK24" s="627"/>
      <c r="AL24" s="628" t="s">
        <v>130</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281</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1586225</v>
      </c>
      <c r="CS24" s="613"/>
      <c r="CT24" s="613"/>
      <c r="CU24" s="613"/>
      <c r="CV24" s="613"/>
      <c r="CW24" s="613"/>
      <c r="CX24" s="613"/>
      <c r="CY24" s="614"/>
      <c r="CZ24" s="617">
        <v>41.6</v>
      </c>
      <c r="DA24" s="618"/>
      <c r="DB24" s="618"/>
      <c r="DC24" s="634"/>
      <c r="DD24" s="657">
        <v>1106234</v>
      </c>
      <c r="DE24" s="613"/>
      <c r="DF24" s="613"/>
      <c r="DG24" s="613"/>
      <c r="DH24" s="613"/>
      <c r="DI24" s="613"/>
      <c r="DJ24" s="613"/>
      <c r="DK24" s="614"/>
      <c r="DL24" s="657">
        <v>1102096</v>
      </c>
      <c r="DM24" s="613"/>
      <c r="DN24" s="613"/>
      <c r="DO24" s="613"/>
      <c r="DP24" s="613"/>
      <c r="DQ24" s="613"/>
      <c r="DR24" s="613"/>
      <c r="DS24" s="613"/>
      <c r="DT24" s="613"/>
      <c r="DU24" s="613"/>
      <c r="DV24" s="614"/>
      <c r="DW24" s="617">
        <v>43.9</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2519532</v>
      </c>
      <c r="S25" s="624"/>
      <c r="T25" s="624"/>
      <c r="U25" s="624"/>
      <c r="V25" s="624"/>
      <c r="W25" s="624"/>
      <c r="X25" s="624"/>
      <c r="Y25" s="625"/>
      <c r="Z25" s="626">
        <v>62.1</v>
      </c>
      <c r="AA25" s="626"/>
      <c r="AB25" s="626"/>
      <c r="AC25" s="626"/>
      <c r="AD25" s="627">
        <v>2457741</v>
      </c>
      <c r="AE25" s="627"/>
      <c r="AF25" s="627"/>
      <c r="AG25" s="627"/>
      <c r="AH25" s="627"/>
      <c r="AI25" s="627"/>
      <c r="AJ25" s="627"/>
      <c r="AK25" s="627"/>
      <c r="AL25" s="628">
        <v>100</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252</v>
      </c>
      <c r="BP25" s="626"/>
      <c r="BQ25" s="626"/>
      <c r="BR25" s="626"/>
      <c r="BS25" s="627" t="s">
        <v>252</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708299</v>
      </c>
      <c r="CS25" s="653"/>
      <c r="CT25" s="653"/>
      <c r="CU25" s="653"/>
      <c r="CV25" s="653"/>
      <c r="CW25" s="653"/>
      <c r="CX25" s="653"/>
      <c r="CY25" s="654"/>
      <c r="CZ25" s="628">
        <v>18.600000000000001</v>
      </c>
      <c r="DA25" s="655"/>
      <c r="DB25" s="655"/>
      <c r="DC25" s="658"/>
      <c r="DD25" s="632">
        <v>659512</v>
      </c>
      <c r="DE25" s="653"/>
      <c r="DF25" s="653"/>
      <c r="DG25" s="653"/>
      <c r="DH25" s="653"/>
      <c r="DI25" s="653"/>
      <c r="DJ25" s="653"/>
      <c r="DK25" s="654"/>
      <c r="DL25" s="632">
        <v>655374</v>
      </c>
      <c r="DM25" s="653"/>
      <c r="DN25" s="653"/>
      <c r="DO25" s="653"/>
      <c r="DP25" s="653"/>
      <c r="DQ25" s="653"/>
      <c r="DR25" s="653"/>
      <c r="DS25" s="653"/>
      <c r="DT25" s="653"/>
      <c r="DU25" s="653"/>
      <c r="DV25" s="654"/>
      <c r="DW25" s="628">
        <v>26.1</v>
      </c>
      <c r="DX25" s="655"/>
      <c r="DY25" s="655"/>
      <c r="DZ25" s="655"/>
      <c r="EA25" s="655"/>
      <c r="EB25" s="655"/>
      <c r="EC25" s="656"/>
    </row>
    <row r="26" spans="2:133" ht="11.25" customHeight="1" x14ac:dyDescent="0.15">
      <c r="B26" s="620" t="s">
        <v>304</v>
      </c>
      <c r="C26" s="621"/>
      <c r="D26" s="621"/>
      <c r="E26" s="621"/>
      <c r="F26" s="621"/>
      <c r="G26" s="621"/>
      <c r="H26" s="621"/>
      <c r="I26" s="621"/>
      <c r="J26" s="621"/>
      <c r="K26" s="621"/>
      <c r="L26" s="621"/>
      <c r="M26" s="621"/>
      <c r="N26" s="621"/>
      <c r="O26" s="621"/>
      <c r="P26" s="621"/>
      <c r="Q26" s="622"/>
      <c r="R26" s="623">
        <v>719</v>
      </c>
      <c r="S26" s="624"/>
      <c r="T26" s="624"/>
      <c r="U26" s="624"/>
      <c r="V26" s="624"/>
      <c r="W26" s="624"/>
      <c r="X26" s="624"/>
      <c r="Y26" s="625"/>
      <c r="Z26" s="626">
        <v>0</v>
      </c>
      <c r="AA26" s="626"/>
      <c r="AB26" s="626"/>
      <c r="AC26" s="626"/>
      <c r="AD26" s="627">
        <v>719</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396229</v>
      </c>
      <c r="CS26" s="624"/>
      <c r="CT26" s="624"/>
      <c r="CU26" s="624"/>
      <c r="CV26" s="624"/>
      <c r="CW26" s="624"/>
      <c r="CX26" s="624"/>
      <c r="CY26" s="625"/>
      <c r="CZ26" s="628">
        <v>10.4</v>
      </c>
      <c r="DA26" s="655"/>
      <c r="DB26" s="655"/>
      <c r="DC26" s="658"/>
      <c r="DD26" s="632">
        <v>362198</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5"/>
      <c r="DY26" s="655"/>
      <c r="DZ26" s="655"/>
      <c r="EA26" s="655"/>
      <c r="EB26" s="655"/>
      <c r="EC26" s="656"/>
    </row>
    <row r="27" spans="2:133" ht="11.25" customHeight="1" x14ac:dyDescent="0.15">
      <c r="B27" s="620" t="s">
        <v>307</v>
      </c>
      <c r="C27" s="621"/>
      <c r="D27" s="621"/>
      <c r="E27" s="621"/>
      <c r="F27" s="621"/>
      <c r="G27" s="621"/>
      <c r="H27" s="621"/>
      <c r="I27" s="621"/>
      <c r="J27" s="621"/>
      <c r="K27" s="621"/>
      <c r="L27" s="621"/>
      <c r="M27" s="621"/>
      <c r="N27" s="621"/>
      <c r="O27" s="621"/>
      <c r="P27" s="621"/>
      <c r="Q27" s="622"/>
      <c r="R27" s="623">
        <v>9459</v>
      </c>
      <c r="S27" s="624"/>
      <c r="T27" s="624"/>
      <c r="U27" s="624"/>
      <c r="V27" s="624"/>
      <c r="W27" s="624"/>
      <c r="X27" s="624"/>
      <c r="Y27" s="625"/>
      <c r="Z27" s="626">
        <v>0.2</v>
      </c>
      <c r="AA27" s="626"/>
      <c r="AB27" s="626"/>
      <c r="AC27" s="626"/>
      <c r="AD27" s="627" t="s">
        <v>252</v>
      </c>
      <c r="AE27" s="627"/>
      <c r="AF27" s="627"/>
      <c r="AG27" s="627"/>
      <c r="AH27" s="627"/>
      <c r="AI27" s="627"/>
      <c r="AJ27" s="627"/>
      <c r="AK27" s="627"/>
      <c r="AL27" s="628" t="s">
        <v>252</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1033063</v>
      </c>
      <c r="BH27" s="624"/>
      <c r="BI27" s="624"/>
      <c r="BJ27" s="624"/>
      <c r="BK27" s="624"/>
      <c r="BL27" s="624"/>
      <c r="BM27" s="624"/>
      <c r="BN27" s="625"/>
      <c r="BO27" s="626">
        <v>100</v>
      </c>
      <c r="BP27" s="626"/>
      <c r="BQ27" s="626"/>
      <c r="BR27" s="626"/>
      <c r="BS27" s="627" t="s">
        <v>252</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631921</v>
      </c>
      <c r="CS27" s="653"/>
      <c r="CT27" s="653"/>
      <c r="CU27" s="653"/>
      <c r="CV27" s="653"/>
      <c r="CW27" s="653"/>
      <c r="CX27" s="653"/>
      <c r="CY27" s="654"/>
      <c r="CZ27" s="628">
        <v>16.600000000000001</v>
      </c>
      <c r="DA27" s="655"/>
      <c r="DB27" s="655"/>
      <c r="DC27" s="658"/>
      <c r="DD27" s="632">
        <v>200717</v>
      </c>
      <c r="DE27" s="653"/>
      <c r="DF27" s="653"/>
      <c r="DG27" s="653"/>
      <c r="DH27" s="653"/>
      <c r="DI27" s="653"/>
      <c r="DJ27" s="653"/>
      <c r="DK27" s="654"/>
      <c r="DL27" s="632">
        <v>200717</v>
      </c>
      <c r="DM27" s="653"/>
      <c r="DN27" s="653"/>
      <c r="DO27" s="653"/>
      <c r="DP27" s="653"/>
      <c r="DQ27" s="653"/>
      <c r="DR27" s="653"/>
      <c r="DS27" s="653"/>
      <c r="DT27" s="653"/>
      <c r="DU27" s="653"/>
      <c r="DV27" s="654"/>
      <c r="DW27" s="628">
        <v>8</v>
      </c>
      <c r="DX27" s="655"/>
      <c r="DY27" s="655"/>
      <c r="DZ27" s="655"/>
      <c r="EA27" s="655"/>
      <c r="EB27" s="655"/>
      <c r="EC27" s="656"/>
    </row>
    <row r="28" spans="2:133" ht="11.25" customHeight="1" x14ac:dyDescent="0.15">
      <c r="B28" s="620" t="s">
        <v>310</v>
      </c>
      <c r="C28" s="621"/>
      <c r="D28" s="621"/>
      <c r="E28" s="621"/>
      <c r="F28" s="621"/>
      <c r="G28" s="621"/>
      <c r="H28" s="621"/>
      <c r="I28" s="621"/>
      <c r="J28" s="621"/>
      <c r="K28" s="621"/>
      <c r="L28" s="621"/>
      <c r="M28" s="621"/>
      <c r="N28" s="621"/>
      <c r="O28" s="621"/>
      <c r="P28" s="621"/>
      <c r="Q28" s="622"/>
      <c r="R28" s="623">
        <v>13287</v>
      </c>
      <c r="S28" s="624"/>
      <c r="T28" s="624"/>
      <c r="U28" s="624"/>
      <c r="V28" s="624"/>
      <c r="W28" s="624"/>
      <c r="X28" s="624"/>
      <c r="Y28" s="625"/>
      <c r="Z28" s="626">
        <v>0.3</v>
      </c>
      <c r="AA28" s="626"/>
      <c r="AB28" s="626"/>
      <c r="AC28" s="626"/>
      <c r="AD28" s="627" t="s">
        <v>252</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246005</v>
      </c>
      <c r="CS28" s="624"/>
      <c r="CT28" s="624"/>
      <c r="CU28" s="624"/>
      <c r="CV28" s="624"/>
      <c r="CW28" s="624"/>
      <c r="CX28" s="624"/>
      <c r="CY28" s="625"/>
      <c r="CZ28" s="628">
        <v>6.4</v>
      </c>
      <c r="DA28" s="655"/>
      <c r="DB28" s="655"/>
      <c r="DC28" s="658"/>
      <c r="DD28" s="632">
        <v>246005</v>
      </c>
      <c r="DE28" s="624"/>
      <c r="DF28" s="624"/>
      <c r="DG28" s="624"/>
      <c r="DH28" s="624"/>
      <c r="DI28" s="624"/>
      <c r="DJ28" s="624"/>
      <c r="DK28" s="625"/>
      <c r="DL28" s="632">
        <v>246005</v>
      </c>
      <c r="DM28" s="624"/>
      <c r="DN28" s="624"/>
      <c r="DO28" s="624"/>
      <c r="DP28" s="624"/>
      <c r="DQ28" s="624"/>
      <c r="DR28" s="624"/>
      <c r="DS28" s="624"/>
      <c r="DT28" s="624"/>
      <c r="DU28" s="624"/>
      <c r="DV28" s="625"/>
      <c r="DW28" s="628">
        <v>9.8000000000000007</v>
      </c>
      <c r="DX28" s="655"/>
      <c r="DY28" s="655"/>
      <c r="DZ28" s="655"/>
      <c r="EA28" s="655"/>
      <c r="EB28" s="655"/>
      <c r="EC28" s="656"/>
    </row>
    <row r="29" spans="2:133" ht="11.25" customHeight="1" x14ac:dyDescent="0.15">
      <c r="B29" s="620" t="s">
        <v>312</v>
      </c>
      <c r="C29" s="621"/>
      <c r="D29" s="621"/>
      <c r="E29" s="621"/>
      <c r="F29" s="621"/>
      <c r="G29" s="621"/>
      <c r="H29" s="621"/>
      <c r="I29" s="621"/>
      <c r="J29" s="621"/>
      <c r="K29" s="621"/>
      <c r="L29" s="621"/>
      <c r="M29" s="621"/>
      <c r="N29" s="621"/>
      <c r="O29" s="621"/>
      <c r="P29" s="621"/>
      <c r="Q29" s="622"/>
      <c r="R29" s="623">
        <v>17205</v>
      </c>
      <c r="S29" s="624"/>
      <c r="T29" s="624"/>
      <c r="U29" s="624"/>
      <c r="V29" s="624"/>
      <c r="W29" s="624"/>
      <c r="X29" s="624"/>
      <c r="Y29" s="625"/>
      <c r="Z29" s="626">
        <v>0.4</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71</v>
      </c>
      <c r="CG29" s="621"/>
      <c r="CH29" s="621"/>
      <c r="CI29" s="621"/>
      <c r="CJ29" s="621"/>
      <c r="CK29" s="621"/>
      <c r="CL29" s="621"/>
      <c r="CM29" s="621"/>
      <c r="CN29" s="621"/>
      <c r="CO29" s="621"/>
      <c r="CP29" s="621"/>
      <c r="CQ29" s="622"/>
      <c r="CR29" s="623">
        <v>246005</v>
      </c>
      <c r="CS29" s="653"/>
      <c r="CT29" s="653"/>
      <c r="CU29" s="653"/>
      <c r="CV29" s="653"/>
      <c r="CW29" s="653"/>
      <c r="CX29" s="653"/>
      <c r="CY29" s="654"/>
      <c r="CZ29" s="628">
        <v>6.4</v>
      </c>
      <c r="DA29" s="655"/>
      <c r="DB29" s="655"/>
      <c r="DC29" s="658"/>
      <c r="DD29" s="632">
        <v>246005</v>
      </c>
      <c r="DE29" s="653"/>
      <c r="DF29" s="653"/>
      <c r="DG29" s="653"/>
      <c r="DH29" s="653"/>
      <c r="DI29" s="653"/>
      <c r="DJ29" s="653"/>
      <c r="DK29" s="654"/>
      <c r="DL29" s="632">
        <v>246005</v>
      </c>
      <c r="DM29" s="653"/>
      <c r="DN29" s="653"/>
      <c r="DO29" s="653"/>
      <c r="DP29" s="653"/>
      <c r="DQ29" s="653"/>
      <c r="DR29" s="653"/>
      <c r="DS29" s="653"/>
      <c r="DT29" s="653"/>
      <c r="DU29" s="653"/>
      <c r="DV29" s="654"/>
      <c r="DW29" s="628">
        <v>9.8000000000000007</v>
      </c>
      <c r="DX29" s="655"/>
      <c r="DY29" s="655"/>
      <c r="DZ29" s="655"/>
      <c r="EA29" s="655"/>
      <c r="EB29" s="655"/>
      <c r="EC29" s="656"/>
    </row>
    <row r="30" spans="2:133" ht="11.25" customHeight="1" x14ac:dyDescent="0.15">
      <c r="B30" s="620" t="s">
        <v>314</v>
      </c>
      <c r="C30" s="621"/>
      <c r="D30" s="621"/>
      <c r="E30" s="621"/>
      <c r="F30" s="621"/>
      <c r="G30" s="621"/>
      <c r="H30" s="621"/>
      <c r="I30" s="621"/>
      <c r="J30" s="621"/>
      <c r="K30" s="621"/>
      <c r="L30" s="621"/>
      <c r="M30" s="621"/>
      <c r="N30" s="621"/>
      <c r="O30" s="621"/>
      <c r="P30" s="621"/>
      <c r="Q30" s="622"/>
      <c r="R30" s="623">
        <v>556758</v>
      </c>
      <c r="S30" s="624"/>
      <c r="T30" s="624"/>
      <c r="U30" s="624"/>
      <c r="V30" s="624"/>
      <c r="W30" s="624"/>
      <c r="X30" s="624"/>
      <c r="Y30" s="625"/>
      <c r="Z30" s="626">
        <v>13.7</v>
      </c>
      <c r="AA30" s="626"/>
      <c r="AB30" s="626"/>
      <c r="AC30" s="626"/>
      <c r="AD30" s="627" t="s">
        <v>130</v>
      </c>
      <c r="AE30" s="627"/>
      <c r="AF30" s="627"/>
      <c r="AG30" s="627"/>
      <c r="AH30" s="627"/>
      <c r="AI30" s="627"/>
      <c r="AJ30" s="627"/>
      <c r="AK30" s="627"/>
      <c r="AL30" s="628" t="s">
        <v>130</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238641</v>
      </c>
      <c r="CS30" s="624"/>
      <c r="CT30" s="624"/>
      <c r="CU30" s="624"/>
      <c r="CV30" s="624"/>
      <c r="CW30" s="624"/>
      <c r="CX30" s="624"/>
      <c r="CY30" s="625"/>
      <c r="CZ30" s="628">
        <v>6.3</v>
      </c>
      <c r="DA30" s="655"/>
      <c r="DB30" s="655"/>
      <c r="DC30" s="658"/>
      <c r="DD30" s="632">
        <v>238641</v>
      </c>
      <c r="DE30" s="624"/>
      <c r="DF30" s="624"/>
      <c r="DG30" s="624"/>
      <c r="DH30" s="624"/>
      <c r="DI30" s="624"/>
      <c r="DJ30" s="624"/>
      <c r="DK30" s="625"/>
      <c r="DL30" s="632">
        <v>238641</v>
      </c>
      <c r="DM30" s="624"/>
      <c r="DN30" s="624"/>
      <c r="DO30" s="624"/>
      <c r="DP30" s="624"/>
      <c r="DQ30" s="624"/>
      <c r="DR30" s="624"/>
      <c r="DS30" s="624"/>
      <c r="DT30" s="624"/>
      <c r="DU30" s="624"/>
      <c r="DV30" s="625"/>
      <c r="DW30" s="628">
        <v>9.5</v>
      </c>
      <c r="DX30" s="655"/>
      <c r="DY30" s="655"/>
      <c r="DZ30" s="655"/>
      <c r="EA30" s="655"/>
      <c r="EB30" s="655"/>
      <c r="EC30" s="656"/>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319</v>
      </c>
      <c r="AQ31" s="672"/>
      <c r="AR31" s="672"/>
      <c r="AS31" s="672"/>
      <c r="AT31" s="677" t="s">
        <v>320</v>
      </c>
      <c r="AU31" s="218"/>
      <c r="AV31" s="218"/>
      <c r="AW31" s="218"/>
      <c r="AX31" s="609" t="s">
        <v>194</v>
      </c>
      <c r="AY31" s="610"/>
      <c r="AZ31" s="610"/>
      <c r="BA31" s="610"/>
      <c r="BB31" s="610"/>
      <c r="BC31" s="610"/>
      <c r="BD31" s="610"/>
      <c r="BE31" s="610"/>
      <c r="BF31" s="611"/>
      <c r="BG31" s="670">
        <v>98.4</v>
      </c>
      <c r="BH31" s="667"/>
      <c r="BI31" s="667"/>
      <c r="BJ31" s="667"/>
      <c r="BK31" s="667"/>
      <c r="BL31" s="667"/>
      <c r="BM31" s="618">
        <v>94.2</v>
      </c>
      <c r="BN31" s="667"/>
      <c r="BO31" s="667"/>
      <c r="BP31" s="667"/>
      <c r="BQ31" s="668"/>
      <c r="BR31" s="670">
        <v>98.3</v>
      </c>
      <c r="BS31" s="667"/>
      <c r="BT31" s="667"/>
      <c r="BU31" s="667"/>
      <c r="BV31" s="667"/>
      <c r="BW31" s="667"/>
      <c r="BX31" s="618">
        <v>94.3</v>
      </c>
      <c r="BY31" s="667"/>
      <c r="BZ31" s="667"/>
      <c r="CA31" s="667"/>
      <c r="CB31" s="668"/>
      <c r="CD31" s="663"/>
      <c r="CE31" s="664"/>
      <c r="CF31" s="620" t="s">
        <v>321</v>
      </c>
      <c r="CG31" s="621"/>
      <c r="CH31" s="621"/>
      <c r="CI31" s="621"/>
      <c r="CJ31" s="621"/>
      <c r="CK31" s="621"/>
      <c r="CL31" s="621"/>
      <c r="CM31" s="621"/>
      <c r="CN31" s="621"/>
      <c r="CO31" s="621"/>
      <c r="CP31" s="621"/>
      <c r="CQ31" s="622"/>
      <c r="CR31" s="623">
        <v>7364</v>
      </c>
      <c r="CS31" s="653"/>
      <c r="CT31" s="653"/>
      <c r="CU31" s="653"/>
      <c r="CV31" s="653"/>
      <c r="CW31" s="653"/>
      <c r="CX31" s="653"/>
      <c r="CY31" s="654"/>
      <c r="CZ31" s="628">
        <v>0.2</v>
      </c>
      <c r="DA31" s="655"/>
      <c r="DB31" s="655"/>
      <c r="DC31" s="658"/>
      <c r="DD31" s="632">
        <v>7364</v>
      </c>
      <c r="DE31" s="653"/>
      <c r="DF31" s="653"/>
      <c r="DG31" s="653"/>
      <c r="DH31" s="653"/>
      <c r="DI31" s="653"/>
      <c r="DJ31" s="653"/>
      <c r="DK31" s="654"/>
      <c r="DL31" s="632">
        <v>7364</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322</v>
      </c>
      <c r="C32" s="621"/>
      <c r="D32" s="621"/>
      <c r="E32" s="621"/>
      <c r="F32" s="621"/>
      <c r="G32" s="621"/>
      <c r="H32" s="621"/>
      <c r="I32" s="621"/>
      <c r="J32" s="621"/>
      <c r="K32" s="621"/>
      <c r="L32" s="621"/>
      <c r="M32" s="621"/>
      <c r="N32" s="621"/>
      <c r="O32" s="621"/>
      <c r="P32" s="621"/>
      <c r="Q32" s="622"/>
      <c r="R32" s="623">
        <v>261479</v>
      </c>
      <c r="S32" s="624"/>
      <c r="T32" s="624"/>
      <c r="U32" s="624"/>
      <c r="V32" s="624"/>
      <c r="W32" s="624"/>
      <c r="X32" s="624"/>
      <c r="Y32" s="625"/>
      <c r="Z32" s="626">
        <v>6.4</v>
      </c>
      <c r="AA32" s="626"/>
      <c r="AB32" s="626"/>
      <c r="AC32" s="626"/>
      <c r="AD32" s="627" t="s">
        <v>130</v>
      </c>
      <c r="AE32" s="627"/>
      <c r="AF32" s="627"/>
      <c r="AG32" s="627"/>
      <c r="AH32" s="627"/>
      <c r="AI32" s="627"/>
      <c r="AJ32" s="627"/>
      <c r="AK32" s="627"/>
      <c r="AL32" s="628" t="s">
        <v>252</v>
      </c>
      <c r="AM32" s="629"/>
      <c r="AN32" s="629"/>
      <c r="AO32" s="630"/>
      <c r="AP32" s="673"/>
      <c r="AQ32" s="674"/>
      <c r="AR32" s="674"/>
      <c r="AS32" s="674"/>
      <c r="AT32" s="678"/>
      <c r="AU32" s="214" t="s">
        <v>323</v>
      </c>
      <c r="AX32" s="620" t="s">
        <v>324</v>
      </c>
      <c r="AY32" s="621"/>
      <c r="AZ32" s="621"/>
      <c r="BA32" s="621"/>
      <c r="BB32" s="621"/>
      <c r="BC32" s="621"/>
      <c r="BD32" s="621"/>
      <c r="BE32" s="621"/>
      <c r="BF32" s="622"/>
      <c r="BG32" s="680">
        <v>98</v>
      </c>
      <c r="BH32" s="653"/>
      <c r="BI32" s="653"/>
      <c r="BJ32" s="653"/>
      <c r="BK32" s="653"/>
      <c r="BL32" s="653"/>
      <c r="BM32" s="629">
        <v>94.5</v>
      </c>
      <c r="BN32" s="653"/>
      <c r="BO32" s="653"/>
      <c r="BP32" s="653"/>
      <c r="BQ32" s="669"/>
      <c r="BR32" s="680">
        <v>97.6</v>
      </c>
      <c r="BS32" s="653"/>
      <c r="BT32" s="653"/>
      <c r="BU32" s="653"/>
      <c r="BV32" s="653"/>
      <c r="BW32" s="653"/>
      <c r="BX32" s="629">
        <v>94.6</v>
      </c>
      <c r="BY32" s="653"/>
      <c r="BZ32" s="653"/>
      <c r="CA32" s="653"/>
      <c r="CB32" s="669"/>
      <c r="CD32" s="665"/>
      <c r="CE32" s="666"/>
      <c r="CF32" s="620" t="s">
        <v>325</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5"/>
      <c r="DB32" s="655"/>
      <c r="DC32" s="658"/>
      <c r="DD32" s="632" t="s">
        <v>130</v>
      </c>
      <c r="DE32" s="624"/>
      <c r="DF32" s="624"/>
      <c r="DG32" s="624"/>
      <c r="DH32" s="624"/>
      <c r="DI32" s="624"/>
      <c r="DJ32" s="624"/>
      <c r="DK32" s="625"/>
      <c r="DL32" s="632" t="s">
        <v>149</v>
      </c>
      <c r="DM32" s="624"/>
      <c r="DN32" s="624"/>
      <c r="DO32" s="624"/>
      <c r="DP32" s="624"/>
      <c r="DQ32" s="624"/>
      <c r="DR32" s="624"/>
      <c r="DS32" s="624"/>
      <c r="DT32" s="624"/>
      <c r="DU32" s="624"/>
      <c r="DV32" s="625"/>
      <c r="DW32" s="628" t="s">
        <v>130</v>
      </c>
      <c r="DX32" s="655"/>
      <c r="DY32" s="655"/>
      <c r="DZ32" s="655"/>
      <c r="EA32" s="655"/>
      <c r="EB32" s="655"/>
      <c r="EC32" s="656"/>
    </row>
    <row r="33" spans="2:133" ht="11.25" customHeight="1" x14ac:dyDescent="0.15">
      <c r="B33" s="620" t="s">
        <v>326</v>
      </c>
      <c r="C33" s="621"/>
      <c r="D33" s="621"/>
      <c r="E33" s="621"/>
      <c r="F33" s="621"/>
      <c r="G33" s="621"/>
      <c r="H33" s="621"/>
      <c r="I33" s="621"/>
      <c r="J33" s="621"/>
      <c r="K33" s="621"/>
      <c r="L33" s="621"/>
      <c r="M33" s="621"/>
      <c r="N33" s="621"/>
      <c r="O33" s="621"/>
      <c r="P33" s="621"/>
      <c r="Q33" s="622"/>
      <c r="R33" s="623">
        <v>1016</v>
      </c>
      <c r="S33" s="624"/>
      <c r="T33" s="624"/>
      <c r="U33" s="624"/>
      <c r="V33" s="624"/>
      <c r="W33" s="624"/>
      <c r="X33" s="624"/>
      <c r="Y33" s="625"/>
      <c r="Z33" s="626">
        <v>0</v>
      </c>
      <c r="AA33" s="626"/>
      <c r="AB33" s="626"/>
      <c r="AC33" s="626"/>
      <c r="AD33" s="627">
        <v>18</v>
      </c>
      <c r="AE33" s="627"/>
      <c r="AF33" s="627"/>
      <c r="AG33" s="627"/>
      <c r="AH33" s="627"/>
      <c r="AI33" s="627"/>
      <c r="AJ33" s="627"/>
      <c r="AK33" s="627"/>
      <c r="AL33" s="628">
        <v>0</v>
      </c>
      <c r="AM33" s="629"/>
      <c r="AN33" s="629"/>
      <c r="AO33" s="630"/>
      <c r="AP33" s="675"/>
      <c r="AQ33" s="676"/>
      <c r="AR33" s="676"/>
      <c r="AS33" s="676"/>
      <c r="AT33" s="679"/>
      <c r="AU33" s="219"/>
      <c r="AV33" s="219"/>
      <c r="AW33" s="219"/>
      <c r="AX33" s="644" t="s">
        <v>327</v>
      </c>
      <c r="AY33" s="645"/>
      <c r="AZ33" s="645"/>
      <c r="BA33" s="645"/>
      <c r="BB33" s="645"/>
      <c r="BC33" s="645"/>
      <c r="BD33" s="645"/>
      <c r="BE33" s="645"/>
      <c r="BF33" s="646"/>
      <c r="BG33" s="681">
        <v>98.7</v>
      </c>
      <c r="BH33" s="682"/>
      <c r="BI33" s="682"/>
      <c r="BJ33" s="682"/>
      <c r="BK33" s="682"/>
      <c r="BL33" s="682"/>
      <c r="BM33" s="683">
        <v>93.3</v>
      </c>
      <c r="BN33" s="682"/>
      <c r="BO33" s="682"/>
      <c r="BP33" s="682"/>
      <c r="BQ33" s="684"/>
      <c r="BR33" s="681">
        <v>98.8</v>
      </c>
      <c r="BS33" s="682"/>
      <c r="BT33" s="682"/>
      <c r="BU33" s="682"/>
      <c r="BV33" s="682"/>
      <c r="BW33" s="682"/>
      <c r="BX33" s="683">
        <v>93.6</v>
      </c>
      <c r="BY33" s="682"/>
      <c r="BZ33" s="682"/>
      <c r="CA33" s="682"/>
      <c r="CB33" s="684"/>
      <c r="CD33" s="620" t="s">
        <v>328</v>
      </c>
      <c r="CE33" s="621"/>
      <c r="CF33" s="621"/>
      <c r="CG33" s="621"/>
      <c r="CH33" s="621"/>
      <c r="CI33" s="621"/>
      <c r="CJ33" s="621"/>
      <c r="CK33" s="621"/>
      <c r="CL33" s="621"/>
      <c r="CM33" s="621"/>
      <c r="CN33" s="621"/>
      <c r="CO33" s="621"/>
      <c r="CP33" s="621"/>
      <c r="CQ33" s="622"/>
      <c r="CR33" s="623">
        <v>1795618</v>
      </c>
      <c r="CS33" s="653"/>
      <c r="CT33" s="653"/>
      <c r="CU33" s="653"/>
      <c r="CV33" s="653"/>
      <c r="CW33" s="653"/>
      <c r="CX33" s="653"/>
      <c r="CY33" s="654"/>
      <c r="CZ33" s="628">
        <v>47</v>
      </c>
      <c r="DA33" s="655"/>
      <c r="DB33" s="655"/>
      <c r="DC33" s="658"/>
      <c r="DD33" s="632">
        <v>1385365</v>
      </c>
      <c r="DE33" s="653"/>
      <c r="DF33" s="653"/>
      <c r="DG33" s="653"/>
      <c r="DH33" s="653"/>
      <c r="DI33" s="653"/>
      <c r="DJ33" s="653"/>
      <c r="DK33" s="654"/>
      <c r="DL33" s="632">
        <v>922990</v>
      </c>
      <c r="DM33" s="653"/>
      <c r="DN33" s="653"/>
      <c r="DO33" s="653"/>
      <c r="DP33" s="653"/>
      <c r="DQ33" s="653"/>
      <c r="DR33" s="653"/>
      <c r="DS33" s="653"/>
      <c r="DT33" s="653"/>
      <c r="DU33" s="653"/>
      <c r="DV33" s="654"/>
      <c r="DW33" s="628">
        <v>36.700000000000003</v>
      </c>
      <c r="DX33" s="655"/>
      <c r="DY33" s="655"/>
      <c r="DZ33" s="655"/>
      <c r="EA33" s="655"/>
      <c r="EB33" s="655"/>
      <c r="EC33" s="656"/>
    </row>
    <row r="34" spans="2:133" ht="11.25" customHeight="1" x14ac:dyDescent="0.15">
      <c r="B34" s="620" t="s">
        <v>329</v>
      </c>
      <c r="C34" s="621"/>
      <c r="D34" s="621"/>
      <c r="E34" s="621"/>
      <c r="F34" s="621"/>
      <c r="G34" s="621"/>
      <c r="H34" s="621"/>
      <c r="I34" s="621"/>
      <c r="J34" s="621"/>
      <c r="K34" s="621"/>
      <c r="L34" s="621"/>
      <c r="M34" s="621"/>
      <c r="N34" s="621"/>
      <c r="O34" s="621"/>
      <c r="P34" s="621"/>
      <c r="Q34" s="622"/>
      <c r="R34" s="623">
        <v>2172</v>
      </c>
      <c r="S34" s="624"/>
      <c r="T34" s="624"/>
      <c r="U34" s="624"/>
      <c r="V34" s="624"/>
      <c r="W34" s="624"/>
      <c r="X34" s="624"/>
      <c r="Y34" s="625"/>
      <c r="Z34" s="626">
        <v>0.1</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674588</v>
      </c>
      <c r="CS34" s="624"/>
      <c r="CT34" s="624"/>
      <c r="CU34" s="624"/>
      <c r="CV34" s="624"/>
      <c r="CW34" s="624"/>
      <c r="CX34" s="624"/>
      <c r="CY34" s="625"/>
      <c r="CZ34" s="628">
        <v>17.7</v>
      </c>
      <c r="DA34" s="655"/>
      <c r="DB34" s="655"/>
      <c r="DC34" s="658"/>
      <c r="DD34" s="632">
        <v>461991</v>
      </c>
      <c r="DE34" s="624"/>
      <c r="DF34" s="624"/>
      <c r="DG34" s="624"/>
      <c r="DH34" s="624"/>
      <c r="DI34" s="624"/>
      <c r="DJ34" s="624"/>
      <c r="DK34" s="625"/>
      <c r="DL34" s="632">
        <v>450095</v>
      </c>
      <c r="DM34" s="624"/>
      <c r="DN34" s="624"/>
      <c r="DO34" s="624"/>
      <c r="DP34" s="624"/>
      <c r="DQ34" s="624"/>
      <c r="DR34" s="624"/>
      <c r="DS34" s="624"/>
      <c r="DT34" s="624"/>
      <c r="DU34" s="624"/>
      <c r="DV34" s="625"/>
      <c r="DW34" s="628">
        <v>17.899999999999999</v>
      </c>
      <c r="DX34" s="655"/>
      <c r="DY34" s="655"/>
      <c r="DZ34" s="655"/>
      <c r="EA34" s="655"/>
      <c r="EB34" s="655"/>
      <c r="EC34" s="656"/>
    </row>
    <row r="35" spans="2:133" ht="11.25" customHeight="1" x14ac:dyDescent="0.15">
      <c r="B35" s="620" t="s">
        <v>331</v>
      </c>
      <c r="C35" s="621"/>
      <c r="D35" s="621"/>
      <c r="E35" s="621"/>
      <c r="F35" s="621"/>
      <c r="G35" s="621"/>
      <c r="H35" s="621"/>
      <c r="I35" s="621"/>
      <c r="J35" s="621"/>
      <c r="K35" s="621"/>
      <c r="L35" s="621"/>
      <c r="M35" s="621"/>
      <c r="N35" s="621"/>
      <c r="O35" s="621"/>
      <c r="P35" s="621"/>
      <c r="Q35" s="622"/>
      <c r="R35" s="623">
        <v>101451</v>
      </c>
      <c r="S35" s="624"/>
      <c r="T35" s="624"/>
      <c r="U35" s="624"/>
      <c r="V35" s="624"/>
      <c r="W35" s="624"/>
      <c r="X35" s="624"/>
      <c r="Y35" s="625"/>
      <c r="Z35" s="626">
        <v>2.5</v>
      </c>
      <c r="AA35" s="626"/>
      <c r="AB35" s="626"/>
      <c r="AC35" s="626"/>
      <c r="AD35" s="627" t="s">
        <v>130</v>
      </c>
      <c r="AE35" s="627"/>
      <c r="AF35" s="627"/>
      <c r="AG35" s="627"/>
      <c r="AH35" s="627"/>
      <c r="AI35" s="627"/>
      <c r="AJ35" s="627"/>
      <c r="AK35" s="627"/>
      <c r="AL35" s="628" t="s">
        <v>252</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14868</v>
      </c>
      <c r="CS35" s="653"/>
      <c r="CT35" s="653"/>
      <c r="CU35" s="653"/>
      <c r="CV35" s="653"/>
      <c r="CW35" s="653"/>
      <c r="CX35" s="653"/>
      <c r="CY35" s="654"/>
      <c r="CZ35" s="628">
        <v>0.4</v>
      </c>
      <c r="DA35" s="655"/>
      <c r="DB35" s="655"/>
      <c r="DC35" s="658"/>
      <c r="DD35" s="632">
        <v>11972</v>
      </c>
      <c r="DE35" s="653"/>
      <c r="DF35" s="653"/>
      <c r="DG35" s="653"/>
      <c r="DH35" s="653"/>
      <c r="DI35" s="653"/>
      <c r="DJ35" s="653"/>
      <c r="DK35" s="654"/>
      <c r="DL35" s="632">
        <v>11972</v>
      </c>
      <c r="DM35" s="653"/>
      <c r="DN35" s="653"/>
      <c r="DO35" s="653"/>
      <c r="DP35" s="653"/>
      <c r="DQ35" s="653"/>
      <c r="DR35" s="653"/>
      <c r="DS35" s="653"/>
      <c r="DT35" s="653"/>
      <c r="DU35" s="653"/>
      <c r="DV35" s="654"/>
      <c r="DW35" s="628">
        <v>0.5</v>
      </c>
      <c r="DX35" s="655"/>
      <c r="DY35" s="655"/>
      <c r="DZ35" s="655"/>
      <c r="EA35" s="655"/>
      <c r="EB35" s="655"/>
      <c r="EC35" s="656"/>
    </row>
    <row r="36" spans="2:133" ht="11.25" customHeight="1" x14ac:dyDescent="0.15">
      <c r="B36" s="620" t="s">
        <v>335</v>
      </c>
      <c r="C36" s="621"/>
      <c r="D36" s="621"/>
      <c r="E36" s="621"/>
      <c r="F36" s="621"/>
      <c r="G36" s="621"/>
      <c r="H36" s="621"/>
      <c r="I36" s="621"/>
      <c r="J36" s="621"/>
      <c r="K36" s="621"/>
      <c r="L36" s="621"/>
      <c r="M36" s="621"/>
      <c r="N36" s="621"/>
      <c r="O36" s="621"/>
      <c r="P36" s="621"/>
      <c r="Q36" s="622"/>
      <c r="R36" s="623">
        <v>223210</v>
      </c>
      <c r="S36" s="624"/>
      <c r="T36" s="624"/>
      <c r="U36" s="624"/>
      <c r="V36" s="624"/>
      <c r="W36" s="624"/>
      <c r="X36" s="624"/>
      <c r="Y36" s="625"/>
      <c r="Z36" s="626">
        <v>5.5</v>
      </c>
      <c r="AA36" s="626"/>
      <c r="AB36" s="626"/>
      <c r="AC36" s="626"/>
      <c r="AD36" s="627" t="s">
        <v>252</v>
      </c>
      <c r="AE36" s="627"/>
      <c r="AF36" s="627"/>
      <c r="AG36" s="627"/>
      <c r="AH36" s="627"/>
      <c r="AI36" s="627"/>
      <c r="AJ36" s="627"/>
      <c r="AK36" s="627"/>
      <c r="AL36" s="628" t="s">
        <v>130</v>
      </c>
      <c r="AM36" s="629"/>
      <c r="AN36" s="629"/>
      <c r="AO36" s="630"/>
      <c r="AP36" s="222"/>
      <c r="AQ36" s="685" t="s">
        <v>336</v>
      </c>
      <c r="AR36" s="686"/>
      <c r="AS36" s="686"/>
      <c r="AT36" s="686"/>
      <c r="AU36" s="686"/>
      <c r="AV36" s="686"/>
      <c r="AW36" s="686"/>
      <c r="AX36" s="686"/>
      <c r="AY36" s="687"/>
      <c r="AZ36" s="612">
        <v>362371</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80211</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578648</v>
      </c>
      <c r="CS36" s="624"/>
      <c r="CT36" s="624"/>
      <c r="CU36" s="624"/>
      <c r="CV36" s="624"/>
      <c r="CW36" s="624"/>
      <c r="CX36" s="624"/>
      <c r="CY36" s="625"/>
      <c r="CZ36" s="628">
        <v>15.2</v>
      </c>
      <c r="DA36" s="655"/>
      <c r="DB36" s="655"/>
      <c r="DC36" s="658"/>
      <c r="DD36" s="632">
        <v>433331</v>
      </c>
      <c r="DE36" s="624"/>
      <c r="DF36" s="624"/>
      <c r="DG36" s="624"/>
      <c r="DH36" s="624"/>
      <c r="DI36" s="624"/>
      <c r="DJ36" s="624"/>
      <c r="DK36" s="625"/>
      <c r="DL36" s="632">
        <v>241790</v>
      </c>
      <c r="DM36" s="624"/>
      <c r="DN36" s="624"/>
      <c r="DO36" s="624"/>
      <c r="DP36" s="624"/>
      <c r="DQ36" s="624"/>
      <c r="DR36" s="624"/>
      <c r="DS36" s="624"/>
      <c r="DT36" s="624"/>
      <c r="DU36" s="624"/>
      <c r="DV36" s="625"/>
      <c r="DW36" s="628">
        <v>9.6</v>
      </c>
      <c r="DX36" s="655"/>
      <c r="DY36" s="655"/>
      <c r="DZ36" s="655"/>
      <c r="EA36" s="655"/>
      <c r="EB36" s="655"/>
      <c r="EC36" s="656"/>
    </row>
    <row r="37" spans="2:133" ht="11.25" customHeight="1" x14ac:dyDescent="0.15">
      <c r="B37" s="620" t="s">
        <v>339</v>
      </c>
      <c r="C37" s="621"/>
      <c r="D37" s="621"/>
      <c r="E37" s="621"/>
      <c r="F37" s="621"/>
      <c r="G37" s="621"/>
      <c r="H37" s="621"/>
      <c r="I37" s="621"/>
      <c r="J37" s="621"/>
      <c r="K37" s="621"/>
      <c r="L37" s="621"/>
      <c r="M37" s="621"/>
      <c r="N37" s="621"/>
      <c r="O37" s="621"/>
      <c r="P37" s="621"/>
      <c r="Q37" s="622"/>
      <c r="R37" s="623">
        <v>90611</v>
      </c>
      <c r="S37" s="624"/>
      <c r="T37" s="624"/>
      <c r="U37" s="624"/>
      <c r="V37" s="624"/>
      <c r="W37" s="624"/>
      <c r="X37" s="624"/>
      <c r="Y37" s="625"/>
      <c r="Z37" s="626">
        <v>2.2000000000000002</v>
      </c>
      <c r="AA37" s="626"/>
      <c r="AB37" s="626"/>
      <c r="AC37" s="626"/>
      <c r="AD37" s="627">
        <v>5</v>
      </c>
      <c r="AE37" s="627"/>
      <c r="AF37" s="627"/>
      <c r="AG37" s="627"/>
      <c r="AH37" s="627"/>
      <c r="AI37" s="627"/>
      <c r="AJ37" s="627"/>
      <c r="AK37" s="627"/>
      <c r="AL37" s="628">
        <v>0</v>
      </c>
      <c r="AM37" s="629"/>
      <c r="AN37" s="629"/>
      <c r="AO37" s="630"/>
      <c r="AQ37" s="689" t="s">
        <v>340</v>
      </c>
      <c r="AR37" s="690"/>
      <c r="AS37" s="690"/>
      <c r="AT37" s="690"/>
      <c r="AU37" s="690"/>
      <c r="AV37" s="690"/>
      <c r="AW37" s="690"/>
      <c r="AX37" s="690"/>
      <c r="AY37" s="691"/>
      <c r="AZ37" s="623">
        <v>89701</v>
      </c>
      <c r="BA37" s="624"/>
      <c r="BB37" s="624"/>
      <c r="BC37" s="624"/>
      <c r="BD37" s="653"/>
      <c r="BE37" s="653"/>
      <c r="BF37" s="669"/>
      <c r="BG37" s="620" t="s">
        <v>341</v>
      </c>
      <c r="BH37" s="621"/>
      <c r="BI37" s="621"/>
      <c r="BJ37" s="621"/>
      <c r="BK37" s="621"/>
      <c r="BL37" s="621"/>
      <c r="BM37" s="621"/>
      <c r="BN37" s="621"/>
      <c r="BO37" s="621"/>
      <c r="BP37" s="621"/>
      <c r="BQ37" s="621"/>
      <c r="BR37" s="621"/>
      <c r="BS37" s="621"/>
      <c r="BT37" s="621"/>
      <c r="BU37" s="622"/>
      <c r="BV37" s="623">
        <v>74130</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202894</v>
      </c>
      <c r="CS37" s="653"/>
      <c r="CT37" s="653"/>
      <c r="CU37" s="653"/>
      <c r="CV37" s="653"/>
      <c r="CW37" s="653"/>
      <c r="CX37" s="653"/>
      <c r="CY37" s="654"/>
      <c r="CZ37" s="628">
        <v>5.3</v>
      </c>
      <c r="DA37" s="655"/>
      <c r="DB37" s="655"/>
      <c r="DC37" s="658"/>
      <c r="DD37" s="632">
        <v>202436</v>
      </c>
      <c r="DE37" s="653"/>
      <c r="DF37" s="653"/>
      <c r="DG37" s="653"/>
      <c r="DH37" s="653"/>
      <c r="DI37" s="653"/>
      <c r="DJ37" s="653"/>
      <c r="DK37" s="654"/>
      <c r="DL37" s="632">
        <v>180119</v>
      </c>
      <c r="DM37" s="653"/>
      <c r="DN37" s="653"/>
      <c r="DO37" s="653"/>
      <c r="DP37" s="653"/>
      <c r="DQ37" s="653"/>
      <c r="DR37" s="653"/>
      <c r="DS37" s="653"/>
      <c r="DT37" s="653"/>
      <c r="DU37" s="653"/>
      <c r="DV37" s="654"/>
      <c r="DW37" s="628">
        <v>7.2</v>
      </c>
      <c r="DX37" s="655"/>
      <c r="DY37" s="655"/>
      <c r="DZ37" s="655"/>
      <c r="EA37" s="655"/>
      <c r="EB37" s="655"/>
      <c r="EC37" s="656"/>
    </row>
    <row r="38" spans="2:133" ht="11.25" customHeight="1" x14ac:dyDescent="0.15">
      <c r="B38" s="620" t="s">
        <v>343</v>
      </c>
      <c r="C38" s="621"/>
      <c r="D38" s="621"/>
      <c r="E38" s="621"/>
      <c r="F38" s="621"/>
      <c r="G38" s="621"/>
      <c r="H38" s="621"/>
      <c r="I38" s="621"/>
      <c r="J38" s="621"/>
      <c r="K38" s="621"/>
      <c r="L38" s="621"/>
      <c r="M38" s="621"/>
      <c r="N38" s="621"/>
      <c r="O38" s="621"/>
      <c r="P38" s="621"/>
      <c r="Q38" s="622"/>
      <c r="R38" s="623">
        <v>261769</v>
      </c>
      <c r="S38" s="624"/>
      <c r="T38" s="624"/>
      <c r="U38" s="624"/>
      <c r="V38" s="624"/>
      <c r="W38" s="624"/>
      <c r="X38" s="624"/>
      <c r="Y38" s="625"/>
      <c r="Z38" s="626">
        <v>6.4</v>
      </c>
      <c r="AA38" s="626"/>
      <c r="AB38" s="626"/>
      <c r="AC38" s="626"/>
      <c r="AD38" s="627" t="s">
        <v>130</v>
      </c>
      <c r="AE38" s="627"/>
      <c r="AF38" s="627"/>
      <c r="AG38" s="627"/>
      <c r="AH38" s="627"/>
      <c r="AI38" s="627"/>
      <c r="AJ38" s="627"/>
      <c r="AK38" s="627"/>
      <c r="AL38" s="628" t="s">
        <v>149</v>
      </c>
      <c r="AM38" s="629"/>
      <c r="AN38" s="629"/>
      <c r="AO38" s="630"/>
      <c r="AQ38" s="689" t="s">
        <v>344</v>
      </c>
      <c r="AR38" s="690"/>
      <c r="AS38" s="690"/>
      <c r="AT38" s="690"/>
      <c r="AU38" s="690"/>
      <c r="AV38" s="690"/>
      <c r="AW38" s="690"/>
      <c r="AX38" s="690"/>
      <c r="AY38" s="691"/>
      <c r="AZ38" s="623">
        <v>1593</v>
      </c>
      <c r="BA38" s="624"/>
      <c r="BB38" s="624"/>
      <c r="BC38" s="624"/>
      <c r="BD38" s="653"/>
      <c r="BE38" s="653"/>
      <c r="BF38" s="669"/>
      <c r="BG38" s="620" t="s">
        <v>345</v>
      </c>
      <c r="BH38" s="621"/>
      <c r="BI38" s="621"/>
      <c r="BJ38" s="621"/>
      <c r="BK38" s="621"/>
      <c r="BL38" s="621"/>
      <c r="BM38" s="621"/>
      <c r="BN38" s="621"/>
      <c r="BO38" s="621"/>
      <c r="BP38" s="621"/>
      <c r="BQ38" s="621"/>
      <c r="BR38" s="621"/>
      <c r="BS38" s="621"/>
      <c r="BT38" s="621"/>
      <c r="BU38" s="622"/>
      <c r="BV38" s="623">
        <v>1104</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271077</v>
      </c>
      <c r="CS38" s="624"/>
      <c r="CT38" s="624"/>
      <c r="CU38" s="624"/>
      <c r="CV38" s="624"/>
      <c r="CW38" s="624"/>
      <c r="CX38" s="624"/>
      <c r="CY38" s="625"/>
      <c r="CZ38" s="628">
        <v>7.1</v>
      </c>
      <c r="DA38" s="655"/>
      <c r="DB38" s="655"/>
      <c r="DC38" s="658"/>
      <c r="DD38" s="632">
        <v>225490</v>
      </c>
      <c r="DE38" s="624"/>
      <c r="DF38" s="624"/>
      <c r="DG38" s="624"/>
      <c r="DH38" s="624"/>
      <c r="DI38" s="624"/>
      <c r="DJ38" s="624"/>
      <c r="DK38" s="625"/>
      <c r="DL38" s="632">
        <v>219133</v>
      </c>
      <c r="DM38" s="624"/>
      <c r="DN38" s="624"/>
      <c r="DO38" s="624"/>
      <c r="DP38" s="624"/>
      <c r="DQ38" s="624"/>
      <c r="DR38" s="624"/>
      <c r="DS38" s="624"/>
      <c r="DT38" s="624"/>
      <c r="DU38" s="624"/>
      <c r="DV38" s="625"/>
      <c r="DW38" s="628">
        <v>8.6999999999999993</v>
      </c>
      <c r="DX38" s="655"/>
      <c r="DY38" s="655"/>
      <c r="DZ38" s="655"/>
      <c r="EA38" s="655"/>
      <c r="EB38" s="655"/>
      <c r="EC38" s="656"/>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9" t="s">
        <v>348</v>
      </c>
      <c r="AR39" s="690"/>
      <c r="AS39" s="690"/>
      <c r="AT39" s="690"/>
      <c r="AU39" s="690"/>
      <c r="AV39" s="690"/>
      <c r="AW39" s="690"/>
      <c r="AX39" s="690"/>
      <c r="AY39" s="691"/>
      <c r="AZ39" s="623" t="s">
        <v>130</v>
      </c>
      <c r="BA39" s="624"/>
      <c r="BB39" s="624"/>
      <c r="BC39" s="624"/>
      <c r="BD39" s="653"/>
      <c r="BE39" s="653"/>
      <c r="BF39" s="669"/>
      <c r="BG39" s="620" t="s">
        <v>349</v>
      </c>
      <c r="BH39" s="621"/>
      <c r="BI39" s="621"/>
      <c r="BJ39" s="621"/>
      <c r="BK39" s="621"/>
      <c r="BL39" s="621"/>
      <c r="BM39" s="621"/>
      <c r="BN39" s="621"/>
      <c r="BO39" s="621"/>
      <c r="BP39" s="621"/>
      <c r="BQ39" s="621"/>
      <c r="BR39" s="621"/>
      <c r="BS39" s="621"/>
      <c r="BT39" s="621"/>
      <c r="BU39" s="622"/>
      <c r="BV39" s="623">
        <v>1638</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252937</v>
      </c>
      <c r="CS39" s="653"/>
      <c r="CT39" s="653"/>
      <c r="CU39" s="653"/>
      <c r="CV39" s="653"/>
      <c r="CW39" s="653"/>
      <c r="CX39" s="653"/>
      <c r="CY39" s="654"/>
      <c r="CZ39" s="628">
        <v>6.6</v>
      </c>
      <c r="DA39" s="655"/>
      <c r="DB39" s="655"/>
      <c r="DC39" s="658"/>
      <c r="DD39" s="632">
        <v>252581</v>
      </c>
      <c r="DE39" s="653"/>
      <c r="DF39" s="653"/>
      <c r="DG39" s="653"/>
      <c r="DH39" s="653"/>
      <c r="DI39" s="653"/>
      <c r="DJ39" s="653"/>
      <c r="DK39" s="654"/>
      <c r="DL39" s="632" t="s">
        <v>130</v>
      </c>
      <c r="DM39" s="653"/>
      <c r="DN39" s="653"/>
      <c r="DO39" s="653"/>
      <c r="DP39" s="653"/>
      <c r="DQ39" s="653"/>
      <c r="DR39" s="653"/>
      <c r="DS39" s="653"/>
      <c r="DT39" s="653"/>
      <c r="DU39" s="653"/>
      <c r="DV39" s="654"/>
      <c r="DW39" s="628" t="s">
        <v>130</v>
      </c>
      <c r="DX39" s="655"/>
      <c r="DY39" s="655"/>
      <c r="DZ39" s="655"/>
      <c r="EA39" s="655"/>
      <c r="EB39" s="655"/>
      <c r="EC39" s="656"/>
    </row>
    <row r="40" spans="2:133" ht="11.25" customHeight="1" x14ac:dyDescent="0.15">
      <c r="B40" s="620" t="s">
        <v>351</v>
      </c>
      <c r="C40" s="621"/>
      <c r="D40" s="621"/>
      <c r="E40" s="621"/>
      <c r="F40" s="621"/>
      <c r="G40" s="621"/>
      <c r="H40" s="621"/>
      <c r="I40" s="621"/>
      <c r="J40" s="621"/>
      <c r="K40" s="621"/>
      <c r="L40" s="621"/>
      <c r="M40" s="621"/>
      <c r="N40" s="621"/>
      <c r="O40" s="621"/>
      <c r="P40" s="621"/>
      <c r="Q40" s="622"/>
      <c r="R40" s="623">
        <v>54069</v>
      </c>
      <c r="S40" s="624"/>
      <c r="T40" s="624"/>
      <c r="U40" s="624"/>
      <c r="V40" s="624"/>
      <c r="W40" s="624"/>
      <c r="X40" s="624"/>
      <c r="Y40" s="625"/>
      <c r="Z40" s="626">
        <v>1.3</v>
      </c>
      <c r="AA40" s="626"/>
      <c r="AB40" s="626"/>
      <c r="AC40" s="626"/>
      <c r="AD40" s="627" t="s">
        <v>130</v>
      </c>
      <c r="AE40" s="627"/>
      <c r="AF40" s="627"/>
      <c r="AG40" s="627"/>
      <c r="AH40" s="627"/>
      <c r="AI40" s="627"/>
      <c r="AJ40" s="627"/>
      <c r="AK40" s="627"/>
      <c r="AL40" s="628" t="s">
        <v>130</v>
      </c>
      <c r="AM40" s="629"/>
      <c r="AN40" s="629"/>
      <c r="AO40" s="630"/>
      <c r="AQ40" s="689" t="s">
        <v>352</v>
      </c>
      <c r="AR40" s="690"/>
      <c r="AS40" s="690"/>
      <c r="AT40" s="690"/>
      <c r="AU40" s="690"/>
      <c r="AV40" s="690"/>
      <c r="AW40" s="690"/>
      <c r="AX40" s="690"/>
      <c r="AY40" s="691"/>
      <c r="AZ40" s="623" t="s">
        <v>281</v>
      </c>
      <c r="BA40" s="624"/>
      <c r="BB40" s="624"/>
      <c r="BC40" s="624"/>
      <c r="BD40" s="653"/>
      <c r="BE40" s="653"/>
      <c r="BF40" s="669"/>
      <c r="BG40" s="673" t="s">
        <v>353</v>
      </c>
      <c r="BH40" s="674"/>
      <c r="BI40" s="674"/>
      <c r="BJ40" s="674"/>
      <c r="BK40" s="674"/>
      <c r="BL40" s="223"/>
      <c r="BM40" s="621" t="s">
        <v>354</v>
      </c>
      <c r="BN40" s="621"/>
      <c r="BO40" s="621"/>
      <c r="BP40" s="621"/>
      <c r="BQ40" s="621"/>
      <c r="BR40" s="621"/>
      <c r="BS40" s="621"/>
      <c r="BT40" s="621"/>
      <c r="BU40" s="622"/>
      <c r="BV40" s="623">
        <v>93</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3500</v>
      </c>
      <c r="CS40" s="624"/>
      <c r="CT40" s="624"/>
      <c r="CU40" s="624"/>
      <c r="CV40" s="624"/>
      <c r="CW40" s="624"/>
      <c r="CX40" s="624"/>
      <c r="CY40" s="625"/>
      <c r="CZ40" s="628">
        <v>0.1</v>
      </c>
      <c r="DA40" s="655"/>
      <c r="DB40" s="655"/>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149</v>
      </c>
      <c r="DX40" s="655"/>
      <c r="DY40" s="655"/>
      <c r="DZ40" s="655"/>
      <c r="EA40" s="655"/>
      <c r="EB40" s="655"/>
      <c r="EC40" s="656"/>
    </row>
    <row r="41" spans="2:133" ht="11.25" customHeight="1" x14ac:dyDescent="0.15">
      <c r="B41" s="644" t="s">
        <v>356</v>
      </c>
      <c r="C41" s="645"/>
      <c r="D41" s="645"/>
      <c r="E41" s="645"/>
      <c r="F41" s="645"/>
      <c r="G41" s="645"/>
      <c r="H41" s="645"/>
      <c r="I41" s="645"/>
      <c r="J41" s="645"/>
      <c r="K41" s="645"/>
      <c r="L41" s="645"/>
      <c r="M41" s="645"/>
      <c r="N41" s="645"/>
      <c r="O41" s="645"/>
      <c r="P41" s="645"/>
      <c r="Q41" s="646"/>
      <c r="R41" s="698">
        <v>4058668</v>
      </c>
      <c r="S41" s="699"/>
      <c r="T41" s="699"/>
      <c r="U41" s="699"/>
      <c r="V41" s="699"/>
      <c r="W41" s="699"/>
      <c r="X41" s="699"/>
      <c r="Y41" s="700"/>
      <c r="Z41" s="701">
        <v>100</v>
      </c>
      <c r="AA41" s="701"/>
      <c r="AB41" s="701"/>
      <c r="AC41" s="701"/>
      <c r="AD41" s="702">
        <v>2458483</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60010</v>
      </c>
      <c r="BA41" s="624"/>
      <c r="BB41" s="624"/>
      <c r="BC41" s="624"/>
      <c r="BD41" s="653"/>
      <c r="BE41" s="653"/>
      <c r="BF41" s="669"/>
      <c r="BG41" s="673"/>
      <c r="BH41" s="674"/>
      <c r="BI41" s="674"/>
      <c r="BJ41" s="674"/>
      <c r="BK41" s="674"/>
      <c r="BL41" s="223"/>
      <c r="BM41" s="621" t="s">
        <v>358</v>
      </c>
      <c r="BN41" s="621"/>
      <c r="BO41" s="621"/>
      <c r="BP41" s="621"/>
      <c r="BQ41" s="621"/>
      <c r="BR41" s="621"/>
      <c r="BS41" s="621"/>
      <c r="BT41" s="621"/>
      <c r="BU41" s="622"/>
      <c r="BV41" s="623" t="s">
        <v>252</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252</v>
      </c>
      <c r="CS41" s="653"/>
      <c r="CT41" s="653"/>
      <c r="CU41" s="653"/>
      <c r="CV41" s="653"/>
      <c r="CW41" s="653"/>
      <c r="CX41" s="653"/>
      <c r="CY41" s="654"/>
      <c r="CZ41" s="628" t="s">
        <v>252</v>
      </c>
      <c r="DA41" s="655"/>
      <c r="DB41" s="655"/>
      <c r="DC41" s="658"/>
      <c r="DD41" s="632" t="s">
        <v>252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211067</v>
      </c>
      <c r="BA42" s="699"/>
      <c r="BB42" s="699"/>
      <c r="BC42" s="699"/>
      <c r="BD42" s="682"/>
      <c r="BE42" s="682"/>
      <c r="BF42" s="684"/>
      <c r="BG42" s="675"/>
      <c r="BH42" s="676"/>
      <c r="BI42" s="676"/>
      <c r="BJ42" s="676"/>
      <c r="BK42" s="676"/>
      <c r="BL42" s="224"/>
      <c r="BM42" s="645" t="s">
        <v>361</v>
      </c>
      <c r="BN42" s="645"/>
      <c r="BO42" s="645"/>
      <c r="BP42" s="645"/>
      <c r="BQ42" s="645"/>
      <c r="BR42" s="645"/>
      <c r="BS42" s="645"/>
      <c r="BT42" s="645"/>
      <c r="BU42" s="646"/>
      <c r="BV42" s="698">
        <v>390</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434868</v>
      </c>
      <c r="CS42" s="653"/>
      <c r="CT42" s="653"/>
      <c r="CU42" s="653"/>
      <c r="CV42" s="653"/>
      <c r="CW42" s="653"/>
      <c r="CX42" s="653"/>
      <c r="CY42" s="654"/>
      <c r="CZ42" s="628">
        <v>11.4</v>
      </c>
      <c r="DA42" s="655"/>
      <c r="DB42" s="655"/>
      <c r="DC42" s="658"/>
      <c r="DD42" s="632">
        <v>102676</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10214</v>
      </c>
      <c r="CS43" s="653"/>
      <c r="CT43" s="653"/>
      <c r="CU43" s="653"/>
      <c r="CV43" s="653"/>
      <c r="CW43" s="653"/>
      <c r="CX43" s="653"/>
      <c r="CY43" s="654"/>
      <c r="CZ43" s="628">
        <v>0.3</v>
      </c>
      <c r="DA43" s="655"/>
      <c r="DB43" s="655"/>
      <c r="DC43" s="658"/>
      <c r="DD43" s="632">
        <v>10214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366</v>
      </c>
      <c r="CG44" s="621"/>
      <c r="CH44" s="621"/>
      <c r="CI44" s="621"/>
      <c r="CJ44" s="621"/>
      <c r="CK44" s="621"/>
      <c r="CL44" s="621"/>
      <c r="CM44" s="621"/>
      <c r="CN44" s="621"/>
      <c r="CO44" s="621"/>
      <c r="CP44" s="621"/>
      <c r="CQ44" s="622"/>
      <c r="CR44" s="623">
        <v>434868</v>
      </c>
      <c r="CS44" s="624"/>
      <c r="CT44" s="624"/>
      <c r="CU44" s="624"/>
      <c r="CV44" s="624"/>
      <c r="CW44" s="624"/>
      <c r="CX44" s="624"/>
      <c r="CY44" s="625"/>
      <c r="CZ44" s="628">
        <v>11.4</v>
      </c>
      <c r="DA44" s="629"/>
      <c r="DB44" s="629"/>
      <c r="DC44" s="635"/>
      <c r="DD44" s="632">
        <v>102676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325909</v>
      </c>
      <c r="CS45" s="653"/>
      <c r="CT45" s="653"/>
      <c r="CU45" s="653"/>
      <c r="CV45" s="653"/>
      <c r="CW45" s="653"/>
      <c r="CX45" s="653"/>
      <c r="CY45" s="654"/>
      <c r="CZ45" s="628">
        <v>8.5</v>
      </c>
      <c r="DA45" s="655"/>
      <c r="DB45" s="655"/>
      <c r="DC45" s="658"/>
      <c r="DD45" s="632">
        <v>21651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89941</v>
      </c>
      <c r="CS46" s="624"/>
      <c r="CT46" s="624"/>
      <c r="CU46" s="624"/>
      <c r="CV46" s="624"/>
      <c r="CW46" s="624"/>
      <c r="CX46" s="624"/>
      <c r="CY46" s="625"/>
      <c r="CZ46" s="628">
        <v>2.4</v>
      </c>
      <c r="DA46" s="629"/>
      <c r="DB46" s="629"/>
      <c r="DC46" s="635"/>
      <c r="DD46" s="632">
        <v>65060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t="s">
        <v>252</v>
      </c>
      <c r="CS47" s="653"/>
      <c r="CT47" s="653"/>
      <c r="CU47" s="653"/>
      <c r="CV47" s="653"/>
      <c r="CW47" s="653"/>
      <c r="CX47" s="653"/>
      <c r="CY47" s="654"/>
      <c r="CZ47" s="628" t="s">
        <v>252</v>
      </c>
      <c r="DA47" s="655"/>
      <c r="DB47" s="655"/>
      <c r="DC47" s="658"/>
      <c r="DD47" s="632" t="s">
        <v>130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252</v>
      </c>
      <c r="CS48" s="624"/>
      <c r="CT48" s="624"/>
      <c r="CU48" s="624"/>
      <c r="CV48" s="624"/>
      <c r="CW48" s="624"/>
      <c r="CX48" s="624"/>
      <c r="CY48" s="625"/>
      <c r="CZ48" s="628" t="s">
        <v>252</v>
      </c>
      <c r="DA48" s="629"/>
      <c r="DB48" s="629"/>
      <c r="DC48" s="635"/>
      <c r="DD48" s="632" t="s">
        <v>252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3816711</v>
      </c>
      <c r="CS49" s="682"/>
      <c r="CT49" s="682"/>
      <c r="CU49" s="682"/>
      <c r="CV49" s="682"/>
      <c r="CW49" s="682"/>
      <c r="CX49" s="682"/>
      <c r="CY49" s="711"/>
      <c r="CZ49" s="703">
        <v>100</v>
      </c>
      <c r="DA49" s="712"/>
      <c r="DB49" s="712"/>
      <c r="DC49" s="713"/>
      <c r="DD49" s="714">
        <v>2594275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o7wk0NrPFgxHfuGt1J0ZPBPhAYCqkFY34IGNW7z9Zyf8XQUZghSvXfNyBa9zIddkdCkxqZdB8KHi+BAGHHKeA==" saltValue="mTq66yAx0jiO1s8B6xlgn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4059</v>
      </c>
      <c r="R7" s="753"/>
      <c r="S7" s="753"/>
      <c r="T7" s="753"/>
      <c r="U7" s="753"/>
      <c r="V7" s="753">
        <v>3817</v>
      </c>
      <c r="W7" s="753"/>
      <c r="X7" s="753"/>
      <c r="Y7" s="753"/>
      <c r="Z7" s="753"/>
      <c r="AA7" s="753">
        <v>242</v>
      </c>
      <c r="AB7" s="753"/>
      <c r="AC7" s="753"/>
      <c r="AD7" s="753"/>
      <c r="AE7" s="754"/>
      <c r="AF7" s="755">
        <v>231</v>
      </c>
      <c r="AG7" s="756"/>
      <c r="AH7" s="756"/>
      <c r="AI7" s="756"/>
      <c r="AJ7" s="757"/>
      <c r="AK7" s="758">
        <v>101</v>
      </c>
      <c r="AL7" s="759"/>
      <c r="AM7" s="759"/>
      <c r="AN7" s="759"/>
      <c r="AO7" s="759"/>
      <c r="AP7" s="759">
        <v>2732</v>
      </c>
      <c r="AQ7" s="759"/>
      <c r="AR7" s="759"/>
      <c r="AS7" s="759"/>
      <c r="AT7" s="759"/>
      <c r="AU7" s="760" t="s">
        <v>578</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4059</v>
      </c>
      <c r="R23" s="793"/>
      <c r="S23" s="793"/>
      <c r="T23" s="793"/>
      <c r="U23" s="793"/>
      <c r="V23" s="793">
        <v>3817</v>
      </c>
      <c r="W23" s="793"/>
      <c r="X23" s="793"/>
      <c r="Y23" s="793"/>
      <c r="Z23" s="793"/>
      <c r="AA23" s="793">
        <v>242</v>
      </c>
      <c r="AB23" s="793"/>
      <c r="AC23" s="793"/>
      <c r="AD23" s="793"/>
      <c r="AE23" s="794"/>
      <c r="AF23" s="795">
        <v>231</v>
      </c>
      <c r="AG23" s="793"/>
      <c r="AH23" s="793"/>
      <c r="AI23" s="793"/>
      <c r="AJ23" s="796"/>
      <c r="AK23" s="797"/>
      <c r="AL23" s="798"/>
      <c r="AM23" s="798"/>
      <c r="AN23" s="798"/>
      <c r="AO23" s="798"/>
      <c r="AP23" s="793">
        <v>2732</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952</v>
      </c>
      <c r="R28" s="823"/>
      <c r="S28" s="823"/>
      <c r="T28" s="823"/>
      <c r="U28" s="823"/>
      <c r="V28" s="823">
        <v>872</v>
      </c>
      <c r="W28" s="823"/>
      <c r="X28" s="823"/>
      <c r="Y28" s="823"/>
      <c r="Z28" s="823"/>
      <c r="AA28" s="823">
        <v>80</v>
      </c>
      <c r="AB28" s="823"/>
      <c r="AC28" s="823"/>
      <c r="AD28" s="823"/>
      <c r="AE28" s="824"/>
      <c r="AF28" s="825">
        <v>80</v>
      </c>
      <c r="AG28" s="823"/>
      <c r="AH28" s="823"/>
      <c r="AI28" s="823"/>
      <c r="AJ28" s="826"/>
      <c r="AK28" s="827">
        <v>60</v>
      </c>
      <c r="AL28" s="828"/>
      <c r="AM28" s="828"/>
      <c r="AN28" s="828"/>
      <c r="AO28" s="828"/>
      <c r="AP28" s="828" t="s">
        <v>515</v>
      </c>
      <c r="AQ28" s="828"/>
      <c r="AR28" s="828"/>
      <c r="AS28" s="828"/>
      <c r="AT28" s="828"/>
      <c r="AU28" s="828" t="s">
        <v>515</v>
      </c>
      <c r="AV28" s="828"/>
      <c r="AW28" s="828"/>
      <c r="AX28" s="828"/>
      <c r="AY28" s="828"/>
      <c r="AZ28" s="829" t="s">
        <v>515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117</v>
      </c>
      <c r="R29" s="784"/>
      <c r="S29" s="784"/>
      <c r="T29" s="784"/>
      <c r="U29" s="784"/>
      <c r="V29" s="784">
        <v>114</v>
      </c>
      <c r="W29" s="784"/>
      <c r="X29" s="784"/>
      <c r="Y29" s="784"/>
      <c r="Z29" s="784"/>
      <c r="AA29" s="784">
        <v>4</v>
      </c>
      <c r="AB29" s="784"/>
      <c r="AC29" s="784"/>
      <c r="AD29" s="784"/>
      <c r="AE29" s="785"/>
      <c r="AF29" s="786">
        <v>4</v>
      </c>
      <c r="AG29" s="787"/>
      <c r="AH29" s="787"/>
      <c r="AI29" s="787"/>
      <c r="AJ29" s="788"/>
      <c r="AK29" s="834">
        <v>28</v>
      </c>
      <c r="AL29" s="830"/>
      <c r="AM29" s="830"/>
      <c r="AN29" s="830"/>
      <c r="AO29" s="830"/>
      <c r="AP29" s="830" t="s">
        <v>515</v>
      </c>
      <c r="AQ29" s="830"/>
      <c r="AR29" s="830"/>
      <c r="AS29" s="830"/>
      <c r="AT29" s="830"/>
      <c r="AU29" s="830" t="s">
        <v>515</v>
      </c>
      <c r="AV29" s="830"/>
      <c r="AW29" s="830"/>
      <c r="AX29" s="830"/>
      <c r="AY29" s="830"/>
      <c r="AZ29" s="831" t="s">
        <v>515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632</v>
      </c>
      <c r="R30" s="784"/>
      <c r="S30" s="784"/>
      <c r="T30" s="784"/>
      <c r="U30" s="784"/>
      <c r="V30" s="784">
        <v>629</v>
      </c>
      <c r="W30" s="784"/>
      <c r="X30" s="784"/>
      <c r="Y30" s="784"/>
      <c r="Z30" s="784"/>
      <c r="AA30" s="784">
        <v>4</v>
      </c>
      <c r="AB30" s="784"/>
      <c r="AC30" s="784"/>
      <c r="AD30" s="784"/>
      <c r="AE30" s="785"/>
      <c r="AF30" s="786">
        <v>4</v>
      </c>
      <c r="AG30" s="787"/>
      <c r="AH30" s="787"/>
      <c r="AI30" s="787"/>
      <c r="AJ30" s="788"/>
      <c r="AK30" s="834">
        <v>116</v>
      </c>
      <c r="AL30" s="830"/>
      <c r="AM30" s="830"/>
      <c r="AN30" s="830"/>
      <c r="AO30" s="830"/>
      <c r="AP30" s="830" t="s">
        <v>515</v>
      </c>
      <c r="AQ30" s="830"/>
      <c r="AR30" s="830"/>
      <c r="AS30" s="830"/>
      <c r="AT30" s="830"/>
      <c r="AU30" s="830" t="s">
        <v>515</v>
      </c>
      <c r="AV30" s="830"/>
      <c r="AW30" s="830"/>
      <c r="AX30" s="830"/>
      <c r="AY30" s="830"/>
      <c r="AZ30" s="831" t="s">
        <v>515</v>
      </c>
      <c r="BA30" s="831"/>
      <c r="BB30" s="831"/>
      <c r="BC30" s="831"/>
      <c r="BD30" s="831"/>
      <c r="BE30" s="832" t="s">
        <v>579</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201</v>
      </c>
      <c r="R31" s="784"/>
      <c r="S31" s="784"/>
      <c r="T31" s="784"/>
      <c r="U31" s="784"/>
      <c r="V31" s="784">
        <v>180</v>
      </c>
      <c r="W31" s="784"/>
      <c r="X31" s="784"/>
      <c r="Y31" s="784"/>
      <c r="Z31" s="784"/>
      <c r="AA31" s="784">
        <v>21</v>
      </c>
      <c r="AB31" s="784"/>
      <c r="AC31" s="784"/>
      <c r="AD31" s="784"/>
      <c r="AE31" s="785"/>
      <c r="AF31" s="786">
        <v>584</v>
      </c>
      <c r="AG31" s="787"/>
      <c r="AH31" s="787"/>
      <c r="AI31" s="787"/>
      <c r="AJ31" s="788"/>
      <c r="AK31" s="834" t="s">
        <v>515</v>
      </c>
      <c r="AL31" s="830"/>
      <c r="AM31" s="830"/>
      <c r="AN31" s="830"/>
      <c r="AO31" s="830"/>
      <c r="AP31" s="830">
        <v>3</v>
      </c>
      <c r="AQ31" s="830"/>
      <c r="AR31" s="830"/>
      <c r="AS31" s="830"/>
      <c r="AT31" s="830"/>
      <c r="AU31" s="830">
        <v>0</v>
      </c>
      <c r="AV31" s="830"/>
      <c r="AW31" s="830"/>
      <c r="AX31" s="830"/>
      <c r="AY31" s="830"/>
      <c r="AZ31" s="831" t="s">
        <v>515</v>
      </c>
      <c r="BA31" s="831"/>
      <c r="BB31" s="831"/>
      <c r="BC31" s="831"/>
      <c r="BD31" s="831"/>
      <c r="BE31" s="832" t="s">
        <v>580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232</v>
      </c>
      <c r="R32" s="784"/>
      <c r="S32" s="784"/>
      <c r="T32" s="784"/>
      <c r="U32" s="784"/>
      <c r="V32" s="784">
        <v>220</v>
      </c>
      <c r="W32" s="784"/>
      <c r="X32" s="784"/>
      <c r="Y32" s="784"/>
      <c r="Z32" s="784"/>
      <c r="AA32" s="784">
        <v>12</v>
      </c>
      <c r="AB32" s="784"/>
      <c r="AC32" s="784"/>
      <c r="AD32" s="784"/>
      <c r="AE32" s="785"/>
      <c r="AF32" s="786">
        <v>133</v>
      </c>
      <c r="AG32" s="787"/>
      <c r="AH32" s="787"/>
      <c r="AI32" s="787"/>
      <c r="AJ32" s="788"/>
      <c r="AK32" s="834" t="s">
        <v>515</v>
      </c>
      <c r="AL32" s="830"/>
      <c r="AM32" s="830"/>
      <c r="AN32" s="830"/>
      <c r="AO32" s="830"/>
      <c r="AP32" s="830">
        <v>789</v>
      </c>
      <c r="AQ32" s="830"/>
      <c r="AR32" s="830"/>
      <c r="AS32" s="830"/>
      <c r="AT32" s="830"/>
      <c r="AU32" s="830">
        <v>428</v>
      </c>
      <c r="AV32" s="830"/>
      <c r="AW32" s="830"/>
      <c r="AX32" s="830"/>
      <c r="AY32" s="830"/>
      <c r="AZ32" s="831" t="s">
        <v>515</v>
      </c>
      <c r="BA32" s="831"/>
      <c r="BB32" s="831"/>
      <c r="BC32" s="831"/>
      <c r="BD32" s="831"/>
      <c r="BE32" s="832" t="s">
        <v>580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804</v>
      </c>
      <c r="AG63" s="844"/>
      <c r="AH63" s="844"/>
      <c r="AI63" s="844"/>
      <c r="AJ63" s="845"/>
      <c r="AK63" s="846"/>
      <c r="AL63" s="841"/>
      <c r="AM63" s="841"/>
      <c r="AN63" s="841"/>
      <c r="AO63" s="841"/>
      <c r="AP63" s="844">
        <v>792</v>
      </c>
      <c r="AQ63" s="844"/>
      <c r="AR63" s="844"/>
      <c r="AS63" s="844"/>
      <c r="AT63" s="844"/>
      <c r="AU63" s="844">
        <v>428</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402</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406</v>
      </c>
      <c r="AQ66" s="734"/>
      <c r="AR66" s="734"/>
      <c r="AS66" s="734"/>
      <c r="AT66" s="735"/>
      <c r="AU66" s="733" t="s">
        <v>422</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3471</v>
      </c>
      <c r="R68" s="866"/>
      <c r="S68" s="866"/>
      <c r="T68" s="866"/>
      <c r="U68" s="866"/>
      <c r="V68" s="866">
        <v>3339</v>
      </c>
      <c r="W68" s="866"/>
      <c r="X68" s="866"/>
      <c r="Y68" s="866"/>
      <c r="Z68" s="866"/>
      <c r="AA68" s="866">
        <v>131</v>
      </c>
      <c r="AB68" s="866"/>
      <c r="AC68" s="866"/>
      <c r="AD68" s="866"/>
      <c r="AE68" s="866"/>
      <c r="AF68" s="866">
        <v>113</v>
      </c>
      <c r="AG68" s="866"/>
      <c r="AH68" s="866"/>
      <c r="AI68" s="866"/>
      <c r="AJ68" s="866"/>
      <c r="AK68" s="866">
        <v>48</v>
      </c>
      <c r="AL68" s="866"/>
      <c r="AM68" s="866"/>
      <c r="AN68" s="866"/>
      <c r="AO68" s="866"/>
      <c r="AP68" s="866">
        <v>2792</v>
      </c>
      <c r="AQ68" s="866"/>
      <c r="AR68" s="866"/>
      <c r="AS68" s="866"/>
      <c r="AT68" s="866"/>
      <c r="AU68" s="866">
        <v>105</v>
      </c>
      <c r="AV68" s="866"/>
      <c r="AW68" s="866"/>
      <c r="AX68" s="866"/>
      <c r="AY68" s="866"/>
      <c r="AZ68" s="867" t="s">
        <v>588</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61</v>
      </c>
      <c r="R69" s="830"/>
      <c r="S69" s="830"/>
      <c r="T69" s="830"/>
      <c r="U69" s="830"/>
      <c r="V69" s="830">
        <v>56</v>
      </c>
      <c r="W69" s="830"/>
      <c r="X69" s="830"/>
      <c r="Y69" s="830"/>
      <c r="Z69" s="830"/>
      <c r="AA69" s="830">
        <v>5</v>
      </c>
      <c r="AB69" s="830"/>
      <c r="AC69" s="830"/>
      <c r="AD69" s="830"/>
      <c r="AE69" s="830"/>
      <c r="AF69" s="830">
        <v>5</v>
      </c>
      <c r="AG69" s="830"/>
      <c r="AH69" s="830"/>
      <c r="AI69" s="830"/>
      <c r="AJ69" s="830"/>
      <c r="AK69" s="830" t="s">
        <v>515</v>
      </c>
      <c r="AL69" s="830"/>
      <c r="AM69" s="830"/>
      <c r="AN69" s="830"/>
      <c r="AO69" s="830"/>
      <c r="AP69" s="830" t="s">
        <v>515</v>
      </c>
      <c r="AQ69" s="830"/>
      <c r="AR69" s="830"/>
      <c r="AS69" s="830"/>
      <c r="AT69" s="830"/>
      <c r="AU69" s="830" t="s">
        <v>515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6958</v>
      </c>
      <c r="R70" s="830"/>
      <c r="S70" s="830"/>
      <c r="T70" s="830"/>
      <c r="U70" s="830"/>
      <c r="V70" s="830">
        <v>6929</v>
      </c>
      <c r="W70" s="830"/>
      <c r="X70" s="830"/>
      <c r="Y70" s="830"/>
      <c r="Z70" s="830"/>
      <c r="AA70" s="830">
        <v>29</v>
      </c>
      <c r="AB70" s="830"/>
      <c r="AC70" s="830"/>
      <c r="AD70" s="830"/>
      <c r="AE70" s="830"/>
      <c r="AF70" s="830">
        <v>29</v>
      </c>
      <c r="AG70" s="830"/>
      <c r="AH70" s="830"/>
      <c r="AI70" s="830"/>
      <c r="AJ70" s="830"/>
      <c r="AK70" s="830">
        <v>90</v>
      </c>
      <c r="AL70" s="830"/>
      <c r="AM70" s="830"/>
      <c r="AN70" s="830"/>
      <c r="AO70" s="830"/>
      <c r="AP70" s="830" t="s">
        <v>515</v>
      </c>
      <c r="AQ70" s="830"/>
      <c r="AR70" s="830"/>
      <c r="AS70" s="830"/>
      <c r="AT70" s="830"/>
      <c r="AU70" s="830" t="s">
        <v>515</v>
      </c>
      <c r="AV70" s="830"/>
      <c r="AW70" s="830"/>
      <c r="AX70" s="830"/>
      <c r="AY70" s="830"/>
      <c r="AZ70" s="832" t="s">
        <v>589</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2970</v>
      </c>
      <c r="R71" s="830"/>
      <c r="S71" s="830"/>
      <c r="T71" s="830"/>
      <c r="U71" s="830"/>
      <c r="V71" s="830">
        <v>2839</v>
      </c>
      <c r="W71" s="830"/>
      <c r="X71" s="830"/>
      <c r="Y71" s="830"/>
      <c r="Z71" s="830"/>
      <c r="AA71" s="830">
        <v>131</v>
      </c>
      <c r="AB71" s="830"/>
      <c r="AC71" s="830"/>
      <c r="AD71" s="830"/>
      <c r="AE71" s="830"/>
      <c r="AF71" s="830">
        <v>131</v>
      </c>
      <c r="AG71" s="830"/>
      <c r="AH71" s="830"/>
      <c r="AI71" s="830"/>
      <c r="AJ71" s="830"/>
      <c r="AK71" s="830" t="s">
        <v>515</v>
      </c>
      <c r="AL71" s="830"/>
      <c r="AM71" s="830"/>
      <c r="AN71" s="830"/>
      <c r="AO71" s="830"/>
      <c r="AP71" s="830">
        <v>894</v>
      </c>
      <c r="AQ71" s="830"/>
      <c r="AR71" s="830"/>
      <c r="AS71" s="830"/>
      <c r="AT71" s="830"/>
      <c r="AU71" s="830" t="s">
        <v>515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267</v>
      </c>
      <c r="R72" s="830"/>
      <c r="S72" s="830"/>
      <c r="T72" s="830"/>
      <c r="U72" s="830"/>
      <c r="V72" s="830">
        <v>235</v>
      </c>
      <c r="W72" s="830"/>
      <c r="X72" s="830"/>
      <c r="Y72" s="830"/>
      <c r="Z72" s="830"/>
      <c r="AA72" s="830">
        <v>32</v>
      </c>
      <c r="AB72" s="830"/>
      <c r="AC72" s="830"/>
      <c r="AD72" s="830"/>
      <c r="AE72" s="830"/>
      <c r="AF72" s="830">
        <v>32</v>
      </c>
      <c r="AG72" s="830"/>
      <c r="AH72" s="830"/>
      <c r="AI72" s="830"/>
      <c r="AJ72" s="830"/>
      <c r="AK72" s="830" t="s">
        <v>515</v>
      </c>
      <c r="AL72" s="830"/>
      <c r="AM72" s="830"/>
      <c r="AN72" s="830"/>
      <c r="AO72" s="830"/>
      <c r="AP72" s="830" t="s">
        <v>515</v>
      </c>
      <c r="AQ72" s="830"/>
      <c r="AR72" s="830"/>
      <c r="AS72" s="830"/>
      <c r="AT72" s="830"/>
      <c r="AU72" s="830" t="s">
        <v>515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586</v>
      </c>
      <c r="C73" s="874"/>
      <c r="D73" s="874"/>
      <c r="E73" s="874"/>
      <c r="F73" s="874"/>
      <c r="G73" s="874"/>
      <c r="H73" s="874"/>
      <c r="I73" s="874"/>
      <c r="J73" s="874"/>
      <c r="K73" s="874"/>
      <c r="L73" s="874"/>
      <c r="M73" s="874"/>
      <c r="N73" s="874"/>
      <c r="O73" s="874"/>
      <c r="P73" s="875"/>
      <c r="Q73" s="876">
        <v>279696</v>
      </c>
      <c r="R73" s="830"/>
      <c r="S73" s="830"/>
      <c r="T73" s="830"/>
      <c r="U73" s="830"/>
      <c r="V73" s="830">
        <v>267445</v>
      </c>
      <c r="W73" s="830"/>
      <c r="X73" s="830"/>
      <c r="Y73" s="830"/>
      <c r="Z73" s="830"/>
      <c r="AA73" s="830">
        <v>12251</v>
      </c>
      <c r="AB73" s="830"/>
      <c r="AC73" s="830"/>
      <c r="AD73" s="830"/>
      <c r="AE73" s="830"/>
      <c r="AF73" s="830">
        <v>12251</v>
      </c>
      <c r="AG73" s="830"/>
      <c r="AH73" s="830"/>
      <c r="AI73" s="830"/>
      <c r="AJ73" s="830"/>
      <c r="AK73" s="830" t="s">
        <v>515</v>
      </c>
      <c r="AL73" s="830"/>
      <c r="AM73" s="830"/>
      <c r="AN73" s="830"/>
      <c r="AO73" s="830"/>
      <c r="AP73" s="830" t="s">
        <v>515</v>
      </c>
      <c r="AQ73" s="830"/>
      <c r="AR73" s="830"/>
      <c r="AS73" s="830"/>
      <c r="AT73" s="830"/>
      <c r="AU73" s="830" t="s">
        <v>515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587</v>
      </c>
      <c r="C74" s="874"/>
      <c r="D74" s="874"/>
      <c r="E74" s="874"/>
      <c r="F74" s="874"/>
      <c r="G74" s="874"/>
      <c r="H74" s="874"/>
      <c r="I74" s="874"/>
      <c r="J74" s="874"/>
      <c r="K74" s="874"/>
      <c r="L74" s="874"/>
      <c r="M74" s="874"/>
      <c r="N74" s="874"/>
      <c r="O74" s="874"/>
      <c r="P74" s="875"/>
      <c r="Q74" s="876">
        <v>42</v>
      </c>
      <c r="R74" s="830"/>
      <c r="S74" s="830"/>
      <c r="T74" s="830"/>
      <c r="U74" s="830"/>
      <c r="V74" s="830">
        <v>35</v>
      </c>
      <c r="W74" s="830"/>
      <c r="X74" s="830"/>
      <c r="Y74" s="830"/>
      <c r="Z74" s="830"/>
      <c r="AA74" s="830">
        <v>7</v>
      </c>
      <c r="AB74" s="830"/>
      <c r="AC74" s="830"/>
      <c r="AD74" s="830"/>
      <c r="AE74" s="830"/>
      <c r="AF74" s="830">
        <v>7</v>
      </c>
      <c r="AG74" s="830"/>
      <c r="AH74" s="830"/>
      <c r="AI74" s="830"/>
      <c r="AJ74" s="830"/>
      <c r="AK74" s="830" t="s">
        <v>515</v>
      </c>
      <c r="AL74" s="830"/>
      <c r="AM74" s="830"/>
      <c r="AN74" s="830"/>
      <c r="AO74" s="830"/>
      <c r="AP74" s="830" t="s">
        <v>515</v>
      </c>
      <c r="AQ74" s="830"/>
      <c r="AR74" s="830"/>
      <c r="AS74" s="830"/>
      <c r="AT74" s="830"/>
      <c r="AU74" s="830" t="s">
        <v>515</v>
      </c>
      <c r="AV74" s="830"/>
      <c r="AW74" s="830"/>
      <c r="AX74" s="830"/>
      <c r="AY74" s="830"/>
      <c r="AZ74" s="832" t="s">
        <v>590</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12568</v>
      </c>
      <c r="AG88" s="844"/>
      <c r="AH88" s="844"/>
      <c r="AI88" s="844"/>
      <c r="AJ88" s="844"/>
      <c r="AK88" s="841"/>
      <c r="AL88" s="841"/>
      <c r="AM88" s="841"/>
      <c r="AN88" s="841"/>
      <c r="AO88" s="841"/>
      <c r="AP88" s="844">
        <v>3686</v>
      </c>
      <c r="AQ88" s="844"/>
      <c r="AR88" s="844"/>
      <c r="AS88" s="844"/>
      <c r="AT88" s="844"/>
      <c r="AU88" s="844">
        <v>105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315</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315</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315</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248434</v>
      </c>
      <c r="AB110" s="900"/>
      <c r="AC110" s="900"/>
      <c r="AD110" s="900"/>
      <c r="AE110" s="901"/>
      <c r="AF110" s="902">
        <v>256631</v>
      </c>
      <c r="AG110" s="900"/>
      <c r="AH110" s="900"/>
      <c r="AI110" s="900"/>
      <c r="AJ110" s="901"/>
      <c r="AK110" s="902">
        <v>246005</v>
      </c>
      <c r="AL110" s="900"/>
      <c r="AM110" s="900"/>
      <c r="AN110" s="900"/>
      <c r="AO110" s="901"/>
      <c r="AP110" s="903">
        <v>11</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2698866</v>
      </c>
      <c r="BR110" s="931"/>
      <c r="BS110" s="931"/>
      <c r="BT110" s="931"/>
      <c r="BU110" s="931"/>
      <c r="BV110" s="931">
        <v>2709187</v>
      </c>
      <c r="BW110" s="931"/>
      <c r="BX110" s="931"/>
      <c r="BY110" s="931"/>
      <c r="BZ110" s="931"/>
      <c r="CA110" s="931">
        <v>2732315</v>
      </c>
      <c r="CB110" s="931"/>
      <c r="CC110" s="931"/>
      <c r="CD110" s="931"/>
      <c r="CE110" s="931"/>
      <c r="CF110" s="944">
        <v>122.4</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440</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442</v>
      </c>
      <c r="AG111" s="938"/>
      <c r="AH111" s="938"/>
      <c r="AI111" s="938"/>
      <c r="AJ111" s="939"/>
      <c r="AK111" s="940" t="s">
        <v>443</v>
      </c>
      <c r="AL111" s="938"/>
      <c r="AM111" s="938"/>
      <c r="AN111" s="938"/>
      <c r="AO111" s="939"/>
      <c r="AP111" s="941" t="s">
        <v>130</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1152</v>
      </c>
      <c r="BR111" s="926"/>
      <c r="BS111" s="926"/>
      <c r="BT111" s="926"/>
      <c r="BU111" s="926"/>
      <c r="BV111" s="926">
        <v>1152</v>
      </c>
      <c r="BW111" s="926"/>
      <c r="BX111" s="926"/>
      <c r="BY111" s="926"/>
      <c r="BZ111" s="926"/>
      <c r="CA111" s="926" t="s">
        <v>130</v>
      </c>
      <c r="CB111" s="926"/>
      <c r="CC111" s="926"/>
      <c r="CD111" s="926"/>
      <c r="CE111" s="926"/>
      <c r="CF111" s="920" t="s">
        <v>443</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130</v>
      </c>
      <c r="AG112" s="959"/>
      <c r="AH112" s="959"/>
      <c r="AI112" s="959"/>
      <c r="AJ112" s="960"/>
      <c r="AK112" s="961" t="s">
        <v>442</v>
      </c>
      <c r="AL112" s="959"/>
      <c r="AM112" s="959"/>
      <c r="AN112" s="959"/>
      <c r="AO112" s="960"/>
      <c r="AP112" s="962" t="s">
        <v>130</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646508</v>
      </c>
      <c r="BR112" s="926"/>
      <c r="BS112" s="926"/>
      <c r="BT112" s="926"/>
      <c r="BU112" s="926"/>
      <c r="BV112" s="926">
        <v>551864</v>
      </c>
      <c r="BW112" s="926"/>
      <c r="BX112" s="926"/>
      <c r="BY112" s="926"/>
      <c r="BZ112" s="926"/>
      <c r="CA112" s="926">
        <v>427671</v>
      </c>
      <c r="CB112" s="926"/>
      <c r="CC112" s="926"/>
      <c r="CD112" s="926"/>
      <c r="CE112" s="926"/>
      <c r="CF112" s="920">
        <v>19.2</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443</v>
      </c>
      <c r="DR112" s="926"/>
      <c r="DS112" s="926"/>
      <c r="DT112" s="926"/>
      <c r="DU112" s="926"/>
      <c r="DV112" s="927" t="s">
        <v>130</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57989</v>
      </c>
      <c r="AB113" s="938"/>
      <c r="AC113" s="938"/>
      <c r="AD113" s="938"/>
      <c r="AE113" s="939"/>
      <c r="AF113" s="940">
        <v>59826</v>
      </c>
      <c r="AG113" s="938"/>
      <c r="AH113" s="938"/>
      <c r="AI113" s="938"/>
      <c r="AJ113" s="939"/>
      <c r="AK113" s="940">
        <v>63769</v>
      </c>
      <c r="AL113" s="938"/>
      <c r="AM113" s="938"/>
      <c r="AN113" s="938"/>
      <c r="AO113" s="939"/>
      <c r="AP113" s="941">
        <v>2.9</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139040</v>
      </c>
      <c r="BR113" s="926"/>
      <c r="BS113" s="926"/>
      <c r="BT113" s="926"/>
      <c r="BU113" s="926"/>
      <c r="BV113" s="926">
        <v>140527</v>
      </c>
      <c r="BW113" s="926"/>
      <c r="BX113" s="926"/>
      <c r="BY113" s="926"/>
      <c r="BZ113" s="926"/>
      <c r="CA113" s="926">
        <v>142291</v>
      </c>
      <c r="CB113" s="926"/>
      <c r="CC113" s="926"/>
      <c r="CD113" s="926"/>
      <c r="CE113" s="926"/>
      <c r="CF113" s="920">
        <v>6.4</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16152</v>
      </c>
      <c r="AB114" s="959"/>
      <c r="AC114" s="959"/>
      <c r="AD114" s="959"/>
      <c r="AE114" s="960"/>
      <c r="AF114" s="961">
        <v>20833</v>
      </c>
      <c r="AG114" s="959"/>
      <c r="AH114" s="959"/>
      <c r="AI114" s="959"/>
      <c r="AJ114" s="960"/>
      <c r="AK114" s="961">
        <v>24872</v>
      </c>
      <c r="AL114" s="959"/>
      <c r="AM114" s="959"/>
      <c r="AN114" s="959"/>
      <c r="AO114" s="960"/>
      <c r="AP114" s="962">
        <v>1.1000000000000001</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t="s">
        <v>130</v>
      </c>
      <c r="BR114" s="926"/>
      <c r="BS114" s="926"/>
      <c r="BT114" s="926"/>
      <c r="BU114" s="926"/>
      <c r="BV114" s="926" t="s">
        <v>130</v>
      </c>
      <c r="BW114" s="926"/>
      <c r="BX114" s="926"/>
      <c r="BY114" s="926"/>
      <c r="BZ114" s="926"/>
      <c r="CA114" s="926" t="s">
        <v>130</v>
      </c>
      <c r="CB114" s="926"/>
      <c r="CC114" s="926"/>
      <c r="CD114" s="926"/>
      <c r="CE114" s="926"/>
      <c r="CF114" s="920" t="s">
        <v>130</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1152</v>
      </c>
      <c r="AB115" s="938"/>
      <c r="AC115" s="938"/>
      <c r="AD115" s="938"/>
      <c r="AE115" s="939"/>
      <c r="AF115" s="940">
        <v>1152</v>
      </c>
      <c r="AG115" s="938"/>
      <c r="AH115" s="938"/>
      <c r="AI115" s="938"/>
      <c r="AJ115" s="939"/>
      <c r="AK115" s="940" t="s">
        <v>130</v>
      </c>
      <c r="AL115" s="938"/>
      <c r="AM115" s="938"/>
      <c r="AN115" s="938"/>
      <c r="AO115" s="939"/>
      <c r="AP115" s="941" t="s">
        <v>457</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440</v>
      </c>
      <c r="BW115" s="926"/>
      <c r="BX115" s="926"/>
      <c r="BY115" s="926"/>
      <c r="BZ115" s="926"/>
      <c r="CA115" s="926" t="s">
        <v>440</v>
      </c>
      <c r="CB115" s="926"/>
      <c r="CC115" s="926"/>
      <c r="CD115" s="926"/>
      <c r="CE115" s="926"/>
      <c r="CF115" s="920" t="s">
        <v>443</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457</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463</v>
      </c>
      <c r="DR116" s="959"/>
      <c r="DS116" s="959"/>
      <c r="DT116" s="959"/>
      <c r="DU116" s="960"/>
      <c r="DV116" s="962" t="s">
        <v>130</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323727</v>
      </c>
      <c r="AB117" s="979"/>
      <c r="AC117" s="979"/>
      <c r="AD117" s="979"/>
      <c r="AE117" s="980"/>
      <c r="AF117" s="981">
        <v>338442</v>
      </c>
      <c r="AG117" s="979"/>
      <c r="AH117" s="979"/>
      <c r="AI117" s="979"/>
      <c r="AJ117" s="980"/>
      <c r="AK117" s="981">
        <v>334646</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463</v>
      </c>
      <c r="BW117" s="926"/>
      <c r="BX117" s="926"/>
      <c r="BY117" s="926"/>
      <c r="BZ117" s="926"/>
      <c r="CA117" s="926" t="s">
        <v>130</v>
      </c>
      <c r="CB117" s="926"/>
      <c r="CC117" s="926"/>
      <c r="CD117" s="926"/>
      <c r="CE117" s="926"/>
      <c r="CF117" s="920" t="s">
        <v>442</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443</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315</v>
      </c>
      <c r="AL118" s="893"/>
      <c r="AM118" s="893"/>
      <c r="AN118" s="893"/>
      <c r="AO118" s="894"/>
      <c r="AP118" s="970" t="s">
        <v>434</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7"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130</v>
      </c>
      <c r="AG119" s="900"/>
      <c r="AH119" s="900"/>
      <c r="AI119" s="900"/>
      <c r="AJ119" s="901"/>
      <c r="AK119" s="902" t="s">
        <v>130</v>
      </c>
      <c r="AL119" s="900"/>
      <c r="AM119" s="900"/>
      <c r="AN119" s="900"/>
      <c r="AO119" s="901"/>
      <c r="AP119" s="903" t="s">
        <v>463</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469</v>
      </c>
      <c r="BP119" s="1005"/>
      <c r="BQ119" s="999">
        <v>3485566</v>
      </c>
      <c r="BR119" s="1000"/>
      <c r="BS119" s="1000"/>
      <c r="BT119" s="1000"/>
      <c r="BU119" s="1000"/>
      <c r="BV119" s="1000">
        <v>3402730</v>
      </c>
      <c r="BW119" s="1000"/>
      <c r="BX119" s="1000"/>
      <c r="BY119" s="1000"/>
      <c r="BZ119" s="1000"/>
      <c r="CA119" s="1000">
        <v>3302277</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1152</v>
      </c>
      <c r="DH119" s="986"/>
      <c r="DI119" s="986"/>
      <c r="DJ119" s="986"/>
      <c r="DK119" s="987"/>
      <c r="DL119" s="985">
        <v>1152</v>
      </c>
      <c r="DM119" s="986"/>
      <c r="DN119" s="986"/>
      <c r="DO119" s="986"/>
      <c r="DP119" s="987"/>
      <c r="DQ119" s="985" t="s">
        <v>130</v>
      </c>
      <c r="DR119" s="986"/>
      <c r="DS119" s="986"/>
      <c r="DT119" s="986"/>
      <c r="DU119" s="987"/>
      <c r="DV119" s="988" t="s">
        <v>442</v>
      </c>
      <c r="DW119" s="989"/>
      <c r="DX119" s="989"/>
      <c r="DY119" s="989"/>
      <c r="DZ119" s="990"/>
    </row>
    <row r="120" spans="1:130" s="230" customFormat="1" ht="26.25" customHeight="1" x14ac:dyDescent="0.15">
      <c r="A120" s="1058"/>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2058748</v>
      </c>
      <c r="BR120" s="931"/>
      <c r="BS120" s="931"/>
      <c r="BT120" s="931"/>
      <c r="BU120" s="931"/>
      <c r="BV120" s="931">
        <v>2294275</v>
      </c>
      <c r="BW120" s="931"/>
      <c r="BX120" s="931"/>
      <c r="BY120" s="931"/>
      <c r="BZ120" s="931"/>
      <c r="CA120" s="931">
        <v>2432695</v>
      </c>
      <c r="CB120" s="931"/>
      <c r="CC120" s="931"/>
      <c r="CD120" s="931"/>
      <c r="CE120" s="931"/>
      <c r="CF120" s="944">
        <v>109</v>
      </c>
      <c r="CG120" s="945"/>
      <c r="CH120" s="945"/>
      <c r="CI120" s="945"/>
      <c r="CJ120" s="945"/>
      <c r="CK120" s="1006" t="s">
        <v>473</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645934</v>
      </c>
      <c r="DH120" s="931"/>
      <c r="DI120" s="931"/>
      <c r="DJ120" s="931"/>
      <c r="DK120" s="931"/>
      <c r="DL120" s="931">
        <v>551803</v>
      </c>
      <c r="DM120" s="931"/>
      <c r="DN120" s="931"/>
      <c r="DO120" s="931"/>
      <c r="DP120" s="931"/>
      <c r="DQ120" s="931">
        <v>427646</v>
      </c>
      <c r="DR120" s="931"/>
      <c r="DS120" s="931"/>
      <c r="DT120" s="931"/>
      <c r="DU120" s="931"/>
      <c r="DV120" s="932">
        <v>19.2</v>
      </c>
      <c r="DW120" s="932"/>
      <c r="DX120" s="932"/>
      <c r="DY120" s="932"/>
      <c r="DZ120" s="933"/>
    </row>
    <row r="121" spans="1:130" s="230" customFormat="1" ht="26.25" customHeight="1" x14ac:dyDescent="0.15">
      <c r="A121" s="1058"/>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443</v>
      </c>
      <c r="AG121" s="959"/>
      <c r="AH121" s="959"/>
      <c r="AI121" s="959"/>
      <c r="AJ121" s="960"/>
      <c r="AK121" s="961" t="s">
        <v>440</v>
      </c>
      <c r="AL121" s="959"/>
      <c r="AM121" s="959"/>
      <c r="AN121" s="959"/>
      <c r="AO121" s="960"/>
      <c r="AP121" s="962" t="s">
        <v>443</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t="s">
        <v>130</v>
      </c>
      <c r="BR121" s="926"/>
      <c r="BS121" s="926"/>
      <c r="BT121" s="926"/>
      <c r="BU121" s="926"/>
      <c r="BV121" s="926" t="s">
        <v>443</v>
      </c>
      <c r="BW121" s="926"/>
      <c r="BX121" s="926"/>
      <c r="BY121" s="926"/>
      <c r="BZ121" s="926"/>
      <c r="CA121" s="926" t="s">
        <v>130</v>
      </c>
      <c r="CB121" s="926"/>
      <c r="CC121" s="926"/>
      <c r="CD121" s="926"/>
      <c r="CE121" s="926"/>
      <c r="CF121" s="920" t="s">
        <v>463</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574</v>
      </c>
      <c r="DH121" s="926"/>
      <c r="DI121" s="926"/>
      <c r="DJ121" s="926"/>
      <c r="DK121" s="926"/>
      <c r="DL121" s="926">
        <v>61</v>
      </c>
      <c r="DM121" s="926"/>
      <c r="DN121" s="926"/>
      <c r="DO121" s="926"/>
      <c r="DP121" s="926"/>
      <c r="DQ121" s="926">
        <v>25</v>
      </c>
      <c r="DR121" s="926"/>
      <c r="DS121" s="926"/>
      <c r="DT121" s="926"/>
      <c r="DU121" s="926"/>
      <c r="DV121" s="927">
        <v>0</v>
      </c>
      <c r="DW121" s="927"/>
      <c r="DX121" s="927"/>
      <c r="DY121" s="927"/>
      <c r="DZ121" s="928"/>
    </row>
    <row r="122" spans="1:130" s="230" customFormat="1" ht="26.25" customHeight="1" x14ac:dyDescent="0.15">
      <c r="A122" s="1058"/>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2668478</v>
      </c>
      <c r="BR122" s="1000"/>
      <c r="BS122" s="1000"/>
      <c r="BT122" s="1000"/>
      <c r="BU122" s="1000"/>
      <c r="BV122" s="1000">
        <v>2611354</v>
      </c>
      <c r="BW122" s="1000"/>
      <c r="BX122" s="1000"/>
      <c r="BY122" s="1000"/>
      <c r="BZ122" s="1000"/>
      <c r="CA122" s="1000">
        <v>2468279</v>
      </c>
      <c r="CB122" s="1000"/>
      <c r="CC122" s="1000"/>
      <c r="CD122" s="1000"/>
      <c r="CE122" s="1000"/>
      <c r="CF122" s="1017">
        <v>110.6</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15">
      <c r="A123" s="1058"/>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477</v>
      </c>
      <c r="BP123" s="1005"/>
      <c r="BQ123" s="1064">
        <v>4727226</v>
      </c>
      <c r="BR123" s="1031"/>
      <c r="BS123" s="1031"/>
      <c r="BT123" s="1031"/>
      <c r="BU123" s="1031"/>
      <c r="BV123" s="1031">
        <v>4905629</v>
      </c>
      <c r="BW123" s="1031"/>
      <c r="BX123" s="1031"/>
      <c r="BY123" s="1031"/>
      <c r="BZ123" s="1031"/>
      <c r="CA123" s="1031">
        <v>4900974</v>
      </c>
      <c r="CB123" s="1031"/>
      <c r="CC123" s="1031"/>
      <c r="CD123" s="1031"/>
      <c r="CE123" s="1031"/>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58"/>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60" t="s">
        <v>479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442</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15">
      <c r="A125" s="1058"/>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v>1152</v>
      </c>
      <c r="AB125" s="959"/>
      <c r="AC125" s="959"/>
      <c r="AD125" s="959"/>
      <c r="AE125" s="960"/>
      <c r="AF125" s="961">
        <v>1152</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8"/>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440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440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59"/>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463</v>
      </c>
      <c r="AL127" s="959"/>
      <c r="AM127" s="959"/>
      <c r="AN127" s="959"/>
      <c r="AO127" s="960"/>
      <c r="AP127" s="962" t="s">
        <v>130</v>
      </c>
      <c r="AQ127" s="963"/>
      <c r="AR127" s="963"/>
      <c r="AS127" s="963"/>
      <c r="AT127" s="964"/>
      <c r="AU127" s="232"/>
      <c r="AV127" s="232"/>
      <c r="AW127" s="232"/>
      <c r="AX127" s="1032" t="s">
        <v>485</v>
      </c>
      <c r="AY127" s="1033"/>
      <c r="AZ127" s="1033"/>
      <c r="BA127" s="1033"/>
      <c r="BB127" s="1033"/>
      <c r="BC127" s="1033"/>
      <c r="BD127" s="1033"/>
      <c r="BE127" s="1034"/>
      <c r="BF127" s="1035" t="s">
        <v>486</v>
      </c>
      <c r="BG127" s="1033"/>
      <c r="BH127" s="1033"/>
      <c r="BI127" s="1033"/>
      <c r="BJ127" s="1033"/>
      <c r="BK127" s="1033"/>
      <c r="BL127" s="1034"/>
      <c r="BM127" s="1035" t="s">
        <v>487</v>
      </c>
      <c r="BN127" s="1033"/>
      <c r="BO127" s="1033"/>
      <c r="BP127" s="1033"/>
      <c r="BQ127" s="1033"/>
      <c r="BR127" s="1033"/>
      <c r="BS127" s="1034"/>
      <c r="BT127" s="1035" t="s">
        <v>488</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2" t="s">
        <v>490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491</v>
      </c>
      <c r="X128" s="1044"/>
      <c r="Y128" s="1044"/>
      <c r="Z128" s="1045"/>
      <c r="AA128" s="1046">
        <v>688</v>
      </c>
      <c r="AB128" s="1047"/>
      <c r="AC128" s="1047"/>
      <c r="AD128" s="1047"/>
      <c r="AE128" s="1048"/>
      <c r="AF128" s="1049" t="s">
        <v>130</v>
      </c>
      <c r="AG128" s="1047"/>
      <c r="AH128" s="1047"/>
      <c r="AI128" s="1047"/>
      <c r="AJ128" s="1048"/>
      <c r="AK128" s="1049">
        <v>37</v>
      </c>
      <c r="AL128" s="1047"/>
      <c r="AM128" s="1047"/>
      <c r="AN128" s="1047"/>
      <c r="AO128" s="1048"/>
      <c r="AP128" s="1050"/>
      <c r="AQ128" s="1051"/>
      <c r="AR128" s="1051"/>
      <c r="AS128" s="1051"/>
      <c r="AT128" s="1052"/>
      <c r="AU128" s="232"/>
      <c r="AV128" s="232"/>
      <c r="AW128" s="232"/>
      <c r="AX128" s="896" t="s">
        <v>492</v>
      </c>
      <c r="AY128" s="897"/>
      <c r="AZ128" s="897"/>
      <c r="BA128" s="897"/>
      <c r="BB128" s="897"/>
      <c r="BC128" s="897"/>
      <c r="BD128" s="897"/>
      <c r="BE128" s="898"/>
      <c r="BF128" s="1053" t="s">
        <v>130</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493</v>
      </c>
      <c r="CQ128" s="726"/>
      <c r="CR128" s="726"/>
      <c r="CS128" s="726"/>
      <c r="CT128" s="726"/>
      <c r="CU128" s="726"/>
      <c r="CV128" s="726"/>
      <c r="CW128" s="726"/>
      <c r="CX128" s="726"/>
      <c r="CY128" s="726"/>
      <c r="CZ128" s="726"/>
      <c r="DA128" s="726"/>
      <c r="DB128" s="726"/>
      <c r="DC128" s="726"/>
      <c r="DD128" s="726"/>
      <c r="DE128" s="726"/>
      <c r="DF128" s="1037"/>
      <c r="DG128" s="1038" t="s">
        <v>130</v>
      </c>
      <c r="DH128" s="1039"/>
      <c r="DI128" s="1039"/>
      <c r="DJ128" s="1039"/>
      <c r="DK128" s="1039"/>
      <c r="DL128" s="1039" t="s">
        <v>463</v>
      </c>
      <c r="DM128" s="1039"/>
      <c r="DN128" s="1039"/>
      <c r="DO128" s="1039"/>
      <c r="DP128" s="1039"/>
      <c r="DQ128" s="1039" t="s">
        <v>130</v>
      </c>
      <c r="DR128" s="1039"/>
      <c r="DS128" s="1039"/>
      <c r="DT128" s="1039"/>
      <c r="DU128" s="1039"/>
      <c r="DV128" s="1040" t="s">
        <v>130</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2364254</v>
      </c>
      <c r="AB129" s="959"/>
      <c r="AC129" s="959"/>
      <c r="AD129" s="959"/>
      <c r="AE129" s="960"/>
      <c r="AF129" s="961">
        <v>2537351</v>
      </c>
      <c r="AG129" s="959"/>
      <c r="AH129" s="959"/>
      <c r="AI129" s="959"/>
      <c r="AJ129" s="960"/>
      <c r="AK129" s="961">
        <v>2463728</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238976</v>
      </c>
      <c r="AB130" s="959"/>
      <c r="AC130" s="959"/>
      <c r="AD130" s="959"/>
      <c r="AE130" s="960"/>
      <c r="AF130" s="961">
        <v>245856</v>
      </c>
      <c r="AG130" s="959"/>
      <c r="AH130" s="959"/>
      <c r="AI130" s="959"/>
      <c r="AJ130" s="960"/>
      <c r="AK130" s="961">
        <v>232259</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4.0999999999999996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2125278</v>
      </c>
      <c r="AB131" s="986"/>
      <c r="AC131" s="986"/>
      <c r="AD131" s="986"/>
      <c r="AE131" s="987"/>
      <c r="AF131" s="985">
        <v>2291495</v>
      </c>
      <c r="AG131" s="986"/>
      <c r="AH131" s="986"/>
      <c r="AI131" s="986"/>
      <c r="AJ131" s="987"/>
      <c r="AK131" s="985">
        <v>2231469</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7"/>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3.9553884240000001</v>
      </c>
      <c r="AB132" s="1097"/>
      <c r="AC132" s="1097"/>
      <c r="AD132" s="1097"/>
      <c r="AE132" s="1098"/>
      <c r="AF132" s="1099">
        <v>4.0404190279999996</v>
      </c>
      <c r="AG132" s="1097"/>
      <c r="AH132" s="1097"/>
      <c r="AI132" s="1097"/>
      <c r="AJ132" s="1098"/>
      <c r="AK132" s="1099">
        <v>4.5866646590000002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2.7</v>
      </c>
      <c r="AB133" s="1080"/>
      <c r="AC133" s="1080"/>
      <c r="AD133" s="1080"/>
      <c r="AE133" s="1081"/>
      <c r="AF133" s="1079">
        <v>3.7</v>
      </c>
      <c r="AG133" s="1080"/>
      <c r="AH133" s="1080"/>
      <c r="AI133" s="1080"/>
      <c r="AJ133" s="1081"/>
      <c r="AK133" s="1079">
        <v>4.0999999999999996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uEAGtgWXCvHbtH7fSXwJVbSFe1qFs1Z8jQ6aN/Cj1L/jBwQApsnLf1VY6yiBvrRD7N0AA6rVeI6AmFHK+TkbQ==" saltValue="Q6VOWfHWs+ipgspJucJS1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wv4hH3V8QOoMsvlTLBFGXL+5hGW/x2s7ZazHbRFqwwPIGf0LZZAtZ/M227Ga8H1Ld8hvV7FfNPOXFi0wGrMlQ==" saltValue="TcdpNbNnJujoDolGZgaF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5" sqref="A5"/>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Bt9LEwLgc5A15XGN+5tP/9OPEJzRf6kB3bWp4w2vaftt4urs68grd6NrdgyYXZ4Sdy/vLl1kYgeucnYcJuig==" saltValue="o92PZSQQ5ip0fggQLXk3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708299</v>
      </c>
      <c r="AP9" s="281">
        <v>87617</v>
      </c>
      <c r="AQ9" s="282">
        <v>138583</v>
      </c>
      <c r="AR9" s="283">
        <v>-36.799999999999997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92126</v>
      </c>
      <c r="AP10" s="284">
        <v>11396</v>
      </c>
      <c r="AQ10" s="285">
        <v>15847</v>
      </c>
      <c r="AR10" s="286">
        <v>-28.1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2224</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46381</v>
      </c>
      <c r="AP13" s="284">
        <v>5737</v>
      </c>
      <c r="AQ13" s="285">
        <v>5571</v>
      </c>
      <c r="AR13" s="286">
        <v>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10214</v>
      </c>
      <c r="AP14" s="284">
        <v>1263</v>
      </c>
      <c r="AQ14" s="285">
        <v>2766</v>
      </c>
      <c r="AR14" s="286">
        <v>-54.3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-44385</v>
      </c>
      <c r="AP15" s="284">
        <v>-5490</v>
      </c>
      <c r="AQ15" s="285">
        <v>-9361</v>
      </c>
      <c r="AR15" s="286">
        <v>-41.4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812635</v>
      </c>
      <c r="AP16" s="284">
        <v>100524</v>
      </c>
      <c r="AQ16" s="285">
        <v>155632</v>
      </c>
      <c r="AR16" s="286">
        <v>-35.4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9.15</v>
      </c>
      <c r="AP21" s="298">
        <v>13.83</v>
      </c>
      <c r="AQ21" s="299">
        <v>-4.68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95</v>
      </c>
      <c r="AP22" s="303">
        <v>96.2</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246005</v>
      </c>
      <c r="AP32" s="312">
        <v>30431</v>
      </c>
      <c r="AQ32" s="313">
        <v>82029</v>
      </c>
      <c r="AR32" s="314">
        <v>-62.9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63769</v>
      </c>
      <c r="AP35" s="312">
        <v>7888</v>
      </c>
      <c r="AQ35" s="313">
        <v>28200</v>
      </c>
      <c r="AR35" s="314">
        <v>-72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24872</v>
      </c>
      <c r="AP36" s="312">
        <v>3077</v>
      </c>
      <c r="AQ36" s="313">
        <v>4770</v>
      </c>
      <c r="AR36" s="314">
        <v>-35.5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515</v>
      </c>
      <c r="AP37" s="312" t="s">
        <v>515</v>
      </c>
      <c r="AQ37" s="313">
        <v>525</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4</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-37</v>
      </c>
      <c r="AP39" s="312">
        <v>-5</v>
      </c>
      <c r="AQ39" s="313">
        <v>-1861</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-232259</v>
      </c>
      <c r="AP40" s="312">
        <v>-28731</v>
      </c>
      <c r="AQ40" s="313">
        <v>-76879</v>
      </c>
      <c r="AR40" s="314">
        <v>-62.6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102350</v>
      </c>
      <c r="AP41" s="312">
        <v>12661</v>
      </c>
      <c r="AQ41" s="313">
        <v>36788</v>
      </c>
      <c r="AR41" s="314">
        <v>-65.599999999999994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339191</v>
      </c>
      <c r="AN51" s="334">
        <v>41099</v>
      </c>
      <c r="AO51" s="335">
        <v>-6.8</v>
      </c>
      <c r="AP51" s="336">
        <v>114790</v>
      </c>
      <c r="AQ51" s="337">
        <v>-6.6</v>
      </c>
      <c r="AR51" s="338">
        <v>-0.2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287583</v>
      </c>
      <c r="AN52" s="342">
        <v>34846</v>
      </c>
      <c r="AO52" s="343">
        <v>17.8</v>
      </c>
      <c r="AP52" s="344">
        <v>55601</v>
      </c>
      <c r="AQ52" s="345">
        <v>-15.5</v>
      </c>
      <c r="AR52" s="346">
        <v>33.299999999999997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337943</v>
      </c>
      <c r="AN53" s="334">
        <v>40760</v>
      </c>
      <c r="AO53" s="335">
        <v>-0.8</v>
      </c>
      <c r="AP53" s="336">
        <v>126262</v>
      </c>
      <c r="AQ53" s="337">
        <v>10</v>
      </c>
      <c r="AR53" s="338">
        <v>-10.8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275098</v>
      </c>
      <c r="AN54" s="342">
        <v>33180</v>
      </c>
      <c r="AO54" s="343">
        <v>-4.8</v>
      </c>
      <c r="AP54" s="344">
        <v>56769</v>
      </c>
      <c r="AQ54" s="345">
        <v>2.1</v>
      </c>
      <c r="AR54" s="346">
        <v>-6.9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327952</v>
      </c>
      <c r="AN55" s="334">
        <v>40161</v>
      </c>
      <c r="AO55" s="335">
        <v>-1.5</v>
      </c>
      <c r="AP55" s="336">
        <v>126525</v>
      </c>
      <c r="AQ55" s="337">
        <v>0.2</v>
      </c>
      <c r="AR55" s="338">
        <v>-1.7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173281</v>
      </c>
      <c r="AN56" s="342">
        <v>21220</v>
      </c>
      <c r="AO56" s="343">
        <v>-36</v>
      </c>
      <c r="AP56" s="344">
        <v>67052</v>
      </c>
      <c r="AQ56" s="345">
        <v>18.100000000000001</v>
      </c>
      <c r="AR56" s="346">
        <v>-54.1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415343</v>
      </c>
      <c r="AN57" s="334">
        <v>51769</v>
      </c>
      <c r="AO57" s="335">
        <v>28.9</v>
      </c>
      <c r="AP57" s="336">
        <v>122054</v>
      </c>
      <c r="AQ57" s="337">
        <v>-3.5</v>
      </c>
      <c r="AR57" s="338">
        <v>32.4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181356</v>
      </c>
      <c r="AN58" s="342">
        <v>22605</v>
      </c>
      <c r="AO58" s="343">
        <v>6.5</v>
      </c>
      <c r="AP58" s="344">
        <v>68298</v>
      </c>
      <c r="AQ58" s="345">
        <v>1.9</v>
      </c>
      <c r="AR58" s="346">
        <v>4.5999999999999996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434868</v>
      </c>
      <c r="AN59" s="334">
        <v>53794</v>
      </c>
      <c r="AO59" s="335">
        <v>3.9</v>
      </c>
      <c r="AP59" s="336">
        <v>111644</v>
      </c>
      <c r="AQ59" s="337">
        <v>-8.5</v>
      </c>
      <c r="AR59" s="338">
        <v>12.4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89941</v>
      </c>
      <c r="AN60" s="342">
        <v>11126</v>
      </c>
      <c r="AO60" s="343">
        <v>-50.8</v>
      </c>
      <c r="AP60" s="344">
        <v>66606</v>
      </c>
      <c r="AQ60" s="345">
        <v>-2.5</v>
      </c>
      <c r="AR60" s="346">
        <v>-48.3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371059</v>
      </c>
      <c r="AN61" s="349">
        <v>45517</v>
      </c>
      <c r="AO61" s="350">
        <v>4.7</v>
      </c>
      <c r="AP61" s="351">
        <v>120255</v>
      </c>
      <c r="AQ61" s="352">
        <v>-1.7</v>
      </c>
      <c r="AR61" s="338">
        <v>6.4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201452</v>
      </c>
      <c r="AN62" s="342">
        <v>24595</v>
      </c>
      <c r="AO62" s="343">
        <v>-13.5</v>
      </c>
      <c r="AP62" s="344">
        <v>62865</v>
      </c>
      <c r="AQ62" s="345">
        <v>0.8</v>
      </c>
      <c r="AR62" s="346">
        <v>-14.3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38qy0HML4oSRkkhZGYsSoDufpFVhLIug73MqlB+nDkq2zxQ7op9oFMWrfRG9C5xf1mYeQmV7p2ImOWdbV+1Kg==" saltValue="Pa68ggD1+tFraM5Qx0TB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uD+tCdxKaA27EOypUnNSmIPoTN78x0U+D6tP6jNTN2mdIxfw6+i94OZvDEaD6qNDlZr6Ipp0u1psvTvL/3/adw==" saltValue="NsF7foHnUFA6BDcYkZJQ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k+oP/fYvPbWH0pOUrhxHyu/3SPJz+j40EjNHVT+PV2d7Wc43dqKcwKkEIGOSTIm2arqrARVNr0zBCh7+1uwwnQ==" saltValue="mBHY9EzeOlvYhzJBdVkb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43.43</v>
      </c>
      <c r="G47" s="12">
        <v>39.020000000000003</v>
      </c>
      <c r="H47" s="12">
        <v>42.02</v>
      </c>
      <c r="I47" s="12">
        <v>46.11</v>
      </c>
      <c r="J47" s="13">
        <v>52.05</v>
      </c>
    </row>
    <row r="48" spans="2:10" ht="57.75" customHeight="1" x14ac:dyDescent="0.15">
      <c r="B48" s="14"/>
      <c r="C48" s="1141" t="s">
        <v>4</v>
      </c>
      <c r="D48" s="1141"/>
      <c r="E48" s="1142"/>
      <c r="F48" s="15">
        <v>4.24</v>
      </c>
      <c r="G48" s="16">
        <v>4.93</v>
      </c>
      <c r="H48" s="16">
        <v>8.34</v>
      </c>
      <c r="I48" s="16">
        <v>8.2899999999999991</v>
      </c>
      <c r="J48" s="17">
        <v>9.39</v>
      </c>
    </row>
    <row r="49" spans="2:10" ht="57.75" customHeight="1" thickBot="1" x14ac:dyDescent="0.2">
      <c r="B49" s="18"/>
      <c r="C49" s="1143" t="s">
        <v>5</v>
      </c>
      <c r="D49" s="1143"/>
      <c r="E49" s="1144"/>
      <c r="F49" s="19" t="s">
        <v>562</v>
      </c>
      <c r="G49" s="20" t="s">
        <v>563</v>
      </c>
      <c r="H49" s="20">
        <v>9.02</v>
      </c>
      <c r="I49" s="20">
        <v>7.47</v>
      </c>
      <c r="J49" s="21">
        <v>5.42</v>
      </c>
    </row>
    <row r="50" spans="2:10" x14ac:dyDescent="0.15"/>
  </sheetData>
  <sheetProtection algorithmName="SHA-512" hashValue="4jepTrwaXpQq0gIUBggGR/RjjAv4NL16smut2h+fHh9LPNVrmSmMU3B1mxNUwL64BulwuJqP7Rd8rxuo98R/hg==" saltValue="EccSFweWzxQ0EQIFwIV+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dcterms:created xsi:type="dcterms:W3CDTF">2024-03-14T02:43:56Z</dcterms:created>
  <dcterms:modified xsi:type="dcterms:W3CDTF">2024-03-21T07:02:30Z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2024-03-19T09:06:41Z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75c908ac-b516-4b42-ae71-ef5eaee6ab0f</vt:lpwstr>
  </property>
  <property fmtid="{D5CDD505-2E9C-101B-9397-08002B2CF9AE}" pid="8" name="MSIP_Label_defa4170-0d19-0005-0004-bc88714345d2_ContentBits">
    <vt:lpwstr>0</vt:lpwstr>
  </property>
</Properties>
</file>