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0200企画部\0208財務課\2023年度\02_財政係\04_財政\02_財政状況資料集\02　R4年度財政状況資料集\02　回答\"/>
    </mc:Choice>
  </mc:AlternateContent>
  <bookViews>
    <workbookView xWindow="0" yWindow="0" windowWidth="15345" windowHeight="73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<sst xmlns="http://schemas.openxmlformats.org/spreadsheetml/2006/main" count="1145" uniqueCount="612">
  <si>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</si>
  <si>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</si>
  <si>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</si>
  <si>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</si>
  <si>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</si>
  <si>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</si>
  <si>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</si>
  <si>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</si>
  <si>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</si>
  <si>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</si>
  <si>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</si>
  <si>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</si>
  <si>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</si>
  <si>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</si>
  <si>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</si>
  <si>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</si>
  <si>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</si>
  <si>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</si>
  <si>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</si>
  <si>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</si>
  <si>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</si>
  <si>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</si>
  <si>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</si>
  <si>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</si>
  <si>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</si>
  <si>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</si>
  <si>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</si>
  <si>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</si>
  <si>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</si>
  <si>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</si>
  <si>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</si>
  <si>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</si>
  <si>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</si>
  <si>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</si>
  <si>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</si>
  <si>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</si>
  <si>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</si>
  <si>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</si>
  <si>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</si>
  <si>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</si>
  <si>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</si>
  <si>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</si>
  <si>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</si>
  <si>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</si>
  <si>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</si>
  <si>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</si>
  <si>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</si>
  <si>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</si>
  <si>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</si>
  <si>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</si>
  <si>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</si>
  <si>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</si>
  <si>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</si>
  <si>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</si>
  <si>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</si>
  <si>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</si>
  <si>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</si>
  <si>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</si>
  <si>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</si>
  <si>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</si>
  <si>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</si>
  <si>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</si>
  <si>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</si>
  <si>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</si>
  <si>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</si>
  <si>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</si>
  <si>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</si>
  <si>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</si>
  <si>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</si>
  <si>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</si>
  <si>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</si>
  <si>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</si>
  <si>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</si>
  <si>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</si>
  <si>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</si>
  <si>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</si>
  <si>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</si>
  <si>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</si>
  <si>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</si>
  <si>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</si>
  <si>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</si>
  <si>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</si>
  <si>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</si>
  <si>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</si>
  <si>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</si>
  <si>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</si>
  <si>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</si>
  <si>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</si>
  <si>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</si>
  <si>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</si>
  <si>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</si>
  <si>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</si>
  <si>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</si>
  <si>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</si>
  <si>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</si>
  <si>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</si>
  <si>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</si>
  <si>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</si>
  <si>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</si>
  <si>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</si>
  <si>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羽島市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</si>
  <si>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</si>
  <si>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</si>
  <si>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</si>
  <si>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</si>
  <si>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</si>
  <si>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</si>
  <si>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</si>
  <si>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</si>
  <si>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</si>
  <si>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</si>
  <si>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</si>
  <si>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</si>
  <si>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</si>
  <si>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</si>
  <si>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</si>
  <si>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</si>
  <si>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</si>
  <si>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</si>
  <si>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</si>
  <si>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</si>
  <si>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</si>
  <si>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</si>
  <si>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</si>
  <si>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</si>
  <si>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</si>
  <si>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</si>
  <si>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</si>
  <si>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</si>
  <si>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</si>
  <si>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</si>
  <si>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</si>
  <si>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</si>
  <si>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</si>
  <si>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</si>
  <si>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</si>
  <si>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</si>
  <si>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</si>
  <si>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</si>
  <si>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</si>
  <si>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</si>
  <si>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</si>
  <si>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</si>
  <si>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</si>
  <si>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</si>
  <si>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</si>
  <si>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</si>
  <si>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</si>
  <si>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</si>
  <si>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</si>
  <si>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</si>
  <si>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</si>
  <si>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</si>
  <si>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</si>
  <si>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</si>
  <si>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</si>
  <si>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</si>
  <si>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</si>
  <si>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</si>
  <si>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</si>
  <si>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</si>
  <si>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</si>
  <si>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</si>
  <si>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</si>
  <si>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</si>
  <si>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</si>
  <si>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</si>
  <si>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</si>
  <si>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</si>
  <si>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</si>
  <si>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</si>
  <si>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</si>
  <si>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</si>
  <si>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</si>
  <si>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</si>
  <si>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</si>
  <si>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</si>
  <si>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</si>
  <si>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</si>
  <si>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</si>
  <si>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</si>
  <si>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</si>
  <si>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</si>
  <si>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</si>
  <si>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</si>
  <si>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</si>
  <si>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</si>
  <si>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</si>
  <si>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</si>
  <si>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</si>
  <si>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</si>
  <si>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</si>
  <si>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</si>
  <si>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</si>
  <si>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</si>
  <si>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</si>
  <si>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</si>
  <si>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</si>
  <si>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</si>
  <si>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</si>
  <si>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</si>
  <si>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</si>
  <si>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</si>
  <si>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</si>
  <si>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</si>
  <si>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</si>
  <si>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</si>
  <si>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</si>
  <si>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</si>
  <si>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</si>
  <si>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</si>
  <si>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</si>
  <si>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</si>
  <si>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</si>
  <si>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</si>
  <si>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</si>
  <si>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岐阜県羽島市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</si>
  <si>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</si>
  <si>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</si>
  <si>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</si>
  <si>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</si>
  <si>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</si>
  <si>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</si>
  <si>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</si>
  <si>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</si>
  <si>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</si>
  <si>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</si>
  <si>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</si>
  <si>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</si>
  <si>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</si>
  <si>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</si>
  <si>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</si>
  <si>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</si>
  <si>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</si>
  <si>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</si>
  <si>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</si>
  <si>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</si>
  <si>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</si>
  <si>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</si>
  <si>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</si>
  <si>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</si>
  <si>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</si>
  <si>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</si>
  <si>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</si>
  <si>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</si>
  <si>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</si>
  <si>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</si>
  <si>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</si>
  <si>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</si>
  <si>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</si>
  <si>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</si>
  <si>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</si>
  <si>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</si>
  <si>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</si>
  <si>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</si>
  <si>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</si>
  <si>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</si>
  <si>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</si>
  <si>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</si>
  <si>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</si>
  <si>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</si>
  <si>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</si>
  <si>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</si>
  <si>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</si>
  <si>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</si>
  <si>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</si>
  <si>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</si>
  <si>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</si>
  <si>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</si>
  <si>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</si>
  <si>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</si>
  <si>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</si>
  <si>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</si>
  <si>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</si>
  <si>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</si>
  <si>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</si>
  <si>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</si>
  <si>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</si>
  <si>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</si>
  <si>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</si>
  <si>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</si>
  <si>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</si>
  <si>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</si>
  <si>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</si>
  <si>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</si>
  <si>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</si>
  <si>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</si>
  <si>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</si>
  <si>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</si>
  <si>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</si>
  <si>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</si>
  <si>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</si>
  <si>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</si>
  <si>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</si>
  <si>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</si>
  <si>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</si>
  <si>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</si>
  <si>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</si>
  <si>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</si>
  <si>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</si>
  <si>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</si>
  <si>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</si>
  <si>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</si>
  <si>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</si>
  <si>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</si>
  <si>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</si>
  <si>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</si>
  <si>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</si>
  <si>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</si>
  <si>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</si>
  <si>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</si>
  <si>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</si>
  <si>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</si>
  <si>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</si>
  <si>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</si>
  <si>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</si>
  <si>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</si>
  <si>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</si>
  <si>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</si>
  <si>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</si>
  <si>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</si>
  <si>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</si>
  <si>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</si>
  <si>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</si>
  <si>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</si>
  <si>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</si>
  <si>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</si>
  <si>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</si>
  <si>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</si>
  <si>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</si>
  <si>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</si>
  <si>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</si>
  <si>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</si>
  <si>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</si>
  <si>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</si>
  <si>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</si>
  <si>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</si>
  <si>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</si>
  <si>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</si>
  <si>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</si>
  <si>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</si>
  <si>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</si>
  <si>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</si>
  <si>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</si>
  <si>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</si>
  <si>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</si>
  <si>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</si>
  <si>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</si>
  <si>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</si>
  <si>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</si>
  <si>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</si>
  <si>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</si>
  <si>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</si>
  <si>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</si>
  <si>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</si>
  <si>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</si>
  <si>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</si>
  <si>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</si>
  <si>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</si>
  <si>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</si>
  <si>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</si>
  <si>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</si>
  <si>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</si>
  <si>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</si>
  <si>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</si>
  <si>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</si>
  <si>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</si>
  <si>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</si>
  <si>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</si>
  <si>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</si>
  <si>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岐阜県羽島市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</si>
  <si>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</si>
  <si>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</si>
  <si>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</si>
  <si>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</si>
  <si>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</si>
  <si>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</si>
  <si>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</si>
  <si>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</si>
  <si>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</si>
  <si>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</si>
  <si>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</si>
  <si>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</si>
  <si>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</si>
  <si>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</si>
  <si>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</si>
  <si>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</si>
  <si>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</si>
  <si>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</si>
  <si>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</si>
  <si>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</si>
  <si>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インター北土地区画整理事業特別会計</t>
    <phoneticPr fontId="5"/>
  </si>
  <si>
    <t>駅北本郷土地区画整理事業特別会計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</si>
  <si>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</si>
  <si>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</si>
  <si>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</si>
  <si>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</si>
  <si>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</si>
  <si>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</si>
  <si>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</si>
  <si>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</si>
  <si>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</si>
  <si>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</si>
  <si>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</si>
  <si>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</si>
  <si>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</si>
  <si>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</si>
  <si>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</si>
  <si>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</si>
  <si>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羽島市・羽島郡二町介護認定審査会事業特別会計</t>
    <phoneticPr fontId="5"/>
  </si>
  <si>
    <t>-</t>
    <phoneticPr fontId="5"/>
  </si>
  <si>
    <t>後期高齢者医療特別会計</t>
    <phoneticPr fontId="5"/>
  </si>
  <si>
    <t>水道事業会計</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</si>
  <si>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</si>
  <si>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</si>
  <si>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</si>
  <si>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</si>
  <si>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</si>
  <si>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</si>
  <si>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</si>
  <si>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</si>
  <si>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</si>
  <si>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</si>
  <si>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</si>
  <si>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</si>
  <si>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</si>
  <si>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</si>
  <si>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</si>
  <si>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</si>
  <si>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</si>
  <si>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</si>
  <si>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</si>
  <si>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</si>
  <si>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</si>
  <si>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</si>
  <si>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</si>
  <si>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</si>
  <si>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</si>
  <si>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</si>
  <si>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</si>
  <si>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</si>
  <si>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</si>
  <si>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</si>
  <si>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</si>
  <si>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</si>
  <si>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</si>
  <si>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</si>
  <si>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</si>
  <si>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</si>
  <si>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</si>
  <si>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</si>
  <si>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</si>
  <si>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</si>
  <si>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</si>
  <si>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</si>
  <si>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</si>
  <si>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</si>
  <si>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</si>
  <si>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</si>
  <si>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</si>
  <si>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</si>
  <si>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</si>
  <si>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</si>
  <si>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</si>
  <si>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</si>
  <si>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</si>
  <si>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</si>
  <si>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</si>
  <si>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</si>
  <si>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</si>
  <si>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</si>
  <si>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</si>
  <si>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</si>
  <si>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</si>
  <si>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</si>
  <si>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</si>
  <si>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</si>
  <si>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</si>
  <si>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</si>
  <si>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</si>
  <si>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</si>
  <si>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</si>
  <si>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</si>
  <si>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</si>
  <si>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</si>
  <si>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</si>
  <si>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</si>
  <si>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羽島市・羽島郡二町介護認定審査会事業特別会計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</si>
  <si>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</si>
  <si>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</si>
  <si>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</si>
  <si>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</si>
  <si>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</si>
  <si>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</si>
  <si>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</si>
  <si>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</si>
  <si>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</si>
  <si>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</si>
  <si>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</si>
  <si>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</si>
  <si>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</si>
  <si>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</si>
  <si>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</si>
  <si>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</si>
  <si>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</si>
  <si>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</si>
  <si>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</si>
  <si>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</si>
  <si>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</si>
  <si>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</si>
  <si>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</si>
  <si>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</si>
  <si>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</si>
  <si>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</si>
  <si>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</si>
  <si>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</si>
  <si>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</si>
  <si>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</si>
  <si>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</si>
  <si>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</si>
  <si>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</si>
  <si>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</si>
  <si>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</si>
  <si>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</si>
  <si>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</si>
  <si>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</si>
  <si>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</si>
  <si>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</si>
  <si>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</si>
  <si>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</si>
  <si>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</si>
  <si>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</si>
  <si>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</si>
  <si>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</si>
  <si>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</si>
  <si>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</si>
  <si>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</si>
  <si>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</si>
  <si>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</si>
  <si>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</si>
  <si>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</si>
  <si>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</si>
  <si>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</si>
  <si>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</si>
  <si>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</si>
  <si>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</si>
  <si>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</si>
  <si>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</si>
  <si>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</si>
  <si>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</si>
  <si>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</si>
  <si>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</si>
  <si>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</si>
  <si>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</si>
  <si>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</si>
  <si>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</si>
  <si>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</si>
  <si>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</si>
  <si>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</si>
  <si>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</si>
  <si>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</si>
  <si>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</si>
  <si>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</si>
  <si>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</si>
  <si>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</si>
  <si>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</si>
  <si>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</si>
  <si>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</si>
  <si>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</si>
  <si>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</si>
  <si>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</si>
  <si>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</si>
  <si>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6.92</t>
  </si>
  <si>
    <t>▲ 1.03</t>
  </si>
  <si>
    <t>▲ 0.88</t>
  </si>
  <si>
    <t>一般会計</t>
  </si>
  <si>
    <t>国民健康保険特別会計</t>
  </si>
  <si>
    <t>病院事業会計</t>
  </si>
  <si>
    <t>水道事業会計</t>
  </si>
  <si>
    <t>下水道事業会計</t>
  </si>
  <si>
    <t>介護保険特別会計</t>
  </si>
  <si>
    <t>後期高齢者医療特別会計</t>
  </si>
  <si>
    <t>駅北本郷土地区画整理事業特別会計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</si>
  <si>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</si>
  <si>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</si>
  <si>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</si>
  <si>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</si>
  <si>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</si>
  <si>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</si>
  <si>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</si>
  <si>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</si>
  <si>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繰入金のうち609百万円は基金から</t>
    <rPh sb="0" eb="3">
      <t>クリイレキン</t>
    </rPh>
    <rPh sb="9" eb="12">
      <t>ヒャクマンエン</t>
    </rPh>
    <rPh sb="13" eb="15">
      <t>キキン</t>
    </rPh>
    <phoneticPr fontId="2"/>
  </si>
  <si>
    <t>繰入金のうち165百万円は基金から</t>
  </si>
  <si>
    <t>繰入金のうち41百万円は基金から</t>
  </si>
  <si>
    <t>法適用企業</t>
  </si>
  <si>
    <t>岐阜羽島衛生施設組合</t>
  </si>
  <si>
    <t>-</t>
    <phoneticPr fontId="2"/>
  </si>
  <si>
    <t>岐阜県市町村会館組合</t>
  </si>
  <si>
    <t>岐阜県市町村職員退職手当組合</t>
  </si>
  <si>
    <t>繰入金のうち90百万円は基金から</t>
    <phoneticPr fontId="2"/>
  </si>
  <si>
    <t>岐阜地域児童発達支援センター組合</t>
  </si>
  <si>
    <t>後期高齢者医療連合（一般会計分）</t>
  </si>
  <si>
    <t>後期高齢者医療連合（特別会計分）</t>
  </si>
  <si>
    <t>羽島市土地開発公社</t>
    <rPh sb="0" eb="3">
      <t>ハシマシ</t>
    </rPh>
    <rPh sb="3" eb="9">
      <t>トチカイハツコウシャ</t>
    </rPh>
    <phoneticPr fontId="2"/>
  </si>
  <si>
    <t>羽島市地域振興公社</t>
    <rPh sb="0" eb="3">
      <t>ハシマシ</t>
    </rPh>
    <rPh sb="3" eb="5">
      <t>チイキ</t>
    </rPh>
    <rPh sb="5" eb="7">
      <t>シンコウ</t>
    </rPh>
    <rPh sb="7" eb="9">
      <t>コウシャ</t>
    </rPh>
    <phoneticPr fontId="2"/>
  </si>
  <si>
    <t>‐</t>
    <phoneticPr fontId="2"/>
  </si>
  <si>
    <t>-</t>
    <phoneticPr fontId="2"/>
  </si>
  <si>
    <t>羽島市公共施設等整備基金</t>
    <rPh sb="0" eb="3">
      <t>ハシマシ</t>
    </rPh>
    <rPh sb="3" eb="5">
      <t>コウキョウ</t>
    </rPh>
    <rPh sb="5" eb="7">
      <t>シセツ</t>
    </rPh>
    <rPh sb="7" eb="8">
      <t>トウ</t>
    </rPh>
    <rPh sb="8" eb="12">
      <t>セイビキキン</t>
    </rPh>
    <phoneticPr fontId="5"/>
  </si>
  <si>
    <t>羽島市生涯学習振興基金</t>
    <rPh sb="0" eb="3">
      <t>ハシマシ</t>
    </rPh>
    <rPh sb="3" eb="5">
      <t>ショウガイ</t>
    </rPh>
    <rPh sb="5" eb="7">
      <t>ガクシュウ</t>
    </rPh>
    <rPh sb="7" eb="9">
      <t>シンコウ</t>
    </rPh>
    <rPh sb="9" eb="11">
      <t>キキン</t>
    </rPh>
    <phoneticPr fontId="5"/>
  </si>
  <si>
    <t>羽島市体育施設建設整備基金</t>
    <rPh sb="0" eb="3">
      <t>ハシマシ</t>
    </rPh>
    <rPh sb="3" eb="5">
      <t>タイイク</t>
    </rPh>
    <rPh sb="5" eb="7">
      <t>シセツ</t>
    </rPh>
    <rPh sb="7" eb="9">
      <t>ケンセツ</t>
    </rPh>
    <rPh sb="9" eb="11">
      <t>セイビ</t>
    </rPh>
    <rPh sb="11" eb="13">
      <t>キキン</t>
    </rPh>
    <phoneticPr fontId="5"/>
  </si>
  <si>
    <t>羽島市活性化推進事業基金</t>
    <rPh sb="0" eb="3">
      <t>ハシマシ</t>
    </rPh>
    <rPh sb="3" eb="6">
      <t>カッセイカ</t>
    </rPh>
    <rPh sb="6" eb="10">
      <t>スイシンジギョウ</t>
    </rPh>
    <rPh sb="10" eb="12">
      <t>キキン</t>
    </rPh>
    <phoneticPr fontId="5"/>
  </si>
  <si>
    <t>羽島市奨学事業基金</t>
    <rPh sb="0" eb="3">
      <t>ハシマシ</t>
    </rPh>
    <rPh sb="3" eb="5">
      <t>ショウガク</t>
    </rPh>
    <rPh sb="5" eb="7">
      <t>ジギョウ</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</si>
</sst>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FCC1-4AA8-8708-6D05C88BD6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27873</c:v>
                </c:pt>
                <c:pt idx="1">
                  <c:v>50947</c:v>
                </c:pt>
                <c:pt idx="2">
                  <c:v>42214</c:v>
                </c:pt>
                <c:pt idx="3">
                  <c:v>55452</c:v>
                </c:pt>
                <c:pt idx="4">
                  <c:v>21132</c:v>
                </c:pt>
              </c:numCache>
            </c:numRef>
          </c:val>
          <c:smooth val="0"/>
          <c:extLst>
            <c:ext xmlns:c16="http://schemas.microsoft.com/office/drawing/2014/chart" uri="{C3380CC4-5D6E-409C-BE32-E72D297353CC}">
              <c16:uniqueId val="{00000001-FCC1-4AA8-8708-6D05C88BD68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4.6399999999999997</c:v>
                </c:pt>
                <c:pt idx="1">
                  <c:v>3.79</c:v>
                </c:pt>
                <c:pt idx="2">
                  <c:v>4.47</c:v>
                </c:pt>
                <c:pt idx="3">
                  <c:v>8.92</c:v>
                </c:pt>
                <c:pt idx="4">
                  <c:v>10.36</c:v>
                </c:pt>
              </c:numCache>
            </c:numRef>
          </c:val>
          <c:extLst>
            <c:ext xmlns:c16="http://schemas.microsoft.com/office/drawing/2014/chart" uri="{C3380CC4-5D6E-409C-BE32-E72D297353CC}">
              <c16:uniqueId val="{00000000-FD40-4FA8-AFD6-B07BA3AA01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22.65</c:v>
                </c:pt>
                <c:pt idx="1">
                  <c:v>22.31</c:v>
                </c:pt>
                <c:pt idx="2">
                  <c:v>20.02</c:v>
                </c:pt>
                <c:pt idx="3">
                  <c:v>18.760000000000002</c:v>
                </c:pt>
                <c:pt idx="4">
                  <c:v>20.03</c:v>
                </c:pt>
              </c:numCache>
            </c:numRef>
          </c:val>
          <c:extLst>
            <c:ext xmlns:c16="http://schemas.microsoft.com/office/drawing/2014/chart" uri="{C3380CC4-5D6E-409C-BE32-E72D297353CC}">
              <c16:uniqueId val="{00000001-FD40-4FA8-AFD6-B07BA3AA010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-6.92</c:v>
                </c:pt>
                <c:pt idx="1">
                  <c:v>-1.03</c:v>
                </c:pt>
                <c:pt idx="2">
                  <c:v>-0.88</c:v>
                </c:pt>
                <c:pt idx="3">
                  <c:v>4.09</c:v>
                </c:pt>
                <c:pt idx="4">
                  <c:v>1.9</c:v>
                </c:pt>
              </c:numCache>
            </c:numRef>
          </c:val>
          <c:smooth val="0"/>
          <c:extLst>
            <c:ext xmlns:c16="http://schemas.microsoft.com/office/drawing/2014/chart" uri="{C3380CC4-5D6E-409C-BE32-E72D297353CC}">
              <c16:uniqueId val="{00000002-FD40-4FA8-AFD6-B07BA3AA010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4.76</c:v>
                </c:pt>
                <c:pt idx="2">
                  <c:v>#N/A</c:v>
                </c:pt>
                <c:pt idx="3">
                  <c:v>6.4</c:v>
                </c:pt>
                <c:pt idx="4">
                  <c:v>#N/A</c:v>
                </c:pt>
                <c:pt idx="5">
                  <c:v>0.32</c:v>
                </c:pt>
                <c:pt idx="6">
                  <c:v>#N/A</c:v>
                </c:pt>
                <c:pt idx="7">
                  <c:v>0.21</c:v>
                </c:pt>
                <c:pt idx="8">
                  <c:v>#N/A</c:v>
                </c:pt>
                <c:pt idx="9">
                  <c:v>0.13</c:v>
                </c:pt>
              </c:numCache>
            </c:numRef>
          </c:val>
          <c:extLst>
            <c:ext xmlns:c16="http://schemas.microsoft.com/office/drawing/2014/chart" uri="{C3380CC4-5D6E-409C-BE32-E72D297353CC}">
              <c16:uniqueId val="{00000000-B891-4B29-92A7-5A43EFB979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91-4B29-92A7-5A43EFB979DB}"/>
            </c:ext>
          </c:extLst>
        </c:ser>
        <c:ser>
          <c:idx val="2"/>
          <c:order val="2"/>
          <c:tx>
            <c:strRef>
              <c:f>データシート!$A$29</c:f>
              <c:strCache>
                <c:ptCount val="1"/>
                <c:pt idx="0">
                  <c:v>駅北本郷土地区画整理事業特別会計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0.56000000000000005</c:v>
                </c:pt>
                <c:pt idx="2">
                  <c:v>#N/A</c:v>
                </c:pt>
                <c:pt idx="3">
                  <c:v>0.25</c:v>
                </c:pt>
                <c:pt idx="4">
                  <c:v>#N/A</c:v>
                </c:pt>
                <c:pt idx="5">
                  <c:v>0.21</c:v>
                </c:pt>
                <c:pt idx="6">
                  <c:v>#N/A</c:v>
                </c:pt>
                <c:pt idx="7">
                  <c:v>0.17</c:v>
                </c:pt>
                <c:pt idx="8">
                  <c:v>#N/A</c:v>
                </c:pt>
                <c:pt idx="9">
                  <c:v>0.14000000000000001</c:v>
                </c:pt>
              </c:numCache>
            </c:numRef>
          </c:val>
          <c:extLst>
            <c:ext xmlns:c16="http://schemas.microsoft.com/office/drawing/2014/chart" uri="{C3380CC4-5D6E-409C-BE32-E72D297353CC}">
              <c16:uniqueId val="{00000002-B891-4B29-92A7-5A43EFB979D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0.11</c:v>
                </c:pt>
                <c:pt idx="2">
                  <c:v>#N/A</c:v>
                </c:pt>
                <c:pt idx="3">
                  <c:v>0.12</c:v>
                </c:pt>
                <c:pt idx="4">
                  <c:v>#N/A</c:v>
                </c:pt>
                <c:pt idx="5">
                  <c:v>0.13</c:v>
                </c:pt>
                <c:pt idx="6">
                  <c:v>#N/A</c:v>
                </c:pt>
                <c:pt idx="7">
                  <c:v>0.12</c:v>
                </c:pt>
                <c:pt idx="8">
                  <c:v>#N/A</c:v>
                </c:pt>
                <c:pt idx="9">
                  <c:v>0.18</c:v>
                </c:pt>
              </c:numCache>
            </c:numRef>
          </c:val>
          <c:extLst>
            <c:ext xmlns:c16="http://schemas.microsoft.com/office/drawing/2014/chart" uri="{C3380CC4-5D6E-409C-BE32-E72D297353CC}">
              <c16:uniqueId val="{00000003-B891-4B29-92A7-5A43EFB979DB}"/>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1.73</c:v>
                </c:pt>
                <c:pt idx="2">
                  <c:v>#N/A</c:v>
                </c:pt>
                <c:pt idx="3">
                  <c:v>1.48</c:v>
                </c:pt>
                <c:pt idx="4">
                  <c:v>#N/A</c:v>
                </c:pt>
                <c:pt idx="5">
                  <c:v>1.35</c:v>
                </c:pt>
                <c:pt idx="6">
                  <c:v>#N/A</c:v>
                </c:pt>
                <c:pt idx="7">
                  <c:v>1.24</c:v>
                </c:pt>
                <c:pt idx="8">
                  <c:v>#N/A</c:v>
                </c:pt>
                <c:pt idx="9">
                  <c:v>1.49</c:v>
                </c:pt>
              </c:numCache>
            </c:numRef>
          </c:val>
          <c:extLst>
            <c:ext xmlns:c16="http://schemas.microsoft.com/office/drawing/2014/chart" uri="{C3380CC4-5D6E-409C-BE32-E72D297353CC}">
              <c16:uniqueId val="{00000004-B891-4B29-92A7-5A43EFB979DB}"/>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1.53</c:v>
                </c:pt>
                <c:pt idx="6">
                  <c:v>#N/A</c:v>
                </c:pt>
                <c:pt idx="7">
                  <c:v>1.38</c:v>
                </c:pt>
                <c:pt idx="8">
                  <c:v>#N/A</c:v>
                </c:pt>
                <c:pt idx="9">
                  <c:v>2.38</c:v>
                </c:pt>
              </c:numCache>
            </c:numRef>
          </c:val>
          <c:extLst>
            <c:ext xmlns:c16="http://schemas.microsoft.com/office/drawing/2014/chart" uri="{C3380CC4-5D6E-409C-BE32-E72D297353CC}">
              <c16:uniqueId val="{00000005-B891-4B29-92A7-5A43EFB979DB}"/>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4.57</c:v>
                </c:pt>
                <c:pt idx="6">
                  <c:v>#N/A</c:v>
                </c:pt>
                <c:pt idx="7">
                  <c:v>5.31</c:v>
                </c:pt>
                <c:pt idx="8">
                  <c:v>#N/A</c:v>
                </c:pt>
                <c:pt idx="9">
                  <c:v>4.45</c:v>
                </c:pt>
              </c:numCache>
            </c:numRef>
          </c:val>
          <c:extLst>
            <c:ext xmlns:c16="http://schemas.microsoft.com/office/drawing/2014/chart" uri="{C3380CC4-5D6E-409C-BE32-E72D297353CC}">
              <c16:uniqueId val="{00000006-B891-4B29-92A7-5A43EFB979DB}"/>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4.63</c:v>
                </c:pt>
                <c:pt idx="2">
                  <c:v>#N/A</c:v>
                </c:pt>
                <c:pt idx="3">
                  <c:v>2.6</c:v>
                </c:pt>
                <c:pt idx="4">
                  <c:v>#N/A</c:v>
                </c:pt>
                <c:pt idx="5">
                  <c:v>3.61</c:v>
                </c:pt>
                <c:pt idx="6">
                  <c:v>#N/A</c:v>
                </c:pt>
                <c:pt idx="7">
                  <c:v>4.32</c:v>
                </c:pt>
                <c:pt idx="8">
                  <c:v>#N/A</c:v>
                </c:pt>
                <c:pt idx="9">
                  <c:v>5.35</c:v>
                </c:pt>
              </c:numCache>
            </c:numRef>
          </c:val>
          <c:extLst>
            <c:ext xmlns:c16="http://schemas.microsoft.com/office/drawing/2014/chart" uri="{C3380CC4-5D6E-409C-BE32-E72D297353CC}">
              <c16:uniqueId val="{00000007-B891-4B29-92A7-5A43EFB979DB}"/>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3.83</c:v>
                </c:pt>
                <c:pt idx="2">
                  <c:v>#N/A</c:v>
                </c:pt>
                <c:pt idx="3">
                  <c:v>4.42</c:v>
                </c:pt>
                <c:pt idx="4">
                  <c:v>#N/A</c:v>
                </c:pt>
                <c:pt idx="5">
                  <c:v>5.41</c:v>
                </c:pt>
                <c:pt idx="6">
                  <c:v>#N/A</c:v>
                </c:pt>
                <c:pt idx="7">
                  <c:v>5.78</c:v>
                </c:pt>
                <c:pt idx="8">
                  <c:v>#N/A</c:v>
                </c:pt>
                <c:pt idx="9">
                  <c:v>6.38</c:v>
                </c:pt>
              </c:numCache>
            </c:numRef>
          </c:val>
          <c:extLst>
            <c:ext xmlns:c16="http://schemas.microsoft.com/office/drawing/2014/chart" uri="{C3380CC4-5D6E-409C-BE32-E72D297353CC}">
              <c16:uniqueId val="{00000008-B891-4B29-92A7-5A43EFB979D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3.65</c:v>
                </c:pt>
                <c:pt idx="2">
                  <c:v>#N/A</c:v>
                </c:pt>
                <c:pt idx="3">
                  <c:v>3.11</c:v>
                </c:pt>
                <c:pt idx="4">
                  <c:v>#N/A</c:v>
                </c:pt>
                <c:pt idx="5">
                  <c:v>3.93</c:v>
                </c:pt>
                <c:pt idx="6">
                  <c:v>#N/A</c:v>
                </c:pt>
                <c:pt idx="7">
                  <c:v>8.52</c:v>
                </c:pt>
                <c:pt idx="8">
                  <c:v>#N/A</c:v>
                </c:pt>
                <c:pt idx="9">
                  <c:v>10.08</c:v>
                </c:pt>
              </c:numCache>
            </c:numRef>
          </c:val>
          <c:extLst>
            <c:ext xmlns:c16="http://schemas.microsoft.com/office/drawing/2014/chart" uri="{C3380CC4-5D6E-409C-BE32-E72D297353CC}">
              <c16:uniqueId val="{00000009-B891-4B29-92A7-5A43EFB979D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2306</c:v>
                </c:pt>
                <c:pt idx="5">
                  <c:v>2276</c:v>
                </c:pt>
                <c:pt idx="8">
                  <c:v>2273</c:v>
                </c:pt>
                <c:pt idx="11">
                  <c:v>2129</c:v>
                </c:pt>
                <c:pt idx="14">
                  <c:v>2047</c:v>
                </c:pt>
              </c:numCache>
            </c:numRef>
          </c:val>
          <c:extLst>
            <c:ext xmlns:c16="http://schemas.microsoft.com/office/drawing/2014/chart" uri="{C3380CC4-5D6E-409C-BE32-E72D297353CC}">
              <c16:uniqueId val="{00000000-25AA-4B9C-8876-BE9F8A2BB1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AA-4B9C-8876-BE9F8A2BB1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5AA-4B9C-8876-BE9F8A2BB1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4</c:v>
                </c:pt>
                <c:pt idx="6">
                  <c:v>15</c:v>
                </c:pt>
                <c:pt idx="9">
                  <c:v>21</c:v>
                </c:pt>
                <c:pt idx="12">
                  <c:v>26</c:v>
                </c:pt>
              </c:numCache>
            </c:numRef>
          </c:val>
          <c:extLst>
            <c:ext xmlns:c16="http://schemas.microsoft.com/office/drawing/2014/chart" uri="{C3380CC4-5D6E-409C-BE32-E72D297353CC}">
              <c16:uniqueId val="{00000003-25AA-4B9C-8876-BE9F8A2BB1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1226</c:v>
                </c:pt>
                <c:pt idx="3">
                  <c:v>1223</c:v>
                </c:pt>
                <c:pt idx="6">
                  <c:v>1104</c:v>
                </c:pt>
                <c:pt idx="9">
                  <c:v>986</c:v>
                </c:pt>
                <c:pt idx="12">
                  <c:v>862</c:v>
                </c:pt>
              </c:numCache>
            </c:numRef>
          </c:val>
          <c:extLst>
            <c:ext xmlns:c16="http://schemas.microsoft.com/office/drawing/2014/chart" uri="{C3380CC4-5D6E-409C-BE32-E72D297353CC}">
              <c16:uniqueId val="{00000004-25AA-4B9C-8876-BE9F8A2BB1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AA-4B9C-8876-BE9F8A2BB1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AA-4B9C-8876-BE9F8A2BB1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1591</c:v>
                </c:pt>
                <c:pt idx="3">
                  <c:v>1571</c:v>
                </c:pt>
                <c:pt idx="6">
                  <c:v>1713</c:v>
                </c:pt>
                <c:pt idx="9">
                  <c:v>1851</c:v>
                </c:pt>
                <c:pt idx="12">
                  <c:v>2089</c:v>
                </c:pt>
              </c:numCache>
            </c:numRef>
          </c:val>
          <c:extLst>
            <c:ext xmlns:c16="http://schemas.microsoft.com/office/drawing/2014/chart" uri="{C3380CC4-5D6E-409C-BE32-E72D297353CC}">
              <c16:uniqueId val="{00000007-25AA-4B9C-8876-BE9F8A2BB1A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511</c:v>
                </c:pt>
                <c:pt idx="2">
                  <c:v>#N/A</c:v>
                </c:pt>
                <c:pt idx="3">
                  <c:v>#N/A</c:v>
                </c:pt>
                <c:pt idx="4">
                  <c:v>522</c:v>
                </c:pt>
                <c:pt idx="5">
                  <c:v>#N/A</c:v>
                </c:pt>
                <c:pt idx="6">
                  <c:v>#N/A</c:v>
                </c:pt>
                <c:pt idx="7">
                  <c:v>559</c:v>
                </c:pt>
                <c:pt idx="8">
                  <c:v>#N/A</c:v>
                </c:pt>
                <c:pt idx="9">
                  <c:v>#N/A</c:v>
                </c:pt>
                <c:pt idx="10">
                  <c:v>729</c:v>
                </c:pt>
                <c:pt idx="11">
                  <c:v>#N/A</c:v>
                </c:pt>
                <c:pt idx="12">
                  <c:v>#N/A</c:v>
                </c:pt>
                <c:pt idx="13">
                  <c:v>930</c:v>
                </c:pt>
                <c:pt idx="14">
                  <c:v>#N/A</c:v>
                </c:pt>
              </c:numCache>
            </c:numRef>
          </c:val>
          <c:smooth val="0"/>
          <c:extLst>
            <c:ext xmlns:c16="http://schemas.microsoft.com/office/drawing/2014/chart" uri="{C3380CC4-5D6E-409C-BE32-E72D297353CC}">
              <c16:uniqueId val="{00000008-25AA-4B9C-8876-BE9F8A2BB1A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19977</c:v>
                </c:pt>
                <c:pt idx="5">
                  <c:v>19968</c:v>
                </c:pt>
                <c:pt idx="8">
                  <c:v>19930</c:v>
                </c:pt>
                <c:pt idx="11">
                  <c:v>20282</c:v>
                </c:pt>
                <c:pt idx="14">
                  <c:v>19770</c:v>
                </c:pt>
              </c:numCache>
            </c:numRef>
          </c:val>
          <c:extLst>
            <c:ext xmlns:c16="http://schemas.microsoft.com/office/drawing/2014/chart" uri="{C3380CC4-5D6E-409C-BE32-E72D297353CC}">
              <c16:uniqueId val="{00000000-AFFE-4FD2-A769-5C5A239061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4788</c:v>
                </c:pt>
                <c:pt idx="5">
                  <c:v>4697</c:v>
                </c:pt>
                <c:pt idx="8">
                  <c:v>4180</c:v>
                </c:pt>
                <c:pt idx="11">
                  <c:v>4545</c:v>
                </c:pt>
                <c:pt idx="14">
                  <c:v>5087</c:v>
                </c:pt>
              </c:numCache>
            </c:numRef>
          </c:val>
          <c:extLst>
            <c:ext xmlns:c16="http://schemas.microsoft.com/office/drawing/2014/chart" uri="{C3380CC4-5D6E-409C-BE32-E72D297353CC}">
              <c16:uniqueId val="{00000001-AFFE-4FD2-A769-5C5A239061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6128</c:v>
                </c:pt>
                <c:pt idx="5">
                  <c:v>6052</c:v>
                </c:pt>
                <c:pt idx="8">
                  <c:v>5747</c:v>
                </c:pt>
                <c:pt idx="11">
                  <c:v>6512</c:v>
                </c:pt>
                <c:pt idx="14">
                  <c:v>7189</c:v>
                </c:pt>
              </c:numCache>
            </c:numRef>
          </c:val>
          <c:extLst>
            <c:ext xmlns:c16="http://schemas.microsoft.com/office/drawing/2014/chart" uri="{C3380CC4-5D6E-409C-BE32-E72D297353CC}">
              <c16:uniqueId val="{00000002-AFFE-4FD2-A769-5C5A239061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FE-4FD2-A769-5C5A239061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FE-4FD2-A769-5C5A239061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35</c:v>
                </c:pt>
                <c:pt idx="3">
                  <c:v>0</c:v>
                </c:pt>
                <c:pt idx="6">
                  <c:v>0</c:v>
                </c:pt>
                <c:pt idx="9">
                  <c:v>0</c:v>
                </c:pt>
                <c:pt idx="12">
                  <c:v>0</c:v>
                </c:pt>
              </c:numCache>
            </c:numRef>
          </c:val>
          <c:extLst>
            <c:ext xmlns:c16="http://schemas.microsoft.com/office/drawing/2014/chart" uri="{C3380CC4-5D6E-409C-BE32-E72D297353CC}">
              <c16:uniqueId val="{00000005-AFFE-4FD2-A769-5C5A239061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1189</c:v>
                </c:pt>
                <c:pt idx="3">
                  <c:v>1381</c:v>
                </c:pt>
                <c:pt idx="6">
                  <c:v>1279</c:v>
                </c:pt>
                <c:pt idx="9">
                  <c:v>1157</c:v>
                </c:pt>
                <c:pt idx="12">
                  <c:v>655</c:v>
                </c:pt>
              </c:numCache>
            </c:numRef>
          </c:val>
          <c:extLst>
            <c:ext xmlns:c16="http://schemas.microsoft.com/office/drawing/2014/chart" uri="{C3380CC4-5D6E-409C-BE32-E72D297353CC}">
              <c16:uniqueId val="{00000006-AFFE-4FD2-A769-5C5A239061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33</c:v>
                </c:pt>
                <c:pt idx="3">
                  <c:v>148</c:v>
                </c:pt>
                <c:pt idx="6">
                  <c:v>635</c:v>
                </c:pt>
                <c:pt idx="9">
                  <c:v>626</c:v>
                </c:pt>
                <c:pt idx="12">
                  <c:v>555</c:v>
                </c:pt>
              </c:numCache>
            </c:numRef>
          </c:val>
          <c:extLst>
            <c:ext xmlns:c16="http://schemas.microsoft.com/office/drawing/2014/chart" uri="{C3380CC4-5D6E-409C-BE32-E72D297353CC}">
              <c16:uniqueId val="{00000007-AFFE-4FD2-A769-5C5A239061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13547</c:v>
                </c:pt>
                <c:pt idx="3">
                  <c:v>13113</c:v>
                </c:pt>
                <c:pt idx="6">
                  <c:v>12338</c:v>
                </c:pt>
                <c:pt idx="9">
                  <c:v>11089</c:v>
                </c:pt>
                <c:pt idx="12">
                  <c:v>11254</c:v>
                </c:pt>
              </c:numCache>
            </c:numRef>
          </c:val>
          <c:extLst>
            <c:ext xmlns:c16="http://schemas.microsoft.com/office/drawing/2014/chart" uri="{C3380CC4-5D6E-409C-BE32-E72D297353CC}">
              <c16:uniqueId val="{00000008-AFFE-4FD2-A769-5C5A239061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FFE-4FD2-A769-5C5A239061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17470</c:v>
                </c:pt>
                <c:pt idx="3">
                  <c:v>18774</c:v>
                </c:pt>
                <c:pt idx="6">
                  <c:v>20045</c:v>
                </c:pt>
                <c:pt idx="9">
                  <c:v>21807</c:v>
                </c:pt>
                <c:pt idx="12">
                  <c:v>20661</c:v>
                </c:pt>
              </c:numCache>
            </c:numRef>
          </c:val>
          <c:extLst>
            <c:ext xmlns:c16="http://schemas.microsoft.com/office/drawing/2014/chart" uri="{C3380CC4-5D6E-409C-BE32-E72D297353CC}">
              <c16:uniqueId val="{0000000A-AFFE-4FD2-A769-5C5A239061C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1381</c:v>
                </c:pt>
                <c:pt idx="2">
                  <c:v>#N/A</c:v>
                </c:pt>
                <c:pt idx="3">
                  <c:v>#N/A</c:v>
                </c:pt>
                <c:pt idx="4">
                  <c:v>2698</c:v>
                </c:pt>
                <c:pt idx="5">
                  <c:v>#N/A</c:v>
                </c:pt>
                <c:pt idx="6">
                  <c:v>#N/A</c:v>
                </c:pt>
                <c:pt idx="7">
                  <c:v>4440</c:v>
                </c:pt>
                <c:pt idx="8">
                  <c:v>#N/A</c:v>
                </c:pt>
                <c:pt idx="9">
                  <c:v>#N/A</c:v>
                </c:pt>
                <c:pt idx="10">
                  <c:v>3340</c:v>
                </c:pt>
                <c:pt idx="11">
                  <c:v>#N/A</c:v>
                </c:pt>
                <c:pt idx="12">
                  <c:v>#N/A</c:v>
                </c:pt>
                <c:pt idx="13">
                  <c:v>1078</c:v>
                </c:pt>
                <c:pt idx="14">
                  <c:v>#N/A</c:v>
                </c:pt>
              </c:numCache>
            </c:numRef>
          </c:val>
          <c:smooth val="0"/>
          <c:extLst>
            <c:ext xmlns:c16="http://schemas.microsoft.com/office/drawing/2014/chart" uri="{C3380CC4-5D6E-409C-BE32-E72D297353CC}">
              <c16:uniqueId val="{0000000B-AFFE-4FD2-A769-5C5A239061C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2759</c:v>
                </c:pt>
                <c:pt idx="1">
                  <c:v>2686</c:v>
                </c:pt>
                <c:pt idx="2">
                  <c:v>2786</c:v>
                </c:pt>
              </c:numCache>
            </c:numRef>
          </c:val>
          <c:extLst>
            <c:ext xmlns:c16="http://schemas.microsoft.com/office/drawing/2014/chart" uri="{C3380CC4-5D6E-409C-BE32-E72D297353CC}">
              <c16:uniqueId val="{00000000-4682-4760-9EEE-164C64E27F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625</c:v>
                </c:pt>
                <c:pt idx="1">
                  <c:v>1104</c:v>
                </c:pt>
                <c:pt idx="2">
                  <c:v>1297</c:v>
                </c:pt>
              </c:numCache>
            </c:numRef>
          </c:val>
          <c:extLst>
            <c:ext xmlns:c16="http://schemas.microsoft.com/office/drawing/2014/chart" uri="{C3380CC4-5D6E-409C-BE32-E72D297353CC}">
              <c16:uniqueId val="{00000001-4682-4760-9EEE-164C64E27F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917</c:v>
                </c:pt>
                <c:pt idx="1">
                  <c:v>1231</c:v>
                </c:pt>
                <c:pt idx="2">
                  <c:v>1736</c:v>
                </c:pt>
              </c:numCache>
            </c:numRef>
          </c:val>
          <c:extLst>
            <c:ext xmlns:c16="http://schemas.microsoft.com/office/drawing/2014/chart" uri="{C3380CC4-5D6E-409C-BE32-E72D297353CC}">
              <c16:uniqueId val="{00000002-4682-4760-9EEE-164C64E27FA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岐阜県羽島市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地方債発行を抑制してきた結果、</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までは「元利償還金」は低い水準にあったが、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は北部学校給食センター建設事業（</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借入分）、</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は新庁舎建設事業（</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借入分）、</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R4</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は新庁舎建設事業（</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借入分）にかかる元金償還が開始されたことから増加している。</a:t>
          </a:r>
          <a:b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「公営企業債の元利償還金に対する繰入金」は、下水道事業における資本費平準化債の活用により減少傾向にある。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「算入公債費等」については、減少傾向が見込まれる。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岐阜県羽島市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「一般会計等に係る地方債の現在高」は、臨時財政対策債の償還を主要因として、対前年比で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億円の減。</a:t>
          </a:r>
          <a:b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「公営企業債等繰入見込額」は、下水道事業債の資本費平準化債を充当した額を控除したことで公営企業会計への繰出金のうち地方債償還に充てられると見込まれる額が増加したため増。</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「充当可能基金」は、財政調整基金、減債基金公共施設等整備基金が増加したため増。</a:t>
          </a:r>
          <a:r>
            <a:rPr kumimoji="1" lang="ja-JP" altLang="en-US" sz="12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「将来負担比率の分子」は、一般会計等に係る地方債の現在高、退職手当負担見込額の減少を主要因として減。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は、新庁舎建設事業の完了や臨時財政対策債発行額の減少により、一般会計等に係る地方債の現在高は減少する見込み。充当可能基金は増加する見込み。</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は、下記のため、段階的に増加する見込み。</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・組合等負担等見込額は、次期ごみ処理施設の建設により、大幅に増加する見込み。</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・充当可能基金は、次期ごみ処理施設建設負担金の一部に充当するため、公共施設等整備基金取崩しが毎年度発生し、減少する見込み。</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岐阜県羽島市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・財政調整基金は決算剰余金等を積み立てたことで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百万円増加、減債基金は将来の公債費増を見据えて積み立てがことで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百万円の増加となった。また、将来の財政需要に対応するため公共施設等整備基金を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百万円積み増したこと等により、基金全体としては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797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については、財政調整基金は当面は、減少傾向が続く見込みであり、減債基金についても一定時期までは積み増すが、その後減少傾向となる見込み。公共施設等整備基金はさらに積み増すが、次期ごみ処理施設建設費の支払いが始まれば、同基金残高も減少に転じ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・羽島市公共施設等整備基金：市の公共施設等の整備事業</a:t>
          </a:r>
          <a:b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・羽島市生涯学習振興基金：生涯学習事業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・羽島市体育施設建設整備基金：体育施設建設事業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・羽島市活性化推進事業基金：市の活性化推進のための事業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・羽島市奨学事業基金：母子及び父子家庭の高校生の就学を奨励するための事業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・羽島市森林環境譲与税基金：木材利用の促進や普及啓発等の森林整備事業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・羽島市公共施設等整備基金：ごみ処理建設費増大をはじめとする将来の財政需要に対応するため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・羽島市森林環境譲与税基金：森林環境譲与税を原資に新規で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・羽島市公共施設等整備基金：公共施設等の整備に充当するため、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年度まで積み増し予定。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・決算剰余金等を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百万円積み立てた一方、当初予算及び補正後歳入歳出予算の財政需要に対応するために取り崩した額は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百万円であったため、財政調整基金残高は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以上の維持に努めることとしている。</a:t>
          </a:r>
          <a:b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・今後、ごみ処理建設費増大をはじめとする将来の財政需要に対応するため、過去の実績からしても</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百万円は積み立てていきたいが、当面は減少傾向が見込まれる。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・将来の公債費増を見据えて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百万円積立したため、減債基金残高が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・中長的な公債費のピークは、令和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年度となる見込み。しかし、長期的には公共施設の老朽化対応等、公債費が増加する可能性が高いことから、継続して積み立てていく予定。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岐阜県羽島市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67,076
65,686
53.66
26,312,709
24,849,234
1,440,324
13,907,011
20,660,840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全国的に上昇する社会保障関係経費等のために基準財政需要額が増加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傾向であるため、財政力指数は低下傾向である。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企業誘致や徴税強化等による歳入の確保に取り組み、財政基盤の強化に努める。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143228</xdr:rowOff>
    </xdr:to>
    <xdr:cxnSp macro="">
      <xdr:nvCxnSpPr>
        <xdr:cNvPr id="69" name="直線コネクタ 68"/>
        <xdr:cNvCxnSpPr/>
      </xdr:nvCxnSpPr>
      <xdr:spPr>
        <a:xfrm>
          <a:off x="4114800" y="71592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129822</xdr:rowOff>
    </xdr:to>
    <xdr:cxnSp macro="">
      <xdr:nvCxnSpPr>
        <xdr:cNvPr id="72" name="直線コネクタ 71"/>
        <xdr:cNvCxnSpPr/>
      </xdr:nvCxnSpPr>
      <xdr:spPr>
        <a:xfrm>
          <a:off x="3225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129822</xdr:rowOff>
    </xdr:to>
    <xdr:cxnSp macro="">
      <xdr:nvCxnSpPr>
        <xdr:cNvPr id="75" name="直線コネクタ 74"/>
        <xdr:cNvCxnSpPr/>
      </xdr:nvCxnSpPr>
      <xdr:spPr>
        <a:xfrm flipV="1">
          <a:off x="2336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129822</xdr:rowOff>
    </xdr:to>
    <xdr:cxnSp macro="">
      <xdr:nvCxnSpPr>
        <xdr:cNvPr id="78" name="直線コネクタ 77"/>
        <xdr:cNvCxnSpPr/>
      </xdr:nvCxnSpPr>
      <xdr:spPr>
        <a:xfrm>
          <a:off x="1447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8" name="楕円 87"/>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108955</xdr:rowOff>
    </xdr:from>
    <xdr:ext cx="762000" cy="259045"/>
    <xdr:sp macro="" textlink="">
      <xdr:nvSpPr>
        <xdr:cNvPr id="89" name="財政力該当値テキスト"/>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類似団体内平均値を上回</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的な一般財源等に係る歳入は、市税が増加したが、譲与税等、臨時財政対策債が減少したこと等から減少となった。また、経常的な一般財源等に係る歳出は、人件費、物件費、扶助費及び公債費が増加したことが、経常収支比率が上昇した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今後とも、経常収支比率の改善のために、事業計画の見直しや行財政改革の推進に継続的に取り組んでいく。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14288</xdr:rowOff>
    </xdr:from>
    <xdr:to>
      <xdr:col>23</xdr:col>
      <xdr:colOff>133350</xdr:colOff>
      <xdr:row>64</xdr:row>
      <xdr:rowOff>166053</xdr:rowOff>
    </xdr:to>
    <xdr:cxnSp macro="">
      <xdr:nvCxnSpPr>
        <xdr:cNvPr id="128" name="直線コネクタ 127"/>
        <xdr:cNvCxnSpPr/>
      </xdr:nvCxnSpPr>
      <xdr:spPr>
        <a:xfrm>
          <a:off x="4114800" y="10644188"/>
          <a:ext cx="838200" cy="49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14288</xdr:rowOff>
    </xdr:from>
    <xdr:to>
      <xdr:col>19</xdr:col>
      <xdr:colOff>133350</xdr:colOff>
      <xdr:row>64</xdr:row>
      <xdr:rowOff>166053</xdr:rowOff>
    </xdr:to>
    <xdr:cxnSp macro="">
      <xdr:nvCxnSpPr>
        <xdr:cNvPr id="131" name="直線コネクタ 130"/>
        <xdr:cNvCxnSpPr/>
      </xdr:nvCxnSpPr>
      <xdr:spPr>
        <a:xfrm flipV="1">
          <a:off x="3225800" y="10644188"/>
          <a:ext cx="889000" cy="49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166053</xdr:rowOff>
    </xdr:from>
    <xdr:to>
      <xdr:col>15</xdr:col>
      <xdr:colOff>82550</xdr:colOff>
      <xdr:row>65</xdr:row>
      <xdr:rowOff>6668</xdr:rowOff>
    </xdr:to>
    <xdr:cxnSp macro="">
      <xdr:nvCxnSpPr>
        <xdr:cNvPr id="134" name="直線コネクタ 133"/>
        <xdr:cNvCxnSpPr/>
      </xdr:nvCxnSpPr>
      <xdr:spPr>
        <a:xfrm flipV="1">
          <a:off x="2336800" y="1113885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36" name="テキスト ボックス 135"/>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6668</xdr:rowOff>
    </xdr:from>
    <xdr:to>
      <xdr:col>11</xdr:col>
      <xdr:colOff>31750</xdr:colOff>
      <xdr:row>65</xdr:row>
      <xdr:rowOff>85090</xdr:rowOff>
    </xdr:to>
    <xdr:cxnSp macro="">
      <xdr:nvCxnSpPr>
        <xdr:cNvPr id="137" name="直線コネクタ 136"/>
        <xdr:cNvCxnSpPr/>
      </xdr:nvCxnSpPr>
      <xdr:spPr>
        <a:xfrm flipV="1">
          <a:off x="1447800" y="1115091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41" name="テキスト ボックス 140"/>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115253</xdr:rowOff>
    </xdr:from>
    <xdr:to>
      <xdr:col>23</xdr:col>
      <xdr:colOff>184150</xdr:colOff>
      <xdr:row>65</xdr:row>
      <xdr:rowOff>45403</xdr:rowOff>
    </xdr:to>
    <xdr:sp macro="" textlink="">
      <xdr:nvSpPr>
        <xdr:cNvPr id="147" name="楕円 146"/>
        <xdr:cNvSpPr/>
      </xdr:nvSpPr>
      <xdr:spPr>
        <a:xfrm>
          <a:off x="49022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87330</xdr:rowOff>
    </xdr:from>
    <xdr:ext cx="762000" cy="259045"/>
    <xdr:sp macro="" textlink="">
      <xdr:nvSpPr>
        <xdr:cNvPr id="148" name="財政構造の弾力性該当値テキスト"/>
        <xdr:cNvSpPr txBox="1"/>
      </xdr:nvSpPr>
      <xdr:spPr>
        <a:xfrm>
          <a:off x="5041900" y="1106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134938</xdr:rowOff>
    </xdr:from>
    <xdr:to>
      <xdr:col>19</xdr:col>
      <xdr:colOff>184150</xdr:colOff>
      <xdr:row>62</xdr:row>
      <xdr:rowOff>65088</xdr:rowOff>
    </xdr:to>
    <xdr:sp macro="" textlink="">
      <xdr:nvSpPr>
        <xdr:cNvPr id="149" name="楕円 148"/>
        <xdr:cNvSpPr/>
      </xdr:nvSpPr>
      <xdr:spPr>
        <a:xfrm>
          <a:off x="4064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49865</xdr:rowOff>
    </xdr:from>
    <xdr:ext cx="736600" cy="259045"/>
    <xdr:sp macro="" textlink="">
      <xdr:nvSpPr>
        <xdr:cNvPr id="150" name="テキスト ボックス 149"/>
        <xdr:cNvSpPr txBox="1"/>
      </xdr:nvSpPr>
      <xdr:spPr>
        <a:xfrm>
          <a:off x="3733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115253</xdr:rowOff>
    </xdr:from>
    <xdr:to>
      <xdr:col>15</xdr:col>
      <xdr:colOff>133350</xdr:colOff>
      <xdr:row>65</xdr:row>
      <xdr:rowOff>45403</xdr:rowOff>
    </xdr:to>
    <xdr:sp macro="" textlink="">
      <xdr:nvSpPr>
        <xdr:cNvPr id="151" name="楕円 150"/>
        <xdr:cNvSpPr/>
      </xdr:nvSpPr>
      <xdr:spPr>
        <a:xfrm>
          <a:off x="31750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30180</xdr:rowOff>
    </xdr:from>
    <xdr:ext cx="762000" cy="259045"/>
    <xdr:sp macro="" textlink="">
      <xdr:nvSpPr>
        <xdr:cNvPr id="152" name="テキスト ボックス 151"/>
        <xdr:cNvSpPr txBox="1"/>
      </xdr:nvSpPr>
      <xdr:spPr>
        <a:xfrm>
          <a:off x="2844800" y="1117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127318</xdr:rowOff>
    </xdr:from>
    <xdr:to>
      <xdr:col>11</xdr:col>
      <xdr:colOff>82550</xdr:colOff>
      <xdr:row>65</xdr:row>
      <xdr:rowOff>57468</xdr:rowOff>
    </xdr:to>
    <xdr:sp macro="" textlink="">
      <xdr:nvSpPr>
        <xdr:cNvPr id="153" name="楕円 152"/>
        <xdr:cNvSpPr/>
      </xdr:nvSpPr>
      <xdr:spPr>
        <a:xfrm>
          <a:off x="2286000" y="111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42245</xdr:rowOff>
    </xdr:from>
    <xdr:ext cx="762000" cy="259045"/>
    <xdr:sp macro="" textlink="">
      <xdr:nvSpPr>
        <xdr:cNvPr id="154" name="テキスト ボックス 153"/>
        <xdr:cNvSpPr txBox="1"/>
      </xdr:nvSpPr>
      <xdr:spPr>
        <a:xfrm>
          <a:off x="1955800" y="1118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55" name="楕円 154"/>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56" name="テキスト ボックス 155"/>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[120,207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前年度と比較して、人件費は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した結果、人口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微減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b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物件費については、新型コロナウイルスワクチン接種にかかる委託料や需用費の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公共施設等の指定管理費や、民間委託費における労務単価の上昇、平成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年度に開始し次期ごみ処理施設が稼働するまで続く、可燃ごみを積替施設経由で市外の民間処理施設まで運搬し処理する事業等により、大幅な減少は見込まれない。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75749</xdr:rowOff>
    </xdr:from>
    <xdr:to>
      <xdr:col>23</xdr:col>
      <xdr:colOff>133350</xdr:colOff>
      <xdr:row>81</xdr:row>
      <xdr:rowOff>99693</xdr:rowOff>
    </xdr:to>
    <xdr:cxnSp macro="">
      <xdr:nvCxnSpPr>
        <xdr:cNvPr id="191" name="直線コネクタ 190"/>
        <xdr:cNvCxnSpPr/>
      </xdr:nvCxnSpPr>
      <xdr:spPr>
        <a:xfrm flipV="1">
          <a:off x="4114800" y="13963199"/>
          <a:ext cx="838200" cy="2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35957</xdr:rowOff>
    </xdr:from>
    <xdr:to>
      <xdr:col>19</xdr:col>
      <xdr:colOff>133350</xdr:colOff>
      <xdr:row>81</xdr:row>
      <xdr:rowOff>99693</xdr:rowOff>
    </xdr:to>
    <xdr:cxnSp macro="">
      <xdr:nvCxnSpPr>
        <xdr:cNvPr id="194" name="直線コネクタ 193"/>
        <xdr:cNvCxnSpPr/>
      </xdr:nvCxnSpPr>
      <xdr:spPr>
        <a:xfrm>
          <a:off x="3225800" y="13923407"/>
          <a:ext cx="889000" cy="6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143649</xdr:rowOff>
    </xdr:from>
    <xdr:to>
      <xdr:col>15</xdr:col>
      <xdr:colOff>82550</xdr:colOff>
      <xdr:row>81</xdr:row>
      <xdr:rowOff>35957</xdr:rowOff>
    </xdr:to>
    <xdr:cxnSp macro="">
      <xdr:nvCxnSpPr>
        <xdr:cNvPr id="197" name="直線コネクタ 196"/>
        <xdr:cNvCxnSpPr/>
      </xdr:nvCxnSpPr>
      <xdr:spPr>
        <a:xfrm>
          <a:off x="2336800" y="13859649"/>
          <a:ext cx="889000" cy="6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85169</xdr:rowOff>
    </xdr:from>
    <xdr:ext cx="762000" cy="259045"/>
    <xdr:sp macro="" textlink="">
      <xdr:nvSpPr>
        <xdr:cNvPr id="199" name="テキスト ボックス 198"/>
        <xdr:cNvSpPr txBox="1"/>
      </xdr:nvSpPr>
      <xdr:spPr>
        <a:xfrm>
          <a:off x="2844800" y="1414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142965</xdr:rowOff>
    </xdr:from>
    <xdr:to>
      <xdr:col>11</xdr:col>
      <xdr:colOff>31750</xdr:colOff>
      <xdr:row>80</xdr:row>
      <xdr:rowOff>143649</xdr:rowOff>
    </xdr:to>
    <xdr:cxnSp macro="">
      <xdr:nvCxnSpPr>
        <xdr:cNvPr id="200" name="直線コネクタ 199"/>
        <xdr:cNvCxnSpPr/>
      </xdr:nvCxnSpPr>
      <xdr:spPr>
        <a:xfrm>
          <a:off x="1447800" y="13858965"/>
          <a:ext cx="889000" cy="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xdr:cNvSpPr txBox="1"/>
      </xdr:nvSpPr>
      <xdr:spPr>
        <a:xfrm>
          <a:off x="1955800" y="140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xdr:cNvSpPr txBox="1"/>
      </xdr:nvSpPr>
      <xdr:spPr>
        <a:xfrm>
          <a:off x="1066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24949</xdr:rowOff>
    </xdr:from>
    <xdr:to>
      <xdr:col>23</xdr:col>
      <xdr:colOff>184150</xdr:colOff>
      <xdr:row>81</xdr:row>
      <xdr:rowOff>126549</xdr:rowOff>
    </xdr:to>
    <xdr:sp macro="" textlink="">
      <xdr:nvSpPr>
        <xdr:cNvPr id="210" name="楕円 209"/>
        <xdr:cNvSpPr/>
      </xdr:nvSpPr>
      <xdr:spPr>
        <a:xfrm>
          <a:off x="4902200" y="1391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41476</xdr:rowOff>
    </xdr:from>
    <xdr:ext cx="762000" cy="259045"/>
    <xdr:sp macro="" textlink="">
      <xdr:nvSpPr>
        <xdr:cNvPr id="211" name="人件費・物件費等の状況該当値テキスト"/>
        <xdr:cNvSpPr txBox="1"/>
      </xdr:nvSpPr>
      <xdr:spPr>
        <a:xfrm>
          <a:off x="5041900" y="1375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48893</xdr:rowOff>
    </xdr:from>
    <xdr:to>
      <xdr:col>19</xdr:col>
      <xdr:colOff>184150</xdr:colOff>
      <xdr:row>81</xdr:row>
      <xdr:rowOff>150493</xdr:rowOff>
    </xdr:to>
    <xdr:sp macro="" textlink="">
      <xdr:nvSpPr>
        <xdr:cNvPr id="212" name="楕円 211"/>
        <xdr:cNvSpPr/>
      </xdr:nvSpPr>
      <xdr:spPr>
        <a:xfrm>
          <a:off x="4064000" y="13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160670</xdr:rowOff>
    </xdr:from>
    <xdr:ext cx="736600" cy="259045"/>
    <xdr:sp macro="" textlink="">
      <xdr:nvSpPr>
        <xdr:cNvPr id="213" name="テキスト ボックス 212"/>
        <xdr:cNvSpPr txBox="1"/>
      </xdr:nvSpPr>
      <xdr:spPr>
        <a:xfrm>
          <a:off x="3733800" y="13705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156607</xdr:rowOff>
    </xdr:from>
    <xdr:to>
      <xdr:col>15</xdr:col>
      <xdr:colOff>133350</xdr:colOff>
      <xdr:row>81</xdr:row>
      <xdr:rowOff>86757</xdr:rowOff>
    </xdr:to>
    <xdr:sp macro="" textlink="">
      <xdr:nvSpPr>
        <xdr:cNvPr id="214" name="楕円 213"/>
        <xdr:cNvSpPr/>
      </xdr:nvSpPr>
      <xdr:spPr>
        <a:xfrm>
          <a:off x="3175000" y="138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96934</xdr:rowOff>
    </xdr:from>
    <xdr:ext cx="762000" cy="259045"/>
    <xdr:sp macro="" textlink="">
      <xdr:nvSpPr>
        <xdr:cNvPr id="215" name="テキスト ボックス 214"/>
        <xdr:cNvSpPr txBox="1"/>
      </xdr:nvSpPr>
      <xdr:spPr>
        <a:xfrm>
          <a:off x="2844800" y="136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92849</xdr:rowOff>
    </xdr:from>
    <xdr:to>
      <xdr:col>11</xdr:col>
      <xdr:colOff>82550</xdr:colOff>
      <xdr:row>81</xdr:row>
      <xdr:rowOff>22999</xdr:rowOff>
    </xdr:to>
    <xdr:sp macro="" textlink="">
      <xdr:nvSpPr>
        <xdr:cNvPr id="216" name="楕円 215"/>
        <xdr:cNvSpPr/>
      </xdr:nvSpPr>
      <xdr:spPr>
        <a:xfrm>
          <a:off x="2286000" y="138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33176</xdr:rowOff>
    </xdr:from>
    <xdr:ext cx="762000" cy="259045"/>
    <xdr:sp macro="" textlink="">
      <xdr:nvSpPr>
        <xdr:cNvPr id="217" name="テキスト ボックス 216"/>
        <xdr:cNvSpPr txBox="1"/>
      </xdr:nvSpPr>
      <xdr:spPr>
        <a:xfrm>
          <a:off x="1955800" y="13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92165</xdr:rowOff>
    </xdr:from>
    <xdr:to>
      <xdr:col>7</xdr:col>
      <xdr:colOff>31750</xdr:colOff>
      <xdr:row>81</xdr:row>
      <xdr:rowOff>22315</xdr:rowOff>
    </xdr:to>
    <xdr:sp macro="" textlink="">
      <xdr:nvSpPr>
        <xdr:cNvPr id="218" name="楕円 217"/>
        <xdr:cNvSpPr/>
      </xdr:nvSpPr>
      <xdr:spPr>
        <a:xfrm>
          <a:off x="1397000" y="138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32492</xdr:rowOff>
    </xdr:from>
    <xdr:ext cx="762000" cy="259045"/>
    <xdr:sp macro="" textlink="">
      <xdr:nvSpPr>
        <xdr:cNvPr id="219" name="テキスト ボックス 218"/>
        <xdr:cNvSpPr txBox="1"/>
      </xdr:nvSpPr>
      <xdr:spPr>
        <a:xfrm>
          <a:off x="1066800" y="1357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ラスパイレス指数は令和元年度と令和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ポイント下回る数値である。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年度より財政の「安定化対策」の一環として市職員の給与削減を実施していたことで、人事院勧告の影響を受けなかったため相対的に上昇したものである。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年度も市職員の給与削減を継続したことで、類似団体平均を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ポイント下回る数値である。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143934</xdr:rowOff>
    </xdr:from>
    <xdr:to>
      <xdr:col>81</xdr:col>
      <xdr:colOff>44450</xdr:colOff>
      <xdr:row>89</xdr:row>
      <xdr:rowOff>136878</xdr:rowOff>
    </xdr:to>
    <xdr:cxnSp macro="">
      <xdr:nvCxnSpPr>
        <xdr:cNvPr id="248" name="直線コネクタ 247"/>
        <xdr:cNvCxnSpPr/>
      </xdr:nvCxnSpPr>
      <xdr:spPr>
        <a:xfrm flipV="1">
          <a:off x="17018000" y="14202834"/>
          <a:ext cx="0" cy="11930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49" name="給与水準   （国との比較）最小値テキスト"/>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0" name="直線コネクタ 249"/>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58861</xdr:rowOff>
    </xdr:from>
    <xdr:ext cx="762000" cy="259045"/>
    <xdr:sp macro="" textlink="">
      <xdr:nvSpPr>
        <xdr:cNvPr id="251" name="給与水準   （国との比較）最大値テキスト"/>
        <xdr:cNvSpPr txBox="1"/>
      </xdr:nvSpPr>
      <xdr:spPr>
        <a:xfrm>
          <a:off x="17106900" y="1394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143934</xdr:rowOff>
    </xdr:from>
    <xdr:to>
      <xdr:col>81</xdr:col>
      <xdr:colOff>133350</xdr:colOff>
      <xdr:row>82</xdr:row>
      <xdr:rowOff>143934</xdr:rowOff>
    </xdr:to>
    <xdr:cxnSp macro="">
      <xdr:nvCxnSpPr>
        <xdr:cNvPr id="252" name="直線コネクタ 251"/>
        <xdr:cNvCxnSpPr/>
      </xdr:nvCxnSpPr>
      <xdr:spPr>
        <a:xfrm>
          <a:off x="16929100" y="14202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157339</xdr:rowOff>
    </xdr:from>
    <xdr:to>
      <xdr:col>81</xdr:col>
      <xdr:colOff>44450</xdr:colOff>
      <xdr:row>83</xdr:row>
      <xdr:rowOff>146755</xdr:rowOff>
    </xdr:to>
    <xdr:cxnSp macro="">
      <xdr:nvCxnSpPr>
        <xdr:cNvPr id="253" name="直線コネクタ 252"/>
        <xdr:cNvCxnSpPr/>
      </xdr:nvCxnSpPr>
      <xdr:spPr>
        <a:xfrm>
          <a:off x="16179800" y="14216239"/>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103311</xdr:rowOff>
    </xdr:from>
    <xdr:ext cx="762000" cy="259045"/>
    <xdr:sp macro="" textlink="">
      <xdr:nvSpPr>
        <xdr:cNvPr id="254" name="給与水準   （国との比較）平均値テキスト"/>
        <xdr:cNvSpPr txBox="1"/>
      </xdr:nvSpPr>
      <xdr:spPr>
        <a:xfrm>
          <a:off x="17106900" y="14848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55" name="フローチャート: 判断 254"/>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98072</xdr:rowOff>
    </xdr:from>
    <xdr:to>
      <xdr:col>77</xdr:col>
      <xdr:colOff>44450</xdr:colOff>
      <xdr:row>82</xdr:row>
      <xdr:rowOff>157339</xdr:rowOff>
    </xdr:to>
    <xdr:cxnSp macro="">
      <xdr:nvCxnSpPr>
        <xdr:cNvPr id="256" name="直線コネクタ 255"/>
        <xdr:cNvCxnSpPr/>
      </xdr:nvCxnSpPr>
      <xdr:spPr>
        <a:xfrm>
          <a:off x="15290800" y="13814072"/>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144639</xdr:rowOff>
    </xdr:from>
    <xdr:to>
      <xdr:col>77</xdr:col>
      <xdr:colOff>95250</xdr:colOff>
      <xdr:row>87</xdr:row>
      <xdr:rowOff>74789</xdr:rowOff>
    </xdr:to>
    <xdr:sp macro="" textlink="">
      <xdr:nvSpPr>
        <xdr:cNvPr id="257" name="フローチャート: 判断 256"/>
        <xdr:cNvSpPr/>
      </xdr:nvSpPr>
      <xdr:spPr>
        <a:xfrm>
          <a:off x="16129000" y="1488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59566</xdr:rowOff>
    </xdr:from>
    <xdr:ext cx="736600" cy="259045"/>
    <xdr:sp macro="" textlink="">
      <xdr:nvSpPr>
        <xdr:cNvPr id="258" name="テキスト ボックス 257"/>
        <xdr:cNvSpPr txBox="1"/>
      </xdr:nvSpPr>
      <xdr:spPr>
        <a:xfrm>
          <a:off x="15798800" y="1497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98072</xdr:rowOff>
    </xdr:from>
    <xdr:to>
      <xdr:col>72</xdr:col>
      <xdr:colOff>203200</xdr:colOff>
      <xdr:row>84</xdr:row>
      <xdr:rowOff>149578</xdr:rowOff>
    </xdr:to>
    <xdr:cxnSp macro="">
      <xdr:nvCxnSpPr>
        <xdr:cNvPr id="259" name="直線コネクタ 258"/>
        <xdr:cNvCxnSpPr/>
      </xdr:nvCxnSpPr>
      <xdr:spPr>
        <a:xfrm flipV="1">
          <a:off x="14401800" y="13814072"/>
          <a:ext cx="889000" cy="73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131234</xdr:rowOff>
    </xdr:from>
    <xdr:to>
      <xdr:col>73</xdr:col>
      <xdr:colOff>44450</xdr:colOff>
      <xdr:row>87</xdr:row>
      <xdr:rowOff>61384</xdr:rowOff>
    </xdr:to>
    <xdr:sp macro="" textlink="">
      <xdr:nvSpPr>
        <xdr:cNvPr id="260" name="フローチャート: 判断 259"/>
        <xdr:cNvSpPr/>
      </xdr:nvSpPr>
      <xdr:spPr>
        <a:xfrm>
          <a:off x="15240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61" name="テキスト ボックス 260"/>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84</xdr:row>
      <xdr:rowOff>149578</xdr:rowOff>
    </xdr:to>
    <xdr:cxnSp macro="">
      <xdr:nvCxnSpPr>
        <xdr:cNvPr id="262" name="直線コネクタ 261"/>
        <xdr:cNvCxnSpPr/>
      </xdr:nvCxnSpPr>
      <xdr:spPr>
        <a:xfrm>
          <a:off x="13512800" y="14377105"/>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158045</xdr:rowOff>
    </xdr:from>
    <xdr:to>
      <xdr:col>68</xdr:col>
      <xdr:colOff>203200</xdr:colOff>
      <xdr:row>87</xdr:row>
      <xdr:rowOff>88195</xdr:rowOff>
    </xdr:to>
    <xdr:sp macro="" textlink="">
      <xdr:nvSpPr>
        <xdr:cNvPr id="263" name="フローチャート: 判断 262"/>
        <xdr:cNvSpPr/>
      </xdr:nvSpPr>
      <xdr:spPr>
        <a:xfrm>
          <a:off x="14351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72972</xdr:rowOff>
    </xdr:from>
    <xdr:ext cx="762000" cy="259045"/>
    <xdr:sp macro="" textlink="">
      <xdr:nvSpPr>
        <xdr:cNvPr id="264" name="テキスト ボックス 263"/>
        <xdr:cNvSpPr txBox="1"/>
      </xdr:nvSpPr>
      <xdr:spPr>
        <a:xfrm>
          <a:off x="14020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65" name="フローチャート: 判断 264"/>
        <xdr:cNvSpPr/>
      </xdr:nvSpPr>
      <xdr:spPr>
        <a:xfrm>
          <a:off x="13462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66" name="テキスト ボックス 265"/>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72" name="楕円 271"/>
        <xdr:cNvSpPr/>
      </xdr:nvSpPr>
      <xdr:spPr>
        <a:xfrm>
          <a:off x="169672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112482</xdr:rowOff>
    </xdr:from>
    <xdr:ext cx="762000" cy="259045"/>
    <xdr:sp macro="" textlink="">
      <xdr:nvSpPr>
        <xdr:cNvPr id="273" name="給与水準   （国との比較）該当値テキスト"/>
        <xdr:cNvSpPr txBox="1"/>
      </xdr:nvSpPr>
      <xdr:spPr>
        <a:xfrm>
          <a:off x="17106900" y="1417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106539</xdr:rowOff>
    </xdr:from>
    <xdr:to>
      <xdr:col>77</xdr:col>
      <xdr:colOff>95250</xdr:colOff>
      <xdr:row>83</xdr:row>
      <xdr:rowOff>36689</xdr:rowOff>
    </xdr:to>
    <xdr:sp macro="" textlink="">
      <xdr:nvSpPr>
        <xdr:cNvPr id="274" name="楕円 273"/>
        <xdr:cNvSpPr/>
      </xdr:nvSpPr>
      <xdr:spPr>
        <a:xfrm>
          <a:off x="16129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46866</xdr:rowOff>
    </xdr:from>
    <xdr:ext cx="736600" cy="259045"/>
    <xdr:sp macro="" textlink="">
      <xdr:nvSpPr>
        <xdr:cNvPr id="275" name="テキスト ボックス 274"/>
        <xdr:cNvSpPr txBox="1"/>
      </xdr:nvSpPr>
      <xdr:spPr>
        <a:xfrm>
          <a:off x="15798800" y="1393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47272</xdr:rowOff>
    </xdr:from>
    <xdr:to>
      <xdr:col>73</xdr:col>
      <xdr:colOff>44450</xdr:colOff>
      <xdr:row>80</xdr:row>
      <xdr:rowOff>148872</xdr:rowOff>
    </xdr:to>
    <xdr:sp macro="" textlink="">
      <xdr:nvSpPr>
        <xdr:cNvPr id="276" name="楕円 275"/>
        <xdr:cNvSpPr/>
      </xdr:nvSpPr>
      <xdr:spPr>
        <a:xfrm>
          <a:off x="15240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159049</xdr:rowOff>
    </xdr:from>
    <xdr:ext cx="762000" cy="259045"/>
    <xdr:sp macro="" textlink="">
      <xdr:nvSpPr>
        <xdr:cNvPr id="277" name="テキスト ボックス 276"/>
        <xdr:cNvSpPr txBox="1"/>
      </xdr:nvSpPr>
      <xdr:spPr>
        <a:xfrm>
          <a:off x="14909800" y="135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98778</xdr:rowOff>
    </xdr:from>
    <xdr:to>
      <xdr:col>68</xdr:col>
      <xdr:colOff>203200</xdr:colOff>
      <xdr:row>85</xdr:row>
      <xdr:rowOff>28928</xdr:rowOff>
    </xdr:to>
    <xdr:sp macro="" textlink="">
      <xdr:nvSpPr>
        <xdr:cNvPr id="278" name="楕円 277"/>
        <xdr:cNvSpPr/>
      </xdr:nvSpPr>
      <xdr:spPr>
        <a:xfrm>
          <a:off x="14351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79" name="テキスト ボックス 278"/>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0" name="楕円 279"/>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36282</xdr:rowOff>
    </xdr:from>
    <xdr:ext cx="762000" cy="259045"/>
    <xdr:sp macro="" textlink="">
      <xdr:nvSpPr>
        <xdr:cNvPr id="281" name="テキスト ボックス 280"/>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計画的な新規採用等による定員適正化計画の推進により職員数は微増傾向にあるものの、類似団体内平均値を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今後も民間事業者の活用、組織及び業務の見直し等により、適正な定員管理に努めていく。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1" name="直線コネクタ 310"/>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2" name="定員管理の状況最小値テキスト"/>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3" name="直線コネクタ 312"/>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146579</xdr:rowOff>
    </xdr:from>
    <xdr:to>
      <xdr:col>81</xdr:col>
      <xdr:colOff>44450</xdr:colOff>
      <xdr:row>60</xdr:row>
      <xdr:rowOff>9313</xdr:rowOff>
    </xdr:to>
    <xdr:cxnSp macro="">
      <xdr:nvCxnSpPr>
        <xdr:cNvPr id="316" name="直線コネクタ 315"/>
        <xdr:cNvCxnSpPr/>
      </xdr:nvCxnSpPr>
      <xdr:spPr>
        <a:xfrm>
          <a:off x="16179800" y="10262129"/>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7" name="定員管理の状況平均値テキスト"/>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18" name="フローチャート: 判断 317"/>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138536</xdr:rowOff>
    </xdr:from>
    <xdr:to>
      <xdr:col>77</xdr:col>
      <xdr:colOff>44450</xdr:colOff>
      <xdr:row>59</xdr:row>
      <xdr:rowOff>146579</xdr:rowOff>
    </xdr:to>
    <xdr:cxnSp macro="">
      <xdr:nvCxnSpPr>
        <xdr:cNvPr id="319" name="直線コネクタ 318"/>
        <xdr:cNvCxnSpPr/>
      </xdr:nvCxnSpPr>
      <xdr:spPr>
        <a:xfrm>
          <a:off x="15290800" y="1025408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0" name="フローチャート: 判断 319"/>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1" name="テキスト ボックス 320"/>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138536</xdr:rowOff>
    </xdr:from>
    <xdr:to>
      <xdr:col>72</xdr:col>
      <xdr:colOff>203200</xdr:colOff>
      <xdr:row>59</xdr:row>
      <xdr:rowOff>146579</xdr:rowOff>
    </xdr:to>
    <xdr:cxnSp macro="">
      <xdr:nvCxnSpPr>
        <xdr:cNvPr id="322" name="直線コネクタ 321"/>
        <xdr:cNvCxnSpPr/>
      </xdr:nvCxnSpPr>
      <xdr:spPr>
        <a:xfrm flipV="1">
          <a:off x="14401800" y="1025408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3" name="フローチャート: 判断 322"/>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4" name="テキスト ボックス 323"/>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146579</xdr:rowOff>
    </xdr:from>
    <xdr:to>
      <xdr:col>68</xdr:col>
      <xdr:colOff>152400</xdr:colOff>
      <xdr:row>59</xdr:row>
      <xdr:rowOff>154622</xdr:rowOff>
    </xdr:to>
    <xdr:cxnSp macro="">
      <xdr:nvCxnSpPr>
        <xdr:cNvPr id="325" name="直線コネクタ 324"/>
        <xdr:cNvCxnSpPr/>
      </xdr:nvCxnSpPr>
      <xdr:spPr>
        <a:xfrm flipV="1">
          <a:off x="13512800" y="1026212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6" name="フローチャート: 判断 325"/>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7" name="テキスト ボックス 326"/>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28" name="フローチャート: 判断 327"/>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29" name="テキスト ボックス 328"/>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129963</xdr:rowOff>
    </xdr:from>
    <xdr:to>
      <xdr:col>81</xdr:col>
      <xdr:colOff>95250</xdr:colOff>
      <xdr:row>60</xdr:row>
      <xdr:rowOff>60113</xdr:rowOff>
    </xdr:to>
    <xdr:sp macro="" textlink="">
      <xdr:nvSpPr>
        <xdr:cNvPr id="335" name="楕円 334"/>
        <xdr:cNvSpPr/>
      </xdr:nvSpPr>
      <xdr:spPr>
        <a:xfrm>
          <a:off x="169672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146490</xdr:rowOff>
    </xdr:from>
    <xdr:ext cx="762000" cy="259045"/>
    <xdr:sp macro="" textlink="">
      <xdr:nvSpPr>
        <xdr:cNvPr id="336" name="定員管理の状況該当値テキスト"/>
        <xdr:cNvSpPr txBox="1"/>
      </xdr:nvSpPr>
      <xdr:spPr>
        <a:xfrm>
          <a:off x="17106900" y="1009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95779</xdr:rowOff>
    </xdr:from>
    <xdr:to>
      <xdr:col>77</xdr:col>
      <xdr:colOff>95250</xdr:colOff>
      <xdr:row>60</xdr:row>
      <xdr:rowOff>25929</xdr:rowOff>
    </xdr:to>
    <xdr:sp macro="" textlink="">
      <xdr:nvSpPr>
        <xdr:cNvPr id="337" name="楕円 336"/>
        <xdr:cNvSpPr/>
      </xdr:nvSpPr>
      <xdr:spPr>
        <a:xfrm>
          <a:off x="16129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36106</xdr:rowOff>
    </xdr:from>
    <xdr:ext cx="736600" cy="259045"/>
    <xdr:sp macro="" textlink="">
      <xdr:nvSpPr>
        <xdr:cNvPr id="338" name="テキスト ボックス 337"/>
        <xdr:cNvSpPr txBox="1"/>
      </xdr:nvSpPr>
      <xdr:spPr>
        <a:xfrm>
          <a:off x="15798800" y="998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87736</xdr:rowOff>
    </xdr:from>
    <xdr:to>
      <xdr:col>73</xdr:col>
      <xdr:colOff>44450</xdr:colOff>
      <xdr:row>60</xdr:row>
      <xdr:rowOff>17886</xdr:rowOff>
    </xdr:to>
    <xdr:sp macro="" textlink="">
      <xdr:nvSpPr>
        <xdr:cNvPr id="339" name="楕円 338"/>
        <xdr:cNvSpPr/>
      </xdr:nvSpPr>
      <xdr:spPr>
        <a:xfrm>
          <a:off x="15240000" y="102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28063</xdr:rowOff>
    </xdr:from>
    <xdr:ext cx="762000" cy="259045"/>
    <xdr:sp macro="" textlink="">
      <xdr:nvSpPr>
        <xdr:cNvPr id="340" name="テキスト ボックス 339"/>
        <xdr:cNvSpPr txBox="1"/>
      </xdr:nvSpPr>
      <xdr:spPr>
        <a:xfrm>
          <a:off x="14909800" y="997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95779</xdr:rowOff>
    </xdr:from>
    <xdr:to>
      <xdr:col>68</xdr:col>
      <xdr:colOff>203200</xdr:colOff>
      <xdr:row>60</xdr:row>
      <xdr:rowOff>25929</xdr:rowOff>
    </xdr:to>
    <xdr:sp macro="" textlink="">
      <xdr:nvSpPr>
        <xdr:cNvPr id="341" name="楕円 340"/>
        <xdr:cNvSpPr/>
      </xdr:nvSpPr>
      <xdr:spPr>
        <a:xfrm>
          <a:off x="14351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36106</xdr:rowOff>
    </xdr:from>
    <xdr:ext cx="762000" cy="259045"/>
    <xdr:sp macro="" textlink="">
      <xdr:nvSpPr>
        <xdr:cNvPr id="342" name="テキスト ボックス 341"/>
        <xdr:cNvSpPr txBox="1"/>
      </xdr:nvSpPr>
      <xdr:spPr>
        <a:xfrm>
          <a:off x="14020800" y="998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103822</xdr:rowOff>
    </xdr:from>
    <xdr:to>
      <xdr:col>64</xdr:col>
      <xdr:colOff>152400</xdr:colOff>
      <xdr:row>60</xdr:row>
      <xdr:rowOff>33972</xdr:rowOff>
    </xdr:to>
    <xdr:sp macro="" textlink="">
      <xdr:nvSpPr>
        <xdr:cNvPr id="343" name="楕円 342"/>
        <xdr:cNvSpPr/>
      </xdr:nvSpPr>
      <xdr:spPr>
        <a:xfrm>
          <a:off x="13462000" y="102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44149</xdr:rowOff>
    </xdr:from>
    <xdr:ext cx="762000" cy="259045"/>
    <xdr:sp macro="" textlink="">
      <xdr:nvSpPr>
        <xdr:cNvPr id="344" name="テキスト ボックス 343"/>
        <xdr:cNvSpPr txBox="1"/>
      </xdr:nvSpPr>
      <xdr:spPr>
        <a:xfrm>
          <a:off x="13131800" y="998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b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比率増加の主な要因は、新庁舎建設事業に伴う起債発行により元利償還金が大幅に増加したことによる。それに加え、過年度に起債した臨時財政対策債の償還等により、公債費が増加する見込み。</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地方債の発行に際しては、交付税措置や利率の多寡等を判断材料とし、有利なものを選定するよう努める。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1" name="直線コネクタ 370"/>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2"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3" name="直線コネクタ 372"/>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4" name="公債費負担の状況最大値テキスト"/>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5" name="直線コネクタ 374"/>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47498</xdr:rowOff>
    </xdr:from>
    <xdr:to>
      <xdr:col>81</xdr:col>
      <xdr:colOff>44450</xdr:colOff>
      <xdr:row>39</xdr:row>
      <xdr:rowOff>144018</xdr:rowOff>
    </xdr:to>
    <xdr:cxnSp macro="">
      <xdr:nvCxnSpPr>
        <xdr:cNvPr id="376" name="直線コネクタ 375"/>
        <xdr:cNvCxnSpPr/>
      </xdr:nvCxnSpPr>
      <xdr:spPr>
        <a:xfrm>
          <a:off x="16179800" y="673404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47498</xdr:rowOff>
    </xdr:to>
    <xdr:cxnSp macro="">
      <xdr:nvCxnSpPr>
        <xdr:cNvPr id="379" name="直線コネクタ 378"/>
        <xdr:cNvCxnSpPr/>
      </xdr:nvCxnSpPr>
      <xdr:spPr>
        <a:xfrm>
          <a:off x="15290800" y="66954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151384</xdr:rowOff>
    </xdr:from>
    <xdr:to>
      <xdr:col>72</xdr:col>
      <xdr:colOff>203200</xdr:colOff>
      <xdr:row>39</xdr:row>
      <xdr:rowOff>8890</xdr:rowOff>
    </xdr:to>
    <xdr:cxnSp macro="">
      <xdr:nvCxnSpPr>
        <xdr:cNvPr id="382" name="直線コネクタ 381"/>
        <xdr:cNvCxnSpPr/>
      </xdr:nvCxnSpPr>
      <xdr:spPr>
        <a:xfrm>
          <a:off x="14401800" y="66664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3" name="フローチャート: 判断 382"/>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4" name="テキスト ボックス 383"/>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151384</xdr:rowOff>
    </xdr:from>
    <xdr:to>
      <xdr:col>68</xdr:col>
      <xdr:colOff>152400</xdr:colOff>
      <xdr:row>39</xdr:row>
      <xdr:rowOff>8890</xdr:rowOff>
    </xdr:to>
    <xdr:cxnSp macro="">
      <xdr:nvCxnSpPr>
        <xdr:cNvPr id="385" name="直線コネクタ 384"/>
        <xdr:cNvCxnSpPr/>
      </xdr:nvCxnSpPr>
      <xdr:spPr>
        <a:xfrm flipV="1">
          <a:off x="13512800" y="66664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6" name="フローチャート: 判断 385"/>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7" name="テキスト ボックス 386"/>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88" name="フローチャート: 判断 387"/>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89" name="テキスト ボックス 388"/>
        <xdr:cNvSpPr txBox="1"/>
      </xdr:nvSpPr>
      <xdr:spPr>
        <a:xfrm>
          <a:off x="13131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95" name="楕円 394"/>
        <xdr:cNvSpPr/>
      </xdr:nvSpPr>
      <xdr:spPr>
        <a:xfrm>
          <a:off x="169672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109745</xdr:rowOff>
    </xdr:from>
    <xdr:ext cx="762000" cy="259045"/>
    <xdr:sp macro="" textlink="">
      <xdr:nvSpPr>
        <xdr:cNvPr id="396" name="公債費負担の状況該当値テキスト"/>
        <xdr:cNvSpPr txBox="1"/>
      </xdr:nvSpPr>
      <xdr:spPr>
        <a:xfrm>
          <a:off x="171069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168148</xdr:rowOff>
    </xdr:from>
    <xdr:to>
      <xdr:col>77</xdr:col>
      <xdr:colOff>95250</xdr:colOff>
      <xdr:row>39</xdr:row>
      <xdr:rowOff>98298</xdr:rowOff>
    </xdr:to>
    <xdr:sp macro="" textlink="">
      <xdr:nvSpPr>
        <xdr:cNvPr id="397" name="楕円 396"/>
        <xdr:cNvSpPr/>
      </xdr:nvSpPr>
      <xdr:spPr>
        <a:xfrm>
          <a:off x="16129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108475</xdr:rowOff>
    </xdr:from>
    <xdr:ext cx="736600" cy="259045"/>
    <xdr:sp macro="" textlink="">
      <xdr:nvSpPr>
        <xdr:cNvPr id="398" name="テキスト ボックス 397"/>
        <xdr:cNvSpPr txBox="1"/>
      </xdr:nvSpPr>
      <xdr:spPr>
        <a:xfrm>
          <a:off x="15798800" y="645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399" name="楕円 398"/>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0" name="テキスト ボックス 399"/>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100584</xdr:rowOff>
    </xdr:from>
    <xdr:to>
      <xdr:col>68</xdr:col>
      <xdr:colOff>203200</xdr:colOff>
      <xdr:row>39</xdr:row>
      <xdr:rowOff>30734</xdr:rowOff>
    </xdr:to>
    <xdr:sp macro="" textlink="">
      <xdr:nvSpPr>
        <xdr:cNvPr id="401" name="楕円 400"/>
        <xdr:cNvSpPr/>
      </xdr:nvSpPr>
      <xdr:spPr>
        <a:xfrm>
          <a:off x="14351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40911</xdr:rowOff>
    </xdr:from>
    <xdr:ext cx="762000" cy="259045"/>
    <xdr:sp macro="" textlink="">
      <xdr:nvSpPr>
        <xdr:cNvPr id="402" name="テキスト ボックス 401"/>
        <xdr:cNvSpPr txBox="1"/>
      </xdr:nvSpPr>
      <xdr:spPr>
        <a:xfrm>
          <a:off x="14020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03" name="楕円 402"/>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04" name="テキスト ボックス 403"/>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％となった。その要因は、</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一般会計等に係る地方債の現在高の減及び充当可能基金の増によるものである。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今後は次期ごみ処理施設の整備といった投資的経費の大幅な増加が見込まれるため、引き続き継続的な行財政改革を推進するとともに、計画的な地方債の発行に努める。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5" name="直線コネクタ 434"/>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6"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7" name="直線コネクタ 436"/>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3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12881</xdr:rowOff>
    </xdr:from>
    <xdr:to>
      <xdr:col>81</xdr:col>
      <xdr:colOff>44450</xdr:colOff>
      <xdr:row>15</xdr:row>
      <xdr:rowOff>42515</xdr:rowOff>
    </xdr:to>
    <xdr:cxnSp macro="">
      <xdr:nvCxnSpPr>
        <xdr:cNvPr id="440" name="直線コネクタ 439"/>
        <xdr:cNvCxnSpPr/>
      </xdr:nvCxnSpPr>
      <xdr:spPr>
        <a:xfrm flipV="1">
          <a:off x="16179800" y="2413181"/>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169108</xdr:rowOff>
    </xdr:from>
    <xdr:ext cx="762000" cy="259045"/>
    <xdr:sp macro="" textlink="">
      <xdr:nvSpPr>
        <xdr:cNvPr id="441" name="将来負担の状況平均値テキスト"/>
        <xdr:cNvSpPr txBox="1"/>
      </xdr:nvSpPr>
      <xdr:spPr>
        <a:xfrm>
          <a:off x="17106900" y="239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2" name="フローチャート: 判断 441"/>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42515</xdr:rowOff>
    </xdr:from>
    <xdr:to>
      <xdr:col>77</xdr:col>
      <xdr:colOff>44450</xdr:colOff>
      <xdr:row>15</xdr:row>
      <xdr:rowOff>165463</xdr:rowOff>
    </xdr:to>
    <xdr:cxnSp macro="">
      <xdr:nvCxnSpPr>
        <xdr:cNvPr id="443" name="直線コネクタ 442"/>
        <xdr:cNvCxnSpPr/>
      </xdr:nvCxnSpPr>
      <xdr:spPr>
        <a:xfrm flipV="1">
          <a:off x="15290800" y="2614265"/>
          <a:ext cx="889000" cy="1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4" name="フローチャート: 判断 443"/>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5" name="テキスト ボックス 444"/>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8043</xdr:rowOff>
    </xdr:from>
    <xdr:to>
      <xdr:col>72</xdr:col>
      <xdr:colOff>203200</xdr:colOff>
      <xdr:row>15</xdr:row>
      <xdr:rowOff>165463</xdr:rowOff>
    </xdr:to>
    <xdr:cxnSp macro="">
      <xdr:nvCxnSpPr>
        <xdr:cNvPr id="446" name="直線コネクタ 445"/>
        <xdr:cNvCxnSpPr/>
      </xdr:nvCxnSpPr>
      <xdr:spPr>
        <a:xfrm>
          <a:off x="14401800" y="2579793"/>
          <a:ext cx="889000" cy="15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7" name="フローチャート: 判断 446"/>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48" name="テキスト ボックス 447"/>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50800</xdr:rowOff>
    </xdr:from>
    <xdr:to>
      <xdr:col>68</xdr:col>
      <xdr:colOff>152400</xdr:colOff>
      <xdr:row>15</xdr:row>
      <xdr:rowOff>8043</xdr:rowOff>
    </xdr:to>
    <xdr:cxnSp macro="">
      <xdr:nvCxnSpPr>
        <xdr:cNvPr id="449" name="直線コネクタ 448"/>
        <xdr:cNvCxnSpPr/>
      </xdr:nvCxnSpPr>
      <xdr:spPr>
        <a:xfrm>
          <a:off x="13512800" y="245110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0" name="フローチャート: 判断 449"/>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70048</xdr:rowOff>
    </xdr:from>
    <xdr:ext cx="762000" cy="259045"/>
    <xdr:sp macro="" textlink="">
      <xdr:nvSpPr>
        <xdr:cNvPr id="451" name="テキスト ボックス 450"/>
        <xdr:cNvSpPr txBox="1"/>
      </xdr:nvSpPr>
      <xdr:spPr>
        <a:xfrm>
          <a:off x="14020800" y="264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2" name="フローチャート: 判断 451"/>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67750</xdr:rowOff>
    </xdr:from>
    <xdr:ext cx="762000" cy="259045"/>
    <xdr:sp macro="" textlink="">
      <xdr:nvSpPr>
        <xdr:cNvPr id="453" name="テキスト ボックス 452"/>
        <xdr:cNvSpPr txBox="1"/>
      </xdr:nvSpPr>
      <xdr:spPr>
        <a:xfrm>
          <a:off x="13131800" y="263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133531</xdr:rowOff>
    </xdr:from>
    <xdr:to>
      <xdr:col>81</xdr:col>
      <xdr:colOff>95250</xdr:colOff>
      <xdr:row>14</xdr:row>
      <xdr:rowOff>63681</xdr:rowOff>
    </xdr:to>
    <xdr:sp macro="" textlink="">
      <xdr:nvSpPr>
        <xdr:cNvPr id="459" name="楕円 458"/>
        <xdr:cNvSpPr/>
      </xdr:nvSpPr>
      <xdr:spPr>
        <a:xfrm>
          <a:off x="16967200" y="236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54808</xdr:rowOff>
    </xdr:from>
    <xdr:ext cx="762000" cy="259045"/>
    <xdr:sp macro="" textlink="">
      <xdr:nvSpPr>
        <xdr:cNvPr id="460" name="将来負担の状況該当値テキスト"/>
        <xdr:cNvSpPr txBox="1"/>
      </xdr:nvSpPr>
      <xdr:spPr>
        <a:xfrm>
          <a:off x="17106900" y="228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163165</xdr:rowOff>
    </xdr:from>
    <xdr:to>
      <xdr:col>77</xdr:col>
      <xdr:colOff>95250</xdr:colOff>
      <xdr:row>15</xdr:row>
      <xdr:rowOff>93315</xdr:rowOff>
    </xdr:to>
    <xdr:sp macro="" textlink="">
      <xdr:nvSpPr>
        <xdr:cNvPr id="461" name="楕円 460"/>
        <xdr:cNvSpPr/>
      </xdr:nvSpPr>
      <xdr:spPr>
        <a:xfrm>
          <a:off x="16129000" y="256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78092</xdr:rowOff>
    </xdr:from>
    <xdr:ext cx="736600" cy="259045"/>
    <xdr:sp macro="" textlink="">
      <xdr:nvSpPr>
        <xdr:cNvPr id="462" name="テキスト ボックス 461"/>
        <xdr:cNvSpPr txBox="1"/>
      </xdr:nvSpPr>
      <xdr:spPr>
        <a:xfrm>
          <a:off x="15798800" y="2649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114663</xdr:rowOff>
    </xdr:from>
    <xdr:to>
      <xdr:col>73</xdr:col>
      <xdr:colOff>44450</xdr:colOff>
      <xdr:row>16</xdr:row>
      <xdr:rowOff>44813</xdr:rowOff>
    </xdr:to>
    <xdr:sp macro="" textlink="">
      <xdr:nvSpPr>
        <xdr:cNvPr id="463" name="楕円 462"/>
        <xdr:cNvSpPr/>
      </xdr:nvSpPr>
      <xdr:spPr>
        <a:xfrm>
          <a:off x="15240000" y="268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29590</xdr:rowOff>
    </xdr:from>
    <xdr:ext cx="762000" cy="259045"/>
    <xdr:sp macro="" textlink="">
      <xdr:nvSpPr>
        <xdr:cNvPr id="464" name="テキスト ボックス 463"/>
        <xdr:cNvSpPr txBox="1"/>
      </xdr:nvSpPr>
      <xdr:spPr>
        <a:xfrm>
          <a:off x="14909800" y="27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128693</xdr:rowOff>
    </xdr:from>
    <xdr:to>
      <xdr:col>68</xdr:col>
      <xdr:colOff>203200</xdr:colOff>
      <xdr:row>15</xdr:row>
      <xdr:rowOff>58843</xdr:rowOff>
    </xdr:to>
    <xdr:sp macro="" textlink="">
      <xdr:nvSpPr>
        <xdr:cNvPr id="465" name="楕円 464"/>
        <xdr:cNvSpPr/>
      </xdr:nvSpPr>
      <xdr:spPr>
        <a:xfrm>
          <a:off x="14351000" y="25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69020</xdr:rowOff>
    </xdr:from>
    <xdr:ext cx="762000" cy="259045"/>
    <xdr:sp macro="" textlink="">
      <xdr:nvSpPr>
        <xdr:cNvPr id="466" name="テキスト ボックス 465"/>
        <xdr:cNvSpPr txBox="1"/>
      </xdr:nvSpPr>
      <xdr:spPr>
        <a:xfrm>
          <a:off x="14020800" y="229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67" name="楕円 466"/>
        <xdr:cNvSpPr/>
      </xdr:nvSpPr>
      <xdr:spPr>
        <a:xfrm>
          <a:off x="1346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68" name="テキスト ボックス 467"/>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岐阜県羽島市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67,076
65,686
53.66
26,312,709
24,849,234
1,440,324
13,907,011
20,660,840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◆全項目の共通事項（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の経常収支比率の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分析）</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年度普通交付税の増額交付分（臨時財政対策債償還基金費）は経常</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一財、減債基金への積み立ては、臨時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一財として取り扱うこととされたため、一時的に経常収支比率が改善。令和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年度以降は、上記事項がなくなり、上昇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これまで、類似団体内平均値を下回る傾向が続いている。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xdr:rowOff>
    </xdr:from>
    <xdr:to>
      <xdr:col>24</xdr:col>
      <xdr:colOff>25400</xdr:colOff>
      <xdr:row>36</xdr:row>
      <xdr:rowOff>90424</xdr:rowOff>
    </xdr:to>
    <xdr:cxnSp macro="">
      <xdr:nvCxnSpPr>
        <xdr:cNvPr id="64" name="直線コネクタ 63"/>
        <xdr:cNvCxnSpPr/>
      </xdr:nvCxnSpPr>
      <xdr:spPr>
        <a:xfrm>
          <a:off x="3987800" y="617575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xdr:rowOff>
    </xdr:from>
    <xdr:to>
      <xdr:col>19</xdr:col>
      <xdr:colOff>187325</xdr:colOff>
      <xdr:row>36</xdr:row>
      <xdr:rowOff>90424</xdr:rowOff>
    </xdr:to>
    <xdr:cxnSp macro="">
      <xdr:nvCxnSpPr>
        <xdr:cNvPr id="67" name="直線コネクタ 66"/>
        <xdr:cNvCxnSpPr/>
      </xdr:nvCxnSpPr>
      <xdr:spPr>
        <a:xfrm flipV="1">
          <a:off x="3098800" y="61757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36</xdr:row>
      <xdr:rowOff>90424</xdr:rowOff>
    </xdr:to>
    <xdr:cxnSp macro="">
      <xdr:nvCxnSpPr>
        <xdr:cNvPr id="70" name="直線コネクタ 69"/>
        <xdr:cNvCxnSpPr/>
      </xdr:nvCxnSpPr>
      <xdr:spPr>
        <a:xfrm>
          <a:off x="2209800" y="62397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81280</xdr:rowOff>
    </xdr:to>
    <xdr:cxnSp macro="">
      <xdr:nvCxnSpPr>
        <xdr:cNvPr id="73" name="直線コネクタ 72"/>
        <xdr:cNvCxnSpPr/>
      </xdr:nvCxnSpPr>
      <xdr:spPr>
        <a:xfrm flipV="1">
          <a:off x="1320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39624</xdr:rowOff>
    </xdr:from>
    <xdr:to>
      <xdr:col>24</xdr:col>
      <xdr:colOff>76200</xdr:colOff>
      <xdr:row>36</xdr:row>
      <xdr:rowOff>141224</xdr:rowOff>
    </xdr:to>
    <xdr:sp macro="" textlink="">
      <xdr:nvSpPr>
        <xdr:cNvPr id="83" name="楕円 82"/>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56151</xdr:rowOff>
    </xdr:from>
    <xdr:ext cx="762000" cy="259045"/>
    <xdr:sp macro="" textlink="">
      <xdr:nvSpPr>
        <xdr:cNvPr id="84" name="人件費該当値テキスト"/>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124206</xdr:rowOff>
    </xdr:from>
    <xdr:to>
      <xdr:col>20</xdr:col>
      <xdr:colOff>38100</xdr:colOff>
      <xdr:row>36</xdr:row>
      <xdr:rowOff>54356</xdr:rowOff>
    </xdr:to>
    <xdr:sp macro="" textlink="">
      <xdr:nvSpPr>
        <xdr:cNvPr id="85" name="楕円 84"/>
        <xdr:cNvSpPr/>
      </xdr:nvSpPr>
      <xdr:spPr>
        <a:xfrm>
          <a:off x="3937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64533</xdr:rowOff>
    </xdr:from>
    <xdr:ext cx="736600" cy="259045"/>
    <xdr:sp macro="" textlink="">
      <xdr:nvSpPr>
        <xdr:cNvPr id="86" name="テキスト ボックス 85"/>
        <xdr:cNvSpPr txBox="1"/>
      </xdr:nvSpPr>
      <xdr:spPr>
        <a:xfrm>
          <a:off x="3606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39624</xdr:rowOff>
    </xdr:from>
    <xdr:to>
      <xdr:col>15</xdr:col>
      <xdr:colOff>149225</xdr:colOff>
      <xdr:row>36</xdr:row>
      <xdr:rowOff>141224</xdr:rowOff>
    </xdr:to>
    <xdr:sp macro="" textlink="">
      <xdr:nvSpPr>
        <xdr:cNvPr id="87" name="楕円 86"/>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151401</xdr:rowOff>
    </xdr:from>
    <xdr:ext cx="762000" cy="259045"/>
    <xdr:sp macro="" textlink="">
      <xdr:nvSpPr>
        <xdr:cNvPr id="88" name="テキスト ボックス 87"/>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xdr:rowOff>
    </xdr:from>
    <xdr:to>
      <xdr:col>11</xdr:col>
      <xdr:colOff>60325</xdr:colOff>
      <xdr:row>36</xdr:row>
      <xdr:rowOff>118364</xdr:rowOff>
    </xdr:to>
    <xdr:sp macro="" textlink="">
      <xdr:nvSpPr>
        <xdr:cNvPr id="89" name="楕円 88"/>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128541</xdr:rowOff>
    </xdr:from>
    <xdr:ext cx="762000" cy="259045"/>
    <xdr:sp macro="" textlink="">
      <xdr:nvSpPr>
        <xdr:cNvPr id="90" name="テキスト ボックス 89"/>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1" name="楕円 90"/>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2" name="テキスト ボックス 91"/>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る傾向が続いている。特に可燃ごみについて、次期ごみ処理施設が稼働するまでの間、積替施設を経由して市外の民間処理施設まで運搬し処理する必要があることや、北部学校給食センターの運営を外部委託としたこと等により高止まり。今後も、労務単価の上昇による委託費増や燃料費高騰による電気料金等の増により、増加傾向が続く見込み。</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146050</xdr:rowOff>
    </xdr:from>
    <xdr:to>
      <xdr:col>82</xdr:col>
      <xdr:colOff>107950</xdr:colOff>
      <xdr:row>20</xdr:row>
      <xdr:rowOff>142240</xdr:rowOff>
    </xdr:to>
    <xdr:cxnSp macro="">
      <xdr:nvCxnSpPr>
        <xdr:cNvPr id="125" name="直線コネクタ 124"/>
        <xdr:cNvCxnSpPr/>
      </xdr:nvCxnSpPr>
      <xdr:spPr>
        <a:xfrm>
          <a:off x="15671800" y="340360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146050</xdr:rowOff>
    </xdr:from>
    <xdr:to>
      <xdr:col>78</xdr:col>
      <xdr:colOff>69850</xdr:colOff>
      <xdr:row>20</xdr:row>
      <xdr:rowOff>165100</xdr:rowOff>
    </xdr:to>
    <xdr:cxnSp macro="">
      <xdr:nvCxnSpPr>
        <xdr:cNvPr id="128" name="直線コネクタ 127"/>
        <xdr:cNvCxnSpPr/>
      </xdr:nvCxnSpPr>
      <xdr:spPr>
        <a:xfrm flipV="1">
          <a:off x="14782800" y="3403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165100</xdr:rowOff>
    </xdr:from>
    <xdr:to>
      <xdr:col>73</xdr:col>
      <xdr:colOff>180975</xdr:colOff>
      <xdr:row>21</xdr:row>
      <xdr:rowOff>16510</xdr:rowOff>
    </xdr:to>
    <xdr:cxnSp macro="">
      <xdr:nvCxnSpPr>
        <xdr:cNvPr id="131" name="直線コネクタ 130"/>
        <xdr:cNvCxnSpPr/>
      </xdr:nvCxnSpPr>
      <xdr:spPr>
        <a:xfrm flipV="1">
          <a:off x="13893800" y="3594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3" name="テキスト ボックス 132"/>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16510</xdr:rowOff>
    </xdr:from>
    <xdr:to>
      <xdr:col>69</xdr:col>
      <xdr:colOff>92075</xdr:colOff>
      <xdr:row>21</xdr:row>
      <xdr:rowOff>46990</xdr:rowOff>
    </xdr:to>
    <xdr:cxnSp macro="">
      <xdr:nvCxnSpPr>
        <xdr:cNvPr id="134" name="直線コネクタ 133"/>
        <xdr:cNvCxnSpPr/>
      </xdr:nvCxnSpPr>
      <xdr:spPr>
        <a:xfrm flipV="1">
          <a:off x="13004800" y="3616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6" name="テキスト ボックス 135"/>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91440</xdr:rowOff>
    </xdr:from>
    <xdr:to>
      <xdr:col>82</xdr:col>
      <xdr:colOff>158750</xdr:colOff>
      <xdr:row>21</xdr:row>
      <xdr:rowOff>21590</xdr:rowOff>
    </xdr:to>
    <xdr:sp macro="" textlink="">
      <xdr:nvSpPr>
        <xdr:cNvPr id="144" name="楕円 143"/>
        <xdr:cNvSpPr/>
      </xdr:nvSpPr>
      <xdr:spPr>
        <a:xfrm>
          <a:off x="16459200" y="35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63517</xdr:rowOff>
    </xdr:from>
    <xdr:ext cx="762000" cy="259045"/>
    <xdr:sp macro="" textlink="">
      <xdr:nvSpPr>
        <xdr:cNvPr id="145" name="物件費該当値テキスト"/>
        <xdr:cNvSpPr txBox="1"/>
      </xdr:nvSpPr>
      <xdr:spPr>
        <a:xfrm>
          <a:off x="16598900" y="349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95250</xdr:rowOff>
    </xdr:from>
    <xdr:to>
      <xdr:col>78</xdr:col>
      <xdr:colOff>120650</xdr:colOff>
      <xdr:row>20</xdr:row>
      <xdr:rowOff>25400</xdr:rowOff>
    </xdr:to>
    <xdr:sp macro="" textlink="">
      <xdr:nvSpPr>
        <xdr:cNvPr id="146" name="楕円 145"/>
        <xdr:cNvSpPr/>
      </xdr:nvSpPr>
      <xdr:spPr>
        <a:xfrm>
          <a:off x="15621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10177</xdr:rowOff>
    </xdr:from>
    <xdr:ext cx="736600" cy="259045"/>
    <xdr:sp macro="" textlink="">
      <xdr:nvSpPr>
        <xdr:cNvPr id="147" name="テキスト ボックス 146"/>
        <xdr:cNvSpPr txBox="1"/>
      </xdr:nvSpPr>
      <xdr:spPr>
        <a:xfrm>
          <a:off x="15290800" y="343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114300</xdr:rowOff>
    </xdr:from>
    <xdr:to>
      <xdr:col>74</xdr:col>
      <xdr:colOff>31750</xdr:colOff>
      <xdr:row>21</xdr:row>
      <xdr:rowOff>44450</xdr:rowOff>
    </xdr:to>
    <xdr:sp macro="" textlink="">
      <xdr:nvSpPr>
        <xdr:cNvPr id="148" name="楕円 147"/>
        <xdr:cNvSpPr/>
      </xdr:nvSpPr>
      <xdr:spPr>
        <a:xfrm>
          <a:off x="14732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29227</xdr:rowOff>
    </xdr:from>
    <xdr:ext cx="762000" cy="259045"/>
    <xdr:sp macro="" textlink="">
      <xdr:nvSpPr>
        <xdr:cNvPr id="149" name="テキスト ボックス 148"/>
        <xdr:cNvSpPr txBox="1"/>
      </xdr:nvSpPr>
      <xdr:spPr>
        <a:xfrm>
          <a:off x="14401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137160</xdr:rowOff>
    </xdr:from>
    <xdr:to>
      <xdr:col>69</xdr:col>
      <xdr:colOff>142875</xdr:colOff>
      <xdr:row>21</xdr:row>
      <xdr:rowOff>67310</xdr:rowOff>
    </xdr:to>
    <xdr:sp macro="" textlink="">
      <xdr:nvSpPr>
        <xdr:cNvPr id="150" name="楕円 149"/>
        <xdr:cNvSpPr/>
      </xdr:nvSpPr>
      <xdr:spPr>
        <a:xfrm>
          <a:off x="13843000" y="35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52087</xdr:rowOff>
    </xdr:from>
    <xdr:ext cx="762000" cy="259045"/>
    <xdr:sp macro="" textlink="">
      <xdr:nvSpPr>
        <xdr:cNvPr id="151" name="テキスト ボックス 150"/>
        <xdr:cNvSpPr txBox="1"/>
      </xdr:nvSpPr>
      <xdr:spPr>
        <a:xfrm>
          <a:off x="13512800" y="365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167640</xdr:rowOff>
    </xdr:from>
    <xdr:to>
      <xdr:col>65</xdr:col>
      <xdr:colOff>53975</xdr:colOff>
      <xdr:row>21</xdr:row>
      <xdr:rowOff>97790</xdr:rowOff>
    </xdr:to>
    <xdr:sp macro="" textlink="">
      <xdr:nvSpPr>
        <xdr:cNvPr id="152" name="楕円 151"/>
        <xdr:cNvSpPr/>
      </xdr:nvSpPr>
      <xdr:spPr>
        <a:xfrm>
          <a:off x="12954000" y="35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82567</xdr:rowOff>
    </xdr:from>
    <xdr:ext cx="762000" cy="259045"/>
    <xdr:sp macro="" textlink="">
      <xdr:nvSpPr>
        <xdr:cNvPr id="153" name="テキスト ボックス 152"/>
        <xdr:cNvSpPr txBox="1"/>
      </xdr:nvSpPr>
      <xdr:spPr>
        <a:xfrm>
          <a:off x="12623800" y="368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類似団体内平均値を上回る傾向が続いている。</a:t>
          </a:r>
          <a:b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しているものの、例年どおり扶助費総額は増加している。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今後についても、社会保障関係経費の増加が見込まれることから、扶助費についても、同様に増加が見込まれる。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86178</xdr:rowOff>
    </xdr:from>
    <xdr:to>
      <xdr:col>24</xdr:col>
      <xdr:colOff>25400</xdr:colOff>
      <xdr:row>59</xdr:row>
      <xdr:rowOff>4535</xdr:rowOff>
    </xdr:to>
    <xdr:cxnSp macro="">
      <xdr:nvCxnSpPr>
        <xdr:cNvPr id="188" name="直線コネクタ 187"/>
        <xdr:cNvCxnSpPr/>
      </xdr:nvCxnSpPr>
      <xdr:spPr>
        <a:xfrm>
          <a:off x="3987800" y="9858828"/>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86178</xdr:rowOff>
    </xdr:from>
    <xdr:to>
      <xdr:col>19</xdr:col>
      <xdr:colOff>187325</xdr:colOff>
      <xdr:row>59</xdr:row>
      <xdr:rowOff>53522</xdr:rowOff>
    </xdr:to>
    <xdr:cxnSp macro="">
      <xdr:nvCxnSpPr>
        <xdr:cNvPr id="191" name="直線コネクタ 190"/>
        <xdr:cNvCxnSpPr/>
      </xdr:nvCxnSpPr>
      <xdr:spPr>
        <a:xfrm flipV="1">
          <a:off x="3098800" y="9858828"/>
          <a:ext cx="889000" cy="31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53522</xdr:rowOff>
    </xdr:to>
    <xdr:cxnSp macro="">
      <xdr:nvCxnSpPr>
        <xdr:cNvPr id="194" name="直線コネクタ 193"/>
        <xdr:cNvCxnSpPr/>
      </xdr:nvCxnSpPr>
      <xdr:spPr>
        <a:xfrm>
          <a:off x="2209800" y="10071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196" name="テキスト ボックス 195"/>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94343</xdr:rowOff>
    </xdr:from>
    <xdr:to>
      <xdr:col>11</xdr:col>
      <xdr:colOff>9525</xdr:colOff>
      <xdr:row>58</xdr:row>
      <xdr:rowOff>127000</xdr:rowOff>
    </xdr:to>
    <xdr:cxnSp macro="">
      <xdr:nvCxnSpPr>
        <xdr:cNvPr id="197" name="直線コネクタ 196"/>
        <xdr:cNvCxnSpPr/>
      </xdr:nvCxnSpPr>
      <xdr:spPr>
        <a:xfrm>
          <a:off x="1320800" y="10038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125185</xdr:rowOff>
    </xdr:from>
    <xdr:to>
      <xdr:col>24</xdr:col>
      <xdr:colOff>76200</xdr:colOff>
      <xdr:row>59</xdr:row>
      <xdr:rowOff>55335</xdr:rowOff>
    </xdr:to>
    <xdr:sp macro="" textlink="">
      <xdr:nvSpPr>
        <xdr:cNvPr id="207" name="楕円 206"/>
        <xdr:cNvSpPr/>
      </xdr:nvSpPr>
      <xdr:spPr>
        <a:xfrm>
          <a:off x="47752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97262</xdr:rowOff>
    </xdr:from>
    <xdr:ext cx="762000" cy="259045"/>
    <xdr:sp macro="" textlink="">
      <xdr:nvSpPr>
        <xdr:cNvPr id="208" name="扶助費該当値テキスト"/>
        <xdr:cNvSpPr txBox="1"/>
      </xdr:nvSpPr>
      <xdr:spPr>
        <a:xfrm>
          <a:off x="49149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35378</xdr:rowOff>
    </xdr:from>
    <xdr:to>
      <xdr:col>20</xdr:col>
      <xdr:colOff>38100</xdr:colOff>
      <xdr:row>57</xdr:row>
      <xdr:rowOff>136978</xdr:rowOff>
    </xdr:to>
    <xdr:sp macro="" textlink="">
      <xdr:nvSpPr>
        <xdr:cNvPr id="209" name="楕円 208"/>
        <xdr:cNvSpPr/>
      </xdr:nvSpPr>
      <xdr:spPr>
        <a:xfrm>
          <a:off x="3937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121755</xdr:rowOff>
    </xdr:from>
    <xdr:ext cx="736600" cy="259045"/>
    <xdr:sp macro="" textlink="">
      <xdr:nvSpPr>
        <xdr:cNvPr id="210" name="テキスト ボックス 209"/>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2722</xdr:rowOff>
    </xdr:from>
    <xdr:to>
      <xdr:col>15</xdr:col>
      <xdr:colOff>149225</xdr:colOff>
      <xdr:row>59</xdr:row>
      <xdr:rowOff>104322</xdr:rowOff>
    </xdr:to>
    <xdr:sp macro="" textlink="">
      <xdr:nvSpPr>
        <xdr:cNvPr id="211" name="楕円 210"/>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89099</xdr:rowOff>
    </xdr:from>
    <xdr:ext cx="762000" cy="259045"/>
    <xdr:sp macro="" textlink="">
      <xdr:nvSpPr>
        <xdr:cNvPr id="212" name="テキスト ボックス 211"/>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3" name="楕円 212"/>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4" name="テキスト ボックス 213"/>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43543</xdr:rowOff>
    </xdr:from>
    <xdr:to>
      <xdr:col>6</xdr:col>
      <xdr:colOff>171450</xdr:colOff>
      <xdr:row>58</xdr:row>
      <xdr:rowOff>145143</xdr:rowOff>
    </xdr:to>
    <xdr:sp macro="" textlink="">
      <xdr:nvSpPr>
        <xdr:cNvPr id="215" name="楕円 214"/>
        <xdr:cNvSpPr/>
      </xdr:nvSpPr>
      <xdr:spPr>
        <a:xfrm>
          <a:off x="1270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129920</xdr:rowOff>
    </xdr:from>
    <xdr:ext cx="762000" cy="259045"/>
    <xdr:sp macro="" textlink="">
      <xdr:nvSpPr>
        <xdr:cNvPr id="216" name="テキスト ボックス 215"/>
        <xdr:cNvSpPr txBox="1"/>
      </xdr:nvSpPr>
      <xdr:spPr>
        <a:xfrm>
          <a:off x="939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類似団体平均を上回る傾向が続いている。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年度から下水道事業の法適化により下水道事業にかかる繰出金は皆減したものの、後期高齢者医療特別会計と介護保険特別会計への繰出金が増加している。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24130</xdr:rowOff>
    </xdr:from>
    <xdr:to>
      <xdr:col>82</xdr:col>
      <xdr:colOff>107950</xdr:colOff>
      <xdr:row>59</xdr:row>
      <xdr:rowOff>101854</xdr:rowOff>
    </xdr:to>
    <xdr:cxnSp macro="">
      <xdr:nvCxnSpPr>
        <xdr:cNvPr id="242" name="直線コネクタ 241"/>
        <xdr:cNvCxnSpPr/>
      </xdr:nvCxnSpPr>
      <xdr:spPr>
        <a:xfrm flipV="1">
          <a:off x="16510000" y="91109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73931</xdr:rowOff>
    </xdr:from>
    <xdr:ext cx="762000" cy="259045"/>
    <xdr:sp macro="" textlink="">
      <xdr:nvSpPr>
        <xdr:cNvPr id="243" name="その他最小値テキスト"/>
        <xdr:cNvSpPr txBox="1"/>
      </xdr:nvSpPr>
      <xdr:spPr>
        <a:xfrm>
          <a:off x="16598900" y="1018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101854</xdr:rowOff>
    </xdr:from>
    <xdr:to>
      <xdr:col>82</xdr:col>
      <xdr:colOff>196850</xdr:colOff>
      <xdr:row>59</xdr:row>
      <xdr:rowOff>101854</xdr:rowOff>
    </xdr:to>
    <xdr:cxnSp macro="">
      <xdr:nvCxnSpPr>
        <xdr:cNvPr id="244" name="直線コネクタ 243"/>
        <xdr:cNvCxnSpPr/>
      </xdr:nvCxnSpPr>
      <xdr:spPr>
        <a:xfrm>
          <a:off x="16421100" y="102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24130</xdr:rowOff>
    </xdr:from>
    <xdr:to>
      <xdr:col>82</xdr:col>
      <xdr:colOff>196850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5842</xdr:rowOff>
    </xdr:from>
    <xdr:to>
      <xdr:col>82</xdr:col>
      <xdr:colOff>107950</xdr:colOff>
      <xdr:row>57</xdr:row>
      <xdr:rowOff>69850</xdr:rowOff>
    </xdr:to>
    <xdr:cxnSp macro="">
      <xdr:nvCxnSpPr>
        <xdr:cNvPr id="247" name="直線コネクタ 246"/>
        <xdr:cNvCxnSpPr/>
      </xdr:nvCxnSpPr>
      <xdr:spPr>
        <a:xfrm>
          <a:off x="15671800" y="97784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8145</xdr:rowOff>
    </xdr:from>
    <xdr:ext cx="762000" cy="259045"/>
    <xdr:sp macro="" textlink="">
      <xdr:nvSpPr>
        <xdr:cNvPr id="248"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163068</xdr:rowOff>
    </xdr:from>
    <xdr:to>
      <xdr:col>82</xdr:col>
      <xdr:colOff>158750</xdr:colOff>
      <xdr:row>57</xdr:row>
      <xdr:rowOff>93218</xdr:rowOff>
    </xdr:to>
    <xdr:sp macro="" textlink="">
      <xdr:nvSpPr>
        <xdr:cNvPr id="249" name="フローチャート: 判断 248"/>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5842</xdr:rowOff>
    </xdr:from>
    <xdr:to>
      <xdr:col>78</xdr:col>
      <xdr:colOff>69850</xdr:colOff>
      <xdr:row>57</xdr:row>
      <xdr:rowOff>88138</xdr:rowOff>
    </xdr:to>
    <xdr:cxnSp macro="">
      <xdr:nvCxnSpPr>
        <xdr:cNvPr id="250" name="直線コネクタ 249"/>
        <xdr:cNvCxnSpPr/>
      </xdr:nvCxnSpPr>
      <xdr:spPr>
        <a:xfrm flipV="1">
          <a:off x="14782800" y="97784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117348</xdr:rowOff>
    </xdr:from>
    <xdr:to>
      <xdr:col>78</xdr:col>
      <xdr:colOff>120650</xdr:colOff>
      <xdr:row>57</xdr:row>
      <xdr:rowOff>47498</xdr:rowOff>
    </xdr:to>
    <xdr:sp macro="" textlink="">
      <xdr:nvSpPr>
        <xdr:cNvPr id="251" name="フローチャート: 判断 250"/>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57675</xdr:rowOff>
    </xdr:from>
    <xdr:ext cx="736600" cy="259045"/>
    <xdr:sp macro="" textlink="">
      <xdr:nvSpPr>
        <xdr:cNvPr id="252" name="テキスト ボックス 251"/>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88138</xdr:rowOff>
    </xdr:from>
    <xdr:to>
      <xdr:col>73</xdr:col>
      <xdr:colOff>180975</xdr:colOff>
      <xdr:row>61</xdr:row>
      <xdr:rowOff>88138</xdr:rowOff>
    </xdr:to>
    <xdr:cxnSp macro="">
      <xdr:nvCxnSpPr>
        <xdr:cNvPr id="253" name="直線コネクタ 252"/>
        <xdr:cNvCxnSpPr/>
      </xdr:nvCxnSpPr>
      <xdr:spPr>
        <a:xfrm flipV="1">
          <a:off x="13893800" y="9860788"/>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4" name="フローチャート: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88138</xdr:rowOff>
    </xdr:from>
    <xdr:to>
      <xdr:col>69</xdr:col>
      <xdr:colOff>92075</xdr:colOff>
      <xdr:row>61</xdr:row>
      <xdr:rowOff>115570</xdr:rowOff>
    </xdr:to>
    <xdr:cxnSp macro="">
      <xdr:nvCxnSpPr>
        <xdr:cNvPr id="256" name="直線コネクタ 255"/>
        <xdr:cNvCxnSpPr/>
      </xdr:nvCxnSpPr>
      <xdr:spPr>
        <a:xfrm flipV="1">
          <a:off x="13004800" y="105465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128778</xdr:rowOff>
    </xdr:from>
    <xdr:to>
      <xdr:col>69</xdr:col>
      <xdr:colOff>142875</xdr:colOff>
      <xdr:row>58</xdr:row>
      <xdr:rowOff>58928</xdr:rowOff>
    </xdr:to>
    <xdr:sp macro="" textlink="">
      <xdr:nvSpPr>
        <xdr:cNvPr id="257" name="フローチャート: 判断 256"/>
        <xdr:cNvSpPr/>
      </xdr:nvSpPr>
      <xdr:spPr>
        <a:xfrm>
          <a:off x="13843000" y="990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69105</xdr:rowOff>
    </xdr:from>
    <xdr:ext cx="762000" cy="259045"/>
    <xdr:sp macro="" textlink="">
      <xdr:nvSpPr>
        <xdr:cNvPr id="258" name="テキスト ボックス 257"/>
        <xdr:cNvSpPr txBox="1"/>
      </xdr:nvSpPr>
      <xdr:spPr>
        <a:xfrm>
          <a:off x="13512800" y="967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165354</xdr:rowOff>
    </xdr:from>
    <xdr:to>
      <xdr:col>65</xdr:col>
      <xdr:colOff>53975</xdr:colOff>
      <xdr:row>58</xdr:row>
      <xdr:rowOff>95504</xdr:rowOff>
    </xdr:to>
    <xdr:sp macro="" textlink="">
      <xdr:nvSpPr>
        <xdr:cNvPr id="259" name="フローチャート: 判断 258"/>
        <xdr:cNvSpPr/>
      </xdr:nvSpPr>
      <xdr:spPr>
        <a:xfrm>
          <a:off x="12954000" y="99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105681</xdr:rowOff>
    </xdr:from>
    <xdr:ext cx="762000" cy="259045"/>
    <xdr:sp macro="" textlink="">
      <xdr:nvSpPr>
        <xdr:cNvPr id="260" name="テキスト ボックス 259"/>
        <xdr:cNvSpPr txBox="1"/>
      </xdr:nvSpPr>
      <xdr:spPr>
        <a:xfrm>
          <a:off x="12623800" y="970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6" name="楕円 265"/>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7"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126492</xdr:rowOff>
    </xdr:from>
    <xdr:to>
      <xdr:col>78</xdr:col>
      <xdr:colOff>120650</xdr:colOff>
      <xdr:row>57</xdr:row>
      <xdr:rowOff>56642</xdr:rowOff>
    </xdr:to>
    <xdr:sp macro="" textlink="">
      <xdr:nvSpPr>
        <xdr:cNvPr id="268" name="楕円 267"/>
        <xdr:cNvSpPr/>
      </xdr:nvSpPr>
      <xdr:spPr>
        <a:xfrm>
          <a:off x="15621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41419</xdr:rowOff>
    </xdr:from>
    <xdr:ext cx="736600" cy="259045"/>
    <xdr:sp macro="" textlink="">
      <xdr:nvSpPr>
        <xdr:cNvPr id="269" name="テキスト ボックス 268"/>
        <xdr:cNvSpPr txBox="1"/>
      </xdr:nvSpPr>
      <xdr:spPr>
        <a:xfrm>
          <a:off x="15290800" y="981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37338</xdr:rowOff>
    </xdr:from>
    <xdr:to>
      <xdr:col>74</xdr:col>
      <xdr:colOff>31750</xdr:colOff>
      <xdr:row>57</xdr:row>
      <xdr:rowOff>138938</xdr:rowOff>
    </xdr:to>
    <xdr:sp macro="" textlink="">
      <xdr:nvSpPr>
        <xdr:cNvPr id="270" name="楕円 269"/>
        <xdr:cNvSpPr/>
      </xdr:nvSpPr>
      <xdr:spPr>
        <a:xfrm>
          <a:off x="14732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123715</xdr:rowOff>
    </xdr:from>
    <xdr:ext cx="762000" cy="259045"/>
    <xdr:sp macro="" textlink="">
      <xdr:nvSpPr>
        <xdr:cNvPr id="271" name="テキスト ボックス 270"/>
        <xdr:cNvSpPr txBox="1"/>
      </xdr:nvSpPr>
      <xdr:spPr>
        <a:xfrm>
          <a:off x="14401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37338</xdr:rowOff>
    </xdr:from>
    <xdr:to>
      <xdr:col>69</xdr:col>
      <xdr:colOff>142875</xdr:colOff>
      <xdr:row>61</xdr:row>
      <xdr:rowOff>138938</xdr:rowOff>
    </xdr:to>
    <xdr:sp macro="" textlink="">
      <xdr:nvSpPr>
        <xdr:cNvPr id="272" name="楕円 271"/>
        <xdr:cNvSpPr/>
      </xdr:nvSpPr>
      <xdr:spPr>
        <a:xfrm>
          <a:off x="13843000" y="1049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123715</xdr:rowOff>
    </xdr:from>
    <xdr:ext cx="762000" cy="259045"/>
    <xdr:sp macro="" textlink="">
      <xdr:nvSpPr>
        <xdr:cNvPr id="273" name="テキスト ボックス 272"/>
        <xdr:cNvSpPr txBox="1"/>
      </xdr:nvSpPr>
      <xdr:spPr>
        <a:xfrm>
          <a:off x="13512800" y="10582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64770</xdr:rowOff>
    </xdr:from>
    <xdr:to>
      <xdr:col>65</xdr:col>
      <xdr:colOff>53975</xdr:colOff>
      <xdr:row>61</xdr:row>
      <xdr:rowOff>166370</xdr:rowOff>
    </xdr:to>
    <xdr:sp macro="" textlink="">
      <xdr:nvSpPr>
        <xdr:cNvPr id="274" name="楕円 273"/>
        <xdr:cNvSpPr/>
      </xdr:nvSpPr>
      <xdr:spPr>
        <a:xfrm>
          <a:off x="129540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151147</xdr:rowOff>
    </xdr:from>
    <xdr:ext cx="762000" cy="259045"/>
    <xdr:sp macro="" textlink="">
      <xdr:nvSpPr>
        <xdr:cNvPr id="275" name="テキスト ボックス 274"/>
        <xdr:cNvSpPr txBox="1"/>
      </xdr:nvSpPr>
      <xdr:spPr>
        <a:xfrm>
          <a:off x="12623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類似団体平均を下回る傾向が続いている。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年度から下水道事業の法適化により補助費等の割合が増加していることに加え、令和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年度以降、次期ごみ処理施設稼働に伴い、岐阜羽島衛生施設組合負担金が増加するため、上昇することが想定される。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0" name="直線コネクタ 299"/>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1"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2" name="直線コネクタ 301"/>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3"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4" name="直線コネクタ 303"/>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94996</xdr:rowOff>
    </xdr:to>
    <xdr:cxnSp macro="">
      <xdr:nvCxnSpPr>
        <xdr:cNvPr id="305" name="直線コネクタ 304"/>
        <xdr:cNvCxnSpPr/>
      </xdr:nvCxnSpPr>
      <xdr:spPr>
        <a:xfrm flipV="1">
          <a:off x="15671800" y="62534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06"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07" name="フローチャート: 判断 306"/>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131572</xdr:rowOff>
    </xdr:to>
    <xdr:cxnSp macro="">
      <xdr:nvCxnSpPr>
        <xdr:cNvPr id="308" name="直線コネクタ 307"/>
        <xdr:cNvCxnSpPr/>
      </xdr:nvCxnSpPr>
      <xdr:spPr>
        <a:xfrm flipV="1">
          <a:off x="14782800" y="6267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09" name="フローチャート: 判断 308"/>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0" name="テキスト ボックス 309"/>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36</xdr:row>
      <xdr:rowOff>131572</xdr:rowOff>
    </xdr:to>
    <xdr:cxnSp macro="">
      <xdr:nvCxnSpPr>
        <xdr:cNvPr id="311" name="直線コネクタ 310"/>
        <xdr:cNvCxnSpPr/>
      </xdr:nvCxnSpPr>
      <xdr:spPr>
        <a:xfrm>
          <a:off x="13893800" y="6066028"/>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2" name="フローチャート: 判断 311"/>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3" name="テキスト ボックス 312"/>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65278</xdr:rowOff>
    </xdr:from>
    <xdr:to>
      <xdr:col>69</xdr:col>
      <xdr:colOff>92075</xdr:colOff>
      <xdr:row>35</xdr:row>
      <xdr:rowOff>69850</xdr:rowOff>
    </xdr:to>
    <xdr:cxnSp macro="">
      <xdr:nvCxnSpPr>
        <xdr:cNvPr id="314" name="直線コネクタ 313"/>
        <xdr:cNvCxnSpPr/>
      </xdr:nvCxnSpPr>
      <xdr:spPr>
        <a:xfrm flipV="1">
          <a:off x="13004800" y="60660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5" name="フローチャート: 判断 314"/>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16" name="テキスト ボックス 315"/>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7" name="フローチャート: 判断 316"/>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18" name="テキスト ボックス 317"/>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4" name="楕円 323"/>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5"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6" name="楕円 325"/>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7" name="テキスト ボックス 326"/>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28" name="楕円 327"/>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29" name="テキスト ボックス 32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14478</xdr:rowOff>
    </xdr:from>
    <xdr:to>
      <xdr:col>69</xdr:col>
      <xdr:colOff>142875</xdr:colOff>
      <xdr:row>35</xdr:row>
      <xdr:rowOff>116078</xdr:rowOff>
    </xdr:to>
    <xdr:sp macro="" textlink="">
      <xdr:nvSpPr>
        <xdr:cNvPr id="330" name="楕円 329"/>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126255</xdr:rowOff>
    </xdr:from>
    <xdr:ext cx="762000" cy="259045"/>
    <xdr:sp macro="" textlink="">
      <xdr:nvSpPr>
        <xdr:cNvPr id="331" name="テキスト ボックス 330"/>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2" name="楕円 331"/>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3" name="テキスト ボックス 332"/>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数年来、事業の必要性・効果等を検討し公債費を抑制してきた結果、類似団体内平均値を下回っている。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年度までは新庁舎建設、令和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年度は公共施設等の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LED</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化や太陽光発電設備の導入により、市債発行額が増加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年度にかけて公債費負担は一時的に増加するものの、その後は、臨時財政対策債の発行額減少により、減少傾向となる見込み。</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58" name="直線コネクタ 357"/>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59" name="公債費最小値テキスト"/>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0" name="直線コネクタ 359"/>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1"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2" name="直線コネクタ 361"/>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77</xdr:row>
      <xdr:rowOff>51563</xdr:rowOff>
    </xdr:to>
    <xdr:cxnSp macro="">
      <xdr:nvCxnSpPr>
        <xdr:cNvPr id="363" name="直線コネクタ 362"/>
        <xdr:cNvCxnSpPr/>
      </xdr:nvCxnSpPr>
      <xdr:spPr>
        <a:xfrm>
          <a:off x="3987800" y="13157200"/>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4"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5" name="フローチャート: 判断 364"/>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136144</xdr:rowOff>
    </xdr:to>
    <xdr:cxnSp macro="">
      <xdr:nvCxnSpPr>
        <xdr:cNvPr id="366" name="直線コネクタ 365"/>
        <xdr:cNvCxnSpPr/>
      </xdr:nvCxnSpPr>
      <xdr:spPr>
        <a:xfrm flipV="1">
          <a:off x="3098800" y="13157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7" name="フローチャート: 判断 366"/>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8" name="テキスト ボックス 367"/>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136144</xdr:rowOff>
    </xdr:to>
    <xdr:cxnSp macro="">
      <xdr:nvCxnSpPr>
        <xdr:cNvPr id="369" name="直線コネクタ 368"/>
        <xdr:cNvCxnSpPr/>
      </xdr:nvCxnSpPr>
      <xdr:spPr>
        <a:xfrm>
          <a:off x="2209800" y="131069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0" name="フローチャート: 判断 369"/>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1" name="テキスト ボックス 370"/>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76708</xdr:rowOff>
    </xdr:from>
    <xdr:to>
      <xdr:col>11</xdr:col>
      <xdr:colOff>9525</xdr:colOff>
      <xdr:row>76</xdr:row>
      <xdr:rowOff>94996</xdr:rowOff>
    </xdr:to>
    <xdr:cxnSp macro="">
      <xdr:nvCxnSpPr>
        <xdr:cNvPr id="372" name="直線コネクタ 371"/>
        <xdr:cNvCxnSpPr/>
      </xdr:nvCxnSpPr>
      <xdr:spPr>
        <a:xfrm flipV="1">
          <a:off x="1320800" y="13106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3" name="フローチャート: 判断 372"/>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4" name="テキスト ボックス 373"/>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5" name="フローチャート: 判断 374"/>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76" name="テキスト ボックス 375"/>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763</xdr:rowOff>
    </xdr:from>
    <xdr:to>
      <xdr:col>24</xdr:col>
      <xdr:colOff>76200</xdr:colOff>
      <xdr:row>77</xdr:row>
      <xdr:rowOff>102363</xdr:rowOff>
    </xdr:to>
    <xdr:sp macro="" textlink="">
      <xdr:nvSpPr>
        <xdr:cNvPr id="382" name="楕円 381"/>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17290</xdr:rowOff>
    </xdr:from>
    <xdr:ext cx="762000" cy="259045"/>
    <xdr:sp macro="" textlink="">
      <xdr:nvSpPr>
        <xdr:cNvPr id="383" name="公債費該当値テキスト"/>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4" name="楕円 383"/>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5" name="テキスト ボックス 384"/>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85344</xdr:rowOff>
    </xdr:from>
    <xdr:to>
      <xdr:col>15</xdr:col>
      <xdr:colOff>149225</xdr:colOff>
      <xdr:row>77</xdr:row>
      <xdr:rowOff>15494</xdr:rowOff>
    </xdr:to>
    <xdr:sp macro="" textlink="">
      <xdr:nvSpPr>
        <xdr:cNvPr id="386" name="楕円 385"/>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25671</xdr:rowOff>
    </xdr:from>
    <xdr:ext cx="762000" cy="259045"/>
    <xdr:sp macro="" textlink="">
      <xdr:nvSpPr>
        <xdr:cNvPr id="387" name="テキスト ボックス 386"/>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88" name="楕円 387"/>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89" name="テキスト ボックス 388"/>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44196</xdr:rowOff>
    </xdr:from>
    <xdr:to>
      <xdr:col>6</xdr:col>
      <xdr:colOff>171450</xdr:colOff>
      <xdr:row>76</xdr:row>
      <xdr:rowOff>145796</xdr:rowOff>
    </xdr:to>
    <xdr:sp macro="" textlink="">
      <xdr:nvSpPr>
        <xdr:cNvPr id="390" name="楕円 389"/>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155973</xdr:rowOff>
    </xdr:from>
    <xdr:ext cx="762000" cy="259045"/>
    <xdr:sp macro="" textlink="">
      <xdr:nvSpPr>
        <xdr:cNvPr id="391" name="テキスト ボックス 390"/>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類似団体を上回る傾向が続いている。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年度は、普通交付税の増額交付分等の取り扱いにより、特に人件費・物件費・扶助費について、低下している。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年度は、上記事項がなくなるため、上昇に転じ</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17" name="直線コネクタ 416"/>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18"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19" name="直線コネクタ 418"/>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0"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1" name="直線コネクタ 420"/>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79</xdr:row>
      <xdr:rowOff>5842</xdr:rowOff>
    </xdr:to>
    <xdr:cxnSp macro="">
      <xdr:nvCxnSpPr>
        <xdr:cNvPr id="422" name="直線コネクタ 421"/>
        <xdr:cNvCxnSpPr/>
      </xdr:nvCxnSpPr>
      <xdr:spPr>
        <a:xfrm>
          <a:off x="15671800" y="13271500"/>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79</xdr:row>
      <xdr:rowOff>92711</xdr:rowOff>
    </xdr:to>
    <xdr:cxnSp macro="">
      <xdr:nvCxnSpPr>
        <xdr:cNvPr id="425" name="直線コネクタ 424"/>
        <xdr:cNvCxnSpPr/>
      </xdr:nvCxnSpPr>
      <xdr:spPr>
        <a:xfrm flipV="1">
          <a:off x="14782800" y="13271500"/>
          <a:ext cx="8890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26" name="フローチャート: 判断 425"/>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27" name="テキスト ボックス 426"/>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92711</xdr:rowOff>
    </xdr:from>
    <xdr:to>
      <xdr:col>73</xdr:col>
      <xdr:colOff>180975</xdr:colOff>
      <xdr:row>79</xdr:row>
      <xdr:rowOff>161289</xdr:rowOff>
    </xdr:to>
    <xdr:cxnSp macro="">
      <xdr:nvCxnSpPr>
        <xdr:cNvPr id="428" name="直線コネクタ 427"/>
        <xdr:cNvCxnSpPr/>
      </xdr:nvCxnSpPr>
      <xdr:spPr>
        <a:xfrm flipV="1">
          <a:off x="13893800" y="136372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29" name="フローチャート: 判断 428"/>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0" name="テキスト ボックス 429"/>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161289</xdr:rowOff>
    </xdr:from>
    <xdr:to>
      <xdr:col>69</xdr:col>
      <xdr:colOff>92075</xdr:colOff>
      <xdr:row>80</xdr:row>
      <xdr:rowOff>30987</xdr:rowOff>
    </xdr:to>
    <xdr:cxnSp macro="">
      <xdr:nvCxnSpPr>
        <xdr:cNvPr id="431" name="直線コネクタ 430"/>
        <xdr:cNvCxnSpPr/>
      </xdr:nvCxnSpPr>
      <xdr:spPr>
        <a:xfrm flipV="1">
          <a:off x="13004800" y="137058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2" name="フローチャート: 判断 431"/>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3" name="テキスト ボックス 432"/>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4" name="フローチャート: 判断 433"/>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5" name="テキスト ボックス 434"/>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126492</xdr:rowOff>
    </xdr:from>
    <xdr:to>
      <xdr:col>82</xdr:col>
      <xdr:colOff>158750</xdr:colOff>
      <xdr:row>79</xdr:row>
      <xdr:rowOff>56642</xdr:rowOff>
    </xdr:to>
    <xdr:sp macro="" textlink="">
      <xdr:nvSpPr>
        <xdr:cNvPr id="441" name="楕円 440"/>
        <xdr:cNvSpPr/>
      </xdr:nvSpPr>
      <xdr:spPr>
        <a:xfrm>
          <a:off x="16459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98569</xdr:rowOff>
    </xdr:from>
    <xdr:ext cx="762000" cy="259045"/>
    <xdr:sp macro="" textlink="">
      <xdr:nvSpPr>
        <xdr:cNvPr id="442" name="公債費以外該当値テキスト"/>
        <xdr:cNvSpPr txBox="1"/>
      </xdr:nvSpPr>
      <xdr:spPr>
        <a:xfrm>
          <a:off x="16598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3" name="楕円 442"/>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44" name="テキスト ボックス 443"/>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45" name="楕円 444"/>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46" name="テキスト ボックス 445"/>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110489</xdr:rowOff>
    </xdr:from>
    <xdr:to>
      <xdr:col>69</xdr:col>
      <xdr:colOff>142875</xdr:colOff>
      <xdr:row>80</xdr:row>
      <xdr:rowOff>40639</xdr:rowOff>
    </xdr:to>
    <xdr:sp macro="" textlink="">
      <xdr:nvSpPr>
        <xdr:cNvPr id="447" name="楕円 446"/>
        <xdr:cNvSpPr/>
      </xdr:nvSpPr>
      <xdr:spPr>
        <a:xfrm>
          <a:off x="13843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25416</xdr:rowOff>
    </xdr:from>
    <xdr:ext cx="762000" cy="259045"/>
    <xdr:sp macro="" textlink="">
      <xdr:nvSpPr>
        <xdr:cNvPr id="448" name="テキスト ボックス 447"/>
        <xdr:cNvSpPr txBox="1"/>
      </xdr:nvSpPr>
      <xdr:spPr>
        <a:xfrm>
          <a:off x="13512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151637</xdr:rowOff>
    </xdr:from>
    <xdr:to>
      <xdr:col>65</xdr:col>
      <xdr:colOff>53975</xdr:colOff>
      <xdr:row>80</xdr:row>
      <xdr:rowOff>81787</xdr:rowOff>
    </xdr:to>
    <xdr:sp macro="" textlink="">
      <xdr:nvSpPr>
        <xdr:cNvPr id="449" name="楕円 448"/>
        <xdr:cNvSpPr/>
      </xdr:nvSpPr>
      <xdr:spPr>
        <a:xfrm>
          <a:off x="12954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66564</xdr:rowOff>
    </xdr:from>
    <xdr:ext cx="762000" cy="259045"/>
    <xdr:sp macro="" textlink="">
      <xdr:nvSpPr>
        <xdr:cNvPr id="450" name="テキスト ボックス 449"/>
        <xdr:cNvSpPr txBox="1"/>
      </xdr:nvSpPr>
      <xdr:spPr>
        <a:xfrm>
          <a:off x="12623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岐阜県羽島市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67644</xdr:rowOff>
    </xdr:from>
    <xdr:ext cx="762000" cy="259045"/>
    <xdr:sp macro="" textlink="">
      <xdr:nvSpPr>
        <xdr:cNvPr id="46" name="人口1人当たり決算額の推移最小値テキスト130"/>
        <xdr:cNvSpPr txBox="1"/>
      </xdr:nvSpPr>
      <xdr:spPr>
        <a:xfrm>
          <a:off x="5740400" y="337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57467</xdr:rowOff>
    </xdr:from>
    <xdr:to>
      <xdr:col>29</xdr:col>
      <xdr:colOff>127000</xdr:colOff>
      <xdr:row>19</xdr:row>
      <xdr:rowOff>106293</xdr:rowOff>
    </xdr:to>
    <xdr:cxnSp macro="">
      <xdr:nvCxnSpPr>
        <xdr:cNvPr id="50" name="直線コネクタ 49"/>
        <xdr:cNvCxnSpPr/>
      </xdr:nvCxnSpPr>
      <xdr:spPr bwMode="auto">
        <a:xfrm flipV="1">
          <a:off x="5003800" y="3362642"/>
          <a:ext cx="647700" cy="48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106293</xdr:rowOff>
    </xdr:from>
    <xdr:to>
      <xdr:col>26</xdr:col>
      <xdr:colOff>50800</xdr:colOff>
      <xdr:row>19</xdr:row>
      <xdr:rowOff>118313</xdr:rowOff>
    </xdr:to>
    <xdr:cxnSp macro="">
      <xdr:nvCxnSpPr>
        <xdr:cNvPr id="53" name="直線コネクタ 52"/>
        <xdr:cNvCxnSpPr/>
      </xdr:nvCxnSpPr>
      <xdr:spPr bwMode="auto">
        <a:xfrm flipV="1">
          <a:off x="4305300" y="3411468"/>
          <a:ext cx="698500" cy="12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82023</xdr:rowOff>
    </xdr:from>
    <xdr:to>
      <xdr:col>22</xdr:col>
      <xdr:colOff>114300</xdr:colOff>
      <xdr:row>19</xdr:row>
      <xdr:rowOff>118313</xdr:rowOff>
    </xdr:to>
    <xdr:cxnSp macro="">
      <xdr:nvCxnSpPr>
        <xdr:cNvPr id="56" name="直線コネクタ 55"/>
        <xdr:cNvCxnSpPr/>
      </xdr:nvCxnSpPr>
      <xdr:spPr bwMode="auto">
        <a:xfrm>
          <a:off x="3606800" y="3387198"/>
          <a:ext cx="698500" cy="36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82023</xdr:rowOff>
    </xdr:from>
    <xdr:to>
      <xdr:col>18</xdr:col>
      <xdr:colOff>177800</xdr:colOff>
      <xdr:row>19</xdr:row>
      <xdr:rowOff>115075</xdr:rowOff>
    </xdr:to>
    <xdr:cxnSp macro="">
      <xdr:nvCxnSpPr>
        <xdr:cNvPr id="59" name="直線コネクタ 58"/>
        <xdr:cNvCxnSpPr/>
      </xdr:nvCxnSpPr>
      <xdr:spPr bwMode="auto">
        <a:xfrm flipV="1">
          <a:off x="2908300" y="3387198"/>
          <a:ext cx="698500" cy="33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6667</xdr:rowOff>
    </xdr:from>
    <xdr:to>
      <xdr:col>29</xdr:col>
      <xdr:colOff>177800</xdr:colOff>
      <xdr:row>19</xdr:row>
      <xdr:rowOff>108267</xdr:rowOff>
    </xdr:to>
    <xdr:sp macro="" textlink="">
      <xdr:nvSpPr>
        <xdr:cNvPr id="69" name="楕円 68"/>
        <xdr:cNvSpPr/>
      </xdr:nvSpPr>
      <xdr:spPr bwMode="auto">
        <a:xfrm>
          <a:off x="5600700" y="3311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86694</xdr:rowOff>
    </xdr:from>
    <xdr:ext cx="762000" cy="259045"/>
    <xdr:sp macro="" textlink="">
      <xdr:nvSpPr>
        <xdr:cNvPr id="70" name="人口1人当たり決算額の推移該当値テキスト130"/>
        <xdr:cNvSpPr txBox="1"/>
      </xdr:nvSpPr>
      <xdr:spPr>
        <a:xfrm>
          <a:off x="5740400" y="322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55493</xdr:rowOff>
    </xdr:from>
    <xdr:to>
      <xdr:col>26</xdr:col>
      <xdr:colOff>101600</xdr:colOff>
      <xdr:row>19</xdr:row>
      <xdr:rowOff>157093</xdr:rowOff>
    </xdr:to>
    <xdr:sp macro="" textlink="">
      <xdr:nvSpPr>
        <xdr:cNvPr id="71" name="楕円 70"/>
        <xdr:cNvSpPr/>
      </xdr:nvSpPr>
      <xdr:spPr bwMode="auto">
        <a:xfrm>
          <a:off x="4953000" y="3360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141870</xdr:rowOff>
    </xdr:from>
    <xdr:ext cx="736600" cy="259045"/>
    <xdr:sp macro="" textlink="">
      <xdr:nvSpPr>
        <xdr:cNvPr id="72" name="テキスト ボックス 71"/>
        <xdr:cNvSpPr txBox="1"/>
      </xdr:nvSpPr>
      <xdr:spPr>
        <a:xfrm>
          <a:off x="4622800" y="344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67513</xdr:rowOff>
    </xdr:from>
    <xdr:to>
      <xdr:col>22</xdr:col>
      <xdr:colOff>165100</xdr:colOff>
      <xdr:row>19</xdr:row>
      <xdr:rowOff>169113</xdr:rowOff>
    </xdr:to>
    <xdr:sp macro="" textlink="">
      <xdr:nvSpPr>
        <xdr:cNvPr id="73" name="楕円 72"/>
        <xdr:cNvSpPr/>
      </xdr:nvSpPr>
      <xdr:spPr bwMode="auto">
        <a:xfrm>
          <a:off x="4254500" y="3372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153890</xdr:rowOff>
    </xdr:from>
    <xdr:ext cx="762000" cy="259045"/>
    <xdr:sp macro="" textlink="">
      <xdr:nvSpPr>
        <xdr:cNvPr id="74" name="テキスト ボックス 73"/>
        <xdr:cNvSpPr txBox="1"/>
      </xdr:nvSpPr>
      <xdr:spPr>
        <a:xfrm>
          <a:off x="3924300" y="345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31223</xdr:rowOff>
    </xdr:from>
    <xdr:to>
      <xdr:col>19</xdr:col>
      <xdr:colOff>38100</xdr:colOff>
      <xdr:row>19</xdr:row>
      <xdr:rowOff>132823</xdr:rowOff>
    </xdr:to>
    <xdr:sp macro="" textlink="">
      <xdr:nvSpPr>
        <xdr:cNvPr id="75" name="楕円 74"/>
        <xdr:cNvSpPr/>
      </xdr:nvSpPr>
      <xdr:spPr bwMode="auto">
        <a:xfrm>
          <a:off x="3556000" y="3336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117600</xdr:rowOff>
    </xdr:from>
    <xdr:ext cx="762000" cy="259045"/>
    <xdr:sp macro="" textlink="">
      <xdr:nvSpPr>
        <xdr:cNvPr id="76" name="テキスト ボックス 75"/>
        <xdr:cNvSpPr txBox="1"/>
      </xdr:nvSpPr>
      <xdr:spPr>
        <a:xfrm>
          <a:off x="3225800" y="342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64275</xdr:rowOff>
    </xdr:from>
    <xdr:to>
      <xdr:col>15</xdr:col>
      <xdr:colOff>101600</xdr:colOff>
      <xdr:row>19</xdr:row>
      <xdr:rowOff>165875</xdr:rowOff>
    </xdr:to>
    <xdr:sp macro="" textlink="">
      <xdr:nvSpPr>
        <xdr:cNvPr id="77" name="楕円 76"/>
        <xdr:cNvSpPr/>
      </xdr:nvSpPr>
      <xdr:spPr bwMode="auto">
        <a:xfrm>
          <a:off x="2857500" y="3369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150652</xdr:rowOff>
    </xdr:from>
    <xdr:ext cx="762000" cy="259045"/>
    <xdr:sp macro="" textlink="">
      <xdr:nvSpPr>
        <xdr:cNvPr id="78" name="テキスト ボックス 77"/>
        <xdr:cNvSpPr txBox="1"/>
      </xdr:nvSpPr>
      <xdr:spPr>
        <a:xfrm>
          <a:off x="2527300" y="34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74231</xdr:rowOff>
    </xdr:from>
    <xdr:to>
      <xdr:col>29</xdr:col>
      <xdr:colOff>127000</xdr:colOff>
      <xdr:row>37</xdr:row>
      <xdr:rowOff>17272</xdr:rowOff>
    </xdr:to>
    <xdr:cxnSp macro="">
      <xdr:nvCxnSpPr>
        <xdr:cNvPr id="112" name="直線コネクタ 111"/>
        <xdr:cNvCxnSpPr/>
      </xdr:nvCxnSpPr>
      <xdr:spPr bwMode="auto">
        <a:xfrm flipV="1">
          <a:off x="5003800" y="7027481"/>
          <a:ext cx="647700" cy="114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17272</xdr:rowOff>
    </xdr:from>
    <xdr:to>
      <xdr:col>26</xdr:col>
      <xdr:colOff>50800</xdr:colOff>
      <xdr:row>37</xdr:row>
      <xdr:rowOff>116256</xdr:rowOff>
    </xdr:to>
    <xdr:cxnSp macro="">
      <xdr:nvCxnSpPr>
        <xdr:cNvPr id="115" name="直線コネクタ 114"/>
        <xdr:cNvCxnSpPr/>
      </xdr:nvCxnSpPr>
      <xdr:spPr bwMode="auto">
        <a:xfrm flipV="1">
          <a:off x="4305300" y="7141972"/>
          <a:ext cx="698500" cy="98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116256</xdr:rowOff>
    </xdr:from>
    <xdr:to>
      <xdr:col>22</xdr:col>
      <xdr:colOff>114300</xdr:colOff>
      <xdr:row>37</xdr:row>
      <xdr:rowOff>139268</xdr:rowOff>
    </xdr:to>
    <xdr:cxnSp macro="">
      <xdr:nvCxnSpPr>
        <xdr:cNvPr id="118" name="直線コネクタ 117"/>
        <xdr:cNvCxnSpPr/>
      </xdr:nvCxnSpPr>
      <xdr:spPr bwMode="auto">
        <a:xfrm flipV="1">
          <a:off x="3606800" y="7240956"/>
          <a:ext cx="698500" cy="23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165917</xdr:rowOff>
    </xdr:from>
    <xdr:ext cx="762000" cy="259045"/>
    <xdr:sp macro="" textlink="">
      <xdr:nvSpPr>
        <xdr:cNvPr id="120" name="テキスト ボックス 119"/>
        <xdr:cNvSpPr txBox="1"/>
      </xdr:nvSpPr>
      <xdr:spPr>
        <a:xfrm>
          <a:off x="3924300" y="6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139268</xdr:rowOff>
    </xdr:from>
    <xdr:to>
      <xdr:col>18</xdr:col>
      <xdr:colOff>177800</xdr:colOff>
      <xdr:row>37</xdr:row>
      <xdr:rowOff>145669</xdr:rowOff>
    </xdr:to>
    <xdr:cxnSp macro="">
      <xdr:nvCxnSpPr>
        <xdr:cNvPr id="121" name="直線コネクタ 120"/>
        <xdr:cNvCxnSpPr/>
      </xdr:nvCxnSpPr>
      <xdr:spPr bwMode="auto">
        <a:xfrm flipV="1">
          <a:off x="2908300" y="7263968"/>
          <a:ext cx="698500" cy="6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166717</xdr:rowOff>
    </xdr:from>
    <xdr:ext cx="762000" cy="259045"/>
    <xdr:sp macro="" textlink="">
      <xdr:nvSpPr>
        <xdr:cNvPr id="123" name="テキスト ボックス 122"/>
        <xdr:cNvSpPr txBox="1"/>
      </xdr:nvSpPr>
      <xdr:spPr>
        <a:xfrm>
          <a:off x="3225800" y="6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149572</xdr:rowOff>
    </xdr:from>
    <xdr:ext cx="762000" cy="259045"/>
    <xdr:sp macro="" textlink="">
      <xdr:nvSpPr>
        <xdr:cNvPr id="125" name="テキスト ボックス 124"/>
        <xdr:cNvSpPr txBox="1"/>
      </xdr:nvSpPr>
      <xdr:spPr>
        <a:xfrm>
          <a:off x="2527300" y="67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23431</xdr:rowOff>
    </xdr:from>
    <xdr:to>
      <xdr:col>29</xdr:col>
      <xdr:colOff>177800</xdr:colOff>
      <xdr:row>36</xdr:row>
      <xdr:rowOff>125031</xdr:rowOff>
    </xdr:to>
    <xdr:sp macro="" textlink="">
      <xdr:nvSpPr>
        <xdr:cNvPr id="131" name="楕円 130"/>
        <xdr:cNvSpPr/>
      </xdr:nvSpPr>
      <xdr:spPr bwMode="auto">
        <a:xfrm>
          <a:off x="5600700" y="6976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338408</xdr:rowOff>
    </xdr:from>
    <xdr:ext cx="762000" cy="259045"/>
    <xdr:sp macro="" textlink="">
      <xdr:nvSpPr>
        <xdr:cNvPr id="132" name="人口1人当たり決算額の推移該当値テキスト445"/>
        <xdr:cNvSpPr txBox="1"/>
      </xdr:nvSpPr>
      <xdr:spPr>
        <a:xfrm>
          <a:off x="5740400" y="694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137922</xdr:rowOff>
    </xdr:from>
    <xdr:to>
      <xdr:col>26</xdr:col>
      <xdr:colOff>101600</xdr:colOff>
      <xdr:row>37</xdr:row>
      <xdr:rowOff>68072</xdr:rowOff>
    </xdr:to>
    <xdr:sp macro="" textlink="">
      <xdr:nvSpPr>
        <xdr:cNvPr id="133" name="楕円 132"/>
        <xdr:cNvSpPr/>
      </xdr:nvSpPr>
      <xdr:spPr bwMode="auto">
        <a:xfrm>
          <a:off x="4953000" y="7091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52849</xdr:rowOff>
    </xdr:from>
    <xdr:ext cx="736600" cy="259045"/>
    <xdr:sp macro="" textlink="">
      <xdr:nvSpPr>
        <xdr:cNvPr id="134" name="テキスト ボックス 133"/>
        <xdr:cNvSpPr txBox="1"/>
      </xdr:nvSpPr>
      <xdr:spPr>
        <a:xfrm>
          <a:off x="4622800" y="71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65456</xdr:rowOff>
    </xdr:from>
    <xdr:to>
      <xdr:col>22</xdr:col>
      <xdr:colOff>165100</xdr:colOff>
      <xdr:row>37</xdr:row>
      <xdr:rowOff>167056</xdr:rowOff>
    </xdr:to>
    <xdr:sp macro="" textlink="">
      <xdr:nvSpPr>
        <xdr:cNvPr id="135" name="楕円 134"/>
        <xdr:cNvSpPr/>
      </xdr:nvSpPr>
      <xdr:spPr bwMode="auto">
        <a:xfrm>
          <a:off x="4254500" y="7190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151833</xdr:rowOff>
    </xdr:from>
    <xdr:ext cx="762000" cy="259045"/>
    <xdr:sp macro="" textlink="">
      <xdr:nvSpPr>
        <xdr:cNvPr id="136" name="テキスト ボックス 135"/>
        <xdr:cNvSpPr txBox="1"/>
      </xdr:nvSpPr>
      <xdr:spPr>
        <a:xfrm>
          <a:off x="3924300" y="72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88468</xdr:rowOff>
    </xdr:from>
    <xdr:to>
      <xdr:col>19</xdr:col>
      <xdr:colOff>38100</xdr:colOff>
      <xdr:row>37</xdr:row>
      <xdr:rowOff>190068</xdr:rowOff>
    </xdr:to>
    <xdr:sp macro="" textlink="">
      <xdr:nvSpPr>
        <xdr:cNvPr id="137" name="楕円 136"/>
        <xdr:cNvSpPr/>
      </xdr:nvSpPr>
      <xdr:spPr bwMode="auto">
        <a:xfrm>
          <a:off x="3556000" y="7213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174845</xdr:rowOff>
    </xdr:from>
    <xdr:ext cx="762000" cy="259045"/>
    <xdr:sp macro="" textlink="">
      <xdr:nvSpPr>
        <xdr:cNvPr id="138" name="テキスト ボックス 137"/>
        <xdr:cNvSpPr txBox="1"/>
      </xdr:nvSpPr>
      <xdr:spPr>
        <a:xfrm>
          <a:off x="3225800" y="729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94869</xdr:rowOff>
    </xdr:from>
    <xdr:to>
      <xdr:col>15</xdr:col>
      <xdr:colOff>101600</xdr:colOff>
      <xdr:row>37</xdr:row>
      <xdr:rowOff>196469</xdr:rowOff>
    </xdr:to>
    <xdr:sp macro="" textlink="">
      <xdr:nvSpPr>
        <xdr:cNvPr id="139" name="楕円 138"/>
        <xdr:cNvSpPr/>
      </xdr:nvSpPr>
      <xdr:spPr bwMode="auto">
        <a:xfrm>
          <a:off x="2857500" y="7219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181246</xdr:rowOff>
    </xdr:from>
    <xdr:ext cx="762000" cy="259045"/>
    <xdr:sp macro="" textlink="">
      <xdr:nvSpPr>
        <xdr:cNvPr id="140" name="テキスト ボックス 139"/>
        <xdr:cNvSpPr txBox="1"/>
      </xdr:nvSpPr>
      <xdr:spPr>
        <a:xfrm>
          <a:off x="2527300" y="730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岐阜県羽島市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67,076
65,686
53.66
26,312,709
24,849,234
1,440,324
13,907,011
20,660,840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14789</xdr:rowOff>
    </xdr:from>
    <xdr:to>
      <xdr:col>24</xdr:col>
      <xdr:colOff>63500</xdr:colOff>
      <xdr:row>38</xdr:row>
      <xdr:rowOff>67310</xdr:rowOff>
    </xdr:to>
    <xdr:cxnSp macro="">
      <xdr:nvCxnSpPr>
        <xdr:cNvPr id="61" name="直線コネクタ 60"/>
        <xdr:cNvCxnSpPr/>
      </xdr:nvCxnSpPr>
      <xdr:spPr>
        <a:xfrm flipV="1">
          <a:off x="3797300" y="6529889"/>
          <a:ext cx="838200" cy="5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67310</xdr:rowOff>
    </xdr:from>
    <xdr:to>
      <xdr:col>19</xdr:col>
      <xdr:colOff>177800</xdr:colOff>
      <xdr:row>38</xdr:row>
      <xdr:rowOff>86741</xdr:rowOff>
    </xdr:to>
    <xdr:cxnSp macro="">
      <xdr:nvCxnSpPr>
        <xdr:cNvPr id="64" name="直線コネクタ 63"/>
        <xdr:cNvCxnSpPr/>
      </xdr:nvCxnSpPr>
      <xdr:spPr>
        <a:xfrm flipV="1">
          <a:off x="2908300" y="6582410"/>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86741</xdr:rowOff>
    </xdr:from>
    <xdr:to>
      <xdr:col>15</xdr:col>
      <xdr:colOff>50800</xdr:colOff>
      <xdr:row>38</xdr:row>
      <xdr:rowOff>111506</xdr:rowOff>
    </xdr:to>
    <xdr:cxnSp macro="">
      <xdr:nvCxnSpPr>
        <xdr:cNvPr id="67" name="直線コネクタ 66"/>
        <xdr:cNvCxnSpPr/>
      </xdr:nvCxnSpPr>
      <xdr:spPr>
        <a:xfrm flipV="1">
          <a:off x="2019300" y="6601841"/>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111506</xdr:rowOff>
    </xdr:from>
    <xdr:to>
      <xdr:col>10</xdr:col>
      <xdr:colOff>114300</xdr:colOff>
      <xdr:row>38</xdr:row>
      <xdr:rowOff>119088</xdr:rowOff>
    </xdr:to>
    <xdr:cxnSp macro="">
      <xdr:nvCxnSpPr>
        <xdr:cNvPr id="70" name="直線コネクタ 69"/>
        <xdr:cNvCxnSpPr/>
      </xdr:nvCxnSpPr>
      <xdr:spPr>
        <a:xfrm flipV="1">
          <a:off x="1130300" y="6626606"/>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135439</xdr:rowOff>
    </xdr:from>
    <xdr:to>
      <xdr:col>24</xdr:col>
      <xdr:colOff>114300</xdr:colOff>
      <xdr:row>38</xdr:row>
      <xdr:rowOff>65589</xdr:rowOff>
    </xdr:to>
    <xdr:sp macro="" textlink="">
      <xdr:nvSpPr>
        <xdr:cNvPr id="80" name="楕円 79"/>
        <xdr:cNvSpPr/>
      </xdr:nvSpPr>
      <xdr:spPr>
        <a:xfrm>
          <a:off x="4584700" y="647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50366</xdr:rowOff>
    </xdr:from>
    <xdr:ext cx="534377" cy="259045"/>
    <xdr:sp macro="" textlink="">
      <xdr:nvSpPr>
        <xdr:cNvPr id="81" name="人件費該当値テキスト"/>
        <xdr:cNvSpPr txBox="1"/>
      </xdr:nvSpPr>
      <xdr:spPr>
        <a:xfrm>
          <a:off x="4686300" y="639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16510</xdr:rowOff>
    </xdr:from>
    <xdr:to>
      <xdr:col>20</xdr:col>
      <xdr:colOff>38100</xdr:colOff>
      <xdr:row>38</xdr:row>
      <xdr:rowOff>118110</xdr:rowOff>
    </xdr:to>
    <xdr:sp macro="" textlink="">
      <xdr:nvSpPr>
        <xdr:cNvPr id="82" name="楕円 81"/>
        <xdr:cNvSpPr/>
      </xdr:nvSpPr>
      <xdr:spPr>
        <a:xfrm>
          <a:off x="37465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109237</xdr:rowOff>
    </xdr:from>
    <xdr:ext cx="534377" cy="259045"/>
    <xdr:sp macro="" textlink="">
      <xdr:nvSpPr>
        <xdr:cNvPr id="83" name="テキスト ボックス 82"/>
        <xdr:cNvSpPr txBox="1"/>
      </xdr:nvSpPr>
      <xdr:spPr>
        <a:xfrm>
          <a:off x="3530111" y="662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35941</xdr:rowOff>
    </xdr:from>
    <xdr:to>
      <xdr:col>15</xdr:col>
      <xdr:colOff>101600</xdr:colOff>
      <xdr:row>38</xdr:row>
      <xdr:rowOff>137541</xdr:rowOff>
    </xdr:to>
    <xdr:sp macro="" textlink="">
      <xdr:nvSpPr>
        <xdr:cNvPr id="84" name="楕円 83"/>
        <xdr:cNvSpPr/>
      </xdr:nvSpPr>
      <xdr:spPr>
        <a:xfrm>
          <a:off x="2857500" y="655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128668</xdr:rowOff>
    </xdr:from>
    <xdr:ext cx="534377" cy="259045"/>
    <xdr:sp macro="" textlink="">
      <xdr:nvSpPr>
        <xdr:cNvPr id="85" name="テキスト ボックス 84"/>
        <xdr:cNvSpPr txBox="1"/>
      </xdr:nvSpPr>
      <xdr:spPr>
        <a:xfrm>
          <a:off x="2641111" y="664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60706</xdr:rowOff>
    </xdr:from>
    <xdr:to>
      <xdr:col>10</xdr:col>
      <xdr:colOff>165100</xdr:colOff>
      <xdr:row>38</xdr:row>
      <xdr:rowOff>162306</xdr:rowOff>
    </xdr:to>
    <xdr:sp macro="" textlink="">
      <xdr:nvSpPr>
        <xdr:cNvPr id="86" name="楕円 85"/>
        <xdr:cNvSpPr/>
      </xdr:nvSpPr>
      <xdr:spPr>
        <a:xfrm>
          <a:off x="1968500" y="657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153433</xdr:rowOff>
    </xdr:from>
    <xdr:ext cx="534377" cy="259045"/>
    <xdr:sp macro="" textlink="">
      <xdr:nvSpPr>
        <xdr:cNvPr id="87" name="テキスト ボックス 86"/>
        <xdr:cNvSpPr txBox="1"/>
      </xdr:nvSpPr>
      <xdr:spPr>
        <a:xfrm>
          <a:off x="1752111" y="666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68288</xdr:rowOff>
    </xdr:from>
    <xdr:to>
      <xdr:col>6</xdr:col>
      <xdr:colOff>38100</xdr:colOff>
      <xdr:row>38</xdr:row>
      <xdr:rowOff>169888</xdr:rowOff>
    </xdr:to>
    <xdr:sp macro="" textlink="">
      <xdr:nvSpPr>
        <xdr:cNvPr id="88" name="楕円 87"/>
        <xdr:cNvSpPr/>
      </xdr:nvSpPr>
      <xdr:spPr>
        <a:xfrm>
          <a:off x="1079500" y="65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161015</xdr:rowOff>
    </xdr:from>
    <xdr:ext cx="534377" cy="259045"/>
    <xdr:sp macro="" textlink="">
      <xdr:nvSpPr>
        <xdr:cNvPr id="89" name="テキスト ボックス 88"/>
        <xdr:cNvSpPr txBox="1"/>
      </xdr:nvSpPr>
      <xdr:spPr>
        <a:xfrm>
          <a:off x="863111" y="667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109003</xdr:rowOff>
    </xdr:from>
    <xdr:to>
      <xdr:col>24</xdr:col>
      <xdr:colOff>63500</xdr:colOff>
      <xdr:row>56</xdr:row>
      <xdr:rowOff>165390</xdr:rowOff>
    </xdr:to>
    <xdr:cxnSp macro="">
      <xdr:nvCxnSpPr>
        <xdr:cNvPr id="121" name="直線コネクタ 120"/>
        <xdr:cNvCxnSpPr/>
      </xdr:nvCxnSpPr>
      <xdr:spPr>
        <a:xfrm>
          <a:off x="3797300" y="9710203"/>
          <a:ext cx="838200" cy="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109003</xdr:rowOff>
    </xdr:from>
    <xdr:to>
      <xdr:col>19</xdr:col>
      <xdr:colOff>177800</xdr:colOff>
      <xdr:row>57</xdr:row>
      <xdr:rowOff>16300</xdr:rowOff>
    </xdr:to>
    <xdr:cxnSp macro="">
      <xdr:nvCxnSpPr>
        <xdr:cNvPr id="124" name="直線コネクタ 123"/>
        <xdr:cNvCxnSpPr/>
      </xdr:nvCxnSpPr>
      <xdr:spPr>
        <a:xfrm flipV="1">
          <a:off x="2908300" y="9710203"/>
          <a:ext cx="889000" cy="7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16300</xdr:rowOff>
    </xdr:from>
    <xdr:to>
      <xdr:col>15</xdr:col>
      <xdr:colOff>50800</xdr:colOff>
      <xdr:row>57</xdr:row>
      <xdr:rowOff>84248</xdr:rowOff>
    </xdr:to>
    <xdr:cxnSp macro="">
      <xdr:nvCxnSpPr>
        <xdr:cNvPr id="127" name="直線コネクタ 126"/>
        <xdr:cNvCxnSpPr/>
      </xdr:nvCxnSpPr>
      <xdr:spPr>
        <a:xfrm flipV="1">
          <a:off x="2019300" y="9788950"/>
          <a:ext cx="889000" cy="6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84248</xdr:rowOff>
    </xdr:from>
    <xdr:to>
      <xdr:col>10</xdr:col>
      <xdr:colOff>114300</xdr:colOff>
      <xdr:row>57</xdr:row>
      <xdr:rowOff>84672</xdr:rowOff>
    </xdr:to>
    <xdr:cxnSp macro="">
      <xdr:nvCxnSpPr>
        <xdr:cNvPr id="130" name="直線コネクタ 129"/>
        <xdr:cNvCxnSpPr/>
      </xdr:nvCxnSpPr>
      <xdr:spPr>
        <a:xfrm flipV="1">
          <a:off x="1130300" y="9856898"/>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114590</xdr:rowOff>
    </xdr:from>
    <xdr:to>
      <xdr:col>24</xdr:col>
      <xdr:colOff>114300</xdr:colOff>
      <xdr:row>57</xdr:row>
      <xdr:rowOff>44740</xdr:rowOff>
    </xdr:to>
    <xdr:sp macro="" textlink="">
      <xdr:nvSpPr>
        <xdr:cNvPr id="140" name="楕円 139"/>
        <xdr:cNvSpPr/>
      </xdr:nvSpPr>
      <xdr:spPr>
        <a:xfrm>
          <a:off x="4584700" y="971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93017</xdr:rowOff>
    </xdr:from>
    <xdr:ext cx="534377" cy="259045"/>
    <xdr:sp macro="" textlink="">
      <xdr:nvSpPr>
        <xdr:cNvPr id="141" name="物件費該当値テキスト"/>
        <xdr:cNvSpPr txBox="1"/>
      </xdr:nvSpPr>
      <xdr:spPr>
        <a:xfrm>
          <a:off x="4686300" y="969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58203</xdr:rowOff>
    </xdr:from>
    <xdr:to>
      <xdr:col>20</xdr:col>
      <xdr:colOff>38100</xdr:colOff>
      <xdr:row>56</xdr:row>
      <xdr:rowOff>159803</xdr:rowOff>
    </xdr:to>
    <xdr:sp macro="" textlink="">
      <xdr:nvSpPr>
        <xdr:cNvPr id="142" name="楕円 141"/>
        <xdr:cNvSpPr/>
      </xdr:nvSpPr>
      <xdr:spPr>
        <a:xfrm>
          <a:off x="3746500" y="96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4880</xdr:rowOff>
    </xdr:from>
    <xdr:ext cx="534377" cy="259045"/>
    <xdr:sp macro="" textlink="">
      <xdr:nvSpPr>
        <xdr:cNvPr id="143" name="テキスト ボックス 142"/>
        <xdr:cNvSpPr txBox="1"/>
      </xdr:nvSpPr>
      <xdr:spPr>
        <a:xfrm>
          <a:off x="3530111" y="9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136950</xdr:rowOff>
    </xdr:from>
    <xdr:to>
      <xdr:col>15</xdr:col>
      <xdr:colOff>101600</xdr:colOff>
      <xdr:row>57</xdr:row>
      <xdr:rowOff>67100</xdr:rowOff>
    </xdr:to>
    <xdr:sp macro="" textlink="">
      <xdr:nvSpPr>
        <xdr:cNvPr id="144" name="楕円 143"/>
        <xdr:cNvSpPr/>
      </xdr:nvSpPr>
      <xdr:spPr>
        <a:xfrm>
          <a:off x="2857500" y="97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83627</xdr:rowOff>
    </xdr:from>
    <xdr:ext cx="534377" cy="259045"/>
    <xdr:sp macro="" textlink="">
      <xdr:nvSpPr>
        <xdr:cNvPr id="145" name="テキスト ボックス 144"/>
        <xdr:cNvSpPr txBox="1"/>
      </xdr:nvSpPr>
      <xdr:spPr>
        <a:xfrm>
          <a:off x="2641111" y="951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33448</xdr:rowOff>
    </xdr:from>
    <xdr:to>
      <xdr:col>10</xdr:col>
      <xdr:colOff>165100</xdr:colOff>
      <xdr:row>57</xdr:row>
      <xdr:rowOff>135048</xdr:rowOff>
    </xdr:to>
    <xdr:sp macro="" textlink="">
      <xdr:nvSpPr>
        <xdr:cNvPr id="146" name="楕円 145"/>
        <xdr:cNvSpPr/>
      </xdr:nvSpPr>
      <xdr:spPr>
        <a:xfrm>
          <a:off x="1968500" y="980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126175</xdr:rowOff>
    </xdr:from>
    <xdr:ext cx="534377" cy="259045"/>
    <xdr:sp macro="" textlink="">
      <xdr:nvSpPr>
        <xdr:cNvPr id="147" name="テキスト ボックス 146"/>
        <xdr:cNvSpPr txBox="1"/>
      </xdr:nvSpPr>
      <xdr:spPr>
        <a:xfrm>
          <a:off x="1752111" y="989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33872</xdr:rowOff>
    </xdr:from>
    <xdr:to>
      <xdr:col>6</xdr:col>
      <xdr:colOff>38100</xdr:colOff>
      <xdr:row>57</xdr:row>
      <xdr:rowOff>135472</xdr:rowOff>
    </xdr:to>
    <xdr:sp macro="" textlink="">
      <xdr:nvSpPr>
        <xdr:cNvPr id="148" name="楕円 147"/>
        <xdr:cNvSpPr/>
      </xdr:nvSpPr>
      <xdr:spPr>
        <a:xfrm>
          <a:off x="1079500" y="980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151999</xdr:rowOff>
    </xdr:from>
    <xdr:ext cx="534377" cy="259045"/>
    <xdr:sp macro="" textlink="">
      <xdr:nvSpPr>
        <xdr:cNvPr id="149" name="テキスト ボックス 148"/>
        <xdr:cNvSpPr txBox="1"/>
      </xdr:nvSpPr>
      <xdr:spPr>
        <a:xfrm>
          <a:off x="863111" y="958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159131</xdr:rowOff>
    </xdr:from>
    <xdr:to>
      <xdr:col>24</xdr:col>
      <xdr:colOff>63500</xdr:colOff>
      <xdr:row>78</xdr:row>
      <xdr:rowOff>163664</xdr:rowOff>
    </xdr:to>
    <xdr:cxnSp macro="">
      <xdr:nvCxnSpPr>
        <xdr:cNvPr id="178" name="直線コネクタ 177"/>
        <xdr:cNvCxnSpPr/>
      </xdr:nvCxnSpPr>
      <xdr:spPr>
        <a:xfrm>
          <a:off x="3797300" y="13532231"/>
          <a:ext cx="8382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155093</xdr:rowOff>
    </xdr:from>
    <xdr:to>
      <xdr:col>19</xdr:col>
      <xdr:colOff>177800</xdr:colOff>
      <xdr:row>78</xdr:row>
      <xdr:rowOff>159131</xdr:rowOff>
    </xdr:to>
    <xdr:cxnSp macro="">
      <xdr:nvCxnSpPr>
        <xdr:cNvPr id="181" name="直線コネクタ 180"/>
        <xdr:cNvCxnSpPr/>
      </xdr:nvCxnSpPr>
      <xdr:spPr>
        <a:xfrm>
          <a:off x="2908300" y="13528193"/>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155093</xdr:rowOff>
    </xdr:from>
    <xdr:to>
      <xdr:col>15</xdr:col>
      <xdr:colOff>50800</xdr:colOff>
      <xdr:row>78</xdr:row>
      <xdr:rowOff>163818</xdr:rowOff>
    </xdr:to>
    <xdr:cxnSp macro="">
      <xdr:nvCxnSpPr>
        <xdr:cNvPr id="184" name="直線コネクタ 183"/>
        <xdr:cNvCxnSpPr/>
      </xdr:nvCxnSpPr>
      <xdr:spPr>
        <a:xfrm flipV="1">
          <a:off x="2019300" y="13528193"/>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134862</xdr:rowOff>
    </xdr:from>
    <xdr:to>
      <xdr:col>10</xdr:col>
      <xdr:colOff>114300</xdr:colOff>
      <xdr:row>78</xdr:row>
      <xdr:rowOff>163818</xdr:rowOff>
    </xdr:to>
    <xdr:cxnSp macro="">
      <xdr:nvCxnSpPr>
        <xdr:cNvPr id="187" name="直線コネクタ 186"/>
        <xdr:cNvCxnSpPr/>
      </xdr:nvCxnSpPr>
      <xdr:spPr>
        <a:xfrm>
          <a:off x="1130300" y="1350796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112864</xdr:rowOff>
    </xdr:from>
    <xdr:to>
      <xdr:col>24</xdr:col>
      <xdr:colOff>114300</xdr:colOff>
      <xdr:row>79</xdr:row>
      <xdr:rowOff>43014</xdr:rowOff>
    </xdr:to>
    <xdr:sp macro="" textlink="">
      <xdr:nvSpPr>
        <xdr:cNvPr id="197" name="楕円 196"/>
        <xdr:cNvSpPr/>
      </xdr:nvSpPr>
      <xdr:spPr>
        <a:xfrm>
          <a:off x="4584700" y="1348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27791</xdr:rowOff>
    </xdr:from>
    <xdr:ext cx="469744" cy="259045"/>
    <xdr:sp macro="" textlink="">
      <xdr:nvSpPr>
        <xdr:cNvPr id="198" name="維持補修費該当値テキスト"/>
        <xdr:cNvSpPr txBox="1"/>
      </xdr:nvSpPr>
      <xdr:spPr>
        <a:xfrm>
          <a:off x="4686300" y="1340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108331</xdr:rowOff>
    </xdr:from>
    <xdr:to>
      <xdr:col>20</xdr:col>
      <xdr:colOff>38100</xdr:colOff>
      <xdr:row>79</xdr:row>
      <xdr:rowOff>38481</xdr:rowOff>
    </xdr:to>
    <xdr:sp macro="" textlink="">
      <xdr:nvSpPr>
        <xdr:cNvPr id="199" name="楕円 198"/>
        <xdr:cNvSpPr/>
      </xdr:nvSpPr>
      <xdr:spPr>
        <a:xfrm>
          <a:off x="3746500" y="134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29608</xdr:rowOff>
    </xdr:from>
    <xdr:ext cx="469744" cy="259045"/>
    <xdr:sp macro="" textlink="">
      <xdr:nvSpPr>
        <xdr:cNvPr id="200" name="テキスト ボックス 199"/>
        <xdr:cNvSpPr txBox="1"/>
      </xdr:nvSpPr>
      <xdr:spPr>
        <a:xfrm>
          <a:off x="3562428" y="1357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104293</xdr:rowOff>
    </xdr:from>
    <xdr:to>
      <xdr:col>15</xdr:col>
      <xdr:colOff>101600</xdr:colOff>
      <xdr:row>79</xdr:row>
      <xdr:rowOff>34443</xdr:rowOff>
    </xdr:to>
    <xdr:sp macro="" textlink="">
      <xdr:nvSpPr>
        <xdr:cNvPr id="201" name="楕円 200"/>
        <xdr:cNvSpPr/>
      </xdr:nvSpPr>
      <xdr:spPr>
        <a:xfrm>
          <a:off x="2857500" y="134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25570</xdr:rowOff>
    </xdr:from>
    <xdr:ext cx="469744" cy="259045"/>
    <xdr:sp macro="" textlink="">
      <xdr:nvSpPr>
        <xdr:cNvPr id="202" name="テキスト ボックス 201"/>
        <xdr:cNvSpPr txBox="1"/>
      </xdr:nvSpPr>
      <xdr:spPr>
        <a:xfrm>
          <a:off x="2673428" y="1357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113018</xdr:rowOff>
    </xdr:from>
    <xdr:to>
      <xdr:col>10</xdr:col>
      <xdr:colOff>165100</xdr:colOff>
      <xdr:row>79</xdr:row>
      <xdr:rowOff>43168</xdr:rowOff>
    </xdr:to>
    <xdr:sp macro="" textlink="">
      <xdr:nvSpPr>
        <xdr:cNvPr id="203" name="楕円 202"/>
        <xdr:cNvSpPr/>
      </xdr:nvSpPr>
      <xdr:spPr>
        <a:xfrm>
          <a:off x="1968500" y="1348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34295</xdr:rowOff>
    </xdr:from>
    <xdr:ext cx="469744" cy="259045"/>
    <xdr:sp macro="" textlink="">
      <xdr:nvSpPr>
        <xdr:cNvPr id="204" name="テキスト ボックス 203"/>
        <xdr:cNvSpPr txBox="1"/>
      </xdr:nvSpPr>
      <xdr:spPr>
        <a:xfrm>
          <a:off x="1784428" y="1357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84062</xdr:rowOff>
    </xdr:from>
    <xdr:to>
      <xdr:col>6</xdr:col>
      <xdr:colOff>38100</xdr:colOff>
      <xdr:row>79</xdr:row>
      <xdr:rowOff>14212</xdr:rowOff>
    </xdr:to>
    <xdr:sp macro="" textlink="">
      <xdr:nvSpPr>
        <xdr:cNvPr id="205" name="楕円 204"/>
        <xdr:cNvSpPr/>
      </xdr:nvSpPr>
      <xdr:spPr>
        <a:xfrm>
          <a:off x="1079500" y="1345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5339</xdr:rowOff>
    </xdr:from>
    <xdr:ext cx="469744" cy="259045"/>
    <xdr:sp macro="" textlink="">
      <xdr:nvSpPr>
        <xdr:cNvPr id="206" name="テキスト ボックス 205"/>
        <xdr:cNvSpPr txBox="1"/>
      </xdr:nvSpPr>
      <xdr:spPr>
        <a:xfrm>
          <a:off x="895428" y="1354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157759</xdr:rowOff>
    </xdr:from>
    <xdr:to>
      <xdr:col>24</xdr:col>
      <xdr:colOff>63500</xdr:colOff>
      <xdr:row>96</xdr:row>
      <xdr:rowOff>52668</xdr:rowOff>
    </xdr:to>
    <xdr:cxnSp macro="">
      <xdr:nvCxnSpPr>
        <xdr:cNvPr id="238" name="直線コネクタ 237"/>
        <xdr:cNvCxnSpPr/>
      </xdr:nvCxnSpPr>
      <xdr:spPr>
        <a:xfrm>
          <a:off x="3797300" y="16274059"/>
          <a:ext cx="838200" cy="23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157759</xdr:rowOff>
    </xdr:from>
    <xdr:to>
      <xdr:col>19</xdr:col>
      <xdr:colOff>177800</xdr:colOff>
      <xdr:row>96</xdr:row>
      <xdr:rowOff>171345</xdr:rowOff>
    </xdr:to>
    <xdr:cxnSp macro="">
      <xdr:nvCxnSpPr>
        <xdr:cNvPr id="241" name="直線コネクタ 240"/>
        <xdr:cNvCxnSpPr/>
      </xdr:nvCxnSpPr>
      <xdr:spPr>
        <a:xfrm flipV="1">
          <a:off x="2908300" y="16274059"/>
          <a:ext cx="889000" cy="35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171345</xdr:rowOff>
    </xdr:from>
    <xdr:to>
      <xdr:col>15</xdr:col>
      <xdr:colOff>50800</xdr:colOff>
      <xdr:row>97</xdr:row>
      <xdr:rowOff>81130</xdr:rowOff>
    </xdr:to>
    <xdr:cxnSp macro="">
      <xdr:nvCxnSpPr>
        <xdr:cNvPr id="244" name="直線コネクタ 243"/>
        <xdr:cNvCxnSpPr/>
      </xdr:nvCxnSpPr>
      <xdr:spPr>
        <a:xfrm flipV="1">
          <a:off x="2019300" y="16630545"/>
          <a:ext cx="889000" cy="8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81130</xdr:rowOff>
    </xdr:from>
    <xdr:to>
      <xdr:col>10</xdr:col>
      <xdr:colOff>114300</xdr:colOff>
      <xdr:row>97</xdr:row>
      <xdr:rowOff>138557</xdr:rowOff>
    </xdr:to>
    <xdr:cxnSp macro="">
      <xdr:nvCxnSpPr>
        <xdr:cNvPr id="247" name="直線コネクタ 246"/>
        <xdr:cNvCxnSpPr/>
      </xdr:nvCxnSpPr>
      <xdr:spPr>
        <a:xfrm flipV="1">
          <a:off x="1130300" y="16711780"/>
          <a:ext cx="889000" cy="5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1868</xdr:rowOff>
    </xdr:from>
    <xdr:to>
      <xdr:col>24</xdr:col>
      <xdr:colOff>114300</xdr:colOff>
      <xdr:row>96</xdr:row>
      <xdr:rowOff>103468</xdr:rowOff>
    </xdr:to>
    <xdr:sp macro="" textlink="">
      <xdr:nvSpPr>
        <xdr:cNvPr id="257" name="楕円 256"/>
        <xdr:cNvSpPr/>
      </xdr:nvSpPr>
      <xdr:spPr>
        <a:xfrm>
          <a:off x="4584700" y="164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151745</xdr:rowOff>
    </xdr:from>
    <xdr:ext cx="534377" cy="259045"/>
    <xdr:sp macro="" textlink="">
      <xdr:nvSpPr>
        <xdr:cNvPr id="258" name="扶助費該当値テキスト"/>
        <xdr:cNvSpPr txBox="1"/>
      </xdr:nvSpPr>
      <xdr:spPr>
        <a:xfrm>
          <a:off x="4686300" y="1643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106959</xdr:rowOff>
    </xdr:from>
    <xdr:to>
      <xdr:col>20</xdr:col>
      <xdr:colOff>38100</xdr:colOff>
      <xdr:row>95</xdr:row>
      <xdr:rowOff>37109</xdr:rowOff>
    </xdr:to>
    <xdr:sp macro="" textlink="">
      <xdr:nvSpPr>
        <xdr:cNvPr id="259" name="楕円 258"/>
        <xdr:cNvSpPr/>
      </xdr:nvSpPr>
      <xdr:spPr>
        <a:xfrm>
          <a:off x="3746500" y="1622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28236</xdr:rowOff>
    </xdr:from>
    <xdr:ext cx="599010" cy="259045"/>
    <xdr:sp macro="" textlink="">
      <xdr:nvSpPr>
        <xdr:cNvPr id="260" name="テキスト ボックス 259"/>
        <xdr:cNvSpPr txBox="1"/>
      </xdr:nvSpPr>
      <xdr:spPr>
        <a:xfrm>
          <a:off x="3497795" y="1631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120545</xdr:rowOff>
    </xdr:from>
    <xdr:to>
      <xdr:col>15</xdr:col>
      <xdr:colOff>101600</xdr:colOff>
      <xdr:row>97</xdr:row>
      <xdr:rowOff>50695</xdr:rowOff>
    </xdr:to>
    <xdr:sp macro="" textlink="">
      <xdr:nvSpPr>
        <xdr:cNvPr id="261" name="楕円 260"/>
        <xdr:cNvSpPr/>
      </xdr:nvSpPr>
      <xdr:spPr>
        <a:xfrm>
          <a:off x="2857500" y="1657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41822</xdr:rowOff>
    </xdr:from>
    <xdr:ext cx="534377" cy="259045"/>
    <xdr:sp macro="" textlink="">
      <xdr:nvSpPr>
        <xdr:cNvPr id="262" name="テキスト ボックス 261"/>
        <xdr:cNvSpPr txBox="1"/>
      </xdr:nvSpPr>
      <xdr:spPr>
        <a:xfrm>
          <a:off x="2641111" y="1667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30330</xdr:rowOff>
    </xdr:from>
    <xdr:to>
      <xdr:col>10</xdr:col>
      <xdr:colOff>165100</xdr:colOff>
      <xdr:row>97</xdr:row>
      <xdr:rowOff>131930</xdr:rowOff>
    </xdr:to>
    <xdr:sp macro="" textlink="">
      <xdr:nvSpPr>
        <xdr:cNvPr id="263" name="楕円 262"/>
        <xdr:cNvSpPr/>
      </xdr:nvSpPr>
      <xdr:spPr>
        <a:xfrm>
          <a:off x="1968500" y="166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123057</xdr:rowOff>
    </xdr:from>
    <xdr:ext cx="534377" cy="259045"/>
    <xdr:sp macro="" textlink="">
      <xdr:nvSpPr>
        <xdr:cNvPr id="264" name="テキスト ボックス 263"/>
        <xdr:cNvSpPr txBox="1"/>
      </xdr:nvSpPr>
      <xdr:spPr>
        <a:xfrm>
          <a:off x="1752111" y="1675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87757</xdr:rowOff>
    </xdr:from>
    <xdr:to>
      <xdr:col>6</xdr:col>
      <xdr:colOff>38100</xdr:colOff>
      <xdr:row>98</xdr:row>
      <xdr:rowOff>17907</xdr:rowOff>
    </xdr:to>
    <xdr:sp macro="" textlink="">
      <xdr:nvSpPr>
        <xdr:cNvPr id="265" name="楕円 264"/>
        <xdr:cNvSpPr/>
      </xdr:nvSpPr>
      <xdr:spPr>
        <a:xfrm>
          <a:off x="1079500" y="1671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9034</xdr:rowOff>
    </xdr:from>
    <xdr:ext cx="534377" cy="259045"/>
    <xdr:sp macro="" textlink="">
      <xdr:nvSpPr>
        <xdr:cNvPr id="266" name="テキスト ボックス 265"/>
        <xdr:cNvSpPr txBox="1"/>
      </xdr:nvSpPr>
      <xdr:spPr>
        <a:xfrm>
          <a:off x="863111" y="1681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125233</xdr:rowOff>
    </xdr:from>
    <xdr:to>
      <xdr:col>55</xdr:col>
      <xdr:colOff>0</xdr:colOff>
      <xdr:row>38</xdr:row>
      <xdr:rowOff>167023</xdr:rowOff>
    </xdr:to>
    <xdr:cxnSp macro="">
      <xdr:nvCxnSpPr>
        <xdr:cNvPr id="298" name="直線コネクタ 297"/>
        <xdr:cNvCxnSpPr/>
      </xdr:nvCxnSpPr>
      <xdr:spPr>
        <a:xfrm flipV="1">
          <a:off x="9639300" y="6640333"/>
          <a:ext cx="838200" cy="4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73363</xdr:rowOff>
    </xdr:from>
    <xdr:to>
      <xdr:col>50</xdr:col>
      <xdr:colOff>114300</xdr:colOff>
      <xdr:row>38</xdr:row>
      <xdr:rowOff>167023</xdr:rowOff>
    </xdr:to>
    <xdr:cxnSp macro="">
      <xdr:nvCxnSpPr>
        <xdr:cNvPr id="301" name="直線コネクタ 300"/>
        <xdr:cNvCxnSpPr/>
      </xdr:nvCxnSpPr>
      <xdr:spPr>
        <a:xfrm>
          <a:off x="8750300" y="5559763"/>
          <a:ext cx="889000" cy="112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161612</xdr:rowOff>
    </xdr:from>
    <xdr:ext cx="534377" cy="259045"/>
    <xdr:sp macro="" textlink="">
      <xdr:nvSpPr>
        <xdr:cNvPr id="303" name="テキスト ボックス 302"/>
        <xdr:cNvSpPr txBox="1"/>
      </xdr:nvSpPr>
      <xdr:spPr>
        <a:xfrm>
          <a:off x="9372111" y="6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73363</xdr:rowOff>
    </xdr:from>
    <xdr:to>
      <xdr:col>45</xdr:col>
      <xdr:colOff>177800</xdr:colOff>
      <xdr:row>39</xdr:row>
      <xdr:rowOff>161591</xdr:rowOff>
    </xdr:to>
    <xdr:cxnSp macro="">
      <xdr:nvCxnSpPr>
        <xdr:cNvPr id="304" name="直線コネクタ 303"/>
        <xdr:cNvCxnSpPr/>
      </xdr:nvCxnSpPr>
      <xdr:spPr>
        <a:xfrm flipV="1">
          <a:off x="7861300" y="5559763"/>
          <a:ext cx="889000" cy="128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160851</xdr:rowOff>
    </xdr:from>
    <xdr:to>
      <xdr:col>41</xdr:col>
      <xdr:colOff>50800</xdr:colOff>
      <xdr:row>39</xdr:row>
      <xdr:rowOff>161591</xdr:rowOff>
    </xdr:to>
    <xdr:cxnSp macro="">
      <xdr:nvCxnSpPr>
        <xdr:cNvPr id="307" name="直線コネクタ 306"/>
        <xdr:cNvCxnSpPr/>
      </xdr:nvCxnSpPr>
      <xdr:spPr>
        <a:xfrm>
          <a:off x="6972300" y="6847401"/>
          <a:ext cx="8890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74433</xdr:rowOff>
    </xdr:from>
    <xdr:to>
      <xdr:col>55</xdr:col>
      <xdr:colOff>50800</xdr:colOff>
      <xdr:row>39</xdr:row>
      <xdr:rowOff>4583</xdr:rowOff>
    </xdr:to>
    <xdr:sp macro="" textlink="">
      <xdr:nvSpPr>
        <xdr:cNvPr id="317" name="楕円 316"/>
        <xdr:cNvSpPr/>
      </xdr:nvSpPr>
      <xdr:spPr>
        <a:xfrm>
          <a:off x="10426700" y="65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52860</xdr:rowOff>
    </xdr:from>
    <xdr:ext cx="534377" cy="259045"/>
    <xdr:sp macro="" textlink="">
      <xdr:nvSpPr>
        <xdr:cNvPr id="318" name="補助費等該当値テキスト"/>
        <xdr:cNvSpPr txBox="1"/>
      </xdr:nvSpPr>
      <xdr:spPr>
        <a:xfrm>
          <a:off x="10528300" y="656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116223</xdr:rowOff>
    </xdr:from>
    <xdr:to>
      <xdr:col>50</xdr:col>
      <xdr:colOff>165100</xdr:colOff>
      <xdr:row>39</xdr:row>
      <xdr:rowOff>46373</xdr:rowOff>
    </xdr:to>
    <xdr:sp macro="" textlink="">
      <xdr:nvSpPr>
        <xdr:cNvPr id="319" name="楕円 318"/>
        <xdr:cNvSpPr/>
      </xdr:nvSpPr>
      <xdr:spPr>
        <a:xfrm>
          <a:off x="9588500" y="66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37500</xdr:rowOff>
    </xdr:from>
    <xdr:ext cx="534377" cy="259045"/>
    <xdr:sp macro="" textlink="">
      <xdr:nvSpPr>
        <xdr:cNvPr id="320" name="テキスト ボックス 319"/>
        <xdr:cNvSpPr txBox="1"/>
      </xdr:nvSpPr>
      <xdr:spPr>
        <a:xfrm>
          <a:off x="9372111" y="672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22563</xdr:rowOff>
    </xdr:from>
    <xdr:to>
      <xdr:col>46</xdr:col>
      <xdr:colOff>38100</xdr:colOff>
      <xdr:row>32</xdr:row>
      <xdr:rowOff>124163</xdr:rowOff>
    </xdr:to>
    <xdr:sp macro="" textlink="">
      <xdr:nvSpPr>
        <xdr:cNvPr id="321" name="楕円 320"/>
        <xdr:cNvSpPr/>
      </xdr:nvSpPr>
      <xdr:spPr>
        <a:xfrm>
          <a:off x="8699500" y="550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115290</xdr:rowOff>
    </xdr:from>
    <xdr:ext cx="599010" cy="259045"/>
    <xdr:sp macro="" textlink="">
      <xdr:nvSpPr>
        <xdr:cNvPr id="322" name="テキスト ボックス 321"/>
        <xdr:cNvSpPr txBox="1"/>
      </xdr:nvSpPr>
      <xdr:spPr>
        <a:xfrm>
          <a:off x="8450795" y="560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110791</xdr:rowOff>
    </xdr:from>
    <xdr:to>
      <xdr:col>41</xdr:col>
      <xdr:colOff>101600</xdr:colOff>
      <xdr:row>40</xdr:row>
      <xdr:rowOff>40941</xdr:rowOff>
    </xdr:to>
    <xdr:sp macro="" textlink="">
      <xdr:nvSpPr>
        <xdr:cNvPr id="323" name="楕円 322"/>
        <xdr:cNvSpPr/>
      </xdr:nvSpPr>
      <xdr:spPr>
        <a:xfrm>
          <a:off x="7810500" y="679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32068</xdr:rowOff>
    </xdr:from>
    <xdr:ext cx="534377" cy="259045"/>
    <xdr:sp macro="" textlink="">
      <xdr:nvSpPr>
        <xdr:cNvPr id="324" name="テキスト ボックス 323"/>
        <xdr:cNvSpPr txBox="1"/>
      </xdr:nvSpPr>
      <xdr:spPr>
        <a:xfrm>
          <a:off x="7594111" y="689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110051</xdr:rowOff>
    </xdr:from>
    <xdr:to>
      <xdr:col>36</xdr:col>
      <xdr:colOff>165100</xdr:colOff>
      <xdr:row>40</xdr:row>
      <xdr:rowOff>40201</xdr:rowOff>
    </xdr:to>
    <xdr:sp macro="" textlink="">
      <xdr:nvSpPr>
        <xdr:cNvPr id="325" name="楕円 324"/>
        <xdr:cNvSpPr/>
      </xdr:nvSpPr>
      <xdr:spPr>
        <a:xfrm>
          <a:off x="6921500" y="67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31328</xdr:rowOff>
    </xdr:from>
    <xdr:ext cx="534377" cy="259045"/>
    <xdr:sp macro="" textlink="">
      <xdr:nvSpPr>
        <xdr:cNvPr id="326" name="テキスト ボックス 325"/>
        <xdr:cNvSpPr txBox="1"/>
      </xdr:nvSpPr>
      <xdr:spPr>
        <a:xfrm>
          <a:off x="6705111" y="688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9594</xdr:rowOff>
    </xdr:from>
    <xdr:to>
      <xdr:col>55</xdr:col>
      <xdr:colOff>0</xdr:colOff>
      <xdr:row>58</xdr:row>
      <xdr:rowOff>40291</xdr:rowOff>
    </xdr:to>
    <xdr:cxnSp macro="">
      <xdr:nvCxnSpPr>
        <xdr:cNvPr id="357" name="直線コネクタ 356"/>
        <xdr:cNvCxnSpPr/>
      </xdr:nvCxnSpPr>
      <xdr:spPr>
        <a:xfrm>
          <a:off x="9639300" y="9610794"/>
          <a:ext cx="838200" cy="37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8" name="普通建設事業費平均値テキスト"/>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9594</xdr:rowOff>
    </xdr:from>
    <xdr:to>
      <xdr:col>50</xdr:col>
      <xdr:colOff>114300</xdr:colOff>
      <xdr:row>56</xdr:row>
      <xdr:rowOff>153699</xdr:rowOff>
    </xdr:to>
    <xdr:cxnSp macro="">
      <xdr:nvCxnSpPr>
        <xdr:cNvPr id="360" name="直線コネクタ 359"/>
        <xdr:cNvCxnSpPr/>
      </xdr:nvCxnSpPr>
      <xdr:spPr>
        <a:xfrm flipV="1">
          <a:off x="8750300" y="9610794"/>
          <a:ext cx="889000" cy="14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64878</xdr:rowOff>
    </xdr:from>
    <xdr:ext cx="534377" cy="259045"/>
    <xdr:sp macro="" textlink="">
      <xdr:nvSpPr>
        <xdr:cNvPr id="362" name="テキスト ボックス 361"/>
        <xdr:cNvSpPr txBox="1"/>
      </xdr:nvSpPr>
      <xdr:spPr>
        <a:xfrm>
          <a:off x="9372111" y="96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58634</xdr:rowOff>
    </xdr:from>
    <xdr:to>
      <xdr:col>45</xdr:col>
      <xdr:colOff>177800</xdr:colOff>
      <xdr:row>56</xdr:row>
      <xdr:rowOff>153699</xdr:rowOff>
    </xdr:to>
    <xdr:cxnSp macro="">
      <xdr:nvCxnSpPr>
        <xdr:cNvPr id="363" name="直線コネクタ 362"/>
        <xdr:cNvCxnSpPr/>
      </xdr:nvCxnSpPr>
      <xdr:spPr>
        <a:xfrm>
          <a:off x="7861300" y="9659834"/>
          <a:ext cx="889000" cy="9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5" name="テキスト ボックス 364"/>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58634</xdr:rowOff>
    </xdr:from>
    <xdr:to>
      <xdr:col>41</xdr:col>
      <xdr:colOff>50800</xdr:colOff>
      <xdr:row>57</xdr:row>
      <xdr:rowOff>138361</xdr:rowOff>
    </xdr:to>
    <xdr:cxnSp macro="">
      <xdr:nvCxnSpPr>
        <xdr:cNvPr id="366" name="直線コネクタ 365"/>
        <xdr:cNvCxnSpPr/>
      </xdr:nvCxnSpPr>
      <xdr:spPr>
        <a:xfrm flipV="1">
          <a:off x="6972300" y="9659834"/>
          <a:ext cx="889000" cy="25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8" name="テキスト ボックス 367"/>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70" name="テキスト ボックス 369"/>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160941</xdr:rowOff>
    </xdr:from>
    <xdr:to>
      <xdr:col>55</xdr:col>
      <xdr:colOff>50800</xdr:colOff>
      <xdr:row>58</xdr:row>
      <xdr:rowOff>91091</xdr:rowOff>
    </xdr:to>
    <xdr:sp macro="" textlink="">
      <xdr:nvSpPr>
        <xdr:cNvPr id="376" name="楕円 375"/>
        <xdr:cNvSpPr/>
      </xdr:nvSpPr>
      <xdr:spPr>
        <a:xfrm>
          <a:off x="10426700" y="99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75868</xdr:rowOff>
    </xdr:from>
    <xdr:ext cx="534377" cy="259045"/>
    <xdr:sp macro="" textlink="">
      <xdr:nvSpPr>
        <xdr:cNvPr id="377" name="普通建設事業費該当値テキスト"/>
        <xdr:cNvSpPr txBox="1"/>
      </xdr:nvSpPr>
      <xdr:spPr>
        <a:xfrm>
          <a:off x="10528300" y="984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130244</xdr:rowOff>
    </xdr:from>
    <xdr:to>
      <xdr:col>50</xdr:col>
      <xdr:colOff>165100</xdr:colOff>
      <xdr:row>56</xdr:row>
      <xdr:rowOff>60394</xdr:rowOff>
    </xdr:to>
    <xdr:sp macro="" textlink="">
      <xdr:nvSpPr>
        <xdr:cNvPr id="378" name="楕円 377"/>
        <xdr:cNvSpPr/>
      </xdr:nvSpPr>
      <xdr:spPr>
        <a:xfrm>
          <a:off x="9588500" y="95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76921</xdr:rowOff>
    </xdr:from>
    <xdr:ext cx="534377" cy="259045"/>
    <xdr:sp macro="" textlink="">
      <xdr:nvSpPr>
        <xdr:cNvPr id="379" name="テキスト ボックス 378"/>
        <xdr:cNvSpPr txBox="1"/>
      </xdr:nvSpPr>
      <xdr:spPr>
        <a:xfrm>
          <a:off x="9372111" y="933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102899</xdr:rowOff>
    </xdr:from>
    <xdr:to>
      <xdr:col>46</xdr:col>
      <xdr:colOff>38100</xdr:colOff>
      <xdr:row>57</xdr:row>
      <xdr:rowOff>33049</xdr:rowOff>
    </xdr:to>
    <xdr:sp macro="" textlink="">
      <xdr:nvSpPr>
        <xdr:cNvPr id="380" name="楕円 379"/>
        <xdr:cNvSpPr/>
      </xdr:nvSpPr>
      <xdr:spPr>
        <a:xfrm>
          <a:off x="8699500" y="970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24176</xdr:rowOff>
    </xdr:from>
    <xdr:ext cx="534377" cy="259045"/>
    <xdr:sp macro="" textlink="">
      <xdr:nvSpPr>
        <xdr:cNvPr id="381" name="テキスト ボックス 380"/>
        <xdr:cNvSpPr txBox="1"/>
      </xdr:nvSpPr>
      <xdr:spPr>
        <a:xfrm>
          <a:off x="8483111" y="979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7834</xdr:rowOff>
    </xdr:from>
    <xdr:to>
      <xdr:col>41</xdr:col>
      <xdr:colOff>101600</xdr:colOff>
      <xdr:row>56</xdr:row>
      <xdr:rowOff>109434</xdr:rowOff>
    </xdr:to>
    <xdr:sp macro="" textlink="">
      <xdr:nvSpPr>
        <xdr:cNvPr id="382" name="楕円 381"/>
        <xdr:cNvSpPr/>
      </xdr:nvSpPr>
      <xdr:spPr>
        <a:xfrm>
          <a:off x="7810500" y="96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100561</xdr:rowOff>
    </xdr:from>
    <xdr:ext cx="534377" cy="259045"/>
    <xdr:sp macro="" textlink="">
      <xdr:nvSpPr>
        <xdr:cNvPr id="383" name="テキスト ボックス 382"/>
        <xdr:cNvSpPr txBox="1"/>
      </xdr:nvSpPr>
      <xdr:spPr>
        <a:xfrm>
          <a:off x="7594111" y="970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87561</xdr:rowOff>
    </xdr:from>
    <xdr:to>
      <xdr:col>36</xdr:col>
      <xdr:colOff>165100</xdr:colOff>
      <xdr:row>58</xdr:row>
      <xdr:rowOff>17711</xdr:rowOff>
    </xdr:to>
    <xdr:sp macro="" textlink="">
      <xdr:nvSpPr>
        <xdr:cNvPr id="384" name="楕円 383"/>
        <xdr:cNvSpPr/>
      </xdr:nvSpPr>
      <xdr:spPr>
        <a:xfrm>
          <a:off x="6921500" y="98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8838</xdr:rowOff>
    </xdr:from>
    <xdr:ext cx="534377" cy="259045"/>
    <xdr:sp macro="" textlink="">
      <xdr:nvSpPr>
        <xdr:cNvPr id="385" name="テキスト ボックス 384"/>
        <xdr:cNvSpPr txBox="1"/>
      </xdr:nvSpPr>
      <xdr:spPr>
        <a:xfrm>
          <a:off x="6705111" y="995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18359</xdr:rowOff>
    </xdr:from>
    <xdr:to>
      <xdr:col>55</xdr:col>
      <xdr:colOff>0</xdr:colOff>
      <xdr:row>77</xdr:row>
      <xdr:rowOff>110234</xdr:rowOff>
    </xdr:to>
    <xdr:cxnSp macro="">
      <xdr:nvCxnSpPr>
        <xdr:cNvPr id="412" name="直線コネクタ 411"/>
        <xdr:cNvCxnSpPr/>
      </xdr:nvCxnSpPr>
      <xdr:spPr>
        <a:xfrm>
          <a:off x="9639300" y="12534209"/>
          <a:ext cx="838200" cy="77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18359</xdr:rowOff>
    </xdr:from>
    <xdr:to>
      <xdr:col>50</xdr:col>
      <xdr:colOff>114300</xdr:colOff>
      <xdr:row>75</xdr:row>
      <xdr:rowOff>138763</xdr:rowOff>
    </xdr:to>
    <xdr:cxnSp macro="">
      <xdr:nvCxnSpPr>
        <xdr:cNvPr id="415" name="直線コネクタ 414"/>
        <xdr:cNvCxnSpPr/>
      </xdr:nvCxnSpPr>
      <xdr:spPr>
        <a:xfrm flipV="1">
          <a:off x="8750300" y="12534209"/>
          <a:ext cx="889000" cy="46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56583</xdr:rowOff>
    </xdr:from>
    <xdr:ext cx="534377" cy="259045"/>
    <xdr:sp macro="" textlink="">
      <xdr:nvSpPr>
        <xdr:cNvPr id="417" name="テキスト ボックス 416"/>
        <xdr:cNvSpPr txBox="1"/>
      </xdr:nvSpPr>
      <xdr:spPr>
        <a:xfrm>
          <a:off x="9372111" y="1325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60285</xdr:rowOff>
    </xdr:from>
    <xdr:to>
      <xdr:col>45</xdr:col>
      <xdr:colOff>177800</xdr:colOff>
      <xdr:row>75</xdr:row>
      <xdr:rowOff>138763</xdr:rowOff>
    </xdr:to>
    <xdr:cxnSp macro="">
      <xdr:nvCxnSpPr>
        <xdr:cNvPr id="418" name="直線コネクタ 417"/>
        <xdr:cNvCxnSpPr/>
      </xdr:nvCxnSpPr>
      <xdr:spPr>
        <a:xfrm>
          <a:off x="7861300" y="12747585"/>
          <a:ext cx="889000" cy="24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100589</xdr:rowOff>
    </xdr:from>
    <xdr:ext cx="534377" cy="259045"/>
    <xdr:sp macro="" textlink="">
      <xdr:nvSpPr>
        <xdr:cNvPr id="420" name="テキスト ボックス 419"/>
        <xdr:cNvSpPr txBox="1"/>
      </xdr:nvSpPr>
      <xdr:spPr>
        <a:xfrm>
          <a:off x="8483111" y="131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60285</xdr:rowOff>
    </xdr:from>
    <xdr:to>
      <xdr:col>41</xdr:col>
      <xdr:colOff>50800</xdr:colOff>
      <xdr:row>77</xdr:row>
      <xdr:rowOff>73977</xdr:rowOff>
    </xdr:to>
    <xdr:cxnSp macro="">
      <xdr:nvCxnSpPr>
        <xdr:cNvPr id="421" name="直線コネクタ 420"/>
        <xdr:cNvCxnSpPr/>
      </xdr:nvCxnSpPr>
      <xdr:spPr>
        <a:xfrm flipV="1">
          <a:off x="6972300" y="12747585"/>
          <a:ext cx="889000" cy="5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126740</xdr:rowOff>
    </xdr:from>
    <xdr:ext cx="534377" cy="259045"/>
    <xdr:sp macro="" textlink="">
      <xdr:nvSpPr>
        <xdr:cNvPr id="423" name="テキスト ボックス 422"/>
        <xdr:cNvSpPr txBox="1"/>
      </xdr:nvSpPr>
      <xdr:spPr>
        <a:xfrm>
          <a:off x="7594111" y="1315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5" name="テキスト ボックス 424"/>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59434</xdr:rowOff>
    </xdr:from>
    <xdr:to>
      <xdr:col>55</xdr:col>
      <xdr:colOff>50800</xdr:colOff>
      <xdr:row>77</xdr:row>
      <xdr:rowOff>161034</xdr:rowOff>
    </xdr:to>
    <xdr:sp macro="" textlink="">
      <xdr:nvSpPr>
        <xdr:cNvPr id="431" name="楕円 430"/>
        <xdr:cNvSpPr/>
      </xdr:nvSpPr>
      <xdr:spPr>
        <a:xfrm>
          <a:off x="10426700" y="1326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37861</xdr:rowOff>
    </xdr:from>
    <xdr:ext cx="469744" cy="259045"/>
    <xdr:sp macro="" textlink="">
      <xdr:nvSpPr>
        <xdr:cNvPr id="432" name="普通建設事業費 （ うち新規整備　）該当値テキスト"/>
        <xdr:cNvSpPr txBox="1"/>
      </xdr:nvSpPr>
      <xdr:spPr>
        <a:xfrm>
          <a:off x="10528300" y="1323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139009</xdr:rowOff>
    </xdr:from>
    <xdr:to>
      <xdr:col>50</xdr:col>
      <xdr:colOff>165100</xdr:colOff>
      <xdr:row>73</xdr:row>
      <xdr:rowOff>69159</xdr:rowOff>
    </xdr:to>
    <xdr:sp macro="" textlink="">
      <xdr:nvSpPr>
        <xdr:cNvPr id="433" name="楕円 432"/>
        <xdr:cNvSpPr/>
      </xdr:nvSpPr>
      <xdr:spPr>
        <a:xfrm>
          <a:off x="9588500" y="124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85686</xdr:rowOff>
    </xdr:from>
    <xdr:ext cx="534377" cy="259045"/>
    <xdr:sp macro="" textlink="">
      <xdr:nvSpPr>
        <xdr:cNvPr id="434" name="テキスト ボックス 433"/>
        <xdr:cNvSpPr txBox="1"/>
      </xdr:nvSpPr>
      <xdr:spPr>
        <a:xfrm>
          <a:off x="9372111" y="1225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87963</xdr:rowOff>
    </xdr:from>
    <xdr:to>
      <xdr:col>46</xdr:col>
      <xdr:colOff>38100</xdr:colOff>
      <xdr:row>76</xdr:row>
      <xdr:rowOff>18114</xdr:rowOff>
    </xdr:to>
    <xdr:sp macro="" textlink="">
      <xdr:nvSpPr>
        <xdr:cNvPr id="435" name="楕円 434"/>
        <xdr:cNvSpPr/>
      </xdr:nvSpPr>
      <xdr:spPr>
        <a:xfrm>
          <a:off x="8699500" y="129467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34640</xdr:rowOff>
    </xdr:from>
    <xdr:ext cx="534377" cy="259045"/>
    <xdr:sp macro="" textlink="">
      <xdr:nvSpPr>
        <xdr:cNvPr id="436" name="テキスト ボックス 435"/>
        <xdr:cNvSpPr txBox="1"/>
      </xdr:nvSpPr>
      <xdr:spPr>
        <a:xfrm>
          <a:off x="8483111" y="1272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9485</xdr:rowOff>
    </xdr:from>
    <xdr:to>
      <xdr:col>41</xdr:col>
      <xdr:colOff>101600</xdr:colOff>
      <xdr:row>74</xdr:row>
      <xdr:rowOff>111085</xdr:rowOff>
    </xdr:to>
    <xdr:sp macro="" textlink="">
      <xdr:nvSpPr>
        <xdr:cNvPr id="437" name="楕円 436"/>
        <xdr:cNvSpPr/>
      </xdr:nvSpPr>
      <xdr:spPr>
        <a:xfrm>
          <a:off x="7810500" y="126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127612</xdr:rowOff>
    </xdr:from>
    <xdr:ext cx="534377" cy="259045"/>
    <xdr:sp macro="" textlink="">
      <xdr:nvSpPr>
        <xdr:cNvPr id="438" name="テキスト ボックス 437"/>
        <xdr:cNvSpPr txBox="1"/>
      </xdr:nvSpPr>
      <xdr:spPr>
        <a:xfrm>
          <a:off x="7594111" y="1247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23177</xdr:rowOff>
    </xdr:from>
    <xdr:to>
      <xdr:col>36</xdr:col>
      <xdr:colOff>165100</xdr:colOff>
      <xdr:row>77</xdr:row>
      <xdr:rowOff>124777</xdr:rowOff>
    </xdr:to>
    <xdr:sp macro="" textlink="">
      <xdr:nvSpPr>
        <xdr:cNvPr id="439" name="楕円 438"/>
        <xdr:cNvSpPr/>
      </xdr:nvSpPr>
      <xdr:spPr>
        <a:xfrm>
          <a:off x="6921500" y="132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115904</xdr:rowOff>
    </xdr:from>
    <xdr:ext cx="534377" cy="259045"/>
    <xdr:sp macro="" textlink="">
      <xdr:nvSpPr>
        <xdr:cNvPr id="440" name="テキスト ボックス 439"/>
        <xdr:cNvSpPr txBox="1"/>
      </xdr:nvSpPr>
      <xdr:spPr>
        <a:xfrm>
          <a:off x="6705111" y="1331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97915</xdr:rowOff>
    </xdr:from>
    <xdr:to>
      <xdr:col>55</xdr:col>
      <xdr:colOff>0</xdr:colOff>
      <xdr:row>98</xdr:row>
      <xdr:rowOff>121983</xdr:rowOff>
    </xdr:to>
    <xdr:cxnSp macro="">
      <xdr:nvCxnSpPr>
        <xdr:cNvPr id="471" name="直線コネクタ 470"/>
        <xdr:cNvCxnSpPr/>
      </xdr:nvCxnSpPr>
      <xdr:spPr>
        <a:xfrm flipV="1">
          <a:off x="9639300" y="16900015"/>
          <a:ext cx="838200" cy="2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72" name="普通建設事業費 （ うち更新整備　）平均値テキスト"/>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170855</xdr:rowOff>
    </xdr:from>
    <xdr:to>
      <xdr:col>50</xdr:col>
      <xdr:colOff>114300</xdr:colOff>
      <xdr:row>98</xdr:row>
      <xdr:rowOff>121983</xdr:rowOff>
    </xdr:to>
    <xdr:cxnSp macro="">
      <xdr:nvCxnSpPr>
        <xdr:cNvPr id="474" name="直線コネクタ 473"/>
        <xdr:cNvCxnSpPr/>
      </xdr:nvCxnSpPr>
      <xdr:spPr>
        <a:xfrm>
          <a:off x="8750300" y="16801505"/>
          <a:ext cx="889000" cy="12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6" name="テキスト ボックス 475"/>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170855</xdr:rowOff>
    </xdr:from>
    <xdr:to>
      <xdr:col>45</xdr:col>
      <xdr:colOff>177800</xdr:colOff>
      <xdr:row>98</xdr:row>
      <xdr:rowOff>69373</xdr:rowOff>
    </xdr:to>
    <xdr:cxnSp macro="">
      <xdr:nvCxnSpPr>
        <xdr:cNvPr id="477" name="直線コネクタ 476"/>
        <xdr:cNvCxnSpPr/>
      </xdr:nvCxnSpPr>
      <xdr:spPr>
        <a:xfrm flipV="1">
          <a:off x="7861300" y="16801505"/>
          <a:ext cx="889000" cy="6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9" name="テキスト ボックス 478"/>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69373</xdr:rowOff>
    </xdr:from>
    <xdr:to>
      <xdr:col>41</xdr:col>
      <xdr:colOff>50800</xdr:colOff>
      <xdr:row>98</xdr:row>
      <xdr:rowOff>85375</xdr:rowOff>
    </xdr:to>
    <xdr:cxnSp macro="">
      <xdr:nvCxnSpPr>
        <xdr:cNvPr id="480" name="直線コネクタ 479"/>
        <xdr:cNvCxnSpPr/>
      </xdr:nvCxnSpPr>
      <xdr:spPr>
        <a:xfrm flipV="1">
          <a:off x="6972300" y="1687147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82" name="テキスト ボックス 481"/>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4" name="テキスト ボックス 483"/>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47115</xdr:rowOff>
    </xdr:from>
    <xdr:to>
      <xdr:col>55</xdr:col>
      <xdr:colOff>50800</xdr:colOff>
      <xdr:row>98</xdr:row>
      <xdr:rowOff>148715</xdr:rowOff>
    </xdr:to>
    <xdr:sp macro="" textlink="">
      <xdr:nvSpPr>
        <xdr:cNvPr id="490" name="楕円 489"/>
        <xdr:cNvSpPr/>
      </xdr:nvSpPr>
      <xdr:spPr>
        <a:xfrm>
          <a:off x="10426700" y="1684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133492</xdr:rowOff>
    </xdr:from>
    <xdr:ext cx="534377" cy="259045"/>
    <xdr:sp macro="" textlink="">
      <xdr:nvSpPr>
        <xdr:cNvPr id="491" name="普通建設事業費 （ うち更新整備　）該当値テキスト"/>
        <xdr:cNvSpPr txBox="1"/>
      </xdr:nvSpPr>
      <xdr:spPr>
        <a:xfrm>
          <a:off x="10528300" y="1676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71183</xdr:rowOff>
    </xdr:from>
    <xdr:to>
      <xdr:col>50</xdr:col>
      <xdr:colOff>165100</xdr:colOff>
      <xdr:row>99</xdr:row>
      <xdr:rowOff>1333</xdr:rowOff>
    </xdr:to>
    <xdr:sp macro="" textlink="">
      <xdr:nvSpPr>
        <xdr:cNvPr id="492" name="楕円 491"/>
        <xdr:cNvSpPr/>
      </xdr:nvSpPr>
      <xdr:spPr>
        <a:xfrm>
          <a:off x="9588500" y="1687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163910</xdr:rowOff>
    </xdr:from>
    <xdr:ext cx="469744" cy="259045"/>
    <xdr:sp macro="" textlink="">
      <xdr:nvSpPr>
        <xdr:cNvPr id="493" name="テキスト ボックス 492"/>
        <xdr:cNvSpPr txBox="1"/>
      </xdr:nvSpPr>
      <xdr:spPr>
        <a:xfrm>
          <a:off x="9404428" y="169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120055</xdr:rowOff>
    </xdr:from>
    <xdr:to>
      <xdr:col>46</xdr:col>
      <xdr:colOff>38100</xdr:colOff>
      <xdr:row>98</xdr:row>
      <xdr:rowOff>50205</xdr:rowOff>
    </xdr:to>
    <xdr:sp macro="" textlink="">
      <xdr:nvSpPr>
        <xdr:cNvPr id="494" name="楕円 493"/>
        <xdr:cNvSpPr/>
      </xdr:nvSpPr>
      <xdr:spPr>
        <a:xfrm>
          <a:off x="8699500" y="1675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41332</xdr:rowOff>
    </xdr:from>
    <xdr:ext cx="534377" cy="259045"/>
    <xdr:sp macro="" textlink="">
      <xdr:nvSpPr>
        <xdr:cNvPr id="495" name="テキスト ボックス 494"/>
        <xdr:cNvSpPr txBox="1"/>
      </xdr:nvSpPr>
      <xdr:spPr>
        <a:xfrm>
          <a:off x="8483111" y="1684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18573</xdr:rowOff>
    </xdr:from>
    <xdr:to>
      <xdr:col>41</xdr:col>
      <xdr:colOff>101600</xdr:colOff>
      <xdr:row>98</xdr:row>
      <xdr:rowOff>120173</xdr:rowOff>
    </xdr:to>
    <xdr:sp macro="" textlink="">
      <xdr:nvSpPr>
        <xdr:cNvPr id="496" name="楕円 495"/>
        <xdr:cNvSpPr/>
      </xdr:nvSpPr>
      <xdr:spPr>
        <a:xfrm>
          <a:off x="7810500" y="168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111300</xdr:rowOff>
    </xdr:from>
    <xdr:ext cx="534377" cy="259045"/>
    <xdr:sp macro="" textlink="">
      <xdr:nvSpPr>
        <xdr:cNvPr id="497" name="テキスト ボックス 496"/>
        <xdr:cNvSpPr txBox="1"/>
      </xdr:nvSpPr>
      <xdr:spPr>
        <a:xfrm>
          <a:off x="7594111" y="1691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34575</xdr:rowOff>
    </xdr:from>
    <xdr:to>
      <xdr:col>36</xdr:col>
      <xdr:colOff>165100</xdr:colOff>
      <xdr:row>98</xdr:row>
      <xdr:rowOff>136175</xdr:rowOff>
    </xdr:to>
    <xdr:sp macro="" textlink="">
      <xdr:nvSpPr>
        <xdr:cNvPr id="498" name="楕円 497"/>
        <xdr:cNvSpPr/>
      </xdr:nvSpPr>
      <xdr:spPr>
        <a:xfrm>
          <a:off x="6921500" y="168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127302</xdr:rowOff>
    </xdr:from>
    <xdr:ext cx="534377" cy="259045"/>
    <xdr:sp macro="" textlink="">
      <xdr:nvSpPr>
        <xdr:cNvPr id="499" name="テキスト ボックス 498"/>
        <xdr:cNvSpPr txBox="1"/>
      </xdr:nvSpPr>
      <xdr:spPr>
        <a:xfrm>
          <a:off x="6705111" y="1692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6" name="直線コネクタ 52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9" name="直線コネクタ 52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2" name="直線コネクタ 53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5" name="直線コネクタ 53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7" name="テキスト ボックス 536"/>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9" name="テキスト ボックス 538"/>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5" name="楕円 54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249299" cy="259045"/>
    <xdr:sp macro="" textlink="">
      <xdr:nvSpPr>
        <xdr:cNvPr id="546" name="災害復旧事業費該当値テキスト"/>
        <xdr:cNvSpPr txBox="1"/>
      </xdr:nvSpPr>
      <xdr:spPr>
        <a:xfrm>
          <a:off x="16370300" y="6525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7" name="楕円 54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8" name="テキスト ボックス 54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9" name="楕円 54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0" name="テキスト ボックス 54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1" name="楕円 55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2" name="テキスト ボックス 55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3" name="楕円 55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4" name="テキスト ボックス 55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104577</xdr:rowOff>
    </xdr:from>
    <xdr:to>
      <xdr:col>85</xdr:col>
      <xdr:colOff>127000</xdr:colOff>
      <xdr:row>76</xdr:row>
      <xdr:rowOff>162706</xdr:rowOff>
    </xdr:to>
    <xdr:cxnSp macro="">
      <xdr:nvCxnSpPr>
        <xdr:cNvPr id="634" name="直線コネクタ 633"/>
        <xdr:cNvCxnSpPr/>
      </xdr:nvCxnSpPr>
      <xdr:spPr>
        <a:xfrm flipV="1">
          <a:off x="15481300" y="13134777"/>
          <a:ext cx="838200" cy="5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5" name="公債費平均値テキスト"/>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162706</xdr:rowOff>
    </xdr:from>
    <xdr:to>
      <xdr:col>81</xdr:col>
      <xdr:colOff>50800</xdr:colOff>
      <xdr:row>77</xdr:row>
      <xdr:rowOff>27915</xdr:rowOff>
    </xdr:to>
    <xdr:cxnSp macro="">
      <xdr:nvCxnSpPr>
        <xdr:cNvPr id="637" name="直線コネクタ 636"/>
        <xdr:cNvCxnSpPr/>
      </xdr:nvCxnSpPr>
      <xdr:spPr>
        <a:xfrm flipV="1">
          <a:off x="14592300" y="13192906"/>
          <a:ext cx="889000" cy="3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39" name="テキスト ボックス 638"/>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27915</xdr:rowOff>
    </xdr:from>
    <xdr:to>
      <xdr:col>76</xdr:col>
      <xdr:colOff>114300</xdr:colOff>
      <xdr:row>77</xdr:row>
      <xdr:rowOff>63511</xdr:rowOff>
    </xdr:to>
    <xdr:cxnSp macro="">
      <xdr:nvCxnSpPr>
        <xdr:cNvPr id="640" name="直線コネクタ 639"/>
        <xdr:cNvCxnSpPr/>
      </xdr:nvCxnSpPr>
      <xdr:spPr>
        <a:xfrm flipV="1">
          <a:off x="13703300" y="13229565"/>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42" name="テキスト ボックス 641"/>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59511</xdr:rowOff>
    </xdr:from>
    <xdr:to>
      <xdr:col>71</xdr:col>
      <xdr:colOff>177800</xdr:colOff>
      <xdr:row>77</xdr:row>
      <xdr:rowOff>63511</xdr:rowOff>
    </xdr:to>
    <xdr:cxnSp macro="">
      <xdr:nvCxnSpPr>
        <xdr:cNvPr id="643" name="直線コネクタ 642"/>
        <xdr:cNvCxnSpPr/>
      </xdr:nvCxnSpPr>
      <xdr:spPr>
        <a:xfrm>
          <a:off x="12814300" y="13261161"/>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5" name="テキスト ボックス 644"/>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7" name="テキスト ボックス 646"/>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53777</xdr:rowOff>
    </xdr:from>
    <xdr:to>
      <xdr:col>85</xdr:col>
      <xdr:colOff>177800</xdr:colOff>
      <xdr:row>76</xdr:row>
      <xdr:rowOff>155377</xdr:rowOff>
    </xdr:to>
    <xdr:sp macro="" textlink="">
      <xdr:nvSpPr>
        <xdr:cNvPr id="653" name="楕円 652"/>
        <xdr:cNvSpPr/>
      </xdr:nvSpPr>
      <xdr:spPr>
        <a:xfrm>
          <a:off x="16268700" y="130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32204</xdr:rowOff>
    </xdr:from>
    <xdr:ext cx="534377" cy="259045"/>
    <xdr:sp macro="" textlink="">
      <xdr:nvSpPr>
        <xdr:cNvPr id="654" name="公債費該当値テキスト"/>
        <xdr:cNvSpPr txBox="1"/>
      </xdr:nvSpPr>
      <xdr:spPr>
        <a:xfrm>
          <a:off x="16370300" y="130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111906</xdr:rowOff>
    </xdr:from>
    <xdr:to>
      <xdr:col>81</xdr:col>
      <xdr:colOff>101600</xdr:colOff>
      <xdr:row>77</xdr:row>
      <xdr:rowOff>42056</xdr:rowOff>
    </xdr:to>
    <xdr:sp macro="" textlink="">
      <xdr:nvSpPr>
        <xdr:cNvPr id="655" name="楕円 654"/>
        <xdr:cNvSpPr/>
      </xdr:nvSpPr>
      <xdr:spPr>
        <a:xfrm>
          <a:off x="15430500" y="1314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33183</xdr:rowOff>
    </xdr:from>
    <xdr:ext cx="534377" cy="259045"/>
    <xdr:sp macro="" textlink="">
      <xdr:nvSpPr>
        <xdr:cNvPr id="656" name="テキスト ボックス 655"/>
        <xdr:cNvSpPr txBox="1"/>
      </xdr:nvSpPr>
      <xdr:spPr>
        <a:xfrm>
          <a:off x="15214111" y="1323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148565</xdr:rowOff>
    </xdr:from>
    <xdr:to>
      <xdr:col>76</xdr:col>
      <xdr:colOff>165100</xdr:colOff>
      <xdr:row>77</xdr:row>
      <xdr:rowOff>78715</xdr:rowOff>
    </xdr:to>
    <xdr:sp macro="" textlink="">
      <xdr:nvSpPr>
        <xdr:cNvPr id="657" name="楕円 656"/>
        <xdr:cNvSpPr/>
      </xdr:nvSpPr>
      <xdr:spPr>
        <a:xfrm>
          <a:off x="14541500" y="1317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69842</xdr:rowOff>
    </xdr:from>
    <xdr:ext cx="534377" cy="259045"/>
    <xdr:sp macro="" textlink="">
      <xdr:nvSpPr>
        <xdr:cNvPr id="658" name="テキスト ボックス 657"/>
        <xdr:cNvSpPr txBox="1"/>
      </xdr:nvSpPr>
      <xdr:spPr>
        <a:xfrm>
          <a:off x="14325111" y="1327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12711</xdr:rowOff>
    </xdr:from>
    <xdr:to>
      <xdr:col>72</xdr:col>
      <xdr:colOff>38100</xdr:colOff>
      <xdr:row>77</xdr:row>
      <xdr:rowOff>114311</xdr:rowOff>
    </xdr:to>
    <xdr:sp macro="" textlink="">
      <xdr:nvSpPr>
        <xdr:cNvPr id="659" name="楕円 658"/>
        <xdr:cNvSpPr/>
      </xdr:nvSpPr>
      <xdr:spPr>
        <a:xfrm>
          <a:off x="13652500" y="1321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105438</xdr:rowOff>
    </xdr:from>
    <xdr:ext cx="534377" cy="259045"/>
    <xdr:sp macro="" textlink="">
      <xdr:nvSpPr>
        <xdr:cNvPr id="660" name="テキスト ボックス 659"/>
        <xdr:cNvSpPr txBox="1"/>
      </xdr:nvSpPr>
      <xdr:spPr>
        <a:xfrm>
          <a:off x="13436111" y="133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8711</xdr:rowOff>
    </xdr:from>
    <xdr:to>
      <xdr:col>67</xdr:col>
      <xdr:colOff>101600</xdr:colOff>
      <xdr:row>77</xdr:row>
      <xdr:rowOff>110311</xdr:rowOff>
    </xdr:to>
    <xdr:sp macro="" textlink="">
      <xdr:nvSpPr>
        <xdr:cNvPr id="661" name="楕円 660"/>
        <xdr:cNvSpPr/>
      </xdr:nvSpPr>
      <xdr:spPr>
        <a:xfrm>
          <a:off x="12763500" y="1321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101438</xdr:rowOff>
    </xdr:from>
    <xdr:ext cx="534377" cy="259045"/>
    <xdr:sp macro="" textlink="">
      <xdr:nvSpPr>
        <xdr:cNvPr id="662" name="テキスト ボックス 661"/>
        <xdr:cNvSpPr txBox="1"/>
      </xdr:nvSpPr>
      <xdr:spPr>
        <a:xfrm>
          <a:off x="12547111" y="1330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79680</xdr:rowOff>
    </xdr:from>
    <xdr:to>
      <xdr:col>85</xdr:col>
      <xdr:colOff>127000</xdr:colOff>
      <xdr:row>97</xdr:row>
      <xdr:rowOff>121095</xdr:rowOff>
    </xdr:to>
    <xdr:cxnSp macro="">
      <xdr:nvCxnSpPr>
        <xdr:cNvPr id="691" name="直線コネクタ 690"/>
        <xdr:cNvCxnSpPr/>
      </xdr:nvCxnSpPr>
      <xdr:spPr>
        <a:xfrm>
          <a:off x="15481300" y="16710330"/>
          <a:ext cx="838200" cy="4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2" name="積立金平均値テキスト"/>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79680</xdr:rowOff>
    </xdr:from>
    <xdr:to>
      <xdr:col>81</xdr:col>
      <xdr:colOff>50800</xdr:colOff>
      <xdr:row>98</xdr:row>
      <xdr:rowOff>108496</xdr:rowOff>
    </xdr:to>
    <xdr:cxnSp macro="">
      <xdr:nvCxnSpPr>
        <xdr:cNvPr id="694" name="直線コネクタ 693"/>
        <xdr:cNvCxnSpPr/>
      </xdr:nvCxnSpPr>
      <xdr:spPr>
        <a:xfrm flipV="1">
          <a:off x="14592300" y="16710330"/>
          <a:ext cx="889000" cy="20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6" name="テキスト ボックス 695"/>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49898</xdr:rowOff>
    </xdr:from>
    <xdr:to>
      <xdr:col>76</xdr:col>
      <xdr:colOff>114300</xdr:colOff>
      <xdr:row>98</xdr:row>
      <xdr:rowOff>108496</xdr:rowOff>
    </xdr:to>
    <xdr:cxnSp macro="">
      <xdr:nvCxnSpPr>
        <xdr:cNvPr id="697" name="直線コネクタ 696"/>
        <xdr:cNvCxnSpPr/>
      </xdr:nvCxnSpPr>
      <xdr:spPr>
        <a:xfrm>
          <a:off x="13703300" y="16851998"/>
          <a:ext cx="8890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9" name="テキスト ボックス 698"/>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49898</xdr:rowOff>
    </xdr:from>
    <xdr:to>
      <xdr:col>71</xdr:col>
      <xdr:colOff>177800</xdr:colOff>
      <xdr:row>98</xdr:row>
      <xdr:rowOff>50267</xdr:rowOff>
    </xdr:to>
    <xdr:cxnSp macro="">
      <xdr:nvCxnSpPr>
        <xdr:cNvPr id="700" name="直線コネクタ 699"/>
        <xdr:cNvCxnSpPr/>
      </xdr:nvCxnSpPr>
      <xdr:spPr>
        <a:xfrm flipV="1">
          <a:off x="12814300" y="16851998"/>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2" name="テキスト ボックス 701"/>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4" name="テキスト ボックス 703"/>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70295</xdr:rowOff>
    </xdr:from>
    <xdr:to>
      <xdr:col>85</xdr:col>
      <xdr:colOff>177800</xdr:colOff>
      <xdr:row>98</xdr:row>
      <xdr:rowOff>445</xdr:rowOff>
    </xdr:to>
    <xdr:sp macro="" textlink="">
      <xdr:nvSpPr>
        <xdr:cNvPr id="710" name="楕円 709"/>
        <xdr:cNvSpPr/>
      </xdr:nvSpPr>
      <xdr:spPr>
        <a:xfrm>
          <a:off x="16268700" y="167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48722</xdr:rowOff>
    </xdr:from>
    <xdr:ext cx="534377" cy="259045"/>
    <xdr:sp macro="" textlink="">
      <xdr:nvSpPr>
        <xdr:cNvPr id="711" name="積立金該当値テキスト"/>
        <xdr:cNvSpPr txBox="1"/>
      </xdr:nvSpPr>
      <xdr:spPr>
        <a:xfrm>
          <a:off x="16370300" y="166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28880</xdr:rowOff>
    </xdr:from>
    <xdr:to>
      <xdr:col>81</xdr:col>
      <xdr:colOff>101600</xdr:colOff>
      <xdr:row>97</xdr:row>
      <xdr:rowOff>130480</xdr:rowOff>
    </xdr:to>
    <xdr:sp macro="" textlink="">
      <xdr:nvSpPr>
        <xdr:cNvPr id="712" name="楕円 711"/>
        <xdr:cNvSpPr/>
      </xdr:nvSpPr>
      <xdr:spPr>
        <a:xfrm>
          <a:off x="15430500" y="166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121607</xdr:rowOff>
    </xdr:from>
    <xdr:ext cx="534377" cy="259045"/>
    <xdr:sp macro="" textlink="">
      <xdr:nvSpPr>
        <xdr:cNvPr id="713" name="テキスト ボックス 712"/>
        <xdr:cNvSpPr txBox="1"/>
      </xdr:nvSpPr>
      <xdr:spPr>
        <a:xfrm>
          <a:off x="15214111" y="167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57696</xdr:rowOff>
    </xdr:from>
    <xdr:to>
      <xdr:col>76</xdr:col>
      <xdr:colOff>165100</xdr:colOff>
      <xdr:row>98</xdr:row>
      <xdr:rowOff>159296</xdr:rowOff>
    </xdr:to>
    <xdr:sp macro="" textlink="">
      <xdr:nvSpPr>
        <xdr:cNvPr id="714" name="楕円 713"/>
        <xdr:cNvSpPr/>
      </xdr:nvSpPr>
      <xdr:spPr>
        <a:xfrm>
          <a:off x="14541500" y="1685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150423</xdr:rowOff>
    </xdr:from>
    <xdr:ext cx="469744" cy="259045"/>
    <xdr:sp macro="" textlink="">
      <xdr:nvSpPr>
        <xdr:cNvPr id="715" name="テキスト ボックス 714"/>
        <xdr:cNvSpPr txBox="1"/>
      </xdr:nvSpPr>
      <xdr:spPr>
        <a:xfrm>
          <a:off x="14357428" y="169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170548</xdr:rowOff>
    </xdr:from>
    <xdr:to>
      <xdr:col>72</xdr:col>
      <xdr:colOff>38100</xdr:colOff>
      <xdr:row>98</xdr:row>
      <xdr:rowOff>100698</xdr:rowOff>
    </xdr:to>
    <xdr:sp macro="" textlink="">
      <xdr:nvSpPr>
        <xdr:cNvPr id="716" name="楕円 715"/>
        <xdr:cNvSpPr/>
      </xdr:nvSpPr>
      <xdr:spPr>
        <a:xfrm>
          <a:off x="13652500" y="1680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91825</xdr:rowOff>
    </xdr:from>
    <xdr:ext cx="534377" cy="259045"/>
    <xdr:sp macro="" textlink="">
      <xdr:nvSpPr>
        <xdr:cNvPr id="717" name="テキスト ボックス 716"/>
        <xdr:cNvSpPr txBox="1"/>
      </xdr:nvSpPr>
      <xdr:spPr>
        <a:xfrm>
          <a:off x="13436111" y="1689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170917</xdr:rowOff>
    </xdr:from>
    <xdr:to>
      <xdr:col>67</xdr:col>
      <xdr:colOff>101600</xdr:colOff>
      <xdr:row>98</xdr:row>
      <xdr:rowOff>101067</xdr:rowOff>
    </xdr:to>
    <xdr:sp macro="" textlink="">
      <xdr:nvSpPr>
        <xdr:cNvPr id="718" name="楕円 717"/>
        <xdr:cNvSpPr/>
      </xdr:nvSpPr>
      <xdr:spPr>
        <a:xfrm>
          <a:off x="12763500" y="1680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92194</xdr:rowOff>
    </xdr:from>
    <xdr:ext cx="534377" cy="259045"/>
    <xdr:sp macro="" textlink="">
      <xdr:nvSpPr>
        <xdr:cNvPr id="719" name="テキスト ボックス 718"/>
        <xdr:cNvSpPr txBox="1"/>
      </xdr:nvSpPr>
      <xdr:spPr>
        <a:xfrm>
          <a:off x="12547111" y="168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132111</xdr:rowOff>
    </xdr:from>
    <xdr:to>
      <xdr:col>116</xdr:col>
      <xdr:colOff>63500</xdr:colOff>
      <xdr:row>38</xdr:row>
      <xdr:rowOff>85476</xdr:rowOff>
    </xdr:to>
    <xdr:cxnSp macro="">
      <xdr:nvCxnSpPr>
        <xdr:cNvPr id="746" name="直線コネクタ 745"/>
        <xdr:cNvCxnSpPr/>
      </xdr:nvCxnSpPr>
      <xdr:spPr>
        <a:xfrm flipV="1">
          <a:off x="21323300" y="6475761"/>
          <a:ext cx="838200" cy="1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7" name="投資及び出資金平均値テキスト"/>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85476</xdr:rowOff>
    </xdr:from>
    <xdr:to>
      <xdr:col>111</xdr:col>
      <xdr:colOff>177800</xdr:colOff>
      <xdr:row>38</xdr:row>
      <xdr:rowOff>90551</xdr:rowOff>
    </xdr:to>
    <xdr:cxnSp macro="">
      <xdr:nvCxnSpPr>
        <xdr:cNvPr id="749" name="直線コネクタ 748"/>
        <xdr:cNvCxnSpPr/>
      </xdr:nvCxnSpPr>
      <xdr:spPr>
        <a:xfrm flipV="1">
          <a:off x="20434300" y="6600576"/>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1" name="テキスト ボックス 750"/>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83190</xdr:rowOff>
    </xdr:from>
    <xdr:to>
      <xdr:col>107</xdr:col>
      <xdr:colOff>50800</xdr:colOff>
      <xdr:row>38</xdr:row>
      <xdr:rowOff>90551</xdr:rowOff>
    </xdr:to>
    <xdr:cxnSp macro="">
      <xdr:nvCxnSpPr>
        <xdr:cNvPr id="752" name="直線コネクタ 751"/>
        <xdr:cNvCxnSpPr/>
      </xdr:nvCxnSpPr>
      <xdr:spPr>
        <a:xfrm>
          <a:off x="19545300" y="6598290"/>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4" name="テキスト ボックス 753"/>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68925</xdr:rowOff>
    </xdr:from>
    <xdr:to>
      <xdr:col>102</xdr:col>
      <xdr:colOff>114300</xdr:colOff>
      <xdr:row>38</xdr:row>
      <xdr:rowOff>83190</xdr:rowOff>
    </xdr:to>
    <xdr:cxnSp macro="">
      <xdr:nvCxnSpPr>
        <xdr:cNvPr id="755" name="直線コネクタ 754"/>
        <xdr:cNvCxnSpPr/>
      </xdr:nvCxnSpPr>
      <xdr:spPr>
        <a:xfrm>
          <a:off x="18656300" y="6584025"/>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7" name="テキスト ボックス 756"/>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9" name="テキスト ボックス 758"/>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81311</xdr:rowOff>
    </xdr:from>
    <xdr:to>
      <xdr:col>116</xdr:col>
      <xdr:colOff>114300</xdr:colOff>
      <xdr:row>38</xdr:row>
      <xdr:rowOff>11461</xdr:rowOff>
    </xdr:to>
    <xdr:sp macro="" textlink="">
      <xdr:nvSpPr>
        <xdr:cNvPr id="765" name="楕円 764"/>
        <xdr:cNvSpPr/>
      </xdr:nvSpPr>
      <xdr:spPr>
        <a:xfrm>
          <a:off x="22110700" y="64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104188</xdr:rowOff>
    </xdr:from>
    <xdr:ext cx="469744" cy="259045"/>
    <xdr:sp macro="" textlink="">
      <xdr:nvSpPr>
        <xdr:cNvPr id="766" name="投資及び出資金該当値テキスト"/>
        <xdr:cNvSpPr txBox="1"/>
      </xdr:nvSpPr>
      <xdr:spPr>
        <a:xfrm>
          <a:off x="22212300" y="627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34676</xdr:rowOff>
    </xdr:from>
    <xdr:to>
      <xdr:col>112</xdr:col>
      <xdr:colOff>38100</xdr:colOff>
      <xdr:row>38</xdr:row>
      <xdr:rowOff>136276</xdr:rowOff>
    </xdr:to>
    <xdr:sp macro="" textlink="">
      <xdr:nvSpPr>
        <xdr:cNvPr id="767" name="楕円 766"/>
        <xdr:cNvSpPr/>
      </xdr:nvSpPr>
      <xdr:spPr>
        <a:xfrm>
          <a:off x="21272500" y="654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127403</xdr:rowOff>
    </xdr:from>
    <xdr:ext cx="469744" cy="259045"/>
    <xdr:sp macro="" textlink="">
      <xdr:nvSpPr>
        <xdr:cNvPr id="768" name="テキスト ボックス 767"/>
        <xdr:cNvSpPr txBox="1"/>
      </xdr:nvSpPr>
      <xdr:spPr>
        <a:xfrm>
          <a:off x="21088428" y="6642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39751</xdr:rowOff>
    </xdr:from>
    <xdr:to>
      <xdr:col>107</xdr:col>
      <xdr:colOff>101600</xdr:colOff>
      <xdr:row>38</xdr:row>
      <xdr:rowOff>141351</xdr:rowOff>
    </xdr:to>
    <xdr:sp macro="" textlink="">
      <xdr:nvSpPr>
        <xdr:cNvPr id="769" name="楕円 768"/>
        <xdr:cNvSpPr/>
      </xdr:nvSpPr>
      <xdr:spPr>
        <a:xfrm>
          <a:off x="203835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132478</xdr:rowOff>
    </xdr:from>
    <xdr:ext cx="469744" cy="259045"/>
    <xdr:sp macro="" textlink="">
      <xdr:nvSpPr>
        <xdr:cNvPr id="770" name="テキスト ボックス 769"/>
        <xdr:cNvSpPr txBox="1"/>
      </xdr:nvSpPr>
      <xdr:spPr>
        <a:xfrm>
          <a:off x="20199428" y="66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32390</xdr:rowOff>
    </xdr:from>
    <xdr:to>
      <xdr:col>102</xdr:col>
      <xdr:colOff>165100</xdr:colOff>
      <xdr:row>38</xdr:row>
      <xdr:rowOff>133990</xdr:rowOff>
    </xdr:to>
    <xdr:sp macro="" textlink="">
      <xdr:nvSpPr>
        <xdr:cNvPr id="771" name="楕円 770"/>
        <xdr:cNvSpPr/>
      </xdr:nvSpPr>
      <xdr:spPr>
        <a:xfrm>
          <a:off x="19494500" y="654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125117</xdr:rowOff>
    </xdr:from>
    <xdr:ext cx="469744" cy="259045"/>
    <xdr:sp macro="" textlink="">
      <xdr:nvSpPr>
        <xdr:cNvPr id="772" name="テキスト ボックス 771"/>
        <xdr:cNvSpPr txBox="1"/>
      </xdr:nvSpPr>
      <xdr:spPr>
        <a:xfrm>
          <a:off x="19310428" y="664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18125</xdr:rowOff>
    </xdr:from>
    <xdr:to>
      <xdr:col>98</xdr:col>
      <xdr:colOff>38100</xdr:colOff>
      <xdr:row>38</xdr:row>
      <xdr:rowOff>119725</xdr:rowOff>
    </xdr:to>
    <xdr:sp macro="" textlink="">
      <xdr:nvSpPr>
        <xdr:cNvPr id="773" name="楕円 772"/>
        <xdr:cNvSpPr/>
      </xdr:nvSpPr>
      <xdr:spPr>
        <a:xfrm>
          <a:off x="18605500" y="65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110852</xdr:rowOff>
    </xdr:from>
    <xdr:ext cx="469744" cy="259045"/>
    <xdr:sp macro="" textlink="">
      <xdr:nvSpPr>
        <xdr:cNvPr id="774" name="テキスト ボックス 773"/>
        <xdr:cNvSpPr txBox="1"/>
      </xdr:nvSpPr>
      <xdr:spPr>
        <a:xfrm>
          <a:off x="18421428" y="662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37706</xdr:rowOff>
    </xdr:from>
    <xdr:to>
      <xdr:col>116</xdr:col>
      <xdr:colOff>63500</xdr:colOff>
      <xdr:row>59</xdr:row>
      <xdr:rowOff>39801</xdr:rowOff>
    </xdr:to>
    <xdr:cxnSp macro="">
      <xdr:nvCxnSpPr>
        <xdr:cNvPr id="803" name="直線コネクタ 802"/>
        <xdr:cNvCxnSpPr/>
      </xdr:nvCxnSpPr>
      <xdr:spPr>
        <a:xfrm>
          <a:off x="21323300" y="10153256"/>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18390</xdr:rowOff>
    </xdr:from>
    <xdr:to>
      <xdr:col>111</xdr:col>
      <xdr:colOff>177800</xdr:colOff>
      <xdr:row>59</xdr:row>
      <xdr:rowOff>37706</xdr:rowOff>
    </xdr:to>
    <xdr:cxnSp macro="">
      <xdr:nvCxnSpPr>
        <xdr:cNvPr id="806" name="直線コネクタ 805"/>
        <xdr:cNvCxnSpPr/>
      </xdr:nvCxnSpPr>
      <xdr:spPr>
        <a:xfrm>
          <a:off x="20434300" y="10133940"/>
          <a:ext cx="8890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8" name="テキスト ボックス 807"/>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18390</xdr:rowOff>
    </xdr:from>
    <xdr:to>
      <xdr:col>107</xdr:col>
      <xdr:colOff>50800</xdr:colOff>
      <xdr:row>59</xdr:row>
      <xdr:rowOff>30772</xdr:rowOff>
    </xdr:to>
    <xdr:cxnSp macro="">
      <xdr:nvCxnSpPr>
        <xdr:cNvPr id="809" name="直線コネクタ 808"/>
        <xdr:cNvCxnSpPr/>
      </xdr:nvCxnSpPr>
      <xdr:spPr>
        <a:xfrm flipV="1">
          <a:off x="19545300" y="10133940"/>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30658</xdr:rowOff>
    </xdr:from>
    <xdr:to>
      <xdr:col>102</xdr:col>
      <xdr:colOff>114300</xdr:colOff>
      <xdr:row>59</xdr:row>
      <xdr:rowOff>30772</xdr:rowOff>
    </xdr:to>
    <xdr:cxnSp macro="">
      <xdr:nvCxnSpPr>
        <xdr:cNvPr id="812" name="直線コネクタ 811"/>
        <xdr:cNvCxnSpPr/>
      </xdr:nvCxnSpPr>
      <xdr:spPr>
        <a:xfrm>
          <a:off x="18656300" y="1014620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160451</xdr:rowOff>
    </xdr:from>
    <xdr:to>
      <xdr:col>116</xdr:col>
      <xdr:colOff>114300</xdr:colOff>
      <xdr:row>59</xdr:row>
      <xdr:rowOff>90601</xdr:rowOff>
    </xdr:to>
    <xdr:sp macro="" textlink="">
      <xdr:nvSpPr>
        <xdr:cNvPr id="822" name="楕円 821"/>
        <xdr:cNvSpPr/>
      </xdr:nvSpPr>
      <xdr:spPr>
        <a:xfrm>
          <a:off x="22110700" y="1010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75378</xdr:rowOff>
    </xdr:from>
    <xdr:ext cx="378565" cy="259045"/>
    <xdr:sp macro="" textlink="">
      <xdr:nvSpPr>
        <xdr:cNvPr id="823" name="貸付金該当値テキスト"/>
        <xdr:cNvSpPr txBox="1"/>
      </xdr:nvSpPr>
      <xdr:spPr>
        <a:xfrm>
          <a:off x="22212300" y="10019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158356</xdr:rowOff>
    </xdr:from>
    <xdr:to>
      <xdr:col>112</xdr:col>
      <xdr:colOff>38100</xdr:colOff>
      <xdr:row>59</xdr:row>
      <xdr:rowOff>88506</xdr:rowOff>
    </xdr:to>
    <xdr:sp macro="" textlink="">
      <xdr:nvSpPr>
        <xdr:cNvPr id="824" name="楕円 823"/>
        <xdr:cNvSpPr/>
      </xdr:nvSpPr>
      <xdr:spPr>
        <a:xfrm>
          <a:off x="21272500" y="101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79633</xdr:rowOff>
    </xdr:from>
    <xdr:ext cx="378565" cy="259045"/>
    <xdr:sp macro="" textlink="">
      <xdr:nvSpPr>
        <xdr:cNvPr id="825" name="テキスト ボックス 824"/>
        <xdr:cNvSpPr txBox="1"/>
      </xdr:nvSpPr>
      <xdr:spPr>
        <a:xfrm>
          <a:off x="21134017" y="10195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139040</xdr:rowOff>
    </xdr:from>
    <xdr:to>
      <xdr:col>107</xdr:col>
      <xdr:colOff>101600</xdr:colOff>
      <xdr:row>59</xdr:row>
      <xdr:rowOff>69190</xdr:rowOff>
    </xdr:to>
    <xdr:sp macro="" textlink="">
      <xdr:nvSpPr>
        <xdr:cNvPr id="826" name="楕円 825"/>
        <xdr:cNvSpPr/>
      </xdr:nvSpPr>
      <xdr:spPr>
        <a:xfrm>
          <a:off x="20383500" y="100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60317</xdr:rowOff>
    </xdr:from>
    <xdr:ext cx="378565" cy="259045"/>
    <xdr:sp macro="" textlink="">
      <xdr:nvSpPr>
        <xdr:cNvPr id="827" name="テキスト ボックス 826"/>
        <xdr:cNvSpPr txBox="1"/>
      </xdr:nvSpPr>
      <xdr:spPr>
        <a:xfrm>
          <a:off x="20245017" y="10175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151422</xdr:rowOff>
    </xdr:from>
    <xdr:to>
      <xdr:col>102</xdr:col>
      <xdr:colOff>165100</xdr:colOff>
      <xdr:row>59</xdr:row>
      <xdr:rowOff>81572</xdr:rowOff>
    </xdr:to>
    <xdr:sp macro="" textlink="">
      <xdr:nvSpPr>
        <xdr:cNvPr id="828" name="楕円 827"/>
        <xdr:cNvSpPr/>
      </xdr:nvSpPr>
      <xdr:spPr>
        <a:xfrm>
          <a:off x="19494500" y="100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72699</xdr:rowOff>
    </xdr:from>
    <xdr:ext cx="378565" cy="259045"/>
    <xdr:sp macro="" textlink="">
      <xdr:nvSpPr>
        <xdr:cNvPr id="829" name="テキスト ボックス 828"/>
        <xdr:cNvSpPr txBox="1"/>
      </xdr:nvSpPr>
      <xdr:spPr>
        <a:xfrm>
          <a:off x="19356017" y="10188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151308</xdr:rowOff>
    </xdr:from>
    <xdr:to>
      <xdr:col>98</xdr:col>
      <xdr:colOff>38100</xdr:colOff>
      <xdr:row>59</xdr:row>
      <xdr:rowOff>81458</xdr:rowOff>
    </xdr:to>
    <xdr:sp macro="" textlink="">
      <xdr:nvSpPr>
        <xdr:cNvPr id="830" name="楕円 829"/>
        <xdr:cNvSpPr/>
      </xdr:nvSpPr>
      <xdr:spPr>
        <a:xfrm>
          <a:off x="18605500" y="100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72585</xdr:rowOff>
    </xdr:from>
    <xdr:ext cx="378565" cy="259045"/>
    <xdr:sp macro="" textlink="">
      <xdr:nvSpPr>
        <xdr:cNvPr id="831" name="テキスト ボックス 830"/>
        <xdr:cNvSpPr txBox="1"/>
      </xdr:nvSpPr>
      <xdr:spPr>
        <a:xfrm>
          <a:off x="18467017" y="10188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26543</xdr:rowOff>
    </xdr:from>
    <xdr:to>
      <xdr:col>116</xdr:col>
      <xdr:colOff>63500</xdr:colOff>
      <xdr:row>77</xdr:row>
      <xdr:rowOff>56809</xdr:rowOff>
    </xdr:to>
    <xdr:cxnSp macro="">
      <xdr:nvCxnSpPr>
        <xdr:cNvPr id="859" name="直線コネクタ 858"/>
        <xdr:cNvCxnSpPr/>
      </xdr:nvCxnSpPr>
      <xdr:spPr>
        <a:xfrm flipV="1">
          <a:off x="21323300" y="13228193"/>
          <a:ext cx="838200" cy="3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60" name="繰出金平均値テキスト"/>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56809</xdr:rowOff>
    </xdr:from>
    <xdr:to>
      <xdr:col>111</xdr:col>
      <xdr:colOff>177800</xdr:colOff>
      <xdr:row>77</xdr:row>
      <xdr:rowOff>71394</xdr:rowOff>
    </xdr:to>
    <xdr:cxnSp macro="">
      <xdr:nvCxnSpPr>
        <xdr:cNvPr id="862" name="直線コネクタ 861"/>
        <xdr:cNvCxnSpPr/>
      </xdr:nvCxnSpPr>
      <xdr:spPr>
        <a:xfrm flipV="1">
          <a:off x="20434300" y="13258459"/>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4" name="テキスト ボックス 863"/>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16370</xdr:rowOff>
    </xdr:from>
    <xdr:to>
      <xdr:col>107</xdr:col>
      <xdr:colOff>50800</xdr:colOff>
      <xdr:row>77</xdr:row>
      <xdr:rowOff>71394</xdr:rowOff>
    </xdr:to>
    <xdr:cxnSp macro="">
      <xdr:nvCxnSpPr>
        <xdr:cNvPr id="865" name="直線コネクタ 864"/>
        <xdr:cNvCxnSpPr/>
      </xdr:nvCxnSpPr>
      <xdr:spPr>
        <a:xfrm>
          <a:off x="19545300" y="12875120"/>
          <a:ext cx="889000" cy="39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7" name="テキスト ボックス 866"/>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16370</xdr:rowOff>
    </xdr:from>
    <xdr:to>
      <xdr:col>102</xdr:col>
      <xdr:colOff>114300</xdr:colOff>
      <xdr:row>75</xdr:row>
      <xdr:rowOff>53655</xdr:rowOff>
    </xdr:to>
    <xdr:cxnSp macro="">
      <xdr:nvCxnSpPr>
        <xdr:cNvPr id="868" name="直線コネクタ 867"/>
        <xdr:cNvCxnSpPr/>
      </xdr:nvCxnSpPr>
      <xdr:spPr>
        <a:xfrm flipV="1">
          <a:off x="18656300" y="12875120"/>
          <a:ext cx="889000" cy="3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54982</xdr:rowOff>
    </xdr:from>
    <xdr:ext cx="534377" cy="259045"/>
    <xdr:sp macro="" textlink="">
      <xdr:nvSpPr>
        <xdr:cNvPr id="870" name="テキスト ボックス 869"/>
        <xdr:cNvSpPr txBox="1"/>
      </xdr:nvSpPr>
      <xdr:spPr>
        <a:xfrm>
          <a:off x="19278111" y="130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24875</xdr:rowOff>
    </xdr:from>
    <xdr:ext cx="534377" cy="259045"/>
    <xdr:sp macro="" textlink="">
      <xdr:nvSpPr>
        <xdr:cNvPr id="872" name="テキスト ボックス 871"/>
        <xdr:cNvSpPr txBox="1"/>
      </xdr:nvSpPr>
      <xdr:spPr>
        <a:xfrm>
          <a:off x="18389111" y="130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147193</xdr:rowOff>
    </xdr:from>
    <xdr:to>
      <xdr:col>116</xdr:col>
      <xdr:colOff>114300</xdr:colOff>
      <xdr:row>77</xdr:row>
      <xdr:rowOff>77343</xdr:rowOff>
    </xdr:to>
    <xdr:sp macro="" textlink="">
      <xdr:nvSpPr>
        <xdr:cNvPr id="878" name="楕円 877"/>
        <xdr:cNvSpPr/>
      </xdr:nvSpPr>
      <xdr:spPr>
        <a:xfrm>
          <a:off x="22110700" y="131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125620</xdr:rowOff>
    </xdr:from>
    <xdr:ext cx="534377" cy="259045"/>
    <xdr:sp macro="" textlink="">
      <xdr:nvSpPr>
        <xdr:cNvPr id="879" name="繰出金該当値テキスト"/>
        <xdr:cNvSpPr txBox="1"/>
      </xdr:nvSpPr>
      <xdr:spPr>
        <a:xfrm>
          <a:off x="22212300" y="1315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6009</xdr:rowOff>
    </xdr:from>
    <xdr:to>
      <xdr:col>112</xdr:col>
      <xdr:colOff>38100</xdr:colOff>
      <xdr:row>77</xdr:row>
      <xdr:rowOff>107609</xdr:rowOff>
    </xdr:to>
    <xdr:sp macro="" textlink="">
      <xdr:nvSpPr>
        <xdr:cNvPr id="880" name="楕円 879"/>
        <xdr:cNvSpPr/>
      </xdr:nvSpPr>
      <xdr:spPr>
        <a:xfrm>
          <a:off x="21272500" y="132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98736</xdr:rowOff>
    </xdr:from>
    <xdr:ext cx="534377" cy="259045"/>
    <xdr:sp macro="" textlink="">
      <xdr:nvSpPr>
        <xdr:cNvPr id="881" name="テキスト ボックス 880"/>
        <xdr:cNvSpPr txBox="1"/>
      </xdr:nvSpPr>
      <xdr:spPr>
        <a:xfrm>
          <a:off x="21056111" y="1330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20594</xdr:rowOff>
    </xdr:from>
    <xdr:to>
      <xdr:col>107</xdr:col>
      <xdr:colOff>101600</xdr:colOff>
      <xdr:row>77</xdr:row>
      <xdr:rowOff>122194</xdr:rowOff>
    </xdr:to>
    <xdr:sp macro="" textlink="">
      <xdr:nvSpPr>
        <xdr:cNvPr id="882" name="楕円 881"/>
        <xdr:cNvSpPr/>
      </xdr:nvSpPr>
      <xdr:spPr>
        <a:xfrm>
          <a:off x="20383500" y="1322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113321</xdr:rowOff>
    </xdr:from>
    <xdr:ext cx="534377" cy="259045"/>
    <xdr:sp macro="" textlink="">
      <xdr:nvSpPr>
        <xdr:cNvPr id="883" name="テキスト ボックス 882"/>
        <xdr:cNvSpPr txBox="1"/>
      </xdr:nvSpPr>
      <xdr:spPr>
        <a:xfrm>
          <a:off x="20167111" y="1331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137020</xdr:rowOff>
    </xdr:from>
    <xdr:to>
      <xdr:col>102</xdr:col>
      <xdr:colOff>165100</xdr:colOff>
      <xdr:row>75</xdr:row>
      <xdr:rowOff>67170</xdr:rowOff>
    </xdr:to>
    <xdr:sp macro="" textlink="">
      <xdr:nvSpPr>
        <xdr:cNvPr id="884" name="楕円 883"/>
        <xdr:cNvSpPr/>
      </xdr:nvSpPr>
      <xdr:spPr>
        <a:xfrm>
          <a:off x="19494500" y="128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83697</xdr:rowOff>
    </xdr:from>
    <xdr:ext cx="534377" cy="259045"/>
    <xdr:sp macro="" textlink="">
      <xdr:nvSpPr>
        <xdr:cNvPr id="885" name="テキスト ボックス 884"/>
        <xdr:cNvSpPr txBox="1"/>
      </xdr:nvSpPr>
      <xdr:spPr>
        <a:xfrm>
          <a:off x="19278111" y="125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2855</xdr:rowOff>
    </xdr:from>
    <xdr:to>
      <xdr:col>98</xdr:col>
      <xdr:colOff>38100</xdr:colOff>
      <xdr:row>75</xdr:row>
      <xdr:rowOff>104455</xdr:rowOff>
    </xdr:to>
    <xdr:sp macro="" textlink="">
      <xdr:nvSpPr>
        <xdr:cNvPr id="886" name="楕円 885"/>
        <xdr:cNvSpPr/>
      </xdr:nvSpPr>
      <xdr:spPr>
        <a:xfrm>
          <a:off x="18605500" y="1286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120982</xdr:rowOff>
    </xdr:from>
    <xdr:ext cx="534377" cy="259045"/>
    <xdr:sp macro="" textlink="">
      <xdr:nvSpPr>
        <xdr:cNvPr id="887" name="テキスト ボックス 886"/>
        <xdr:cNvSpPr txBox="1"/>
      </xdr:nvSpPr>
      <xdr:spPr>
        <a:xfrm>
          <a:off x="18389111" y="1263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年度性質別歳出の住民一人当たりのコスト上位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項目は、扶助費、物件費、人件費、補助費等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普通建設事業費である。</a:t>
          </a:r>
          <a:b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類似団体内平均値より金額の大きい項目は、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投資及び出資金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のみで、その他の項目は、類似団体平均以下である。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額の大きい項目は扶助費と普通建設事業費（うち新規整備）である。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主要因 ： 扶助費は、子育て世帯への臨時特別給付金給付事業費の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。普通建設事業費（うち新規整備）は、新庁舎建設事業の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完了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b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類似団体と比較し、人件費の抑制に努めているが、人事院勧告の反映や最低賃金の上昇等により増加に転じている。物件費は、次期ごみ処理施設が稼働するまで大幅な減額は見込めない。扶助費についても増加傾向が続いている。普通建設事業費も抑制に努めていたが、今後は公共施設等の照明設備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LED</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化や太陽光発電設備の導入、次期ごみ処理施設の建設など社会資本整備を計画的に推進する必要がある。事業計画の見直しや更なる行財政改革を継続的に実施し、健全な財政運営に努めていく必要がある。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岐阜県羽島市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67,076
65,686
53.66
26,312,709
24,849,234
1,440,324
13,907,011
20,660,840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80264</xdr:rowOff>
    </xdr:from>
    <xdr:to>
      <xdr:col>24</xdr:col>
      <xdr:colOff>63500</xdr:colOff>
      <xdr:row>36</xdr:row>
      <xdr:rowOff>120955</xdr:rowOff>
    </xdr:to>
    <xdr:cxnSp macro="">
      <xdr:nvCxnSpPr>
        <xdr:cNvPr id="59" name="直線コネクタ 58"/>
        <xdr:cNvCxnSpPr/>
      </xdr:nvCxnSpPr>
      <xdr:spPr>
        <a:xfrm flipV="1">
          <a:off x="3797300" y="6252464"/>
          <a:ext cx="8382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120955</xdr:rowOff>
    </xdr:from>
    <xdr:to>
      <xdr:col>19</xdr:col>
      <xdr:colOff>177800</xdr:colOff>
      <xdr:row>36</xdr:row>
      <xdr:rowOff>130556</xdr:rowOff>
    </xdr:to>
    <xdr:cxnSp macro="">
      <xdr:nvCxnSpPr>
        <xdr:cNvPr id="62" name="直線コネクタ 61"/>
        <xdr:cNvCxnSpPr/>
      </xdr:nvCxnSpPr>
      <xdr:spPr>
        <a:xfrm flipV="1">
          <a:off x="2908300" y="629315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64719</xdr:rowOff>
    </xdr:from>
    <xdr:to>
      <xdr:col>15</xdr:col>
      <xdr:colOff>50800</xdr:colOff>
      <xdr:row>36</xdr:row>
      <xdr:rowOff>130556</xdr:rowOff>
    </xdr:to>
    <xdr:cxnSp macro="">
      <xdr:nvCxnSpPr>
        <xdr:cNvPr id="65" name="直線コネクタ 64"/>
        <xdr:cNvCxnSpPr/>
      </xdr:nvCxnSpPr>
      <xdr:spPr>
        <a:xfrm>
          <a:off x="2019300" y="6236919"/>
          <a:ext cx="8890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64719</xdr:rowOff>
    </xdr:from>
    <xdr:to>
      <xdr:col>10</xdr:col>
      <xdr:colOff>114300</xdr:colOff>
      <xdr:row>36</xdr:row>
      <xdr:rowOff>71120</xdr:rowOff>
    </xdr:to>
    <xdr:cxnSp macro="">
      <xdr:nvCxnSpPr>
        <xdr:cNvPr id="68" name="直線コネクタ 67"/>
        <xdr:cNvCxnSpPr/>
      </xdr:nvCxnSpPr>
      <xdr:spPr>
        <a:xfrm flipV="1">
          <a:off x="1130300" y="623691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29464</xdr:rowOff>
    </xdr:from>
    <xdr:to>
      <xdr:col>24</xdr:col>
      <xdr:colOff>114300</xdr:colOff>
      <xdr:row>36</xdr:row>
      <xdr:rowOff>131064</xdr:rowOff>
    </xdr:to>
    <xdr:sp macro="" textlink="">
      <xdr:nvSpPr>
        <xdr:cNvPr id="78" name="楕円 77"/>
        <xdr:cNvSpPr/>
      </xdr:nvSpPr>
      <xdr:spPr>
        <a:xfrm>
          <a:off x="45847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7891</xdr:rowOff>
    </xdr:from>
    <xdr:ext cx="469744" cy="259045"/>
    <xdr:sp macro="" textlink="">
      <xdr:nvSpPr>
        <xdr:cNvPr id="79" name="議会費該当値テキスト"/>
        <xdr:cNvSpPr txBox="1"/>
      </xdr:nvSpPr>
      <xdr:spPr>
        <a:xfrm>
          <a:off x="4686300"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70155</xdr:rowOff>
    </xdr:from>
    <xdr:to>
      <xdr:col>20</xdr:col>
      <xdr:colOff>38100</xdr:colOff>
      <xdr:row>37</xdr:row>
      <xdr:rowOff>305</xdr:rowOff>
    </xdr:to>
    <xdr:sp macro="" textlink="">
      <xdr:nvSpPr>
        <xdr:cNvPr id="80" name="楕円 79"/>
        <xdr:cNvSpPr/>
      </xdr:nvSpPr>
      <xdr:spPr>
        <a:xfrm>
          <a:off x="3746500"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162882</xdr:rowOff>
    </xdr:from>
    <xdr:ext cx="469744" cy="259045"/>
    <xdr:sp macro="" textlink="">
      <xdr:nvSpPr>
        <xdr:cNvPr id="81" name="テキスト ボックス 80"/>
        <xdr:cNvSpPr txBox="1"/>
      </xdr:nvSpPr>
      <xdr:spPr>
        <a:xfrm>
          <a:off x="3562428" y="633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79756</xdr:rowOff>
    </xdr:from>
    <xdr:to>
      <xdr:col>15</xdr:col>
      <xdr:colOff>101600</xdr:colOff>
      <xdr:row>37</xdr:row>
      <xdr:rowOff>9906</xdr:rowOff>
    </xdr:to>
    <xdr:sp macro="" textlink="">
      <xdr:nvSpPr>
        <xdr:cNvPr id="82" name="楕円 81"/>
        <xdr:cNvSpPr/>
      </xdr:nvSpPr>
      <xdr:spPr>
        <a:xfrm>
          <a:off x="2857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1033</xdr:rowOff>
    </xdr:from>
    <xdr:ext cx="469744" cy="259045"/>
    <xdr:sp macro="" textlink="">
      <xdr:nvSpPr>
        <xdr:cNvPr id="83" name="テキスト ボックス 82"/>
        <xdr:cNvSpPr txBox="1"/>
      </xdr:nvSpPr>
      <xdr:spPr>
        <a:xfrm>
          <a:off x="2673428" y="63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13919</xdr:rowOff>
    </xdr:from>
    <xdr:to>
      <xdr:col>10</xdr:col>
      <xdr:colOff>165100</xdr:colOff>
      <xdr:row>36</xdr:row>
      <xdr:rowOff>115519</xdr:rowOff>
    </xdr:to>
    <xdr:sp macro="" textlink="">
      <xdr:nvSpPr>
        <xdr:cNvPr id="84" name="楕円 83"/>
        <xdr:cNvSpPr/>
      </xdr:nvSpPr>
      <xdr:spPr>
        <a:xfrm>
          <a:off x="1968500" y="61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106646</xdr:rowOff>
    </xdr:from>
    <xdr:ext cx="469744" cy="259045"/>
    <xdr:sp macro="" textlink="">
      <xdr:nvSpPr>
        <xdr:cNvPr id="85" name="テキスト ボックス 84"/>
        <xdr:cNvSpPr txBox="1"/>
      </xdr:nvSpPr>
      <xdr:spPr>
        <a:xfrm>
          <a:off x="1784428" y="627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20320</xdr:rowOff>
    </xdr:from>
    <xdr:to>
      <xdr:col>6</xdr:col>
      <xdr:colOff>38100</xdr:colOff>
      <xdr:row>36</xdr:row>
      <xdr:rowOff>121920</xdr:rowOff>
    </xdr:to>
    <xdr:sp macro="" textlink="">
      <xdr:nvSpPr>
        <xdr:cNvPr id="86" name="楕円 85"/>
        <xdr:cNvSpPr/>
      </xdr:nvSpPr>
      <xdr:spPr>
        <a:xfrm>
          <a:off x="1079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113047</xdr:rowOff>
    </xdr:from>
    <xdr:ext cx="469744" cy="259045"/>
    <xdr:sp macro="" textlink="">
      <xdr:nvSpPr>
        <xdr:cNvPr id="87" name="テキスト ボックス 86"/>
        <xdr:cNvSpPr txBox="1"/>
      </xdr:nvSpPr>
      <xdr:spPr>
        <a:xfrm>
          <a:off x="895428"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117743</xdr:rowOff>
    </xdr:from>
    <xdr:to>
      <xdr:col>24</xdr:col>
      <xdr:colOff>63500</xdr:colOff>
      <xdr:row>58</xdr:row>
      <xdr:rowOff>12381</xdr:rowOff>
    </xdr:to>
    <xdr:cxnSp macro="">
      <xdr:nvCxnSpPr>
        <xdr:cNvPr id="119" name="直線コネクタ 118"/>
        <xdr:cNvCxnSpPr/>
      </xdr:nvCxnSpPr>
      <xdr:spPr>
        <a:xfrm>
          <a:off x="3797300" y="9547493"/>
          <a:ext cx="838200" cy="40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87503</xdr:rowOff>
    </xdr:from>
    <xdr:to>
      <xdr:col>19</xdr:col>
      <xdr:colOff>177800</xdr:colOff>
      <xdr:row>55</xdr:row>
      <xdr:rowOff>117743</xdr:rowOff>
    </xdr:to>
    <xdr:cxnSp macro="">
      <xdr:nvCxnSpPr>
        <xdr:cNvPr id="122" name="直線コネクタ 121"/>
        <xdr:cNvCxnSpPr/>
      </xdr:nvCxnSpPr>
      <xdr:spPr>
        <a:xfrm>
          <a:off x="2908300" y="8831453"/>
          <a:ext cx="889000" cy="7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17721</xdr:rowOff>
    </xdr:from>
    <xdr:ext cx="534377" cy="259045"/>
    <xdr:sp macro="" textlink="">
      <xdr:nvSpPr>
        <xdr:cNvPr id="124" name="テキスト ボックス 123"/>
        <xdr:cNvSpPr txBox="1"/>
      </xdr:nvSpPr>
      <xdr:spPr>
        <a:xfrm>
          <a:off x="3530111" y="979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87503</xdr:rowOff>
    </xdr:from>
    <xdr:to>
      <xdr:col>15</xdr:col>
      <xdr:colOff>50800</xdr:colOff>
      <xdr:row>56</xdr:row>
      <xdr:rowOff>109797</xdr:rowOff>
    </xdr:to>
    <xdr:cxnSp macro="">
      <xdr:nvCxnSpPr>
        <xdr:cNvPr id="125" name="直線コネクタ 124"/>
        <xdr:cNvCxnSpPr/>
      </xdr:nvCxnSpPr>
      <xdr:spPr>
        <a:xfrm flipV="1">
          <a:off x="2019300" y="8831453"/>
          <a:ext cx="889000" cy="87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109797</xdr:rowOff>
    </xdr:from>
    <xdr:to>
      <xdr:col>10</xdr:col>
      <xdr:colOff>114300</xdr:colOff>
      <xdr:row>58</xdr:row>
      <xdr:rowOff>96778</xdr:rowOff>
    </xdr:to>
    <xdr:cxnSp macro="">
      <xdr:nvCxnSpPr>
        <xdr:cNvPr id="128" name="直線コネクタ 127"/>
        <xdr:cNvCxnSpPr/>
      </xdr:nvCxnSpPr>
      <xdr:spPr>
        <a:xfrm flipV="1">
          <a:off x="1130300" y="9710997"/>
          <a:ext cx="889000" cy="3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142068</xdr:rowOff>
    </xdr:from>
    <xdr:ext cx="534377" cy="259045"/>
    <xdr:sp macro="" textlink="">
      <xdr:nvSpPr>
        <xdr:cNvPr id="130" name="テキスト ボックス 129"/>
        <xdr:cNvSpPr txBox="1"/>
      </xdr:nvSpPr>
      <xdr:spPr>
        <a:xfrm>
          <a:off x="1752111" y="991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133031</xdr:rowOff>
    </xdr:from>
    <xdr:to>
      <xdr:col>24</xdr:col>
      <xdr:colOff>114300</xdr:colOff>
      <xdr:row>58</xdr:row>
      <xdr:rowOff>63181</xdr:rowOff>
    </xdr:to>
    <xdr:sp macro="" textlink="">
      <xdr:nvSpPr>
        <xdr:cNvPr id="138" name="楕円 137"/>
        <xdr:cNvSpPr/>
      </xdr:nvSpPr>
      <xdr:spPr>
        <a:xfrm>
          <a:off x="4584700" y="99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111458</xdr:rowOff>
    </xdr:from>
    <xdr:ext cx="534377" cy="259045"/>
    <xdr:sp macro="" textlink="">
      <xdr:nvSpPr>
        <xdr:cNvPr id="139" name="総務費該当値テキスト"/>
        <xdr:cNvSpPr txBox="1"/>
      </xdr:nvSpPr>
      <xdr:spPr>
        <a:xfrm>
          <a:off x="4686300" y="988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66943</xdr:rowOff>
    </xdr:from>
    <xdr:to>
      <xdr:col>20</xdr:col>
      <xdr:colOff>38100</xdr:colOff>
      <xdr:row>55</xdr:row>
      <xdr:rowOff>168543</xdr:rowOff>
    </xdr:to>
    <xdr:sp macro="" textlink="">
      <xdr:nvSpPr>
        <xdr:cNvPr id="140" name="楕円 139"/>
        <xdr:cNvSpPr/>
      </xdr:nvSpPr>
      <xdr:spPr>
        <a:xfrm>
          <a:off x="3746500" y="949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13620</xdr:rowOff>
    </xdr:from>
    <xdr:ext cx="534377" cy="259045"/>
    <xdr:sp macro="" textlink="">
      <xdr:nvSpPr>
        <xdr:cNvPr id="141" name="テキスト ボックス 140"/>
        <xdr:cNvSpPr txBox="1"/>
      </xdr:nvSpPr>
      <xdr:spPr>
        <a:xfrm>
          <a:off x="3530111" y="927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36703</xdr:rowOff>
    </xdr:from>
    <xdr:to>
      <xdr:col>15</xdr:col>
      <xdr:colOff>101600</xdr:colOff>
      <xdr:row>51</xdr:row>
      <xdr:rowOff>138303</xdr:rowOff>
    </xdr:to>
    <xdr:sp macro="" textlink="">
      <xdr:nvSpPr>
        <xdr:cNvPr id="142" name="楕円 141"/>
        <xdr:cNvSpPr/>
      </xdr:nvSpPr>
      <xdr:spPr>
        <a:xfrm>
          <a:off x="2857500" y="878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129430</xdr:rowOff>
    </xdr:from>
    <xdr:ext cx="599010" cy="259045"/>
    <xdr:sp macro="" textlink="">
      <xdr:nvSpPr>
        <xdr:cNvPr id="143" name="テキスト ボックス 142"/>
        <xdr:cNvSpPr txBox="1"/>
      </xdr:nvSpPr>
      <xdr:spPr>
        <a:xfrm>
          <a:off x="2608795" y="887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58997</xdr:rowOff>
    </xdr:from>
    <xdr:to>
      <xdr:col>10</xdr:col>
      <xdr:colOff>165100</xdr:colOff>
      <xdr:row>56</xdr:row>
      <xdr:rowOff>160597</xdr:rowOff>
    </xdr:to>
    <xdr:sp macro="" textlink="">
      <xdr:nvSpPr>
        <xdr:cNvPr id="144" name="楕円 143"/>
        <xdr:cNvSpPr/>
      </xdr:nvSpPr>
      <xdr:spPr>
        <a:xfrm>
          <a:off x="1968500" y="96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5674</xdr:rowOff>
    </xdr:from>
    <xdr:ext cx="534377" cy="259045"/>
    <xdr:sp macro="" textlink="">
      <xdr:nvSpPr>
        <xdr:cNvPr id="145" name="テキスト ボックス 144"/>
        <xdr:cNvSpPr txBox="1"/>
      </xdr:nvSpPr>
      <xdr:spPr>
        <a:xfrm>
          <a:off x="1752111" y="943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45978</xdr:rowOff>
    </xdr:from>
    <xdr:to>
      <xdr:col>6</xdr:col>
      <xdr:colOff>38100</xdr:colOff>
      <xdr:row>58</xdr:row>
      <xdr:rowOff>147578</xdr:rowOff>
    </xdr:to>
    <xdr:sp macro="" textlink="">
      <xdr:nvSpPr>
        <xdr:cNvPr id="146" name="楕円 145"/>
        <xdr:cNvSpPr/>
      </xdr:nvSpPr>
      <xdr:spPr>
        <a:xfrm>
          <a:off x="1079500" y="999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138705</xdr:rowOff>
    </xdr:from>
    <xdr:ext cx="534377" cy="259045"/>
    <xdr:sp macro="" textlink="">
      <xdr:nvSpPr>
        <xdr:cNvPr id="147" name="テキスト ボックス 146"/>
        <xdr:cNvSpPr txBox="1"/>
      </xdr:nvSpPr>
      <xdr:spPr>
        <a:xfrm>
          <a:off x="863111" y="1008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43841</xdr:rowOff>
    </xdr:from>
    <xdr:to>
      <xdr:col>24</xdr:col>
      <xdr:colOff>63500</xdr:colOff>
      <xdr:row>77</xdr:row>
      <xdr:rowOff>137885</xdr:rowOff>
    </xdr:to>
    <xdr:cxnSp macro="">
      <xdr:nvCxnSpPr>
        <xdr:cNvPr id="177" name="直線コネクタ 176"/>
        <xdr:cNvCxnSpPr/>
      </xdr:nvCxnSpPr>
      <xdr:spPr>
        <a:xfrm>
          <a:off x="3797300" y="13245491"/>
          <a:ext cx="838200" cy="9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43841</xdr:rowOff>
    </xdr:from>
    <xdr:to>
      <xdr:col>19</xdr:col>
      <xdr:colOff>177800</xdr:colOff>
      <xdr:row>79</xdr:row>
      <xdr:rowOff>8801</xdr:rowOff>
    </xdr:to>
    <xdr:cxnSp macro="">
      <xdr:nvCxnSpPr>
        <xdr:cNvPr id="180" name="直線コネクタ 179"/>
        <xdr:cNvCxnSpPr/>
      </xdr:nvCxnSpPr>
      <xdr:spPr>
        <a:xfrm flipV="1">
          <a:off x="2908300" y="13245491"/>
          <a:ext cx="889000" cy="30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8801</xdr:rowOff>
    </xdr:from>
    <xdr:to>
      <xdr:col>15</xdr:col>
      <xdr:colOff>50800</xdr:colOff>
      <xdr:row>79</xdr:row>
      <xdr:rowOff>69698</xdr:rowOff>
    </xdr:to>
    <xdr:cxnSp macro="">
      <xdr:nvCxnSpPr>
        <xdr:cNvPr id="183" name="直線コネクタ 182"/>
        <xdr:cNvCxnSpPr/>
      </xdr:nvCxnSpPr>
      <xdr:spPr>
        <a:xfrm flipV="1">
          <a:off x="2019300" y="13553351"/>
          <a:ext cx="889000" cy="6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69698</xdr:rowOff>
    </xdr:from>
    <xdr:to>
      <xdr:col>10</xdr:col>
      <xdr:colOff>114300</xdr:colOff>
      <xdr:row>79</xdr:row>
      <xdr:rowOff>99555</xdr:rowOff>
    </xdr:to>
    <xdr:cxnSp macro="">
      <xdr:nvCxnSpPr>
        <xdr:cNvPr id="186" name="直線コネクタ 185"/>
        <xdr:cNvCxnSpPr/>
      </xdr:nvCxnSpPr>
      <xdr:spPr>
        <a:xfrm flipV="1">
          <a:off x="1130300" y="13614248"/>
          <a:ext cx="889000" cy="2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90" name="テキスト ボックス 189"/>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87085</xdr:rowOff>
    </xdr:from>
    <xdr:to>
      <xdr:col>24</xdr:col>
      <xdr:colOff>114300</xdr:colOff>
      <xdr:row>78</xdr:row>
      <xdr:rowOff>17235</xdr:rowOff>
    </xdr:to>
    <xdr:sp macro="" textlink="">
      <xdr:nvSpPr>
        <xdr:cNvPr id="196" name="楕円 195"/>
        <xdr:cNvSpPr/>
      </xdr:nvSpPr>
      <xdr:spPr>
        <a:xfrm>
          <a:off x="4584700" y="132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65512</xdr:rowOff>
    </xdr:from>
    <xdr:ext cx="599010" cy="259045"/>
    <xdr:sp macro="" textlink="">
      <xdr:nvSpPr>
        <xdr:cNvPr id="197" name="民生費該当値テキスト"/>
        <xdr:cNvSpPr txBox="1"/>
      </xdr:nvSpPr>
      <xdr:spPr>
        <a:xfrm>
          <a:off x="4686300" y="1326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164491</xdr:rowOff>
    </xdr:from>
    <xdr:to>
      <xdr:col>20</xdr:col>
      <xdr:colOff>38100</xdr:colOff>
      <xdr:row>77</xdr:row>
      <xdr:rowOff>94641</xdr:rowOff>
    </xdr:to>
    <xdr:sp macro="" textlink="">
      <xdr:nvSpPr>
        <xdr:cNvPr id="198" name="楕円 197"/>
        <xdr:cNvSpPr/>
      </xdr:nvSpPr>
      <xdr:spPr>
        <a:xfrm>
          <a:off x="3746500" y="1319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85768</xdr:rowOff>
    </xdr:from>
    <xdr:ext cx="599010" cy="259045"/>
    <xdr:sp macro="" textlink="">
      <xdr:nvSpPr>
        <xdr:cNvPr id="199" name="テキスト ボックス 198"/>
        <xdr:cNvSpPr txBox="1"/>
      </xdr:nvSpPr>
      <xdr:spPr>
        <a:xfrm>
          <a:off x="3497795" y="1328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129451</xdr:rowOff>
    </xdr:from>
    <xdr:to>
      <xdr:col>15</xdr:col>
      <xdr:colOff>101600</xdr:colOff>
      <xdr:row>79</xdr:row>
      <xdr:rowOff>59601</xdr:rowOff>
    </xdr:to>
    <xdr:sp macro="" textlink="">
      <xdr:nvSpPr>
        <xdr:cNvPr id="200" name="楕円 199"/>
        <xdr:cNvSpPr/>
      </xdr:nvSpPr>
      <xdr:spPr>
        <a:xfrm>
          <a:off x="2857500" y="135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50728</xdr:rowOff>
    </xdr:from>
    <xdr:ext cx="599010" cy="259045"/>
    <xdr:sp macro="" textlink="">
      <xdr:nvSpPr>
        <xdr:cNvPr id="201" name="テキスト ボックス 200"/>
        <xdr:cNvSpPr txBox="1"/>
      </xdr:nvSpPr>
      <xdr:spPr>
        <a:xfrm>
          <a:off x="2608795" y="1359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18898</xdr:rowOff>
    </xdr:from>
    <xdr:to>
      <xdr:col>10</xdr:col>
      <xdr:colOff>165100</xdr:colOff>
      <xdr:row>79</xdr:row>
      <xdr:rowOff>120498</xdr:rowOff>
    </xdr:to>
    <xdr:sp macro="" textlink="">
      <xdr:nvSpPr>
        <xdr:cNvPr id="202" name="楕円 201"/>
        <xdr:cNvSpPr/>
      </xdr:nvSpPr>
      <xdr:spPr>
        <a:xfrm>
          <a:off x="1968500" y="1356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111625</xdr:rowOff>
    </xdr:from>
    <xdr:ext cx="599010" cy="259045"/>
    <xdr:sp macro="" textlink="">
      <xdr:nvSpPr>
        <xdr:cNvPr id="203" name="テキスト ボックス 202"/>
        <xdr:cNvSpPr txBox="1"/>
      </xdr:nvSpPr>
      <xdr:spPr>
        <a:xfrm>
          <a:off x="1719795" y="1365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48755</xdr:rowOff>
    </xdr:from>
    <xdr:to>
      <xdr:col>6</xdr:col>
      <xdr:colOff>38100</xdr:colOff>
      <xdr:row>79</xdr:row>
      <xdr:rowOff>150355</xdr:rowOff>
    </xdr:to>
    <xdr:sp macro="" textlink="">
      <xdr:nvSpPr>
        <xdr:cNvPr id="204" name="楕円 203"/>
        <xdr:cNvSpPr/>
      </xdr:nvSpPr>
      <xdr:spPr>
        <a:xfrm>
          <a:off x="1079500" y="1359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141482</xdr:rowOff>
    </xdr:from>
    <xdr:ext cx="599010" cy="259045"/>
    <xdr:sp macro="" textlink="">
      <xdr:nvSpPr>
        <xdr:cNvPr id="205" name="テキスト ボックス 204"/>
        <xdr:cNvSpPr txBox="1"/>
      </xdr:nvSpPr>
      <xdr:spPr>
        <a:xfrm>
          <a:off x="830795" y="1368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53803</xdr:rowOff>
    </xdr:from>
    <xdr:to>
      <xdr:col>24</xdr:col>
      <xdr:colOff>63500</xdr:colOff>
      <xdr:row>95</xdr:row>
      <xdr:rowOff>102267</xdr:rowOff>
    </xdr:to>
    <xdr:cxnSp macro="">
      <xdr:nvCxnSpPr>
        <xdr:cNvPr id="235" name="直線コネクタ 234"/>
        <xdr:cNvCxnSpPr/>
      </xdr:nvCxnSpPr>
      <xdr:spPr>
        <a:xfrm>
          <a:off x="3797300" y="16341553"/>
          <a:ext cx="8382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6" name="衛生費平均値テキスト"/>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53803</xdr:rowOff>
    </xdr:from>
    <xdr:to>
      <xdr:col>19</xdr:col>
      <xdr:colOff>177800</xdr:colOff>
      <xdr:row>96</xdr:row>
      <xdr:rowOff>148101</xdr:rowOff>
    </xdr:to>
    <xdr:cxnSp macro="">
      <xdr:nvCxnSpPr>
        <xdr:cNvPr id="238" name="直線コネクタ 237"/>
        <xdr:cNvCxnSpPr/>
      </xdr:nvCxnSpPr>
      <xdr:spPr>
        <a:xfrm flipV="1">
          <a:off x="2908300" y="16341553"/>
          <a:ext cx="889000" cy="26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40" name="テキスト ボックス 239"/>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148101</xdr:rowOff>
    </xdr:from>
    <xdr:to>
      <xdr:col>15</xdr:col>
      <xdr:colOff>50800</xdr:colOff>
      <xdr:row>96</xdr:row>
      <xdr:rowOff>151034</xdr:rowOff>
    </xdr:to>
    <xdr:cxnSp macro="">
      <xdr:nvCxnSpPr>
        <xdr:cNvPr id="241" name="直線コネクタ 240"/>
        <xdr:cNvCxnSpPr/>
      </xdr:nvCxnSpPr>
      <xdr:spPr>
        <a:xfrm flipV="1">
          <a:off x="2019300" y="16607301"/>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3" name="テキスト ボックス 242"/>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125203</xdr:rowOff>
    </xdr:from>
    <xdr:to>
      <xdr:col>10</xdr:col>
      <xdr:colOff>114300</xdr:colOff>
      <xdr:row>96</xdr:row>
      <xdr:rowOff>151034</xdr:rowOff>
    </xdr:to>
    <xdr:cxnSp macro="">
      <xdr:nvCxnSpPr>
        <xdr:cNvPr id="244" name="直線コネクタ 243"/>
        <xdr:cNvCxnSpPr/>
      </xdr:nvCxnSpPr>
      <xdr:spPr>
        <a:xfrm>
          <a:off x="1130300" y="16584403"/>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81005</xdr:rowOff>
    </xdr:from>
    <xdr:ext cx="534377" cy="259045"/>
    <xdr:sp macro="" textlink="">
      <xdr:nvSpPr>
        <xdr:cNvPr id="246" name="テキスト ボックス 245"/>
        <xdr:cNvSpPr txBox="1"/>
      </xdr:nvSpPr>
      <xdr:spPr>
        <a:xfrm>
          <a:off x="1752111" y="167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88377</xdr:rowOff>
    </xdr:from>
    <xdr:ext cx="534377" cy="259045"/>
    <xdr:sp macro="" textlink="">
      <xdr:nvSpPr>
        <xdr:cNvPr id="248" name="テキスト ボックス 247"/>
        <xdr:cNvSpPr txBox="1"/>
      </xdr:nvSpPr>
      <xdr:spPr>
        <a:xfrm>
          <a:off x="863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51467</xdr:rowOff>
    </xdr:from>
    <xdr:to>
      <xdr:col>24</xdr:col>
      <xdr:colOff>114300</xdr:colOff>
      <xdr:row>95</xdr:row>
      <xdr:rowOff>153067</xdr:rowOff>
    </xdr:to>
    <xdr:sp macro="" textlink="">
      <xdr:nvSpPr>
        <xdr:cNvPr id="254" name="楕円 253"/>
        <xdr:cNvSpPr/>
      </xdr:nvSpPr>
      <xdr:spPr>
        <a:xfrm>
          <a:off x="4584700" y="1633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74344</xdr:rowOff>
    </xdr:from>
    <xdr:ext cx="534377" cy="259045"/>
    <xdr:sp macro="" textlink="">
      <xdr:nvSpPr>
        <xdr:cNvPr id="255" name="衛生費該当値テキスト"/>
        <xdr:cNvSpPr txBox="1"/>
      </xdr:nvSpPr>
      <xdr:spPr>
        <a:xfrm>
          <a:off x="4686300" y="161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3003</xdr:rowOff>
    </xdr:from>
    <xdr:to>
      <xdr:col>20</xdr:col>
      <xdr:colOff>38100</xdr:colOff>
      <xdr:row>95</xdr:row>
      <xdr:rowOff>104603</xdr:rowOff>
    </xdr:to>
    <xdr:sp macro="" textlink="">
      <xdr:nvSpPr>
        <xdr:cNvPr id="256" name="楕円 255"/>
        <xdr:cNvSpPr/>
      </xdr:nvSpPr>
      <xdr:spPr>
        <a:xfrm>
          <a:off x="3746500" y="1629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121130</xdr:rowOff>
    </xdr:from>
    <xdr:ext cx="534377" cy="259045"/>
    <xdr:sp macro="" textlink="">
      <xdr:nvSpPr>
        <xdr:cNvPr id="257" name="テキスト ボックス 256"/>
        <xdr:cNvSpPr txBox="1"/>
      </xdr:nvSpPr>
      <xdr:spPr>
        <a:xfrm>
          <a:off x="3530111" y="1606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97301</xdr:rowOff>
    </xdr:from>
    <xdr:to>
      <xdr:col>15</xdr:col>
      <xdr:colOff>101600</xdr:colOff>
      <xdr:row>97</xdr:row>
      <xdr:rowOff>27451</xdr:rowOff>
    </xdr:to>
    <xdr:sp macro="" textlink="">
      <xdr:nvSpPr>
        <xdr:cNvPr id="258" name="楕円 257"/>
        <xdr:cNvSpPr/>
      </xdr:nvSpPr>
      <xdr:spPr>
        <a:xfrm>
          <a:off x="2857500" y="1655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18578</xdr:rowOff>
    </xdr:from>
    <xdr:ext cx="534377" cy="259045"/>
    <xdr:sp macro="" textlink="">
      <xdr:nvSpPr>
        <xdr:cNvPr id="259" name="テキスト ボックス 258"/>
        <xdr:cNvSpPr txBox="1"/>
      </xdr:nvSpPr>
      <xdr:spPr>
        <a:xfrm>
          <a:off x="2641111" y="1664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100234</xdr:rowOff>
    </xdr:from>
    <xdr:to>
      <xdr:col>10</xdr:col>
      <xdr:colOff>165100</xdr:colOff>
      <xdr:row>97</xdr:row>
      <xdr:rowOff>30384</xdr:rowOff>
    </xdr:to>
    <xdr:sp macro="" textlink="">
      <xdr:nvSpPr>
        <xdr:cNvPr id="260" name="楕円 259"/>
        <xdr:cNvSpPr/>
      </xdr:nvSpPr>
      <xdr:spPr>
        <a:xfrm>
          <a:off x="1968500" y="165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46911</xdr:rowOff>
    </xdr:from>
    <xdr:ext cx="534377" cy="259045"/>
    <xdr:sp macro="" textlink="">
      <xdr:nvSpPr>
        <xdr:cNvPr id="261" name="テキスト ボックス 260"/>
        <xdr:cNvSpPr txBox="1"/>
      </xdr:nvSpPr>
      <xdr:spPr>
        <a:xfrm>
          <a:off x="1752111" y="1633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74403</xdr:rowOff>
    </xdr:from>
    <xdr:to>
      <xdr:col>6</xdr:col>
      <xdr:colOff>38100</xdr:colOff>
      <xdr:row>97</xdr:row>
      <xdr:rowOff>4553</xdr:rowOff>
    </xdr:to>
    <xdr:sp macro="" textlink="">
      <xdr:nvSpPr>
        <xdr:cNvPr id="262" name="楕円 261"/>
        <xdr:cNvSpPr/>
      </xdr:nvSpPr>
      <xdr:spPr>
        <a:xfrm>
          <a:off x="1079500" y="165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21080</xdr:rowOff>
    </xdr:from>
    <xdr:ext cx="534377" cy="259045"/>
    <xdr:sp macro="" textlink="">
      <xdr:nvSpPr>
        <xdr:cNvPr id="263" name="テキスト ボックス 262"/>
        <xdr:cNvSpPr txBox="1"/>
      </xdr:nvSpPr>
      <xdr:spPr>
        <a:xfrm>
          <a:off x="863111" y="1630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38583</xdr:rowOff>
    </xdr:from>
    <xdr:to>
      <xdr:col>45</xdr:col>
      <xdr:colOff>177800</xdr:colOff>
      <xdr:row>39</xdr:row>
      <xdr:rowOff>44450</xdr:rowOff>
    </xdr:to>
    <xdr:cxnSp macro="">
      <xdr:nvCxnSpPr>
        <xdr:cNvPr id="298" name="直線コネクタ 297"/>
        <xdr:cNvCxnSpPr/>
      </xdr:nvCxnSpPr>
      <xdr:spPr>
        <a:xfrm>
          <a:off x="7861300" y="6725133"/>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0" name="テキスト ボックス 299"/>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27839</xdr:rowOff>
    </xdr:from>
    <xdr:to>
      <xdr:col>41</xdr:col>
      <xdr:colOff>50800</xdr:colOff>
      <xdr:row>39</xdr:row>
      <xdr:rowOff>38583</xdr:rowOff>
    </xdr:to>
    <xdr:cxnSp macro="">
      <xdr:nvCxnSpPr>
        <xdr:cNvPr id="301" name="直線コネクタ 300"/>
        <xdr:cNvCxnSpPr/>
      </xdr:nvCxnSpPr>
      <xdr:spPr>
        <a:xfrm>
          <a:off x="6972300" y="6714389"/>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3" name="テキスト ボックス 302"/>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5" name="テキスト ボックス 304"/>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159233</xdr:rowOff>
    </xdr:from>
    <xdr:to>
      <xdr:col>41</xdr:col>
      <xdr:colOff>101600</xdr:colOff>
      <xdr:row>39</xdr:row>
      <xdr:rowOff>89383</xdr:rowOff>
    </xdr:to>
    <xdr:sp macro="" textlink="">
      <xdr:nvSpPr>
        <xdr:cNvPr id="317" name="楕円 316"/>
        <xdr:cNvSpPr/>
      </xdr:nvSpPr>
      <xdr:spPr>
        <a:xfrm>
          <a:off x="7810500" y="667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80510</xdr:rowOff>
    </xdr:from>
    <xdr:ext cx="313932" cy="259045"/>
    <xdr:sp macro="" textlink="">
      <xdr:nvSpPr>
        <xdr:cNvPr id="318" name="テキスト ボックス 317"/>
        <xdr:cNvSpPr txBox="1"/>
      </xdr:nvSpPr>
      <xdr:spPr>
        <a:xfrm>
          <a:off x="7704333" y="6767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148489</xdr:rowOff>
    </xdr:from>
    <xdr:to>
      <xdr:col>36</xdr:col>
      <xdr:colOff>165100</xdr:colOff>
      <xdr:row>39</xdr:row>
      <xdr:rowOff>78639</xdr:rowOff>
    </xdr:to>
    <xdr:sp macro="" textlink="">
      <xdr:nvSpPr>
        <xdr:cNvPr id="319" name="楕円 318"/>
        <xdr:cNvSpPr/>
      </xdr:nvSpPr>
      <xdr:spPr>
        <a:xfrm>
          <a:off x="6921500" y="66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69766</xdr:rowOff>
    </xdr:from>
    <xdr:ext cx="378565" cy="259045"/>
    <xdr:sp macro="" textlink="">
      <xdr:nvSpPr>
        <xdr:cNvPr id="320" name="テキスト ボックス 319"/>
        <xdr:cNvSpPr txBox="1"/>
      </xdr:nvSpPr>
      <xdr:spPr>
        <a:xfrm>
          <a:off x="6783017" y="67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2311</xdr:rowOff>
    </xdr:from>
    <xdr:to>
      <xdr:col>55</xdr:col>
      <xdr:colOff>0</xdr:colOff>
      <xdr:row>59</xdr:row>
      <xdr:rowOff>21513</xdr:rowOff>
    </xdr:to>
    <xdr:cxnSp macro="">
      <xdr:nvCxnSpPr>
        <xdr:cNvPr id="351" name="直線コネクタ 350"/>
        <xdr:cNvCxnSpPr/>
      </xdr:nvCxnSpPr>
      <xdr:spPr>
        <a:xfrm flipV="1">
          <a:off x="9639300" y="10117861"/>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7389</xdr:rowOff>
    </xdr:from>
    <xdr:to>
      <xdr:col>50</xdr:col>
      <xdr:colOff>114300</xdr:colOff>
      <xdr:row>59</xdr:row>
      <xdr:rowOff>21513</xdr:rowOff>
    </xdr:to>
    <xdr:cxnSp macro="">
      <xdr:nvCxnSpPr>
        <xdr:cNvPr id="354" name="直線コネクタ 353"/>
        <xdr:cNvCxnSpPr/>
      </xdr:nvCxnSpPr>
      <xdr:spPr>
        <a:xfrm>
          <a:off x="8750300" y="10122939"/>
          <a:ext cx="889000" cy="1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169745</xdr:rowOff>
    </xdr:from>
    <xdr:to>
      <xdr:col>45</xdr:col>
      <xdr:colOff>177800</xdr:colOff>
      <xdr:row>59</xdr:row>
      <xdr:rowOff>7389</xdr:rowOff>
    </xdr:to>
    <xdr:cxnSp macro="">
      <xdr:nvCxnSpPr>
        <xdr:cNvPr id="357" name="直線コネクタ 356"/>
        <xdr:cNvCxnSpPr/>
      </xdr:nvCxnSpPr>
      <xdr:spPr>
        <a:xfrm>
          <a:off x="7861300" y="10113845"/>
          <a:ext cx="8890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169745</xdr:rowOff>
    </xdr:from>
    <xdr:to>
      <xdr:col>41</xdr:col>
      <xdr:colOff>50800</xdr:colOff>
      <xdr:row>59</xdr:row>
      <xdr:rowOff>7586</xdr:rowOff>
    </xdr:to>
    <xdr:cxnSp macro="">
      <xdr:nvCxnSpPr>
        <xdr:cNvPr id="360" name="直線コネクタ 359"/>
        <xdr:cNvCxnSpPr/>
      </xdr:nvCxnSpPr>
      <xdr:spPr>
        <a:xfrm flipV="1">
          <a:off x="6972300" y="10113845"/>
          <a:ext cx="8890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122961</xdr:rowOff>
    </xdr:from>
    <xdr:to>
      <xdr:col>55</xdr:col>
      <xdr:colOff>50800</xdr:colOff>
      <xdr:row>59</xdr:row>
      <xdr:rowOff>53111</xdr:rowOff>
    </xdr:to>
    <xdr:sp macro="" textlink="">
      <xdr:nvSpPr>
        <xdr:cNvPr id="370" name="楕円 369"/>
        <xdr:cNvSpPr/>
      </xdr:nvSpPr>
      <xdr:spPr>
        <a:xfrm>
          <a:off x="10426700" y="1006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37888</xdr:rowOff>
    </xdr:from>
    <xdr:ext cx="469744" cy="259045"/>
    <xdr:sp macro="" textlink="">
      <xdr:nvSpPr>
        <xdr:cNvPr id="371" name="農林水産業費該当値テキスト"/>
        <xdr:cNvSpPr txBox="1"/>
      </xdr:nvSpPr>
      <xdr:spPr>
        <a:xfrm>
          <a:off x="10528300" y="998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142163</xdr:rowOff>
    </xdr:from>
    <xdr:to>
      <xdr:col>50</xdr:col>
      <xdr:colOff>165100</xdr:colOff>
      <xdr:row>59</xdr:row>
      <xdr:rowOff>72313</xdr:rowOff>
    </xdr:to>
    <xdr:sp macro="" textlink="">
      <xdr:nvSpPr>
        <xdr:cNvPr id="372" name="楕円 371"/>
        <xdr:cNvSpPr/>
      </xdr:nvSpPr>
      <xdr:spPr>
        <a:xfrm>
          <a:off x="9588500" y="1008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63440</xdr:rowOff>
    </xdr:from>
    <xdr:ext cx="469744" cy="259045"/>
    <xdr:sp macro="" textlink="">
      <xdr:nvSpPr>
        <xdr:cNvPr id="373" name="テキスト ボックス 372"/>
        <xdr:cNvSpPr txBox="1"/>
      </xdr:nvSpPr>
      <xdr:spPr>
        <a:xfrm>
          <a:off x="9404428" y="1017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128039</xdr:rowOff>
    </xdr:from>
    <xdr:to>
      <xdr:col>46</xdr:col>
      <xdr:colOff>38100</xdr:colOff>
      <xdr:row>59</xdr:row>
      <xdr:rowOff>58189</xdr:rowOff>
    </xdr:to>
    <xdr:sp macro="" textlink="">
      <xdr:nvSpPr>
        <xdr:cNvPr id="374" name="楕円 373"/>
        <xdr:cNvSpPr/>
      </xdr:nvSpPr>
      <xdr:spPr>
        <a:xfrm>
          <a:off x="8699500" y="1007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49316</xdr:rowOff>
    </xdr:from>
    <xdr:ext cx="469744" cy="259045"/>
    <xdr:sp macro="" textlink="">
      <xdr:nvSpPr>
        <xdr:cNvPr id="375" name="テキスト ボックス 374"/>
        <xdr:cNvSpPr txBox="1"/>
      </xdr:nvSpPr>
      <xdr:spPr>
        <a:xfrm>
          <a:off x="8515428" y="1016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118945</xdr:rowOff>
    </xdr:from>
    <xdr:to>
      <xdr:col>41</xdr:col>
      <xdr:colOff>101600</xdr:colOff>
      <xdr:row>59</xdr:row>
      <xdr:rowOff>49095</xdr:rowOff>
    </xdr:to>
    <xdr:sp macro="" textlink="">
      <xdr:nvSpPr>
        <xdr:cNvPr id="376" name="楕円 375"/>
        <xdr:cNvSpPr/>
      </xdr:nvSpPr>
      <xdr:spPr>
        <a:xfrm>
          <a:off x="7810500" y="1006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40222</xdr:rowOff>
    </xdr:from>
    <xdr:ext cx="469744" cy="259045"/>
    <xdr:sp macro="" textlink="">
      <xdr:nvSpPr>
        <xdr:cNvPr id="377" name="テキスト ボックス 376"/>
        <xdr:cNvSpPr txBox="1"/>
      </xdr:nvSpPr>
      <xdr:spPr>
        <a:xfrm>
          <a:off x="7626428" y="1015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128236</xdr:rowOff>
    </xdr:from>
    <xdr:to>
      <xdr:col>36</xdr:col>
      <xdr:colOff>165100</xdr:colOff>
      <xdr:row>59</xdr:row>
      <xdr:rowOff>58386</xdr:rowOff>
    </xdr:to>
    <xdr:sp macro="" textlink="">
      <xdr:nvSpPr>
        <xdr:cNvPr id="378" name="楕円 377"/>
        <xdr:cNvSpPr/>
      </xdr:nvSpPr>
      <xdr:spPr>
        <a:xfrm>
          <a:off x="6921500" y="1007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49513</xdr:rowOff>
    </xdr:from>
    <xdr:ext cx="469744" cy="259045"/>
    <xdr:sp macro="" textlink="">
      <xdr:nvSpPr>
        <xdr:cNvPr id="379" name="テキスト ボックス 378"/>
        <xdr:cNvSpPr txBox="1"/>
      </xdr:nvSpPr>
      <xdr:spPr>
        <a:xfrm>
          <a:off x="6737428" y="1016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159379</xdr:rowOff>
    </xdr:from>
    <xdr:to>
      <xdr:col>55</xdr:col>
      <xdr:colOff>0</xdr:colOff>
      <xdr:row>78</xdr:row>
      <xdr:rowOff>162427</xdr:rowOff>
    </xdr:to>
    <xdr:cxnSp macro="">
      <xdr:nvCxnSpPr>
        <xdr:cNvPr id="408" name="直線コネクタ 407"/>
        <xdr:cNvCxnSpPr/>
      </xdr:nvCxnSpPr>
      <xdr:spPr>
        <a:xfrm flipV="1">
          <a:off x="9639300" y="13532479"/>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61004</xdr:rowOff>
    </xdr:from>
    <xdr:to>
      <xdr:col>50</xdr:col>
      <xdr:colOff>114300</xdr:colOff>
      <xdr:row>78</xdr:row>
      <xdr:rowOff>162427</xdr:rowOff>
    </xdr:to>
    <xdr:cxnSp macro="">
      <xdr:nvCxnSpPr>
        <xdr:cNvPr id="411" name="直線コネクタ 410"/>
        <xdr:cNvCxnSpPr/>
      </xdr:nvCxnSpPr>
      <xdr:spPr>
        <a:xfrm>
          <a:off x="8750300" y="13434104"/>
          <a:ext cx="889000" cy="10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61004</xdr:rowOff>
    </xdr:from>
    <xdr:to>
      <xdr:col>45</xdr:col>
      <xdr:colOff>177800</xdr:colOff>
      <xdr:row>78</xdr:row>
      <xdr:rowOff>116193</xdr:rowOff>
    </xdr:to>
    <xdr:cxnSp macro="">
      <xdr:nvCxnSpPr>
        <xdr:cNvPr id="414" name="直線コネクタ 413"/>
        <xdr:cNvCxnSpPr/>
      </xdr:nvCxnSpPr>
      <xdr:spPr>
        <a:xfrm flipV="1">
          <a:off x="7861300" y="13434104"/>
          <a:ext cx="889000" cy="5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6" name="テキスト ボックス 415"/>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116193</xdr:rowOff>
    </xdr:from>
    <xdr:to>
      <xdr:col>41</xdr:col>
      <xdr:colOff>50800</xdr:colOff>
      <xdr:row>78</xdr:row>
      <xdr:rowOff>161855</xdr:rowOff>
    </xdr:to>
    <xdr:cxnSp macro="">
      <xdr:nvCxnSpPr>
        <xdr:cNvPr id="417" name="直線コネクタ 416"/>
        <xdr:cNvCxnSpPr/>
      </xdr:nvCxnSpPr>
      <xdr:spPr>
        <a:xfrm flipV="1">
          <a:off x="6972300" y="13489293"/>
          <a:ext cx="889000" cy="4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9" name="テキスト ボックス 418"/>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108579</xdr:rowOff>
    </xdr:from>
    <xdr:to>
      <xdr:col>55</xdr:col>
      <xdr:colOff>50800</xdr:colOff>
      <xdr:row>79</xdr:row>
      <xdr:rowOff>38729</xdr:rowOff>
    </xdr:to>
    <xdr:sp macro="" textlink="">
      <xdr:nvSpPr>
        <xdr:cNvPr id="427" name="楕円 426"/>
        <xdr:cNvSpPr/>
      </xdr:nvSpPr>
      <xdr:spPr>
        <a:xfrm>
          <a:off x="10426700" y="134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23506</xdr:rowOff>
    </xdr:from>
    <xdr:ext cx="469744" cy="259045"/>
    <xdr:sp macro="" textlink="">
      <xdr:nvSpPr>
        <xdr:cNvPr id="428" name="商工費該当値テキスト"/>
        <xdr:cNvSpPr txBox="1"/>
      </xdr:nvSpPr>
      <xdr:spPr>
        <a:xfrm>
          <a:off x="10528300" y="1339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111627</xdr:rowOff>
    </xdr:from>
    <xdr:to>
      <xdr:col>50</xdr:col>
      <xdr:colOff>165100</xdr:colOff>
      <xdr:row>79</xdr:row>
      <xdr:rowOff>41777</xdr:rowOff>
    </xdr:to>
    <xdr:sp macro="" textlink="">
      <xdr:nvSpPr>
        <xdr:cNvPr id="429" name="楕円 428"/>
        <xdr:cNvSpPr/>
      </xdr:nvSpPr>
      <xdr:spPr>
        <a:xfrm>
          <a:off x="9588500" y="1348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32904</xdr:rowOff>
    </xdr:from>
    <xdr:ext cx="469744" cy="259045"/>
    <xdr:sp macro="" textlink="">
      <xdr:nvSpPr>
        <xdr:cNvPr id="430" name="テキスト ボックス 429"/>
        <xdr:cNvSpPr txBox="1"/>
      </xdr:nvSpPr>
      <xdr:spPr>
        <a:xfrm>
          <a:off x="9404428" y="1357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10204</xdr:rowOff>
    </xdr:from>
    <xdr:to>
      <xdr:col>46</xdr:col>
      <xdr:colOff>38100</xdr:colOff>
      <xdr:row>78</xdr:row>
      <xdr:rowOff>111804</xdr:rowOff>
    </xdr:to>
    <xdr:sp macro="" textlink="">
      <xdr:nvSpPr>
        <xdr:cNvPr id="431" name="楕円 430"/>
        <xdr:cNvSpPr/>
      </xdr:nvSpPr>
      <xdr:spPr>
        <a:xfrm>
          <a:off x="8699500" y="1338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102931</xdr:rowOff>
    </xdr:from>
    <xdr:ext cx="469744" cy="259045"/>
    <xdr:sp macro="" textlink="">
      <xdr:nvSpPr>
        <xdr:cNvPr id="432" name="テキスト ボックス 431"/>
        <xdr:cNvSpPr txBox="1"/>
      </xdr:nvSpPr>
      <xdr:spPr>
        <a:xfrm>
          <a:off x="8515428" y="1347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65393</xdr:rowOff>
    </xdr:from>
    <xdr:to>
      <xdr:col>41</xdr:col>
      <xdr:colOff>101600</xdr:colOff>
      <xdr:row>78</xdr:row>
      <xdr:rowOff>166993</xdr:rowOff>
    </xdr:to>
    <xdr:sp macro="" textlink="">
      <xdr:nvSpPr>
        <xdr:cNvPr id="433" name="楕円 432"/>
        <xdr:cNvSpPr/>
      </xdr:nvSpPr>
      <xdr:spPr>
        <a:xfrm>
          <a:off x="7810500" y="1343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158120</xdr:rowOff>
    </xdr:from>
    <xdr:ext cx="469744" cy="259045"/>
    <xdr:sp macro="" textlink="">
      <xdr:nvSpPr>
        <xdr:cNvPr id="434" name="テキスト ボックス 433"/>
        <xdr:cNvSpPr txBox="1"/>
      </xdr:nvSpPr>
      <xdr:spPr>
        <a:xfrm>
          <a:off x="7626428" y="1353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111055</xdr:rowOff>
    </xdr:from>
    <xdr:to>
      <xdr:col>36</xdr:col>
      <xdr:colOff>165100</xdr:colOff>
      <xdr:row>79</xdr:row>
      <xdr:rowOff>41205</xdr:rowOff>
    </xdr:to>
    <xdr:sp macro="" textlink="">
      <xdr:nvSpPr>
        <xdr:cNvPr id="435" name="楕円 434"/>
        <xdr:cNvSpPr/>
      </xdr:nvSpPr>
      <xdr:spPr>
        <a:xfrm>
          <a:off x="6921500" y="1348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32332</xdr:rowOff>
    </xdr:from>
    <xdr:ext cx="469744" cy="259045"/>
    <xdr:sp macro="" textlink="">
      <xdr:nvSpPr>
        <xdr:cNvPr id="436" name="テキスト ボックス 435"/>
        <xdr:cNvSpPr txBox="1"/>
      </xdr:nvSpPr>
      <xdr:spPr>
        <a:xfrm>
          <a:off x="6737428" y="1357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5550</xdr:rowOff>
    </xdr:from>
    <xdr:to>
      <xdr:col>55</xdr:col>
      <xdr:colOff>0</xdr:colOff>
      <xdr:row>98</xdr:row>
      <xdr:rowOff>32183</xdr:rowOff>
    </xdr:to>
    <xdr:cxnSp macro="">
      <xdr:nvCxnSpPr>
        <xdr:cNvPr id="466" name="直線コネクタ 465"/>
        <xdr:cNvCxnSpPr/>
      </xdr:nvCxnSpPr>
      <xdr:spPr>
        <a:xfrm flipV="1">
          <a:off x="9639300" y="16807650"/>
          <a:ext cx="838200" cy="2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1930</xdr:rowOff>
    </xdr:from>
    <xdr:to>
      <xdr:col>50</xdr:col>
      <xdr:colOff>114300</xdr:colOff>
      <xdr:row>98</xdr:row>
      <xdr:rowOff>32183</xdr:rowOff>
    </xdr:to>
    <xdr:cxnSp macro="">
      <xdr:nvCxnSpPr>
        <xdr:cNvPr id="469" name="直線コネクタ 468"/>
        <xdr:cNvCxnSpPr/>
      </xdr:nvCxnSpPr>
      <xdr:spPr>
        <a:xfrm>
          <a:off x="8750300" y="16804030"/>
          <a:ext cx="889000" cy="3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145929</xdr:rowOff>
    </xdr:from>
    <xdr:to>
      <xdr:col>45</xdr:col>
      <xdr:colOff>177800</xdr:colOff>
      <xdr:row>98</xdr:row>
      <xdr:rowOff>1930</xdr:rowOff>
    </xdr:to>
    <xdr:cxnSp macro="">
      <xdr:nvCxnSpPr>
        <xdr:cNvPr id="472" name="直線コネクタ 471"/>
        <xdr:cNvCxnSpPr/>
      </xdr:nvCxnSpPr>
      <xdr:spPr>
        <a:xfrm>
          <a:off x="7861300" y="16776579"/>
          <a:ext cx="889000" cy="2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72473</xdr:rowOff>
    </xdr:from>
    <xdr:to>
      <xdr:col>41</xdr:col>
      <xdr:colOff>50800</xdr:colOff>
      <xdr:row>97</xdr:row>
      <xdr:rowOff>145929</xdr:rowOff>
    </xdr:to>
    <xdr:cxnSp macro="">
      <xdr:nvCxnSpPr>
        <xdr:cNvPr id="475" name="直線コネクタ 474"/>
        <xdr:cNvCxnSpPr/>
      </xdr:nvCxnSpPr>
      <xdr:spPr>
        <a:xfrm>
          <a:off x="6972300" y="16703123"/>
          <a:ext cx="889000" cy="7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7" name="テキスト ボックス 476"/>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9" name="テキスト ボックス 478"/>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126200</xdr:rowOff>
    </xdr:from>
    <xdr:to>
      <xdr:col>55</xdr:col>
      <xdr:colOff>50800</xdr:colOff>
      <xdr:row>98</xdr:row>
      <xdr:rowOff>56350</xdr:rowOff>
    </xdr:to>
    <xdr:sp macro="" textlink="">
      <xdr:nvSpPr>
        <xdr:cNvPr id="485" name="楕円 484"/>
        <xdr:cNvSpPr/>
      </xdr:nvSpPr>
      <xdr:spPr>
        <a:xfrm>
          <a:off x="10426700" y="167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104627</xdr:rowOff>
    </xdr:from>
    <xdr:ext cx="534377" cy="259045"/>
    <xdr:sp macro="" textlink="">
      <xdr:nvSpPr>
        <xdr:cNvPr id="486" name="土木費該当値テキスト"/>
        <xdr:cNvSpPr txBox="1"/>
      </xdr:nvSpPr>
      <xdr:spPr>
        <a:xfrm>
          <a:off x="10528300" y="167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152833</xdr:rowOff>
    </xdr:from>
    <xdr:to>
      <xdr:col>50</xdr:col>
      <xdr:colOff>165100</xdr:colOff>
      <xdr:row>98</xdr:row>
      <xdr:rowOff>82983</xdr:rowOff>
    </xdr:to>
    <xdr:sp macro="" textlink="">
      <xdr:nvSpPr>
        <xdr:cNvPr id="487" name="楕円 486"/>
        <xdr:cNvSpPr/>
      </xdr:nvSpPr>
      <xdr:spPr>
        <a:xfrm>
          <a:off x="9588500" y="1678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74110</xdr:rowOff>
    </xdr:from>
    <xdr:ext cx="534377" cy="259045"/>
    <xdr:sp macro="" textlink="">
      <xdr:nvSpPr>
        <xdr:cNvPr id="488" name="テキスト ボックス 487"/>
        <xdr:cNvSpPr txBox="1"/>
      </xdr:nvSpPr>
      <xdr:spPr>
        <a:xfrm>
          <a:off x="9372111" y="1687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122580</xdr:rowOff>
    </xdr:from>
    <xdr:to>
      <xdr:col>46</xdr:col>
      <xdr:colOff>38100</xdr:colOff>
      <xdr:row>98</xdr:row>
      <xdr:rowOff>52730</xdr:rowOff>
    </xdr:to>
    <xdr:sp macro="" textlink="">
      <xdr:nvSpPr>
        <xdr:cNvPr id="489" name="楕円 488"/>
        <xdr:cNvSpPr/>
      </xdr:nvSpPr>
      <xdr:spPr>
        <a:xfrm>
          <a:off x="8699500" y="167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43857</xdr:rowOff>
    </xdr:from>
    <xdr:ext cx="534377" cy="259045"/>
    <xdr:sp macro="" textlink="">
      <xdr:nvSpPr>
        <xdr:cNvPr id="490" name="テキスト ボックス 489"/>
        <xdr:cNvSpPr txBox="1"/>
      </xdr:nvSpPr>
      <xdr:spPr>
        <a:xfrm>
          <a:off x="8483111" y="1684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95129</xdr:rowOff>
    </xdr:from>
    <xdr:to>
      <xdr:col>41</xdr:col>
      <xdr:colOff>101600</xdr:colOff>
      <xdr:row>98</xdr:row>
      <xdr:rowOff>25279</xdr:rowOff>
    </xdr:to>
    <xdr:sp macro="" textlink="">
      <xdr:nvSpPr>
        <xdr:cNvPr id="491" name="楕円 490"/>
        <xdr:cNvSpPr/>
      </xdr:nvSpPr>
      <xdr:spPr>
        <a:xfrm>
          <a:off x="7810500" y="1672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16406</xdr:rowOff>
    </xdr:from>
    <xdr:ext cx="534377" cy="259045"/>
    <xdr:sp macro="" textlink="">
      <xdr:nvSpPr>
        <xdr:cNvPr id="492" name="テキスト ボックス 491"/>
        <xdr:cNvSpPr txBox="1"/>
      </xdr:nvSpPr>
      <xdr:spPr>
        <a:xfrm>
          <a:off x="7594111" y="1681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21673</xdr:rowOff>
    </xdr:from>
    <xdr:to>
      <xdr:col>36</xdr:col>
      <xdr:colOff>165100</xdr:colOff>
      <xdr:row>97</xdr:row>
      <xdr:rowOff>123273</xdr:rowOff>
    </xdr:to>
    <xdr:sp macro="" textlink="">
      <xdr:nvSpPr>
        <xdr:cNvPr id="493" name="楕円 492"/>
        <xdr:cNvSpPr/>
      </xdr:nvSpPr>
      <xdr:spPr>
        <a:xfrm>
          <a:off x="6921500" y="1665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114400</xdr:rowOff>
    </xdr:from>
    <xdr:ext cx="534377" cy="259045"/>
    <xdr:sp macro="" textlink="">
      <xdr:nvSpPr>
        <xdr:cNvPr id="494" name="テキスト ボックス 493"/>
        <xdr:cNvSpPr txBox="1"/>
      </xdr:nvSpPr>
      <xdr:spPr>
        <a:xfrm>
          <a:off x="6705111" y="1674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8255</xdr:rowOff>
    </xdr:from>
    <xdr:to>
      <xdr:col>85</xdr:col>
      <xdr:colOff>127000</xdr:colOff>
      <xdr:row>37</xdr:row>
      <xdr:rowOff>96095</xdr:rowOff>
    </xdr:to>
    <xdr:cxnSp macro="">
      <xdr:nvCxnSpPr>
        <xdr:cNvPr id="520" name="直線コネクタ 519"/>
        <xdr:cNvCxnSpPr/>
      </xdr:nvCxnSpPr>
      <xdr:spPr>
        <a:xfrm flipV="1">
          <a:off x="15481300" y="6351905"/>
          <a:ext cx="838200" cy="8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96095</xdr:rowOff>
    </xdr:from>
    <xdr:to>
      <xdr:col>81</xdr:col>
      <xdr:colOff>50800</xdr:colOff>
      <xdr:row>37</xdr:row>
      <xdr:rowOff>102095</xdr:rowOff>
    </xdr:to>
    <xdr:cxnSp macro="">
      <xdr:nvCxnSpPr>
        <xdr:cNvPr id="523" name="直線コネクタ 522"/>
        <xdr:cNvCxnSpPr/>
      </xdr:nvCxnSpPr>
      <xdr:spPr>
        <a:xfrm flipV="1">
          <a:off x="14592300" y="6439745"/>
          <a:ext cx="8890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102095</xdr:rowOff>
    </xdr:from>
    <xdr:to>
      <xdr:col>76</xdr:col>
      <xdr:colOff>114300</xdr:colOff>
      <xdr:row>37</xdr:row>
      <xdr:rowOff>116383</xdr:rowOff>
    </xdr:to>
    <xdr:cxnSp macro="">
      <xdr:nvCxnSpPr>
        <xdr:cNvPr id="526" name="直線コネクタ 525"/>
        <xdr:cNvCxnSpPr/>
      </xdr:nvCxnSpPr>
      <xdr:spPr>
        <a:xfrm flipV="1">
          <a:off x="13703300" y="644574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28" name="テキスト ボックス 527"/>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109868</xdr:rowOff>
    </xdr:from>
    <xdr:to>
      <xdr:col>71</xdr:col>
      <xdr:colOff>177800</xdr:colOff>
      <xdr:row>37</xdr:row>
      <xdr:rowOff>116383</xdr:rowOff>
    </xdr:to>
    <xdr:cxnSp macro="">
      <xdr:nvCxnSpPr>
        <xdr:cNvPr id="529" name="直線コネクタ 528"/>
        <xdr:cNvCxnSpPr/>
      </xdr:nvCxnSpPr>
      <xdr:spPr>
        <a:xfrm>
          <a:off x="12814300" y="6453518"/>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31" name="テキスト ボックス 530"/>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3" name="テキスト ボックス 532"/>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128905</xdr:rowOff>
    </xdr:from>
    <xdr:to>
      <xdr:col>85</xdr:col>
      <xdr:colOff>177800</xdr:colOff>
      <xdr:row>37</xdr:row>
      <xdr:rowOff>59055</xdr:rowOff>
    </xdr:to>
    <xdr:sp macro="" textlink="">
      <xdr:nvSpPr>
        <xdr:cNvPr id="539" name="楕円 538"/>
        <xdr:cNvSpPr/>
      </xdr:nvSpPr>
      <xdr:spPr>
        <a:xfrm>
          <a:off x="162687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107332</xdr:rowOff>
    </xdr:from>
    <xdr:ext cx="534377" cy="259045"/>
    <xdr:sp macro="" textlink="">
      <xdr:nvSpPr>
        <xdr:cNvPr id="540" name="消防費該当値テキスト"/>
        <xdr:cNvSpPr txBox="1"/>
      </xdr:nvSpPr>
      <xdr:spPr>
        <a:xfrm>
          <a:off x="16370300" y="627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45295</xdr:rowOff>
    </xdr:from>
    <xdr:to>
      <xdr:col>81</xdr:col>
      <xdr:colOff>101600</xdr:colOff>
      <xdr:row>37</xdr:row>
      <xdr:rowOff>146895</xdr:rowOff>
    </xdr:to>
    <xdr:sp macro="" textlink="">
      <xdr:nvSpPr>
        <xdr:cNvPr id="541" name="楕円 540"/>
        <xdr:cNvSpPr/>
      </xdr:nvSpPr>
      <xdr:spPr>
        <a:xfrm>
          <a:off x="15430500" y="638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138022</xdr:rowOff>
    </xdr:from>
    <xdr:ext cx="534377" cy="259045"/>
    <xdr:sp macro="" textlink="">
      <xdr:nvSpPr>
        <xdr:cNvPr id="542" name="テキスト ボックス 541"/>
        <xdr:cNvSpPr txBox="1"/>
      </xdr:nvSpPr>
      <xdr:spPr>
        <a:xfrm>
          <a:off x="15214111" y="648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51295</xdr:rowOff>
    </xdr:from>
    <xdr:to>
      <xdr:col>76</xdr:col>
      <xdr:colOff>165100</xdr:colOff>
      <xdr:row>37</xdr:row>
      <xdr:rowOff>152895</xdr:rowOff>
    </xdr:to>
    <xdr:sp macro="" textlink="">
      <xdr:nvSpPr>
        <xdr:cNvPr id="543" name="楕円 542"/>
        <xdr:cNvSpPr/>
      </xdr:nvSpPr>
      <xdr:spPr>
        <a:xfrm>
          <a:off x="14541500" y="63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144022</xdr:rowOff>
    </xdr:from>
    <xdr:ext cx="534377" cy="259045"/>
    <xdr:sp macro="" textlink="">
      <xdr:nvSpPr>
        <xdr:cNvPr id="544" name="テキスト ボックス 543"/>
        <xdr:cNvSpPr txBox="1"/>
      </xdr:nvSpPr>
      <xdr:spPr>
        <a:xfrm>
          <a:off x="14325111" y="64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65583</xdr:rowOff>
    </xdr:from>
    <xdr:to>
      <xdr:col>72</xdr:col>
      <xdr:colOff>38100</xdr:colOff>
      <xdr:row>37</xdr:row>
      <xdr:rowOff>167183</xdr:rowOff>
    </xdr:to>
    <xdr:sp macro="" textlink="">
      <xdr:nvSpPr>
        <xdr:cNvPr id="545" name="楕円 544"/>
        <xdr:cNvSpPr/>
      </xdr:nvSpPr>
      <xdr:spPr>
        <a:xfrm>
          <a:off x="13652500" y="64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158310</xdr:rowOff>
    </xdr:from>
    <xdr:ext cx="534377" cy="259045"/>
    <xdr:sp macro="" textlink="">
      <xdr:nvSpPr>
        <xdr:cNvPr id="546" name="テキスト ボックス 545"/>
        <xdr:cNvSpPr txBox="1"/>
      </xdr:nvSpPr>
      <xdr:spPr>
        <a:xfrm>
          <a:off x="13436111" y="650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59068</xdr:rowOff>
    </xdr:from>
    <xdr:to>
      <xdr:col>67</xdr:col>
      <xdr:colOff>101600</xdr:colOff>
      <xdr:row>37</xdr:row>
      <xdr:rowOff>160668</xdr:rowOff>
    </xdr:to>
    <xdr:sp macro="" textlink="">
      <xdr:nvSpPr>
        <xdr:cNvPr id="547" name="楕円 546"/>
        <xdr:cNvSpPr/>
      </xdr:nvSpPr>
      <xdr:spPr>
        <a:xfrm>
          <a:off x="12763500" y="640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151795</xdr:rowOff>
    </xdr:from>
    <xdr:ext cx="534377" cy="259045"/>
    <xdr:sp macro="" textlink="">
      <xdr:nvSpPr>
        <xdr:cNvPr id="548" name="テキスト ボックス 547"/>
        <xdr:cNvSpPr txBox="1"/>
      </xdr:nvSpPr>
      <xdr:spPr>
        <a:xfrm>
          <a:off x="12547111" y="649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81356</xdr:rowOff>
    </xdr:from>
    <xdr:to>
      <xdr:col>85</xdr:col>
      <xdr:colOff>127000</xdr:colOff>
      <xdr:row>58</xdr:row>
      <xdr:rowOff>128181</xdr:rowOff>
    </xdr:to>
    <xdr:cxnSp macro="">
      <xdr:nvCxnSpPr>
        <xdr:cNvPr id="578" name="直線コネクタ 577"/>
        <xdr:cNvCxnSpPr/>
      </xdr:nvCxnSpPr>
      <xdr:spPr>
        <a:xfrm>
          <a:off x="15481300" y="10025456"/>
          <a:ext cx="8382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143116</xdr:rowOff>
    </xdr:from>
    <xdr:to>
      <xdr:col>81</xdr:col>
      <xdr:colOff>50800</xdr:colOff>
      <xdr:row>58</xdr:row>
      <xdr:rowOff>81356</xdr:rowOff>
    </xdr:to>
    <xdr:cxnSp macro="">
      <xdr:nvCxnSpPr>
        <xdr:cNvPr id="581" name="直線コネクタ 580"/>
        <xdr:cNvCxnSpPr/>
      </xdr:nvCxnSpPr>
      <xdr:spPr>
        <a:xfrm>
          <a:off x="14592300" y="9915766"/>
          <a:ext cx="889000" cy="10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143116</xdr:rowOff>
    </xdr:from>
    <xdr:to>
      <xdr:col>76</xdr:col>
      <xdr:colOff>114300</xdr:colOff>
      <xdr:row>58</xdr:row>
      <xdr:rowOff>147409</xdr:rowOff>
    </xdr:to>
    <xdr:cxnSp macro="">
      <xdr:nvCxnSpPr>
        <xdr:cNvPr id="584" name="直線コネクタ 583"/>
        <xdr:cNvCxnSpPr/>
      </xdr:nvCxnSpPr>
      <xdr:spPr>
        <a:xfrm flipV="1">
          <a:off x="13703300" y="9915766"/>
          <a:ext cx="889000" cy="17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6" name="テキスト ボックス 585"/>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114046</xdr:rowOff>
    </xdr:from>
    <xdr:to>
      <xdr:col>71</xdr:col>
      <xdr:colOff>177800</xdr:colOff>
      <xdr:row>58</xdr:row>
      <xdr:rowOff>147409</xdr:rowOff>
    </xdr:to>
    <xdr:cxnSp macro="">
      <xdr:nvCxnSpPr>
        <xdr:cNvPr id="587" name="直線コネクタ 586"/>
        <xdr:cNvCxnSpPr/>
      </xdr:nvCxnSpPr>
      <xdr:spPr>
        <a:xfrm>
          <a:off x="12814300" y="10058146"/>
          <a:ext cx="889000" cy="3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89" name="テキスト ボックス 588"/>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91" name="テキスト ボックス 590"/>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77381</xdr:rowOff>
    </xdr:from>
    <xdr:to>
      <xdr:col>85</xdr:col>
      <xdr:colOff>177800</xdr:colOff>
      <xdr:row>59</xdr:row>
      <xdr:rowOff>7531</xdr:rowOff>
    </xdr:to>
    <xdr:sp macro="" textlink="">
      <xdr:nvSpPr>
        <xdr:cNvPr id="597" name="楕円 596"/>
        <xdr:cNvSpPr/>
      </xdr:nvSpPr>
      <xdr:spPr>
        <a:xfrm>
          <a:off x="16268700" y="1002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55808</xdr:rowOff>
    </xdr:from>
    <xdr:ext cx="534377" cy="259045"/>
    <xdr:sp macro="" textlink="">
      <xdr:nvSpPr>
        <xdr:cNvPr id="598" name="教育費該当値テキスト"/>
        <xdr:cNvSpPr txBox="1"/>
      </xdr:nvSpPr>
      <xdr:spPr>
        <a:xfrm>
          <a:off x="16370300" y="99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30556</xdr:rowOff>
    </xdr:from>
    <xdr:to>
      <xdr:col>81</xdr:col>
      <xdr:colOff>101600</xdr:colOff>
      <xdr:row>58</xdr:row>
      <xdr:rowOff>132156</xdr:rowOff>
    </xdr:to>
    <xdr:sp macro="" textlink="">
      <xdr:nvSpPr>
        <xdr:cNvPr id="599" name="楕円 598"/>
        <xdr:cNvSpPr/>
      </xdr:nvSpPr>
      <xdr:spPr>
        <a:xfrm>
          <a:off x="15430500" y="997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123283</xdr:rowOff>
    </xdr:from>
    <xdr:ext cx="534377" cy="259045"/>
    <xdr:sp macro="" textlink="">
      <xdr:nvSpPr>
        <xdr:cNvPr id="600" name="テキスト ボックス 599"/>
        <xdr:cNvSpPr txBox="1"/>
      </xdr:nvSpPr>
      <xdr:spPr>
        <a:xfrm>
          <a:off x="15214111" y="1006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92316</xdr:rowOff>
    </xdr:from>
    <xdr:to>
      <xdr:col>76</xdr:col>
      <xdr:colOff>165100</xdr:colOff>
      <xdr:row>58</xdr:row>
      <xdr:rowOff>22466</xdr:rowOff>
    </xdr:to>
    <xdr:sp macro="" textlink="">
      <xdr:nvSpPr>
        <xdr:cNvPr id="601" name="楕円 600"/>
        <xdr:cNvSpPr/>
      </xdr:nvSpPr>
      <xdr:spPr>
        <a:xfrm>
          <a:off x="14541500" y="986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13593</xdr:rowOff>
    </xdr:from>
    <xdr:ext cx="534377" cy="259045"/>
    <xdr:sp macro="" textlink="">
      <xdr:nvSpPr>
        <xdr:cNvPr id="602" name="テキスト ボックス 601"/>
        <xdr:cNvSpPr txBox="1"/>
      </xdr:nvSpPr>
      <xdr:spPr>
        <a:xfrm>
          <a:off x="14325111" y="995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96609</xdr:rowOff>
    </xdr:from>
    <xdr:to>
      <xdr:col>72</xdr:col>
      <xdr:colOff>38100</xdr:colOff>
      <xdr:row>59</xdr:row>
      <xdr:rowOff>26759</xdr:rowOff>
    </xdr:to>
    <xdr:sp macro="" textlink="">
      <xdr:nvSpPr>
        <xdr:cNvPr id="603" name="楕円 602"/>
        <xdr:cNvSpPr/>
      </xdr:nvSpPr>
      <xdr:spPr>
        <a:xfrm>
          <a:off x="13652500" y="1004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17886</xdr:rowOff>
    </xdr:from>
    <xdr:ext cx="534377" cy="259045"/>
    <xdr:sp macro="" textlink="">
      <xdr:nvSpPr>
        <xdr:cNvPr id="604" name="テキスト ボックス 603"/>
        <xdr:cNvSpPr txBox="1"/>
      </xdr:nvSpPr>
      <xdr:spPr>
        <a:xfrm>
          <a:off x="13436111" y="1013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63246</xdr:rowOff>
    </xdr:from>
    <xdr:to>
      <xdr:col>67</xdr:col>
      <xdr:colOff>101600</xdr:colOff>
      <xdr:row>58</xdr:row>
      <xdr:rowOff>164846</xdr:rowOff>
    </xdr:to>
    <xdr:sp macro="" textlink="">
      <xdr:nvSpPr>
        <xdr:cNvPr id="605" name="楕円 604"/>
        <xdr:cNvSpPr/>
      </xdr:nvSpPr>
      <xdr:spPr>
        <a:xfrm>
          <a:off x="12763500" y="1000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155973</xdr:rowOff>
    </xdr:from>
    <xdr:ext cx="534377" cy="259045"/>
    <xdr:sp macro="" textlink="">
      <xdr:nvSpPr>
        <xdr:cNvPr id="606" name="テキスト ボックス 605"/>
        <xdr:cNvSpPr txBox="1"/>
      </xdr:nvSpPr>
      <xdr:spPr>
        <a:xfrm>
          <a:off x="12547111" y="1010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3" name="直線コネクタ 632"/>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6" name="直線コネクタ 635"/>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249299" cy="259045"/>
    <xdr:sp macro="" textlink="">
      <xdr:nvSpPr>
        <xdr:cNvPr id="653" name="災害復旧費該当値テキスト"/>
        <xdr:cNvSpPr txBox="1"/>
      </xdr:nvSpPr>
      <xdr:spPr>
        <a:xfrm>
          <a:off x="16370300" y="1338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104577</xdr:rowOff>
    </xdr:from>
    <xdr:to>
      <xdr:col>85</xdr:col>
      <xdr:colOff>127000</xdr:colOff>
      <xdr:row>96</xdr:row>
      <xdr:rowOff>162706</xdr:rowOff>
    </xdr:to>
    <xdr:cxnSp macro="">
      <xdr:nvCxnSpPr>
        <xdr:cNvPr id="692" name="直線コネクタ 691"/>
        <xdr:cNvCxnSpPr/>
      </xdr:nvCxnSpPr>
      <xdr:spPr>
        <a:xfrm flipV="1">
          <a:off x="15481300" y="16563777"/>
          <a:ext cx="838200" cy="5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3" name="公債費平均値テキスト"/>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162706</xdr:rowOff>
    </xdr:from>
    <xdr:to>
      <xdr:col>81</xdr:col>
      <xdr:colOff>50800</xdr:colOff>
      <xdr:row>97</xdr:row>
      <xdr:rowOff>27915</xdr:rowOff>
    </xdr:to>
    <xdr:cxnSp macro="">
      <xdr:nvCxnSpPr>
        <xdr:cNvPr id="695" name="直線コネクタ 694"/>
        <xdr:cNvCxnSpPr/>
      </xdr:nvCxnSpPr>
      <xdr:spPr>
        <a:xfrm flipV="1">
          <a:off x="14592300" y="16621906"/>
          <a:ext cx="889000" cy="3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7" name="テキスト ボックス 696"/>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27915</xdr:rowOff>
    </xdr:from>
    <xdr:to>
      <xdr:col>76</xdr:col>
      <xdr:colOff>114300</xdr:colOff>
      <xdr:row>97</xdr:row>
      <xdr:rowOff>63511</xdr:rowOff>
    </xdr:to>
    <xdr:cxnSp macro="">
      <xdr:nvCxnSpPr>
        <xdr:cNvPr id="698" name="直線コネクタ 697"/>
        <xdr:cNvCxnSpPr/>
      </xdr:nvCxnSpPr>
      <xdr:spPr>
        <a:xfrm flipV="1">
          <a:off x="13703300" y="16658565"/>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700" name="テキスト ボックス 699"/>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59511</xdr:rowOff>
    </xdr:from>
    <xdr:to>
      <xdr:col>71</xdr:col>
      <xdr:colOff>177800</xdr:colOff>
      <xdr:row>97</xdr:row>
      <xdr:rowOff>63511</xdr:rowOff>
    </xdr:to>
    <xdr:cxnSp macro="">
      <xdr:nvCxnSpPr>
        <xdr:cNvPr id="701" name="直線コネクタ 700"/>
        <xdr:cNvCxnSpPr/>
      </xdr:nvCxnSpPr>
      <xdr:spPr>
        <a:xfrm>
          <a:off x="12814300" y="16690161"/>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3" name="テキスト ボックス 702"/>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5" name="テキスト ボックス 704"/>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53777</xdr:rowOff>
    </xdr:from>
    <xdr:to>
      <xdr:col>85</xdr:col>
      <xdr:colOff>177800</xdr:colOff>
      <xdr:row>96</xdr:row>
      <xdr:rowOff>155377</xdr:rowOff>
    </xdr:to>
    <xdr:sp macro="" textlink="">
      <xdr:nvSpPr>
        <xdr:cNvPr id="711" name="楕円 710"/>
        <xdr:cNvSpPr/>
      </xdr:nvSpPr>
      <xdr:spPr>
        <a:xfrm>
          <a:off x="16268700" y="1651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32204</xdr:rowOff>
    </xdr:from>
    <xdr:ext cx="534377" cy="259045"/>
    <xdr:sp macro="" textlink="">
      <xdr:nvSpPr>
        <xdr:cNvPr id="712" name="公債費該当値テキスト"/>
        <xdr:cNvSpPr txBox="1"/>
      </xdr:nvSpPr>
      <xdr:spPr>
        <a:xfrm>
          <a:off x="16370300" y="1649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111906</xdr:rowOff>
    </xdr:from>
    <xdr:to>
      <xdr:col>81</xdr:col>
      <xdr:colOff>101600</xdr:colOff>
      <xdr:row>97</xdr:row>
      <xdr:rowOff>42056</xdr:rowOff>
    </xdr:to>
    <xdr:sp macro="" textlink="">
      <xdr:nvSpPr>
        <xdr:cNvPr id="713" name="楕円 712"/>
        <xdr:cNvSpPr/>
      </xdr:nvSpPr>
      <xdr:spPr>
        <a:xfrm>
          <a:off x="15430500" y="165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33183</xdr:rowOff>
    </xdr:from>
    <xdr:ext cx="534377" cy="259045"/>
    <xdr:sp macro="" textlink="">
      <xdr:nvSpPr>
        <xdr:cNvPr id="714" name="テキスト ボックス 713"/>
        <xdr:cNvSpPr txBox="1"/>
      </xdr:nvSpPr>
      <xdr:spPr>
        <a:xfrm>
          <a:off x="15214111" y="1666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148565</xdr:rowOff>
    </xdr:from>
    <xdr:to>
      <xdr:col>76</xdr:col>
      <xdr:colOff>165100</xdr:colOff>
      <xdr:row>97</xdr:row>
      <xdr:rowOff>78715</xdr:rowOff>
    </xdr:to>
    <xdr:sp macro="" textlink="">
      <xdr:nvSpPr>
        <xdr:cNvPr id="715" name="楕円 714"/>
        <xdr:cNvSpPr/>
      </xdr:nvSpPr>
      <xdr:spPr>
        <a:xfrm>
          <a:off x="14541500" y="166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69842</xdr:rowOff>
    </xdr:from>
    <xdr:ext cx="534377" cy="259045"/>
    <xdr:sp macro="" textlink="">
      <xdr:nvSpPr>
        <xdr:cNvPr id="716" name="テキスト ボックス 715"/>
        <xdr:cNvSpPr txBox="1"/>
      </xdr:nvSpPr>
      <xdr:spPr>
        <a:xfrm>
          <a:off x="14325111" y="1670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12711</xdr:rowOff>
    </xdr:from>
    <xdr:to>
      <xdr:col>72</xdr:col>
      <xdr:colOff>38100</xdr:colOff>
      <xdr:row>97</xdr:row>
      <xdr:rowOff>114311</xdr:rowOff>
    </xdr:to>
    <xdr:sp macro="" textlink="">
      <xdr:nvSpPr>
        <xdr:cNvPr id="717" name="楕円 716"/>
        <xdr:cNvSpPr/>
      </xdr:nvSpPr>
      <xdr:spPr>
        <a:xfrm>
          <a:off x="13652500" y="166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105438</xdr:rowOff>
    </xdr:from>
    <xdr:ext cx="534377" cy="259045"/>
    <xdr:sp macro="" textlink="">
      <xdr:nvSpPr>
        <xdr:cNvPr id="718" name="テキスト ボックス 717"/>
        <xdr:cNvSpPr txBox="1"/>
      </xdr:nvSpPr>
      <xdr:spPr>
        <a:xfrm>
          <a:off x="13436111" y="1673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8711</xdr:rowOff>
    </xdr:from>
    <xdr:to>
      <xdr:col>67</xdr:col>
      <xdr:colOff>101600</xdr:colOff>
      <xdr:row>97</xdr:row>
      <xdr:rowOff>110311</xdr:rowOff>
    </xdr:to>
    <xdr:sp macro="" textlink="">
      <xdr:nvSpPr>
        <xdr:cNvPr id="719" name="楕円 718"/>
        <xdr:cNvSpPr/>
      </xdr:nvSpPr>
      <xdr:spPr>
        <a:xfrm>
          <a:off x="12763500" y="1663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101438</xdr:rowOff>
    </xdr:from>
    <xdr:ext cx="534377" cy="259045"/>
    <xdr:sp macro="" textlink="">
      <xdr:nvSpPr>
        <xdr:cNvPr id="720" name="テキスト ボックス 719"/>
        <xdr:cNvSpPr txBox="1"/>
      </xdr:nvSpPr>
      <xdr:spPr>
        <a:xfrm>
          <a:off x="12547111" y="1673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年度目的別歳出の住民一人当たりのコストの上位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項目は、民生費、総務費、衛生費、教育費、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費である。</a:t>
          </a:r>
          <a:b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類似団体平均より金額の大きい項目は、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費のみで、その他の項目は、類似団体平均以下である。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額の大きい項目は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主要因 ：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新庁舎建設事業の完了による減。</a:t>
          </a:r>
          <a:b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これまでも、行財政改革により経費節減・歳入確保に努めてきたが、引き続き、事業の財源性、実現性、発展性、継続性、合理性等を踏まえて、事業の優先順位を検討して健全な財政運営に努めていく。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岐阜県羽島市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財政調整基金残高は、市税等の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増加と歳出の精査により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取崩額を上回る歳計剰余金を積み立てたため、前年度比で増加した。</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実質収支額は、前年度比で増加した。</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実質単年度収支は、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市税等が増加したため、</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実質収支額が増加し、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前年度に引き続いて黒字となっ</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岐阜県羽島市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すべての会計において黒字となっており、赤字は発生していない。</a:t>
          </a:r>
          <a:b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後期高齢者医療特別会計及び介護保険特別会計は、一般会計からの繰出金が引き続き増加傾向にある。年齢構成の変化による影響が大きいと考えられ、同様の傾向は続くと想定される。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26312709</v>
      </c>
      <c r="BO4" s="449"/>
      <c r="BP4" s="449"/>
      <c r="BQ4" s="449"/>
      <c r="BR4" s="449"/>
      <c r="BS4" s="449"/>
      <c r="BT4" s="449"/>
      <c r="BU4" s="450"/>
      <c r="BV4" s="448">
        <v>29162283</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10.4</v>
      </c>
      <c r="CU4" s="589"/>
      <c r="CV4" s="589"/>
      <c r="CW4" s="589"/>
      <c r="CX4" s="589"/>
      <c r="CY4" s="589"/>
      <c r="CZ4" s="589"/>
      <c r="DA4" s="590"/>
      <c r="DB4" s="588">
        <v>8.9</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24849234</v>
      </c>
      <c r="BO5" s="420"/>
      <c r="BP5" s="420"/>
      <c r="BQ5" s="420"/>
      <c r="BR5" s="420"/>
      <c r="BS5" s="420"/>
      <c r="BT5" s="420"/>
      <c r="BU5" s="421"/>
      <c r="BV5" s="419">
        <v>27765276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95.7</v>
      </c>
      <c r="CU5" s="417"/>
      <c r="CV5" s="417"/>
      <c r="CW5" s="417"/>
      <c r="CX5" s="417"/>
      <c r="CY5" s="417"/>
      <c r="CZ5" s="417"/>
      <c r="DA5" s="418"/>
      <c r="DB5" s="416">
        <v>87.5</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1463475</v>
      </c>
      <c r="BO6" s="420"/>
      <c r="BP6" s="420"/>
      <c r="BQ6" s="420"/>
      <c r="BR6" s="420"/>
      <c r="BS6" s="420"/>
      <c r="BT6" s="420"/>
      <c r="BU6" s="421"/>
      <c r="BV6" s="419">
        <v>1397007</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97.9</v>
      </c>
      <c r="CU6" s="563"/>
      <c r="CV6" s="563"/>
      <c r="CW6" s="563"/>
      <c r="CX6" s="563"/>
      <c r="CY6" s="563"/>
      <c r="CZ6" s="563"/>
      <c r="DA6" s="564"/>
      <c r="DB6" s="562">
        <v>95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104</v>
      </c>
      <c r="AV7" s="478"/>
      <c r="AW7" s="478"/>
      <c r="AX7" s="478"/>
      <c r="AY7" s="433" t="s">
        <v>108</v>
      </c>
      <c r="AZ7" s="434"/>
      <c r="BA7" s="434"/>
      <c r="BB7" s="434"/>
      <c r="BC7" s="434"/>
      <c r="BD7" s="434"/>
      <c r="BE7" s="434"/>
      <c r="BF7" s="434"/>
      <c r="BG7" s="434"/>
      <c r="BH7" s="434"/>
      <c r="BI7" s="434"/>
      <c r="BJ7" s="434"/>
      <c r="BK7" s="434"/>
      <c r="BL7" s="434"/>
      <c r="BM7" s="435"/>
      <c r="BN7" s="419">
        <v>23151</v>
      </c>
      <c r="BO7" s="420"/>
      <c r="BP7" s="420"/>
      <c r="BQ7" s="420"/>
      <c r="BR7" s="420"/>
      <c r="BS7" s="420"/>
      <c r="BT7" s="420"/>
      <c r="BU7" s="421"/>
      <c r="BV7" s="419">
        <v>120839</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13907011</v>
      </c>
      <c r="CU7" s="420"/>
      <c r="CV7" s="420"/>
      <c r="CW7" s="420"/>
      <c r="CX7" s="420"/>
      <c r="CY7" s="420"/>
      <c r="CZ7" s="420"/>
      <c r="DA7" s="421"/>
      <c r="DB7" s="419">
        <v>14314590</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1440324</v>
      </c>
      <c r="BO8" s="420"/>
      <c r="BP8" s="420"/>
      <c r="BQ8" s="420"/>
      <c r="BR8" s="420"/>
      <c r="BS8" s="420"/>
      <c r="BT8" s="420"/>
      <c r="BU8" s="421"/>
      <c r="BV8" s="419">
        <v>1276168</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0.76</v>
      </c>
      <c r="CU8" s="523"/>
      <c r="CV8" s="523"/>
      <c r="CW8" s="523"/>
      <c r="CX8" s="523"/>
      <c r="CY8" s="523"/>
      <c r="CZ8" s="523"/>
      <c r="DA8" s="524"/>
      <c r="DB8" s="522">
        <v>0.77</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65649</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164156</v>
      </c>
      <c r="BO9" s="420"/>
      <c r="BP9" s="420"/>
      <c r="BQ9" s="420"/>
      <c r="BR9" s="420"/>
      <c r="BS9" s="420"/>
      <c r="BT9" s="420"/>
      <c r="BU9" s="421"/>
      <c r="BV9" s="419">
        <v>659868</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11.6</v>
      </c>
      <c r="CU9" s="417"/>
      <c r="CV9" s="417"/>
      <c r="CW9" s="417"/>
      <c r="CX9" s="417"/>
      <c r="CY9" s="417"/>
      <c r="CZ9" s="417"/>
      <c r="DA9" s="418"/>
      <c r="DB9" s="416">
        <v>10.4</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67337</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104</v>
      </c>
      <c r="AV10" s="478"/>
      <c r="AW10" s="478"/>
      <c r="AX10" s="478"/>
      <c r="AY10" s="433" t="s">
        <v>122</v>
      </c>
      <c r="AZ10" s="434"/>
      <c r="BA10" s="434"/>
      <c r="BB10" s="434"/>
      <c r="BC10" s="434"/>
      <c r="BD10" s="434"/>
      <c r="BE10" s="434"/>
      <c r="BF10" s="434"/>
      <c r="BG10" s="434"/>
      <c r="BH10" s="434"/>
      <c r="BI10" s="434"/>
      <c r="BJ10" s="434"/>
      <c r="BK10" s="434"/>
      <c r="BL10" s="434"/>
      <c r="BM10" s="435"/>
      <c r="BN10" s="419">
        <v>700132</v>
      </c>
      <c r="BO10" s="420"/>
      <c r="BP10" s="420"/>
      <c r="BQ10" s="420"/>
      <c r="BR10" s="420"/>
      <c r="BS10" s="420"/>
      <c r="BT10" s="420"/>
      <c r="BU10" s="421"/>
      <c r="BV10" s="419">
        <v>526228</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104</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67076</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600000</v>
      </c>
      <c r="BO12" s="420"/>
      <c r="BP12" s="420"/>
      <c r="BQ12" s="420"/>
      <c r="BR12" s="420"/>
      <c r="BS12" s="420"/>
      <c r="BT12" s="420"/>
      <c r="BU12" s="421"/>
      <c r="BV12" s="419">
        <v>600000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65686</v>
      </c>
      <c r="S13" s="507"/>
      <c r="T13" s="507"/>
      <c r="U13" s="507"/>
      <c r="V13" s="508"/>
      <c r="W13" s="509" t="s">
        <v>141</v>
      </c>
      <c r="X13" s="405"/>
      <c r="Y13" s="405"/>
      <c r="Z13" s="405"/>
      <c r="AA13" s="405"/>
      <c r="AB13" s="406"/>
      <c r="AC13" s="372">
        <v>609</v>
      </c>
      <c r="AD13" s="373"/>
      <c r="AE13" s="373"/>
      <c r="AF13" s="373"/>
      <c r="AG13" s="374"/>
      <c r="AH13" s="372">
        <v>734</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264288</v>
      </c>
      <c r="BO13" s="420"/>
      <c r="BP13" s="420"/>
      <c r="BQ13" s="420"/>
      <c r="BR13" s="420"/>
      <c r="BS13" s="420"/>
      <c r="BT13" s="420"/>
      <c r="BU13" s="421"/>
      <c r="BV13" s="419">
        <v>586096</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5.9</v>
      </c>
      <c r="CU13" s="417"/>
      <c r="CV13" s="417"/>
      <c r="CW13" s="417"/>
      <c r="CX13" s="417"/>
      <c r="CY13" s="417"/>
      <c r="CZ13" s="417"/>
      <c r="DA13" s="418"/>
      <c r="DB13" s="416">
        <v>4.9000000000000004</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67106</v>
      </c>
      <c r="S14" s="507"/>
      <c r="T14" s="507"/>
      <c r="U14" s="507"/>
      <c r="V14" s="508"/>
      <c r="W14" s="510"/>
      <c r="X14" s="408"/>
      <c r="Y14" s="408"/>
      <c r="Z14" s="408"/>
      <c r="AA14" s="408"/>
      <c r="AB14" s="409"/>
      <c r="AC14" s="499">
        <v>2</v>
      </c>
      <c r="AD14" s="500"/>
      <c r="AE14" s="500"/>
      <c r="AF14" s="500"/>
      <c r="AG14" s="501"/>
      <c r="AH14" s="499">
        <v>2.2999999999999998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8.6999999999999993</v>
      </c>
      <c r="CU14" s="517"/>
      <c r="CV14" s="517"/>
      <c r="CW14" s="517"/>
      <c r="CX14" s="517"/>
      <c r="CY14" s="517"/>
      <c r="CZ14" s="517"/>
      <c r="DA14" s="518"/>
      <c r="DB14" s="516">
        <v>26.2</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148</v>
      </c>
      <c r="N15" s="504"/>
      <c r="O15" s="504"/>
      <c r="P15" s="504"/>
      <c r="Q15" s="505"/>
      <c r="R15" s="506">
        <v>65941</v>
      </c>
      <c r="S15" s="507"/>
      <c r="T15" s="507"/>
      <c r="U15" s="507"/>
      <c r="V15" s="508"/>
      <c r="W15" s="509" t="s">
        <v>149</v>
      </c>
      <c r="X15" s="405"/>
      <c r="Y15" s="405"/>
      <c r="Z15" s="405"/>
      <c r="AA15" s="405"/>
      <c r="AB15" s="406"/>
      <c r="AC15" s="372">
        <v>9619</v>
      </c>
      <c r="AD15" s="373"/>
      <c r="AE15" s="373"/>
      <c r="AF15" s="373"/>
      <c r="AG15" s="374"/>
      <c r="AH15" s="372">
        <v>10399</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8388100</v>
      </c>
      <c r="BO15" s="449"/>
      <c r="BP15" s="449"/>
      <c r="BQ15" s="449"/>
      <c r="BR15" s="449"/>
      <c r="BS15" s="449"/>
      <c r="BT15" s="449"/>
      <c r="BU15" s="450"/>
      <c r="BV15" s="448">
        <v>8083746</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31.1</v>
      </c>
      <c r="AD16" s="500"/>
      <c r="AE16" s="500"/>
      <c r="AF16" s="500"/>
      <c r="AG16" s="501"/>
      <c r="AH16" s="499">
        <v>33.1</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11369749</v>
      </c>
      <c r="BO16" s="420"/>
      <c r="BP16" s="420"/>
      <c r="BQ16" s="420"/>
      <c r="BR16" s="420"/>
      <c r="BS16" s="420"/>
      <c r="BT16" s="420"/>
      <c r="BU16" s="421"/>
      <c r="BV16" s="419">
        <v>10995109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20684</v>
      </c>
      <c r="AD17" s="373"/>
      <c r="AE17" s="373"/>
      <c r="AF17" s="373"/>
      <c r="AG17" s="374"/>
      <c r="AH17" s="372">
        <v>20320</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10604894</v>
      </c>
      <c r="BO17" s="420"/>
      <c r="BP17" s="420"/>
      <c r="BQ17" s="420"/>
      <c r="BR17" s="420"/>
      <c r="BS17" s="420"/>
      <c r="BT17" s="420"/>
      <c r="BU17" s="421"/>
      <c r="BV17" s="419">
        <v>10228469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53.66</v>
      </c>
      <c r="M18" s="472"/>
      <c r="N18" s="472"/>
      <c r="O18" s="472"/>
      <c r="P18" s="472"/>
      <c r="Q18" s="472"/>
      <c r="R18" s="473"/>
      <c r="S18" s="473"/>
      <c r="T18" s="473"/>
      <c r="U18" s="473"/>
      <c r="V18" s="474"/>
      <c r="W18" s="490"/>
      <c r="X18" s="491"/>
      <c r="Y18" s="491"/>
      <c r="Z18" s="491"/>
      <c r="AA18" s="491"/>
      <c r="AB18" s="515"/>
      <c r="AC18" s="389">
        <v>66.900000000000006</v>
      </c>
      <c r="AD18" s="390"/>
      <c r="AE18" s="390"/>
      <c r="AF18" s="390"/>
      <c r="AG18" s="475"/>
      <c r="AH18" s="389">
        <v>64.599999999999994</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13714210</v>
      </c>
      <c r="BO18" s="420"/>
      <c r="BP18" s="420"/>
      <c r="BQ18" s="420"/>
      <c r="BR18" s="420"/>
      <c r="BS18" s="420"/>
      <c r="BT18" s="420"/>
      <c r="BU18" s="421"/>
      <c r="BV18" s="419">
        <v>12946392</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1223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18003019</v>
      </c>
      <c r="BO19" s="420"/>
      <c r="BP19" s="420"/>
      <c r="BQ19" s="420"/>
      <c r="BR19" s="420"/>
      <c r="BS19" s="420"/>
      <c r="BT19" s="420"/>
      <c r="BU19" s="421"/>
      <c r="BV19" s="419">
        <v>17755520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24842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20660840</v>
      </c>
      <c r="BO22" s="449"/>
      <c r="BP22" s="449"/>
      <c r="BQ22" s="449"/>
      <c r="BR22" s="449"/>
      <c r="BS22" s="449"/>
      <c r="BT22" s="449"/>
      <c r="BU22" s="450"/>
      <c r="BV22" s="448">
        <v>21806683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17222143</v>
      </c>
      <c r="BO23" s="420"/>
      <c r="BP23" s="420"/>
      <c r="BQ23" s="420"/>
      <c r="BR23" s="420"/>
      <c r="BS23" s="420"/>
      <c r="BT23" s="420"/>
      <c r="BU23" s="421"/>
      <c r="BV23" s="419">
        <v>18018011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7480</v>
      </c>
      <c r="R24" s="373"/>
      <c r="S24" s="373"/>
      <c r="T24" s="373"/>
      <c r="U24" s="373"/>
      <c r="V24" s="374"/>
      <c r="W24" s="462"/>
      <c r="X24" s="399"/>
      <c r="Y24" s="400"/>
      <c r="Z24" s="375" t="s">
        <v>174</v>
      </c>
      <c r="AA24" s="376"/>
      <c r="AB24" s="376"/>
      <c r="AC24" s="376"/>
      <c r="AD24" s="376"/>
      <c r="AE24" s="376"/>
      <c r="AF24" s="376"/>
      <c r="AG24" s="377"/>
      <c r="AH24" s="372">
        <v>359</v>
      </c>
      <c r="AI24" s="373"/>
      <c r="AJ24" s="373"/>
      <c r="AK24" s="373"/>
      <c r="AL24" s="374"/>
      <c r="AM24" s="372">
        <v>1069102</v>
      </c>
      <c r="AN24" s="373"/>
      <c r="AO24" s="373"/>
      <c r="AP24" s="373"/>
      <c r="AQ24" s="373"/>
      <c r="AR24" s="374"/>
      <c r="AS24" s="372">
        <v>2978</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10025277</v>
      </c>
      <c r="BO24" s="420"/>
      <c r="BP24" s="420"/>
      <c r="BQ24" s="420"/>
      <c r="BR24" s="420"/>
      <c r="BS24" s="420"/>
      <c r="BT24" s="420"/>
      <c r="BU24" s="421"/>
      <c r="BV24" s="419">
        <v>10567843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6528</v>
      </c>
      <c r="R25" s="373"/>
      <c r="S25" s="373"/>
      <c r="T25" s="373"/>
      <c r="U25" s="373"/>
      <c r="V25" s="374"/>
      <c r="W25" s="462"/>
      <c r="X25" s="399"/>
      <c r="Y25" s="400"/>
      <c r="Z25" s="375" t="s">
        <v>177</v>
      </c>
      <c r="AA25" s="376"/>
      <c r="AB25" s="376"/>
      <c r="AC25" s="376"/>
      <c r="AD25" s="376"/>
      <c r="AE25" s="376"/>
      <c r="AF25" s="376"/>
      <c r="AG25" s="377"/>
      <c r="AH25" s="372">
        <v>81</v>
      </c>
      <c r="AI25" s="373"/>
      <c r="AJ25" s="373"/>
      <c r="AK25" s="373"/>
      <c r="AL25" s="374"/>
      <c r="AM25" s="372">
        <v>244944</v>
      </c>
      <c r="AN25" s="373"/>
      <c r="AO25" s="373"/>
      <c r="AP25" s="373"/>
      <c r="AQ25" s="373"/>
      <c r="AR25" s="374"/>
      <c r="AS25" s="372">
        <v>3024</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1531614</v>
      </c>
      <c r="BO25" s="449"/>
      <c r="BP25" s="449"/>
      <c r="BQ25" s="449"/>
      <c r="BR25" s="449"/>
      <c r="BS25" s="449"/>
      <c r="BT25" s="449"/>
      <c r="BU25" s="450"/>
      <c r="BV25" s="448">
        <v>1777960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5760</v>
      </c>
      <c r="R26" s="373"/>
      <c r="S26" s="373"/>
      <c r="T26" s="373"/>
      <c r="U26" s="373"/>
      <c r="V26" s="374"/>
      <c r="W26" s="462"/>
      <c r="X26" s="399"/>
      <c r="Y26" s="400"/>
      <c r="Z26" s="375" t="s">
        <v>180</v>
      </c>
      <c r="AA26" s="430"/>
      <c r="AB26" s="430"/>
      <c r="AC26" s="430"/>
      <c r="AD26" s="430"/>
      <c r="AE26" s="430"/>
      <c r="AF26" s="430"/>
      <c r="AG26" s="431"/>
      <c r="AH26" s="372">
        <v>2</v>
      </c>
      <c r="AI26" s="373"/>
      <c r="AJ26" s="373"/>
      <c r="AK26" s="373"/>
      <c r="AL26" s="374"/>
      <c r="AM26" s="372" t="s">
        <v>181</v>
      </c>
      <c r="AN26" s="373"/>
      <c r="AO26" s="373"/>
      <c r="AP26" s="373"/>
      <c r="AQ26" s="373"/>
      <c r="AR26" s="374"/>
      <c r="AS26" s="372" t="s">
        <v>181</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4240</v>
      </c>
      <c r="R27" s="373"/>
      <c r="S27" s="373"/>
      <c r="T27" s="373"/>
      <c r="U27" s="373"/>
      <c r="V27" s="374"/>
      <c r="W27" s="462"/>
      <c r="X27" s="399"/>
      <c r="Y27" s="400"/>
      <c r="Z27" s="375" t="s">
        <v>184</v>
      </c>
      <c r="AA27" s="376"/>
      <c r="AB27" s="376"/>
      <c r="AC27" s="376"/>
      <c r="AD27" s="376"/>
      <c r="AE27" s="376"/>
      <c r="AF27" s="376"/>
      <c r="AG27" s="377"/>
      <c r="AH27" s="372">
        <v>11</v>
      </c>
      <c r="AI27" s="373"/>
      <c r="AJ27" s="373"/>
      <c r="AK27" s="373"/>
      <c r="AL27" s="374"/>
      <c r="AM27" s="372">
        <v>36497</v>
      </c>
      <c r="AN27" s="373"/>
      <c r="AO27" s="373"/>
      <c r="AP27" s="373"/>
      <c r="AQ27" s="373"/>
      <c r="AR27" s="374"/>
      <c r="AS27" s="372">
        <v>3318</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150000</v>
      </c>
      <c r="BO27" s="454"/>
      <c r="BP27" s="454"/>
      <c r="BQ27" s="454"/>
      <c r="BR27" s="454"/>
      <c r="BS27" s="454"/>
      <c r="BT27" s="454"/>
      <c r="BU27" s="455"/>
      <c r="BV27" s="453">
        <v>150000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3970</v>
      </c>
      <c r="R28" s="373"/>
      <c r="S28" s="373"/>
      <c r="T28" s="373"/>
      <c r="U28" s="373"/>
      <c r="V28" s="374"/>
      <c r="W28" s="462"/>
      <c r="X28" s="399"/>
      <c r="Y28" s="400"/>
      <c r="Z28" s="375" t="s">
        <v>187</v>
      </c>
      <c r="AA28" s="376"/>
      <c r="AB28" s="376"/>
      <c r="AC28" s="376"/>
      <c r="AD28" s="376"/>
      <c r="AE28" s="376"/>
      <c r="AF28" s="376"/>
      <c r="AG28" s="377"/>
      <c r="AH28" s="372" t="s">
        <v>139</v>
      </c>
      <c r="AI28" s="373"/>
      <c r="AJ28" s="373"/>
      <c r="AK28" s="373"/>
      <c r="AL28" s="374"/>
      <c r="AM28" s="372" t="s">
        <v>139</v>
      </c>
      <c r="AN28" s="373"/>
      <c r="AO28" s="373"/>
      <c r="AP28" s="373"/>
      <c r="AQ28" s="373"/>
      <c r="AR28" s="374"/>
      <c r="AS28" s="372" t="s">
        <v>139</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2785722</v>
      </c>
      <c r="BO28" s="449"/>
      <c r="BP28" s="449"/>
      <c r="BQ28" s="449"/>
      <c r="BR28" s="449"/>
      <c r="BS28" s="449"/>
      <c r="BT28" s="449"/>
      <c r="BU28" s="450"/>
      <c r="BV28" s="448">
        <v>2685590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16</v>
      </c>
      <c r="M29" s="373"/>
      <c r="N29" s="373"/>
      <c r="O29" s="373"/>
      <c r="P29" s="374"/>
      <c r="Q29" s="372">
        <v>3790</v>
      </c>
      <c r="R29" s="373"/>
      <c r="S29" s="373"/>
      <c r="T29" s="373"/>
      <c r="U29" s="373"/>
      <c r="V29" s="374"/>
      <c r="W29" s="463"/>
      <c r="X29" s="464"/>
      <c r="Y29" s="465"/>
      <c r="Z29" s="375" t="s">
        <v>190</v>
      </c>
      <c r="AA29" s="376"/>
      <c r="AB29" s="376"/>
      <c r="AC29" s="376"/>
      <c r="AD29" s="376"/>
      <c r="AE29" s="376"/>
      <c r="AF29" s="376"/>
      <c r="AG29" s="377"/>
      <c r="AH29" s="372">
        <v>370</v>
      </c>
      <c r="AI29" s="373"/>
      <c r="AJ29" s="373"/>
      <c r="AK29" s="373"/>
      <c r="AL29" s="374"/>
      <c r="AM29" s="372">
        <v>1105599</v>
      </c>
      <c r="AN29" s="373"/>
      <c r="AO29" s="373"/>
      <c r="AP29" s="373"/>
      <c r="AQ29" s="373"/>
      <c r="AR29" s="374"/>
      <c r="AS29" s="372">
        <v>2988</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1296714</v>
      </c>
      <c r="BO29" s="420"/>
      <c r="BP29" s="420"/>
      <c r="BQ29" s="420"/>
      <c r="BR29" s="420"/>
      <c r="BS29" s="420"/>
      <c r="BT29" s="420"/>
      <c r="BU29" s="421"/>
      <c r="BV29" s="419">
        <v>1104292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94.3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1735945</v>
      </c>
      <c r="BO30" s="454"/>
      <c r="BP30" s="454"/>
      <c r="BQ30" s="454"/>
      <c r="BR30" s="454"/>
      <c r="BS30" s="454"/>
      <c r="BT30" s="454"/>
      <c r="BU30" s="455"/>
      <c r="BV30" s="453">
        <v>1231061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岐阜羽島衛生施設組合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羽島市土地開発公社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インター北土地区画整理事業特別会計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岐阜県市町村会館組合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羽島市地域振興公社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駅北本郷土地区画整理事業特別会計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羽島市・羽島郡二町介護認定審査会事業特別会計</v>
      </c>
      <c r="X36" s="368"/>
      <c r="Y36" s="368"/>
      <c r="Z36" s="368"/>
      <c r="AA36" s="368"/>
      <c r="AB36" s="368"/>
      <c r="AC36" s="368"/>
      <c r="AD36" s="368"/>
      <c r="AE36" s="368"/>
      <c r="AF36" s="368"/>
      <c r="AG36" s="368"/>
      <c r="AH36" s="368"/>
      <c r="AI36" s="368"/>
      <c r="AJ36" s="368"/>
      <c r="AK36" s="368"/>
      <c r="AL36" s="181"/>
      <c r="AM36" s="367">
        <f t="shared" si="0"/>
        <v>10</v>
      </c>
      <c r="AN36" s="367"/>
      <c r="AO36" s="368" t="str">
        <f>IF('各会計、関係団体の財政状況及び健全化判断比率'!B34="","",'各会計、関係団体の財政状況及び健全化判断比率'!B34)</f>
        <v>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岐阜県市町村職員退職手当組合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岐阜地域児童発達支援センター組合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後期高齢者医療連合（一般会計分）</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後期高齢者医療連合（特別会計分）</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E/2CUBSDgIxqFbg7wXJOP52mokym84ir9Qb8OVZJK/DiBF8SrDFToDKk7zWLWAQHOfGNRze2/1BMoNrMBY9iwA==" saltValue="egGMIJW5wu+lf0mQXtz83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1" t="s">
        <v>575</v>
      </c>
      <c r="D34" s="1151"/>
      <c r="E34" s="1152"/>
      <c r="F34" s="32">
        <v>3.65</v>
      </c>
      <c r="G34" s="33">
        <v>3.11</v>
      </c>
      <c r="H34" s="33">
        <v>3.93</v>
      </c>
      <c r="I34" s="33">
        <v>8.52</v>
      </c>
      <c r="J34" s="34">
        <v>10.08</v>
      </c>
      <c r="K34" s="22"/>
      <c r="L34" s="22"/>
      <c r="M34" s="22"/>
      <c r="N34" s="22"/>
      <c r="O34" s="22"/>
      <c r="P34" s="22"/>
    </row>
    <row r="35" spans="1:16" ht="39" customHeight="1" x14ac:dyDescent="0.15">
      <c r="A35" s="22"/>
      <c r="B35" s="35"/>
      <c r="C35" s="1145" t="s">
        <v>576</v>
      </c>
      <c r="D35" s="1146"/>
      <c r="E35" s="1147"/>
      <c r="F35" s="36">
        <v>3.83</v>
      </c>
      <c r="G35" s="37">
        <v>4.42</v>
      </c>
      <c r="H35" s="37">
        <v>5.41</v>
      </c>
      <c r="I35" s="37">
        <v>5.78</v>
      </c>
      <c r="J35" s="38">
        <v>6.38</v>
      </c>
      <c r="K35" s="22"/>
      <c r="L35" s="22"/>
      <c r="M35" s="22"/>
      <c r="N35" s="22"/>
      <c r="O35" s="22"/>
      <c r="P35" s="22"/>
    </row>
    <row r="36" spans="1:16" ht="39" customHeight="1" x14ac:dyDescent="0.15">
      <c r="A36" s="22"/>
      <c r="B36" s="35"/>
      <c r="C36" s="1145" t="s">
        <v>577</v>
      </c>
      <c r="D36" s="1146"/>
      <c r="E36" s="1147"/>
      <c r="F36" s="36">
        <v>4.63</v>
      </c>
      <c r="G36" s="37">
        <v>2.6</v>
      </c>
      <c r="H36" s="37">
        <v>3.61</v>
      </c>
      <c r="I36" s="37">
        <v>4.32</v>
      </c>
      <c r="J36" s="38">
        <v>5.35</v>
      </c>
      <c r="K36" s="22"/>
      <c r="L36" s="22"/>
      <c r="M36" s="22"/>
      <c r="N36" s="22"/>
      <c r="O36" s="22"/>
      <c r="P36" s="22"/>
    </row>
    <row r="37" spans="1:16" ht="39" customHeight="1" x14ac:dyDescent="0.15">
      <c r="A37" s="22"/>
      <c r="B37" s="35"/>
      <c r="C37" s="1145" t="s">
        <v>578</v>
      </c>
      <c r="D37" s="1146"/>
      <c r="E37" s="1147"/>
      <c r="F37" s="36" t="s">
        <v>525</v>
      </c>
      <c r="G37" s="37" t="s">
        <v>525</v>
      </c>
      <c r="H37" s="37">
        <v>4.57</v>
      </c>
      <c r="I37" s="37">
        <v>5.31</v>
      </c>
      <c r="J37" s="38">
        <v>4.45</v>
      </c>
      <c r="K37" s="22"/>
      <c r="L37" s="22"/>
      <c r="M37" s="22"/>
      <c r="N37" s="22"/>
      <c r="O37" s="22"/>
      <c r="P37" s="22"/>
    </row>
    <row r="38" spans="1:16" ht="39" customHeight="1" x14ac:dyDescent="0.15">
      <c r="A38" s="22"/>
      <c r="B38" s="35"/>
      <c r="C38" s="1145" t="s">
        <v>579</v>
      </c>
      <c r="D38" s="1146"/>
      <c r="E38" s="1147"/>
      <c r="F38" s="36" t="s">
        <v>525</v>
      </c>
      <c r="G38" s="37" t="s">
        <v>525</v>
      </c>
      <c r="H38" s="37">
        <v>1.53</v>
      </c>
      <c r="I38" s="37">
        <v>1.38</v>
      </c>
      <c r="J38" s="38">
        <v>2.38</v>
      </c>
      <c r="K38" s="22"/>
      <c r="L38" s="22"/>
      <c r="M38" s="22"/>
      <c r="N38" s="22"/>
      <c r="O38" s="22"/>
      <c r="P38" s="22"/>
    </row>
    <row r="39" spans="1:16" ht="39" customHeight="1" x14ac:dyDescent="0.15">
      <c r="A39" s="22"/>
      <c r="B39" s="35"/>
      <c r="C39" s="1145" t="s">
        <v>580</v>
      </c>
      <c r="D39" s="1146"/>
      <c r="E39" s="1147"/>
      <c r="F39" s="36">
        <v>1.73</v>
      </c>
      <c r="G39" s="37">
        <v>1.48</v>
      </c>
      <c r="H39" s="37">
        <v>1.35</v>
      </c>
      <c r="I39" s="37">
        <v>1.24</v>
      </c>
      <c r="J39" s="38">
        <v>1.49</v>
      </c>
      <c r="K39" s="22"/>
      <c r="L39" s="22"/>
      <c r="M39" s="22"/>
      <c r="N39" s="22"/>
      <c r="O39" s="22"/>
      <c r="P39" s="22"/>
    </row>
    <row r="40" spans="1:16" ht="39" customHeight="1" x14ac:dyDescent="0.15">
      <c r="A40" s="22"/>
      <c r="B40" s="35"/>
      <c r="C40" s="1145" t="s">
        <v>581</v>
      </c>
      <c r="D40" s="1146"/>
      <c r="E40" s="1147"/>
      <c r="F40" s="36">
        <v>0.11</v>
      </c>
      <c r="G40" s="37">
        <v>0.12</v>
      </c>
      <c r="H40" s="37">
        <v>0.13</v>
      </c>
      <c r="I40" s="37">
        <v>0.12</v>
      </c>
      <c r="J40" s="38">
        <v>0.18</v>
      </c>
      <c r="K40" s="22"/>
      <c r="L40" s="22"/>
      <c r="M40" s="22"/>
      <c r="N40" s="22"/>
      <c r="O40" s="22"/>
      <c r="P40" s="22"/>
    </row>
    <row r="41" spans="1:16" ht="39" customHeight="1" x14ac:dyDescent="0.15">
      <c r="A41" s="22"/>
      <c r="B41" s="35"/>
      <c r="C41" s="1145" t="s">
        <v>582</v>
      </c>
      <c r="D41" s="1146"/>
      <c r="E41" s="1147"/>
      <c r="F41" s="36">
        <v>0.56000000000000005</v>
      </c>
      <c r="G41" s="37">
        <v>0.25</v>
      </c>
      <c r="H41" s="37">
        <v>0.21</v>
      </c>
      <c r="I41" s="37">
        <v>0.17</v>
      </c>
      <c r="J41" s="38">
        <v>0.14000000000000001</v>
      </c>
      <c r="K41" s="22"/>
      <c r="L41" s="22"/>
      <c r="M41" s="22"/>
      <c r="N41" s="22"/>
      <c r="O41" s="22"/>
      <c r="P41" s="22"/>
    </row>
    <row r="42" spans="1:16" ht="39" customHeight="1" x14ac:dyDescent="0.15">
      <c r="A42" s="22"/>
      <c r="B42" s="39"/>
      <c r="C42" s="1145" t="s">
        <v>583</v>
      </c>
      <c r="D42" s="1146"/>
      <c r="E42" s="1147"/>
      <c r="F42" s="36" t="s">
        <v>525</v>
      </c>
      <c r="G42" s="37" t="s">
        <v>525</v>
      </c>
      <c r="H42" s="37" t="s">
        <v>525</v>
      </c>
      <c r="I42" s="37" t="s">
        <v>525</v>
      </c>
      <c r="J42" s="38" t="s">
        <v>525</v>
      </c>
      <c r="K42" s="22"/>
      <c r="L42" s="22"/>
      <c r="M42" s="22"/>
      <c r="N42" s="22"/>
      <c r="O42" s="22"/>
      <c r="P42" s="22"/>
    </row>
    <row r="43" spans="1:16" ht="39" customHeight="1" thickBot="1" x14ac:dyDescent="0.2">
      <c r="A43" s="22"/>
      <c r="B43" s="40"/>
      <c r="C43" s="1148" t="s">
        <v>584</v>
      </c>
      <c r="D43" s="1149"/>
      <c r="E43" s="1150"/>
      <c r="F43" s="41">
        <v>4.76</v>
      </c>
      <c r="G43" s="42">
        <v>6.4</v>
      </c>
      <c r="H43" s="42">
        <v>0.32</v>
      </c>
      <c r="I43" s="42">
        <v>0.21</v>
      </c>
      <c r="J43" s="43">
        <v>0.13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XYpdpcrykB3hXMPPu6tpT6NdyzVn/GHYhvurT1eG6qvAWp6O9auZJTDRUGMIR+7oghkzfOqrgdI6rXibsbnxg==" saltValue="PKgV/phcOFqcQfzVfVg4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election activeCell="O61" sqref="O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1591</v>
      </c>
      <c r="L45" s="60">
        <v>1571</v>
      </c>
      <c r="M45" s="60">
        <v>1713</v>
      </c>
      <c r="N45" s="60">
        <v>1851</v>
      </c>
      <c r="O45" s="61">
        <v>2089</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525</v>
      </c>
      <c r="L46" s="64" t="s">
        <v>525</v>
      </c>
      <c r="M46" s="64" t="s">
        <v>525</v>
      </c>
      <c r="N46" s="64" t="s">
        <v>525</v>
      </c>
      <c r="O46" s="65" t="s">
        <v>525</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525</v>
      </c>
      <c r="L47" s="64" t="s">
        <v>525</v>
      </c>
      <c r="M47" s="64" t="s">
        <v>525</v>
      </c>
      <c r="N47" s="64" t="s">
        <v>525</v>
      </c>
      <c r="O47" s="65" t="s">
        <v>525</v>
      </c>
      <c r="P47" s="48"/>
      <c r="Q47" s="48"/>
      <c r="R47" s="48"/>
      <c r="S47" s="48"/>
      <c r="T47" s="48"/>
      <c r="U47" s="48"/>
    </row>
    <row r="48" spans="1:21" ht="30.75" customHeight="1" x14ac:dyDescent="0.15">
      <c r="A48" s="48"/>
      <c r="B48" s="1178"/>
      <c r="C48" s="1179"/>
      <c r="D48" s="62"/>
      <c r="E48" s="1155" t="s">
        <v>15</v>
      </c>
      <c r="F48" s="1155"/>
      <c r="G48" s="1155"/>
      <c r="H48" s="1155"/>
      <c r="I48" s="1155"/>
      <c r="J48" s="1156"/>
      <c r="K48" s="63">
        <v>1226</v>
      </c>
      <c r="L48" s="64">
        <v>1223</v>
      </c>
      <c r="M48" s="64">
        <v>1104</v>
      </c>
      <c r="N48" s="64">
        <v>986</v>
      </c>
      <c r="O48" s="65">
        <v>862</v>
      </c>
      <c r="P48" s="48"/>
      <c r="Q48" s="48"/>
      <c r="R48" s="48"/>
      <c r="S48" s="48"/>
      <c r="T48" s="48"/>
      <c r="U48" s="48"/>
    </row>
    <row r="49" spans="1:21" ht="30.75" customHeight="1" x14ac:dyDescent="0.15">
      <c r="A49" s="48"/>
      <c r="B49" s="1178"/>
      <c r="C49" s="1179"/>
      <c r="D49" s="62"/>
      <c r="E49" s="1155" t="s">
        <v>16</v>
      </c>
      <c r="F49" s="1155"/>
      <c r="G49" s="1155"/>
      <c r="H49" s="1155"/>
      <c r="I49" s="1155"/>
      <c r="J49" s="1156"/>
      <c r="K49" s="63" t="s">
        <v>525</v>
      </c>
      <c r="L49" s="64">
        <v>4</v>
      </c>
      <c r="M49" s="64">
        <v>15</v>
      </c>
      <c r="N49" s="64">
        <v>21</v>
      </c>
      <c r="O49" s="65">
        <v>26</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525</v>
      </c>
      <c r="L50" s="64" t="s">
        <v>525</v>
      </c>
      <c r="M50" s="64" t="s">
        <v>525</v>
      </c>
      <c r="N50" s="64" t="s">
        <v>525</v>
      </c>
      <c r="O50" s="65" t="s">
        <v>525</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525</v>
      </c>
      <c r="L51" s="64" t="s">
        <v>525</v>
      </c>
      <c r="M51" s="64" t="s">
        <v>525</v>
      </c>
      <c r="N51" s="64" t="s">
        <v>525</v>
      </c>
      <c r="O51" s="65" t="s">
        <v>525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2306</v>
      </c>
      <c r="L52" s="64">
        <v>2276</v>
      </c>
      <c r="M52" s="64">
        <v>2273</v>
      </c>
      <c r="N52" s="64">
        <v>2129</v>
      </c>
      <c r="O52" s="65">
        <v>2047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511</v>
      </c>
      <c r="L53" s="69">
        <v>522</v>
      </c>
      <c r="M53" s="69">
        <v>559</v>
      </c>
      <c r="N53" s="69">
        <v>729</v>
      </c>
      <c r="O53" s="70">
        <v>930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585</v>
      </c>
      <c r="P56" s="48"/>
      <c r="Q56" s="48"/>
      <c r="R56" s="48"/>
      <c r="S56" s="48"/>
      <c r="T56" s="48"/>
      <c r="U56" s="48"/>
    </row>
    <row r="57" spans="1:21" ht="31.5" customHeight="1" thickBot="1" x14ac:dyDescent="0.2">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525</v>
      </c>
      <c r="L58" s="84" t="s">
        <v>605</v>
      </c>
      <c r="M58" s="84" t="s">
        <v>606</v>
      </c>
      <c r="N58" s="84" t="s">
        <v>606</v>
      </c>
      <c r="O58" s="85" t="s">
        <v>606</v>
      </c>
    </row>
    <row r="59" spans="1:21" ht="31.5" customHeight="1" x14ac:dyDescent="0.15">
      <c r="B59" s="1163"/>
      <c r="C59" s="1164"/>
      <c r="D59" s="1170" t="s">
        <v>28</v>
      </c>
      <c r="E59" s="1171"/>
      <c r="F59" s="1171"/>
      <c r="G59" s="1171"/>
      <c r="H59" s="1171"/>
      <c r="I59" s="1171"/>
      <c r="J59" s="1172"/>
      <c r="K59" s="86" t="s">
        <v>606</v>
      </c>
      <c r="L59" s="87" t="s">
        <v>606</v>
      </c>
      <c r="M59" s="87" t="s">
        <v>606</v>
      </c>
      <c r="N59" s="87" t="s">
        <v>606</v>
      </c>
      <c r="O59" s="88" t="s">
        <v>606</v>
      </c>
    </row>
    <row r="60" spans="1:21" ht="31.5" customHeight="1" thickBot="1" x14ac:dyDescent="0.2">
      <c r="B60" s="1165"/>
      <c r="C60" s="1166"/>
      <c r="D60" s="1173" t="s">
        <v>29</v>
      </c>
      <c r="E60" s="1174"/>
      <c r="F60" s="1174"/>
      <c r="G60" s="1174"/>
      <c r="H60" s="1174"/>
      <c r="I60" s="1174"/>
      <c r="J60" s="1175"/>
      <c r="K60" s="89" t="s">
        <v>606</v>
      </c>
      <c r="L60" s="90" t="s">
        <v>606</v>
      </c>
      <c r="M60" s="90" t="s">
        <v>606</v>
      </c>
      <c r="N60" s="90" t="s">
        <v>606</v>
      </c>
      <c r="O60" s="91" t="s">
        <v>606</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PiAuITFdHkN0rxwBb+96fUl61EkO2Xh8P0a6XR2HuyVK5yG0ttqiiho3GteBlUwQmiARNKBtgOSts1vlLSncw==" saltValue="1JavPlsHFFFsiezJK90wQ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567</v>
      </c>
      <c r="J40" s="103" t="s">
        <v>568</v>
      </c>
      <c r="K40" s="103" t="s">
        <v>569</v>
      </c>
      <c r="L40" s="103" t="s">
        <v>570</v>
      </c>
      <c r="M40" s="104" t="s">
        <v>571</v>
      </c>
    </row>
    <row r="41" spans="2:13" ht="27.75" customHeight="1" x14ac:dyDescent="0.15">
      <c r="B41" s="1196" t="s">
        <v>32</v>
      </c>
      <c r="C41" s="1197"/>
      <c r="D41" s="105"/>
      <c r="E41" s="1198" t="s">
        <v>33</v>
      </c>
      <c r="F41" s="1198"/>
      <c r="G41" s="1198"/>
      <c r="H41" s="1199"/>
      <c r="I41" s="355">
        <v>17470</v>
      </c>
      <c r="J41" s="356">
        <v>18774</v>
      </c>
      <c r="K41" s="356">
        <v>20045</v>
      </c>
      <c r="L41" s="356">
        <v>21807</v>
      </c>
      <c r="M41" s="357">
        <v>20661</v>
      </c>
    </row>
    <row r="42" spans="2:13" ht="27.75" customHeight="1" x14ac:dyDescent="0.15">
      <c r="B42" s="1186"/>
      <c r="C42" s="1187"/>
      <c r="D42" s="106"/>
      <c r="E42" s="1190" t="s">
        <v>34</v>
      </c>
      <c r="F42" s="1190"/>
      <c r="G42" s="1190"/>
      <c r="H42" s="1191"/>
      <c r="I42" s="358" t="s">
        <v>525</v>
      </c>
      <c r="J42" s="359" t="s">
        <v>525</v>
      </c>
      <c r="K42" s="359" t="s">
        <v>525</v>
      </c>
      <c r="L42" s="359" t="s">
        <v>525</v>
      </c>
      <c r="M42" s="360" t="s">
        <v>525</v>
      </c>
    </row>
    <row r="43" spans="2:13" ht="27.75" customHeight="1" x14ac:dyDescent="0.15">
      <c r="B43" s="1186"/>
      <c r="C43" s="1187"/>
      <c r="D43" s="106"/>
      <c r="E43" s="1190" t="s">
        <v>35</v>
      </c>
      <c r="F43" s="1190"/>
      <c r="G43" s="1190"/>
      <c r="H43" s="1191"/>
      <c r="I43" s="358">
        <v>13547</v>
      </c>
      <c r="J43" s="359">
        <v>13113</v>
      </c>
      <c r="K43" s="359">
        <v>12338</v>
      </c>
      <c r="L43" s="359">
        <v>11089</v>
      </c>
      <c r="M43" s="360">
        <v>11254</v>
      </c>
    </row>
    <row r="44" spans="2:13" ht="27.75" customHeight="1" x14ac:dyDescent="0.15">
      <c r="B44" s="1186"/>
      <c r="C44" s="1187"/>
      <c r="D44" s="106"/>
      <c r="E44" s="1190" t="s">
        <v>36</v>
      </c>
      <c r="F44" s="1190"/>
      <c r="G44" s="1190"/>
      <c r="H44" s="1191"/>
      <c r="I44" s="358">
        <v>33</v>
      </c>
      <c r="J44" s="359">
        <v>148</v>
      </c>
      <c r="K44" s="359">
        <v>635</v>
      </c>
      <c r="L44" s="359">
        <v>626</v>
      </c>
      <c r="M44" s="360">
        <v>555</v>
      </c>
    </row>
    <row r="45" spans="2:13" ht="27.75" customHeight="1" x14ac:dyDescent="0.15">
      <c r="B45" s="1186"/>
      <c r="C45" s="1187"/>
      <c r="D45" s="106"/>
      <c r="E45" s="1190" t="s">
        <v>37</v>
      </c>
      <c r="F45" s="1190"/>
      <c r="G45" s="1190"/>
      <c r="H45" s="1191"/>
      <c r="I45" s="358">
        <v>1189</v>
      </c>
      <c r="J45" s="359">
        <v>1381</v>
      </c>
      <c r="K45" s="359">
        <v>1279</v>
      </c>
      <c r="L45" s="359">
        <v>1157</v>
      </c>
      <c r="M45" s="360">
        <v>655</v>
      </c>
    </row>
    <row r="46" spans="2:13" ht="27.75" customHeight="1" x14ac:dyDescent="0.15">
      <c r="B46" s="1186"/>
      <c r="C46" s="1187"/>
      <c r="D46" s="107"/>
      <c r="E46" s="1190" t="s">
        <v>38</v>
      </c>
      <c r="F46" s="1190"/>
      <c r="G46" s="1190"/>
      <c r="H46" s="1191"/>
      <c r="I46" s="358">
        <v>35</v>
      </c>
      <c r="J46" s="359" t="s">
        <v>525</v>
      </c>
      <c r="K46" s="359" t="s">
        <v>525</v>
      </c>
      <c r="L46" s="359" t="s">
        <v>525</v>
      </c>
      <c r="M46" s="360" t="s">
        <v>525</v>
      </c>
    </row>
    <row r="47" spans="2:13" ht="27.75" customHeight="1" x14ac:dyDescent="0.15">
      <c r="B47" s="1186"/>
      <c r="C47" s="1187"/>
      <c r="D47" s="108"/>
      <c r="E47" s="1200" t="s">
        <v>39</v>
      </c>
      <c r="F47" s="1201"/>
      <c r="G47" s="1201"/>
      <c r="H47" s="1202"/>
      <c r="I47" s="358" t="s">
        <v>525</v>
      </c>
      <c r="J47" s="359" t="s">
        <v>525</v>
      </c>
      <c r="K47" s="359" t="s">
        <v>525</v>
      </c>
      <c r="L47" s="359" t="s">
        <v>525</v>
      </c>
      <c r="M47" s="360" t="s">
        <v>525</v>
      </c>
    </row>
    <row r="48" spans="2:13" ht="27.75" customHeight="1" x14ac:dyDescent="0.15">
      <c r="B48" s="1186"/>
      <c r="C48" s="1187"/>
      <c r="D48" s="106"/>
      <c r="E48" s="1190" t="s">
        <v>40</v>
      </c>
      <c r="F48" s="1190"/>
      <c r="G48" s="1190"/>
      <c r="H48" s="1191"/>
      <c r="I48" s="358" t="s">
        <v>525</v>
      </c>
      <c r="J48" s="359" t="s">
        <v>525</v>
      </c>
      <c r="K48" s="359" t="s">
        <v>525</v>
      </c>
      <c r="L48" s="359" t="s">
        <v>525</v>
      </c>
      <c r="M48" s="360" t="s">
        <v>525</v>
      </c>
    </row>
    <row r="49" spans="2:13" ht="27.75" customHeight="1" x14ac:dyDescent="0.15">
      <c r="B49" s="1188"/>
      <c r="C49" s="1189"/>
      <c r="D49" s="106"/>
      <c r="E49" s="1190" t="s">
        <v>41</v>
      </c>
      <c r="F49" s="1190"/>
      <c r="G49" s="1190"/>
      <c r="H49" s="1191"/>
      <c r="I49" s="358" t="s">
        <v>525</v>
      </c>
      <c r="J49" s="359" t="s">
        <v>525</v>
      </c>
      <c r="K49" s="359" t="s">
        <v>525</v>
      </c>
      <c r="L49" s="359" t="s">
        <v>525</v>
      </c>
      <c r="M49" s="360" t="s">
        <v>525</v>
      </c>
    </row>
    <row r="50" spans="2:13" ht="27.75" customHeight="1" x14ac:dyDescent="0.15">
      <c r="B50" s="1184" t="s">
        <v>42</v>
      </c>
      <c r="C50" s="1185"/>
      <c r="D50" s="109"/>
      <c r="E50" s="1190" t="s">
        <v>43</v>
      </c>
      <c r="F50" s="1190"/>
      <c r="G50" s="1190"/>
      <c r="H50" s="1191"/>
      <c r="I50" s="358">
        <v>6128</v>
      </c>
      <c r="J50" s="359">
        <v>6052</v>
      </c>
      <c r="K50" s="359">
        <v>5747</v>
      </c>
      <c r="L50" s="359">
        <v>6512</v>
      </c>
      <c r="M50" s="360">
        <v>7189</v>
      </c>
    </row>
    <row r="51" spans="2:13" ht="27.75" customHeight="1" x14ac:dyDescent="0.15">
      <c r="B51" s="1186"/>
      <c r="C51" s="1187"/>
      <c r="D51" s="106"/>
      <c r="E51" s="1190" t="s">
        <v>44</v>
      </c>
      <c r="F51" s="1190"/>
      <c r="G51" s="1190"/>
      <c r="H51" s="1191"/>
      <c r="I51" s="358">
        <v>4788</v>
      </c>
      <c r="J51" s="359">
        <v>4697</v>
      </c>
      <c r="K51" s="359">
        <v>4180</v>
      </c>
      <c r="L51" s="359">
        <v>4545</v>
      </c>
      <c r="M51" s="360">
        <v>5087</v>
      </c>
    </row>
    <row r="52" spans="2:13" ht="27.75" customHeight="1" x14ac:dyDescent="0.15">
      <c r="B52" s="1188"/>
      <c r="C52" s="1189"/>
      <c r="D52" s="106"/>
      <c r="E52" s="1190" t="s">
        <v>45</v>
      </c>
      <c r="F52" s="1190"/>
      <c r="G52" s="1190"/>
      <c r="H52" s="1191"/>
      <c r="I52" s="358">
        <v>19977</v>
      </c>
      <c r="J52" s="359">
        <v>19968</v>
      </c>
      <c r="K52" s="359">
        <v>19930</v>
      </c>
      <c r="L52" s="359">
        <v>20282</v>
      </c>
      <c r="M52" s="360">
        <v>19770</v>
      </c>
    </row>
    <row r="53" spans="2:13" ht="27.75" customHeight="1" thickBot="1" x14ac:dyDescent="0.2">
      <c r="B53" s="1192" t="s">
        <v>46</v>
      </c>
      <c r="C53" s="1193"/>
      <c r="D53" s="110"/>
      <c r="E53" s="1194" t="s">
        <v>47</v>
      </c>
      <c r="F53" s="1194"/>
      <c r="G53" s="1194"/>
      <c r="H53" s="1195"/>
      <c r="I53" s="361">
        <v>1381</v>
      </c>
      <c r="J53" s="362">
        <v>2698</v>
      </c>
      <c r="K53" s="362">
        <v>4440</v>
      </c>
      <c r="L53" s="362">
        <v>3340</v>
      </c>
      <c r="M53" s="363">
        <v>1078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vWKdqqZRkF98Kb0P+Woj9/RGPgeWJ3fFzvoTL9NNtPQIcy6MdX9jRD9OExG8HFIJtv34kEbUCysdkTUnANWucw==" saltValue="2/7CdhdJ1mV4PPshIjfy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C59" sqref="C59:E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1" t="s">
        <v>50</v>
      </c>
      <c r="D55" s="1211"/>
      <c r="E55" s="1212"/>
      <c r="F55" s="122">
        <v>2759</v>
      </c>
      <c r="G55" s="122">
        <v>2686</v>
      </c>
      <c r="H55" s="123">
        <v>2786</v>
      </c>
    </row>
    <row r="56" spans="2:8" ht="52.5" customHeight="1" x14ac:dyDescent="0.15">
      <c r="B56" s="124"/>
      <c r="C56" s="1213" t="s">
        <v>51</v>
      </c>
      <c r="D56" s="1213"/>
      <c r="E56" s="1214"/>
      <c r="F56" s="125">
        <v>625</v>
      </c>
      <c r="G56" s="125">
        <v>1104</v>
      </c>
      <c r="H56" s="126">
        <v>1297</v>
      </c>
    </row>
    <row r="57" spans="2:8" ht="53.25" customHeight="1" x14ac:dyDescent="0.15">
      <c r="B57" s="124"/>
      <c r="C57" s="1215" t="s">
        <v>52</v>
      </c>
      <c r="D57" s="1215"/>
      <c r="E57" s="1216"/>
      <c r="F57" s="127">
        <v>917</v>
      </c>
      <c r="G57" s="127">
        <v>1231</v>
      </c>
      <c r="H57" s="128">
        <v>1736</v>
      </c>
    </row>
    <row r="58" spans="2:8" ht="45.75" customHeight="1" x14ac:dyDescent="0.15">
      <c r="B58" s="129"/>
      <c r="C58" s="1203" t="s">
        <v>607</v>
      </c>
      <c r="D58" s="1204"/>
      <c r="E58" s="1205"/>
      <c r="F58" s="130">
        <v>347</v>
      </c>
      <c r="G58" s="130">
        <v>947</v>
      </c>
      <c r="H58" s="131">
        <v>1448</v>
      </c>
    </row>
    <row r="59" spans="2:8" ht="45.75" customHeight="1" x14ac:dyDescent="0.15">
      <c r="B59" s="129"/>
      <c r="C59" s="1203" t="s">
        <v>608</v>
      </c>
      <c r="D59" s="1204"/>
      <c r="E59" s="1205"/>
      <c r="F59" s="130">
        <v>75</v>
      </c>
      <c r="G59" s="130">
        <v>75</v>
      </c>
      <c r="H59" s="131">
        <v>73</v>
      </c>
    </row>
    <row r="60" spans="2:8" ht="45.75" customHeight="1" x14ac:dyDescent="0.15">
      <c r="B60" s="129"/>
      <c r="C60" s="1203" t="s">
        <v>609</v>
      </c>
      <c r="D60" s="1204"/>
      <c r="E60" s="1205"/>
      <c r="F60" s="130">
        <v>45</v>
      </c>
      <c r="G60" s="130">
        <v>45</v>
      </c>
      <c r="H60" s="131">
        <v>45</v>
      </c>
    </row>
    <row r="61" spans="2:8" ht="45.75" customHeight="1" x14ac:dyDescent="0.15">
      <c r="B61" s="129"/>
      <c r="C61" s="1203" t="s">
        <v>610</v>
      </c>
      <c r="D61" s="1204"/>
      <c r="E61" s="1205"/>
      <c r="F61" s="130">
        <v>33</v>
      </c>
      <c r="G61" s="130">
        <v>41</v>
      </c>
      <c r="H61" s="131">
        <v>43</v>
      </c>
    </row>
    <row r="62" spans="2:8" ht="45.75" customHeight="1" thickBot="1" x14ac:dyDescent="0.2">
      <c r="B62" s="132"/>
      <c r="C62" s="1206" t="s">
        <v>611</v>
      </c>
      <c r="D62" s="1207"/>
      <c r="E62" s="1208"/>
      <c r="F62" s="133">
        <v>30</v>
      </c>
      <c r="G62" s="133">
        <v>30</v>
      </c>
      <c r="H62" s="134">
        <v>30</v>
      </c>
    </row>
    <row r="63" spans="2:8" ht="52.5" customHeight="1" thickBot="1" x14ac:dyDescent="0.2">
      <c r="B63" s="135"/>
      <c r="C63" s="1209" t="s">
        <v>53</v>
      </c>
      <c r="D63" s="1209"/>
      <c r="E63" s="1210"/>
      <c r="F63" s="136">
        <v>4301</v>
      </c>
      <c r="G63" s="136">
        <v>5021</v>
      </c>
      <c r="H63" s="137">
        <v>5818</v>
      </c>
    </row>
    <row r="64" spans="2:8" x14ac:dyDescent="0.15"/>
  </sheetData>
  <sheetProtection algorithmName="SHA-512" hashValue="OoodVQT64OTgAOuOan6AVqLA14KE/0Q/UHRUE36NGAdG79DPaYCV1CDKn0uiQJOk1YQxvklGkxXtuJcsVrKKSQ==" saltValue="MShU1p3RKcDRZfIdkcgd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564</v>
      </c>
      <c r="G2" s="151"/>
      <c r="H2" s="152"/>
    </row>
    <row r="3" spans="1:8" x14ac:dyDescent="0.15">
      <c r="A3" s="148" t="s">
        <v>557</v>
      </c>
      <c r="B3" s="153"/>
      <c r="C3" s="154"/>
      <c r="D3" s="155">
        <v>27873</v>
      </c>
      <c r="E3" s="156"/>
      <c r="F3" s="157">
        <v>54684</v>
      </c>
      <c r="G3" s="158"/>
      <c r="H3" s="159"/>
    </row>
    <row r="4" spans="1:8" x14ac:dyDescent="0.15">
      <c r="A4" s="160"/>
      <c r="B4" s="161"/>
      <c r="C4" s="162"/>
      <c r="D4" s="163">
        <v>13385</v>
      </c>
      <c r="E4" s="164"/>
      <c r="F4" s="165">
        <v>32829</v>
      </c>
      <c r="G4" s="166"/>
      <c r="H4" s="167"/>
    </row>
    <row r="5" spans="1:8" x14ac:dyDescent="0.15">
      <c r="A5" s="148" t="s">
        <v>559</v>
      </c>
      <c r="B5" s="153"/>
      <c r="C5" s="154"/>
      <c r="D5" s="155">
        <v>50947</v>
      </c>
      <c r="E5" s="156"/>
      <c r="F5" s="157">
        <v>62383</v>
      </c>
      <c r="G5" s="158"/>
      <c r="H5" s="159"/>
    </row>
    <row r="6" spans="1:8" x14ac:dyDescent="0.15">
      <c r="A6" s="160"/>
      <c r="B6" s="161"/>
      <c r="C6" s="162"/>
      <c r="D6" s="163">
        <v>42275</v>
      </c>
      <c r="E6" s="164"/>
      <c r="F6" s="165">
        <v>35325</v>
      </c>
      <c r="G6" s="166"/>
      <c r="H6" s="167"/>
    </row>
    <row r="7" spans="1:8" x14ac:dyDescent="0.15">
      <c r="A7" s="148" t="s">
        <v>560</v>
      </c>
      <c r="B7" s="153"/>
      <c r="C7" s="154"/>
      <c r="D7" s="155">
        <v>42214</v>
      </c>
      <c r="E7" s="156"/>
      <c r="F7" s="157">
        <v>63812</v>
      </c>
      <c r="G7" s="158"/>
      <c r="H7" s="159"/>
    </row>
    <row r="8" spans="1:8" x14ac:dyDescent="0.15">
      <c r="A8" s="160"/>
      <c r="B8" s="161"/>
      <c r="C8" s="162"/>
      <c r="D8" s="163">
        <v>32403</v>
      </c>
      <c r="E8" s="164"/>
      <c r="F8" s="165">
        <v>33848</v>
      </c>
      <c r="G8" s="166"/>
      <c r="H8" s="167"/>
    </row>
    <row r="9" spans="1:8" x14ac:dyDescent="0.15">
      <c r="A9" s="148" t="s">
        <v>561</v>
      </c>
      <c r="B9" s="153"/>
      <c r="C9" s="154"/>
      <c r="D9" s="155">
        <v>55452</v>
      </c>
      <c r="E9" s="156"/>
      <c r="F9" s="157">
        <v>54225</v>
      </c>
      <c r="G9" s="158"/>
      <c r="H9" s="159"/>
    </row>
    <row r="10" spans="1:8" x14ac:dyDescent="0.15">
      <c r="A10" s="160"/>
      <c r="B10" s="161"/>
      <c r="C10" s="162"/>
      <c r="D10" s="163">
        <v>42030</v>
      </c>
      <c r="E10" s="164"/>
      <c r="F10" s="165">
        <v>27337</v>
      </c>
      <c r="G10" s="166"/>
      <c r="H10" s="167"/>
    </row>
    <row r="11" spans="1:8" x14ac:dyDescent="0.15">
      <c r="A11" s="148" t="s">
        <v>562</v>
      </c>
      <c r="B11" s="153"/>
      <c r="C11" s="154"/>
      <c r="D11" s="155">
        <v>21132</v>
      </c>
      <c r="E11" s="156"/>
      <c r="F11" s="157">
        <v>54016</v>
      </c>
      <c r="G11" s="158"/>
      <c r="H11" s="159"/>
    </row>
    <row r="12" spans="1:8" x14ac:dyDescent="0.15">
      <c r="A12" s="160"/>
      <c r="B12" s="161"/>
      <c r="C12" s="168"/>
      <c r="D12" s="163">
        <v>10171</v>
      </c>
      <c r="E12" s="164"/>
      <c r="F12" s="165">
        <v>28078</v>
      </c>
      <c r="G12" s="166"/>
      <c r="H12" s="167"/>
    </row>
    <row r="13" spans="1:8" x14ac:dyDescent="0.15">
      <c r="A13" s="148"/>
      <c r="B13" s="153"/>
      <c r="C13" s="169"/>
      <c r="D13" s="170">
        <v>39524</v>
      </c>
      <c r="E13" s="171"/>
      <c r="F13" s="172">
        <v>57824</v>
      </c>
      <c r="G13" s="173"/>
      <c r="H13" s="159"/>
    </row>
    <row r="14" spans="1:8" x14ac:dyDescent="0.15">
      <c r="A14" s="160"/>
      <c r="B14" s="161"/>
      <c r="C14" s="162"/>
      <c r="D14" s="163">
        <v>28053</v>
      </c>
      <c r="E14" s="164"/>
      <c r="F14" s="165">
        <v>31483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4.6399999999999997</v>
      </c>
      <c r="C19" s="174">
        <f>ROUND(VALUE(SUBSTITUTE(実質収支比率等に係る経年分析!G$48,"▲","-")),2)</f>
        <v>3.79</v>
      </c>
      <c r="D19" s="174">
        <f>ROUND(VALUE(SUBSTITUTE(実質収支比率等に係る経年分析!H$48,"▲","-")),2)</f>
        <v>4.47</v>
      </c>
      <c r="E19" s="174">
        <f>ROUND(VALUE(SUBSTITUTE(実質収支比率等に係る経年分析!I$48,"▲","-")),2)</f>
        <v>8.92</v>
      </c>
      <c r="F19" s="174">
        <f>ROUND(VALUE(SUBSTITUTE(実質収支比率等に係る経年分析!J$48,"▲","-")),2)</f>
        <v>10.36</v>
      </c>
    </row>
    <row r="20" spans="1:11" x14ac:dyDescent="0.15">
      <c r="A20" s="174" t="s">
        <v>57</v>
      </c>
      <c r="B20" s="174">
        <f>ROUND(VALUE(SUBSTITUTE(実質収支比率等に係る経年分析!F$47,"▲","-")),2)</f>
        <v>22.65</v>
      </c>
      <c r="C20" s="174">
        <f>ROUND(VALUE(SUBSTITUTE(実質収支比率等に係る経年分析!G$47,"▲","-")),2)</f>
        <v>22.31</v>
      </c>
      <c r="D20" s="174">
        <f>ROUND(VALUE(SUBSTITUTE(実質収支比率等に係る経年分析!H$47,"▲","-")),2)</f>
        <v>20.02</v>
      </c>
      <c r="E20" s="174">
        <f>ROUND(VALUE(SUBSTITUTE(実質収支比率等に係る経年分析!I$47,"▲","-")),2)</f>
        <v>18.760000000000002</v>
      </c>
      <c r="F20" s="174">
        <f>ROUND(VALUE(SUBSTITUTE(実質収支比率等に係る経年分析!J$47,"▲","-")),2)</f>
        <v>20.03</v>
      </c>
    </row>
    <row r="21" spans="1:11" x14ac:dyDescent="0.15">
      <c r="A21" s="174" t="s">
        <v>58</v>
      </c>
      <c r="B21" s="174">
        <f>IF(ISNUMBER(VALUE(SUBSTITUTE(実質収支比率等に係る経年分析!F$49,"▲","-"))),ROUND(VALUE(SUBSTITUTE(実質収支比率等に係る経年分析!F$49,"▲","-")),2),NA())</f>
        <v>-6.92</v>
      </c>
      <c r="C21" s="174">
        <f>IF(ISNUMBER(VALUE(SUBSTITUTE(実質収支比率等に係る経年分析!G$49,"▲","-"))),ROUND(VALUE(SUBSTITUTE(実質収支比率等に係る経年分析!G$49,"▲","-")),2),NA())</f>
        <v>-1.03</v>
      </c>
      <c r="D21" s="174">
        <f>IF(ISNUMBER(VALUE(SUBSTITUTE(実質収支比率等に係る経年分析!H$49,"▲","-"))),ROUND(VALUE(SUBSTITUTE(実質収支比率等に係る経年分析!H$49,"▲","-")),2),NA())</f>
        <v>-0.88</v>
      </c>
      <c r="E21" s="174">
        <f>IF(ISNUMBER(VALUE(SUBSTITUTE(実質収支比率等に係る経年分析!I$49,"▲","-"))),ROUND(VALUE(SUBSTITUTE(実質収支比率等に係る経年分析!I$49,"▲","-")),2),NA())</f>
        <v>4.09</v>
      </c>
      <c r="F21" s="174">
        <f>IF(ISNUMBER(VALUE(SUBSTITUTE(実質収支比率等に係る経年分析!J$49,"▲","-"))),ROUND(VALUE(SUBSTITUTE(実質収支比率等に係る経年分析!J$49,"▲","-")),2),NA())</f>
        <v>1.9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4.76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6.4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0.32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0.21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0.13</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駅北本郷土地区画整理事業特別会計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0.56000000000000005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0.21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0.17</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0.14000000000000001</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0.18</v>
      </c>
    </row>
    <row r="31" spans="1:11" x14ac:dyDescent="0.15">
      <c r="A31" s="175" t="str">
        <f>IF(連結実質赤字比率に係る赤字・黒字の構成分析!C$39="",NA(),連結実質赤字比率に係る赤字・黒字の構成分析!C$39)</f>
        <v>介護保険特別会計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1.73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1.48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1.35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1.24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1.49</v>
      </c>
    </row>
    <row r="32" spans="1:11" x14ac:dyDescent="0.15">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1.53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2.38</v>
      </c>
    </row>
    <row r="33" spans="1:16" x14ac:dyDescent="0.15">
      <c r="A33" s="175" t="str">
        <f>IF(連結実質赤字比率に係る赤字・黒字の構成分析!C$37="",NA(),連結実質赤字比率に係る赤字・黒字の構成分析!C$37)</f>
        <v>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4.57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5.31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4.45</v>
      </c>
    </row>
    <row r="34" spans="1:16" x14ac:dyDescent="0.15">
      <c r="A34" s="175" t="str">
        <f>IF(連結実質赤字比率に係る赤字・黒字の構成分析!C$36="",NA(),連結実質赤字比率に係る赤字・黒字の構成分析!C$36)</f>
        <v>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4.63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3.61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4.32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5.35</v>
      </c>
    </row>
    <row r="35" spans="1:16" x14ac:dyDescent="0.15">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3.83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4.42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5.41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5.78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6.38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3.65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3.11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3.93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8.52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10.08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2306</v>
      </c>
      <c r="E42" s="176"/>
      <c r="F42" s="176"/>
      <c r="G42" s="176">
        <f>'実質公債費比率（分子）の構造'!L$52</f>
        <v>2276</v>
      </c>
      <c r="H42" s="176"/>
      <c r="I42" s="176"/>
      <c r="J42" s="176">
        <f>'実質公債費比率（分子）の構造'!M$52</f>
        <v>2273</v>
      </c>
      <c r="K42" s="176"/>
      <c r="L42" s="176"/>
      <c r="M42" s="176">
        <f>'実質公債費比率（分子）の構造'!N$52</f>
        <v>2129</v>
      </c>
      <c r="N42" s="176"/>
      <c r="O42" s="176"/>
      <c r="P42" s="176">
        <f>'実質公債費比率（分子）の構造'!O$52</f>
        <v>2047</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t="str">
        <f>'実質公債費比率（分子）の構造'!K$49</f>
        <v>-</v>
      </c>
      <c r="C45" s="176"/>
      <c r="D45" s="176"/>
      <c r="E45" s="176">
        <f>'実質公債費比率（分子）の構造'!L$49</f>
        <v>4</v>
      </c>
      <c r="F45" s="176"/>
      <c r="G45" s="176"/>
      <c r="H45" s="176">
        <f>'実質公債費比率（分子）の構造'!M$49</f>
        <v>15</v>
      </c>
      <c r="I45" s="176"/>
      <c r="J45" s="176"/>
      <c r="K45" s="176">
        <f>'実質公債費比率（分子）の構造'!N$49</f>
        <v>21</v>
      </c>
      <c r="L45" s="176"/>
      <c r="M45" s="176"/>
      <c r="N45" s="176">
        <f>'実質公債費比率（分子）の構造'!O$49</f>
        <v>26</v>
      </c>
      <c r="O45" s="176"/>
      <c r="P45" s="176"/>
    </row>
    <row r="46" spans="1:16" x14ac:dyDescent="0.15">
      <c r="A46" s="176" t="s">
        <v>69</v>
      </c>
      <c r="B46" s="176">
        <f>'実質公債費比率（分子）の構造'!K$48</f>
        <v>1226</v>
      </c>
      <c r="C46" s="176"/>
      <c r="D46" s="176"/>
      <c r="E46" s="176">
        <f>'実質公債費比率（分子）の構造'!L$48</f>
        <v>1223</v>
      </c>
      <c r="F46" s="176"/>
      <c r="G46" s="176"/>
      <c r="H46" s="176">
        <f>'実質公債費比率（分子）の構造'!M$48</f>
        <v>1104</v>
      </c>
      <c r="I46" s="176"/>
      <c r="J46" s="176"/>
      <c r="K46" s="176">
        <f>'実質公債費比率（分子）の構造'!N$48</f>
        <v>986</v>
      </c>
      <c r="L46" s="176"/>
      <c r="M46" s="176"/>
      <c r="N46" s="176">
        <f>'実質公債費比率（分子）の構造'!O$48</f>
        <v>862</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1591</v>
      </c>
      <c r="C49" s="176"/>
      <c r="D49" s="176"/>
      <c r="E49" s="176">
        <f>'実質公債費比率（分子）の構造'!L$45</f>
        <v>1571</v>
      </c>
      <c r="F49" s="176"/>
      <c r="G49" s="176"/>
      <c r="H49" s="176">
        <f>'実質公債費比率（分子）の構造'!M$45</f>
        <v>1713</v>
      </c>
      <c r="I49" s="176"/>
      <c r="J49" s="176"/>
      <c r="K49" s="176">
        <f>'実質公債費比率（分子）の構造'!N$45</f>
        <v>1851</v>
      </c>
      <c r="L49" s="176"/>
      <c r="M49" s="176"/>
      <c r="N49" s="176">
        <f>'実質公債費比率（分子）の構造'!O$45</f>
        <v>2089</v>
      </c>
      <c r="O49" s="176"/>
      <c r="P49" s="176"/>
    </row>
    <row r="50" spans="1:16" x14ac:dyDescent="0.15">
      <c r="A50" s="176" t="s">
        <v>73</v>
      </c>
      <c r="B50" s="176" t="e">
        <f>NA()</f>
        <v>#N/A</v>
      </c>
      <c r="C50" s="176">
        <f>IF(ISNUMBER('実質公債費比率（分子）の構造'!K$53),'実質公債費比率（分子）の構造'!K$53,NA())</f>
        <v>511</v>
      </c>
      <c r="D50" s="176" t="e">
        <f>NA()</f>
        <v>#N/A</v>
      </c>
      <c r="E50" s="176" t="e">
        <f>NA()</f>
        <v>#N/A</v>
      </c>
      <c r="F50" s="176">
        <f>IF(ISNUMBER('実質公債費比率（分子）の構造'!L$53),'実質公債費比率（分子）の構造'!L$53,NA())</f>
        <v>522</v>
      </c>
      <c r="G50" s="176" t="e">
        <f>NA()</f>
        <v>#N/A</v>
      </c>
      <c r="H50" s="176" t="e">
        <f>NA()</f>
        <v>#N/A</v>
      </c>
      <c r="I50" s="176">
        <f>IF(ISNUMBER('実質公債費比率（分子）の構造'!M$53),'実質公債費比率（分子）の構造'!M$53,NA())</f>
        <v>559</v>
      </c>
      <c r="J50" s="176" t="e">
        <f>NA()</f>
        <v>#N/A</v>
      </c>
      <c r="K50" s="176" t="e">
        <f>NA()</f>
        <v>#N/A</v>
      </c>
      <c r="L50" s="176">
        <f>IF(ISNUMBER('実質公債費比率（分子）の構造'!N$53),'実質公債費比率（分子）の構造'!N$53,NA())</f>
        <v>729</v>
      </c>
      <c r="M50" s="176" t="e">
        <f>NA()</f>
        <v>#N/A</v>
      </c>
      <c r="N50" s="176" t="e">
        <f>NA()</f>
        <v>#N/A</v>
      </c>
      <c r="O50" s="176">
        <f>IF(ISNUMBER('実質公債費比率（分子）の構造'!O$53),'実質公債費比率（分子）の構造'!O$53,NA())</f>
        <v>930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19977</v>
      </c>
      <c r="E56" s="175"/>
      <c r="F56" s="175"/>
      <c r="G56" s="175">
        <f>'将来負担比率（分子）の構造'!J$52</f>
        <v>19968</v>
      </c>
      <c r="H56" s="175"/>
      <c r="I56" s="175"/>
      <c r="J56" s="175">
        <f>'将来負担比率（分子）の構造'!K$52</f>
        <v>19930</v>
      </c>
      <c r="K56" s="175"/>
      <c r="L56" s="175"/>
      <c r="M56" s="175">
        <f>'将来負担比率（分子）の構造'!L$52</f>
        <v>20282</v>
      </c>
      <c r="N56" s="175"/>
      <c r="O56" s="175"/>
      <c r="P56" s="175">
        <f>'将来負担比率（分子）の構造'!M$52</f>
        <v>19770</v>
      </c>
    </row>
    <row r="57" spans="1:16" x14ac:dyDescent="0.15">
      <c r="A57" s="175" t="s">
        <v>44</v>
      </c>
      <c r="B57" s="175"/>
      <c r="C57" s="175"/>
      <c r="D57" s="175">
        <f>'将来負担比率（分子）の構造'!I$51</f>
        <v>4788</v>
      </c>
      <c r="E57" s="175"/>
      <c r="F57" s="175"/>
      <c r="G57" s="175">
        <f>'将来負担比率（分子）の構造'!J$51</f>
        <v>4697</v>
      </c>
      <c r="H57" s="175"/>
      <c r="I57" s="175"/>
      <c r="J57" s="175">
        <f>'将来負担比率（分子）の構造'!K$51</f>
        <v>4180</v>
      </c>
      <c r="K57" s="175"/>
      <c r="L57" s="175"/>
      <c r="M57" s="175">
        <f>'将来負担比率（分子）の構造'!L$51</f>
        <v>4545</v>
      </c>
      <c r="N57" s="175"/>
      <c r="O57" s="175"/>
      <c r="P57" s="175">
        <f>'将来負担比率（分子）の構造'!M$51</f>
        <v>5087</v>
      </c>
    </row>
    <row r="58" spans="1:16" x14ac:dyDescent="0.15">
      <c r="A58" s="175" t="s">
        <v>43</v>
      </c>
      <c r="B58" s="175"/>
      <c r="C58" s="175"/>
      <c r="D58" s="175">
        <f>'将来負担比率（分子）の構造'!I$50</f>
        <v>6128</v>
      </c>
      <c r="E58" s="175"/>
      <c r="F58" s="175"/>
      <c r="G58" s="175">
        <f>'将来負担比率（分子）の構造'!J$50</f>
        <v>6052</v>
      </c>
      <c r="H58" s="175"/>
      <c r="I58" s="175"/>
      <c r="J58" s="175">
        <f>'将来負担比率（分子）の構造'!K$50</f>
        <v>5747</v>
      </c>
      <c r="K58" s="175"/>
      <c r="L58" s="175"/>
      <c r="M58" s="175">
        <f>'将来負担比率（分子）の構造'!L$50</f>
        <v>6512</v>
      </c>
      <c r="N58" s="175"/>
      <c r="O58" s="175"/>
      <c r="P58" s="175">
        <f>'将来負担比率（分子）の構造'!M$50</f>
        <v>7189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35</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1189</v>
      </c>
      <c r="C62" s="175"/>
      <c r="D62" s="175"/>
      <c r="E62" s="175">
        <f>'将来負担比率（分子）の構造'!J$45</f>
        <v>1381</v>
      </c>
      <c r="F62" s="175"/>
      <c r="G62" s="175"/>
      <c r="H62" s="175">
        <f>'将来負担比率（分子）の構造'!K$45</f>
        <v>1279</v>
      </c>
      <c r="I62" s="175"/>
      <c r="J62" s="175"/>
      <c r="K62" s="175">
        <f>'将来負担比率（分子）の構造'!L$45</f>
        <v>1157</v>
      </c>
      <c r="L62" s="175"/>
      <c r="M62" s="175"/>
      <c r="N62" s="175">
        <f>'将来負担比率（分子）の構造'!M$45</f>
        <v>655</v>
      </c>
      <c r="O62" s="175"/>
      <c r="P62" s="175"/>
    </row>
    <row r="63" spans="1:16" x14ac:dyDescent="0.15">
      <c r="A63" s="175" t="s">
        <v>36</v>
      </c>
      <c r="B63" s="175">
        <f>'将来負担比率（分子）の構造'!I$44</f>
        <v>33</v>
      </c>
      <c r="C63" s="175"/>
      <c r="D63" s="175"/>
      <c r="E63" s="175">
        <f>'将来負担比率（分子）の構造'!J$44</f>
        <v>148</v>
      </c>
      <c r="F63" s="175"/>
      <c r="G63" s="175"/>
      <c r="H63" s="175">
        <f>'将来負担比率（分子）の構造'!K$44</f>
        <v>635</v>
      </c>
      <c r="I63" s="175"/>
      <c r="J63" s="175"/>
      <c r="K63" s="175">
        <f>'将来負担比率（分子）の構造'!L$44</f>
        <v>626</v>
      </c>
      <c r="L63" s="175"/>
      <c r="M63" s="175"/>
      <c r="N63" s="175">
        <f>'将来負担比率（分子）の構造'!M$44</f>
        <v>555</v>
      </c>
      <c r="O63" s="175"/>
      <c r="P63" s="175"/>
    </row>
    <row r="64" spans="1:16" x14ac:dyDescent="0.15">
      <c r="A64" s="175" t="s">
        <v>35</v>
      </c>
      <c r="B64" s="175">
        <f>'将来負担比率（分子）の構造'!I$43</f>
        <v>13547</v>
      </c>
      <c r="C64" s="175"/>
      <c r="D64" s="175"/>
      <c r="E64" s="175">
        <f>'将来負担比率（分子）の構造'!J$43</f>
        <v>13113</v>
      </c>
      <c r="F64" s="175"/>
      <c r="G64" s="175"/>
      <c r="H64" s="175">
        <f>'将来負担比率（分子）の構造'!K$43</f>
        <v>12338</v>
      </c>
      <c r="I64" s="175"/>
      <c r="J64" s="175"/>
      <c r="K64" s="175">
        <f>'将来負担比率（分子）の構造'!L$43</f>
        <v>11089</v>
      </c>
      <c r="L64" s="175"/>
      <c r="M64" s="175"/>
      <c r="N64" s="175">
        <f>'将来負担比率（分子）の構造'!M$43</f>
        <v>11254</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17470</v>
      </c>
      <c r="C66" s="175"/>
      <c r="D66" s="175"/>
      <c r="E66" s="175">
        <f>'将来負担比率（分子）の構造'!J$41</f>
        <v>18774</v>
      </c>
      <c r="F66" s="175"/>
      <c r="G66" s="175"/>
      <c r="H66" s="175">
        <f>'将来負担比率（分子）の構造'!K$41</f>
        <v>20045</v>
      </c>
      <c r="I66" s="175"/>
      <c r="J66" s="175"/>
      <c r="K66" s="175">
        <f>'将来負担比率（分子）の構造'!L$41</f>
        <v>21807</v>
      </c>
      <c r="L66" s="175"/>
      <c r="M66" s="175"/>
      <c r="N66" s="175">
        <f>'将来負担比率（分子）の構造'!M$41</f>
        <v>20661</v>
      </c>
      <c r="O66" s="175"/>
      <c r="P66" s="175"/>
    </row>
    <row r="67" spans="1:16" x14ac:dyDescent="0.15">
      <c r="A67" s="175" t="s">
        <v>77</v>
      </c>
      <c r="B67" s="175" t="e">
        <f>NA()</f>
        <v>#N/A</v>
      </c>
      <c r="C67" s="175">
        <f>IF(ISNUMBER('将来負担比率（分子）の構造'!I$53), IF('将来負担比率（分子）の構造'!I$53 &lt; 0, 0, '将来負担比率（分子）の構造'!I$53), NA())</f>
        <v>1381</v>
      </c>
      <c r="D67" s="175" t="e">
        <f>NA()</f>
        <v>#N/A</v>
      </c>
      <c r="E67" s="175" t="e">
        <f>NA()</f>
        <v>#N/A</v>
      </c>
      <c r="F67" s="175">
        <f>IF(ISNUMBER('将来負担比率（分子）の構造'!J$53), IF('将来負担比率（分子）の構造'!J$53 &lt; 0, 0, '将来負担比率（分子）の構造'!J$53), NA())</f>
        <v>2698</v>
      </c>
      <c r="G67" s="175" t="e">
        <f>NA()</f>
        <v>#N/A</v>
      </c>
      <c r="H67" s="175" t="e">
        <f>NA()</f>
        <v>#N/A</v>
      </c>
      <c r="I67" s="175">
        <f>IF(ISNUMBER('将来負担比率（分子）の構造'!K$53), IF('将来負担比率（分子）の構造'!K$53 &lt; 0, 0, '将来負担比率（分子）の構造'!K$53), NA())</f>
        <v>4440</v>
      </c>
      <c r="J67" s="175" t="e">
        <f>NA()</f>
        <v>#N/A</v>
      </c>
      <c r="K67" s="175" t="e">
        <f>NA()</f>
        <v>#N/A</v>
      </c>
      <c r="L67" s="175">
        <f>IF(ISNUMBER('将来負担比率（分子）の構造'!L$53), IF('将来負担比率（分子）の構造'!L$53 &lt; 0, 0, '将来負担比率（分子）の構造'!L$53), NA())</f>
        <v>3340</v>
      </c>
      <c r="M67" s="175" t="e">
        <f>NA()</f>
        <v>#N/A</v>
      </c>
      <c r="N67" s="175" t="e">
        <f>NA()</f>
        <v>#N/A</v>
      </c>
      <c r="O67" s="175">
        <f>IF(ISNUMBER('将来負担比率（分子）の構造'!M$53), IF('将来負担比率（分子）の構造'!M$53 &lt; 0, 0, '将来負担比率（分子）の構造'!M$53), NA())</f>
        <v>1078</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2759</v>
      </c>
      <c r="C72" s="179">
        <f>基金残高に係る経年分析!G55</f>
        <v>2686</v>
      </c>
      <c r="D72" s="179">
        <f>基金残高に係る経年分析!H55</f>
        <v>2786</v>
      </c>
    </row>
    <row r="73" spans="1:16" x14ac:dyDescent="0.15">
      <c r="A73" s="178" t="s">
        <v>80</v>
      </c>
      <c r="B73" s="179">
        <f>基金残高に係る経年分析!F56</f>
        <v>625</v>
      </c>
      <c r="C73" s="179">
        <f>基金残高に係る経年分析!G56</f>
        <v>1104</v>
      </c>
      <c r="D73" s="179">
        <f>基金残高に係る経年分析!H56</f>
        <v>1297</v>
      </c>
    </row>
    <row r="74" spans="1:16" x14ac:dyDescent="0.15">
      <c r="A74" s="178" t="s">
        <v>81</v>
      </c>
      <c r="B74" s="179">
        <f>基金残高に係る経年分析!F57</f>
        <v>917</v>
      </c>
      <c r="C74" s="179">
        <f>基金残高に係る経年分析!G57</f>
        <v>1231</v>
      </c>
      <c r="D74" s="179">
        <f>基金残高に係る経年分析!H57</f>
        <v>1736</v>
      </c>
    </row>
  </sheetData>
  <sheetProtection algorithmName="SHA-512" hashValue="om9WIs7roXV0FcoQpurb6dCOE7wz9y16QNkbX+ve7OoSz94OvW459bKIHGR27eHXSKroCC8oK8ifz0Ebqj819g==" saltValue="8RITRyg9qYjozWezGfn5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221</v>
      </c>
      <c r="S4" s="680"/>
      <c r="T4" s="680"/>
      <c r="U4" s="680"/>
      <c r="V4" s="680"/>
      <c r="W4" s="680"/>
      <c r="X4" s="680"/>
      <c r="Y4" s="681"/>
      <c r="Z4" s="679" t="s">
        <v>222</v>
      </c>
      <c r="AA4" s="680"/>
      <c r="AB4" s="680"/>
      <c r="AC4" s="681"/>
      <c r="AD4" s="679" t="s">
        <v>223</v>
      </c>
      <c r="AE4" s="680"/>
      <c r="AF4" s="680"/>
      <c r="AG4" s="680"/>
      <c r="AH4" s="680"/>
      <c r="AI4" s="680"/>
      <c r="AJ4" s="680"/>
      <c r="AK4" s="681"/>
      <c r="AL4" s="679" t="s">
        <v>222</v>
      </c>
      <c r="AM4" s="680"/>
      <c r="AN4" s="680"/>
      <c r="AO4" s="681"/>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9" t="s">
        <v>227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228</v>
      </c>
      <c r="C5" s="677"/>
      <c r="D5" s="677"/>
      <c r="E5" s="677"/>
      <c r="F5" s="677"/>
      <c r="G5" s="677"/>
      <c r="H5" s="677"/>
      <c r="I5" s="677"/>
      <c r="J5" s="677"/>
      <c r="K5" s="677"/>
      <c r="L5" s="677"/>
      <c r="M5" s="677"/>
      <c r="N5" s="677"/>
      <c r="O5" s="677"/>
      <c r="P5" s="677"/>
      <c r="Q5" s="678"/>
      <c r="R5" s="673">
        <v>9376209</v>
      </c>
      <c r="S5" s="674"/>
      <c r="T5" s="674"/>
      <c r="U5" s="674"/>
      <c r="V5" s="674"/>
      <c r="W5" s="674"/>
      <c r="X5" s="674"/>
      <c r="Y5" s="702"/>
      <c r="Z5" s="715">
        <v>35.6</v>
      </c>
      <c r="AA5" s="715"/>
      <c r="AB5" s="715"/>
      <c r="AC5" s="715"/>
      <c r="AD5" s="716">
        <v>8791038</v>
      </c>
      <c r="AE5" s="716"/>
      <c r="AF5" s="716"/>
      <c r="AG5" s="716"/>
      <c r="AH5" s="716"/>
      <c r="AI5" s="716"/>
      <c r="AJ5" s="716"/>
      <c r="AK5" s="716"/>
      <c r="AL5" s="703">
        <v>62.8</v>
      </c>
      <c r="AM5" s="685"/>
      <c r="AN5" s="685"/>
      <c r="AO5" s="704"/>
      <c r="AP5" s="676" t="s">
        <v>229</v>
      </c>
      <c r="AQ5" s="677"/>
      <c r="AR5" s="677"/>
      <c r="AS5" s="677"/>
      <c r="AT5" s="677"/>
      <c r="AU5" s="677"/>
      <c r="AV5" s="677"/>
      <c r="AW5" s="677"/>
      <c r="AX5" s="677"/>
      <c r="AY5" s="677"/>
      <c r="AZ5" s="677"/>
      <c r="BA5" s="677"/>
      <c r="BB5" s="677"/>
      <c r="BC5" s="677"/>
      <c r="BD5" s="677"/>
      <c r="BE5" s="677"/>
      <c r="BF5" s="678"/>
      <c r="BG5" s="621">
        <v>8767104</v>
      </c>
      <c r="BH5" s="622"/>
      <c r="BI5" s="622"/>
      <c r="BJ5" s="622"/>
      <c r="BK5" s="622"/>
      <c r="BL5" s="622"/>
      <c r="BM5" s="622"/>
      <c r="BN5" s="623"/>
      <c r="BO5" s="659">
        <v>93.5</v>
      </c>
      <c r="BP5" s="659"/>
      <c r="BQ5" s="659"/>
      <c r="BR5" s="659"/>
      <c r="BS5" s="660" t="s">
        <v>230</v>
      </c>
      <c r="BT5" s="660"/>
      <c r="BU5" s="660"/>
      <c r="BV5" s="660"/>
      <c r="BW5" s="660"/>
      <c r="BX5" s="660"/>
      <c r="BY5" s="660"/>
      <c r="BZ5" s="660"/>
      <c r="CA5" s="660"/>
      <c r="CB5" s="695"/>
      <c r="CD5" s="679" t="s">
        <v>224</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222</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15">
      <c r="B6" s="618" t="s">
        <v>234</v>
      </c>
      <c r="C6" s="619"/>
      <c r="D6" s="619"/>
      <c r="E6" s="619"/>
      <c r="F6" s="619"/>
      <c r="G6" s="619"/>
      <c r="H6" s="619"/>
      <c r="I6" s="619"/>
      <c r="J6" s="619"/>
      <c r="K6" s="619"/>
      <c r="L6" s="619"/>
      <c r="M6" s="619"/>
      <c r="N6" s="619"/>
      <c r="O6" s="619"/>
      <c r="P6" s="619"/>
      <c r="Q6" s="620"/>
      <c r="R6" s="621">
        <v>251913</v>
      </c>
      <c r="S6" s="622"/>
      <c r="T6" s="622"/>
      <c r="U6" s="622"/>
      <c r="V6" s="622"/>
      <c r="W6" s="622"/>
      <c r="X6" s="622"/>
      <c r="Y6" s="623"/>
      <c r="Z6" s="659">
        <v>1</v>
      </c>
      <c r="AA6" s="659"/>
      <c r="AB6" s="659"/>
      <c r="AC6" s="659"/>
      <c r="AD6" s="660">
        <v>251913</v>
      </c>
      <c r="AE6" s="660"/>
      <c r="AF6" s="660"/>
      <c r="AG6" s="660"/>
      <c r="AH6" s="660"/>
      <c r="AI6" s="660"/>
      <c r="AJ6" s="660"/>
      <c r="AK6" s="660"/>
      <c r="AL6" s="624">
        <v>1.8</v>
      </c>
      <c r="AM6" s="625"/>
      <c r="AN6" s="625"/>
      <c r="AO6" s="661"/>
      <c r="AP6" s="618" t="s">
        <v>235</v>
      </c>
      <c r="AQ6" s="619"/>
      <c r="AR6" s="619"/>
      <c r="AS6" s="619"/>
      <c r="AT6" s="619"/>
      <c r="AU6" s="619"/>
      <c r="AV6" s="619"/>
      <c r="AW6" s="619"/>
      <c r="AX6" s="619"/>
      <c r="AY6" s="619"/>
      <c r="AZ6" s="619"/>
      <c r="BA6" s="619"/>
      <c r="BB6" s="619"/>
      <c r="BC6" s="619"/>
      <c r="BD6" s="619"/>
      <c r="BE6" s="619"/>
      <c r="BF6" s="620"/>
      <c r="BG6" s="621">
        <v>8767104</v>
      </c>
      <c r="BH6" s="622"/>
      <c r="BI6" s="622"/>
      <c r="BJ6" s="622"/>
      <c r="BK6" s="622"/>
      <c r="BL6" s="622"/>
      <c r="BM6" s="622"/>
      <c r="BN6" s="623"/>
      <c r="BO6" s="659">
        <v>93.5</v>
      </c>
      <c r="BP6" s="659"/>
      <c r="BQ6" s="659"/>
      <c r="BR6" s="659"/>
      <c r="BS6" s="660" t="s">
        <v>236</v>
      </c>
      <c r="BT6" s="660"/>
      <c r="BU6" s="660"/>
      <c r="BV6" s="660"/>
      <c r="BW6" s="660"/>
      <c r="BX6" s="660"/>
      <c r="BY6" s="660"/>
      <c r="BZ6" s="660"/>
      <c r="CA6" s="660"/>
      <c r="CB6" s="695"/>
      <c r="CD6" s="676" t="s">
        <v>237</v>
      </c>
      <c r="CE6" s="677"/>
      <c r="CF6" s="677"/>
      <c r="CG6" s="677"/>
      <c r="CH6" s="677"/>
      <c r="CI6" s="677"/>
      <c r="CJ6" s="677"/>
      <c r="CK6" s="677"/>
      <c r="CL6" s="677"/>
      <c r="CM6" s="677"/>
      <c r="CN6" s="677"/>
      <c r="CO6" s="677"/>
      <c r="CP6" s="677"/>
      <c r="CQ6" s="678"/>
      <c r="CR6" s="621">
        <v>193156</v>
      </c>
      <c r="CS6" s="622"/>
      <c r="CT6" s="622"/>
      <c r="CU6" s="622"/>
      <c r="CV6" s="622"/>
      <c r="CW6" s="622"/>
      <c r="CX6" s="622"/>
      <c r="CY6" s="623"/>
      <c r="CZ6" s="703">
        <v>0.8</v>
      </c>
      <c r="DA6" s="685"/>
      <c r="DB6" s="685"/>
      <c r="DC6" s="705"/>
      <c r="DD6" s="627" t="s">
        <v>230</v>
      </c>
      <c r="DE6" s="622"/>
      <c r="DF6" s="622"/>
      <c r="DG6" s="622"/>
      <c r="DH6" s="622"/>
      <c r="DI6" s="622"/>
      <c r="DJ6" s="622"/>
      <c r="DK6" s="622"/>
      <c r="DL6" s="622"/>
      <c r="DM6" s="622"/>
      <c r="DN6" s="622"/>
      <c r="DO6" s="622"/>
      <c r="DP6" s="623"/>
      <c r="DQ6" s="627">
        <v>193156</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3556</v>
      </c>
      <c r="S7" s="622"/>
      <c r="T7" s="622"/>
      <c r="U7" s="622"/>
      <c r="V7" s="622"/>
      <c r="W7" s="622"/>
      <c r="X7" s="622"/>
      <c r="Y7" s="623"/>
      <c r="Z7" s="659">
        <v>0</v>
      </c>
      <c r="AA7" s="659"/>
      <c r="AB7" s="659"/>
      <c r="AC7" s="659"/>
      <c r="AD7" s="660">
        <v>3556</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4150789</v>
      </c>
      <c r="BH7" s="622"/>
      <c r="BI7" s="622"/>
      <c r="BJ7" s="622"/>
      <c r="BK7" s="622"/>
      <c r="BL7" s="622"/>
      <c r="BM7" s="622"/>
      <c r="BN7" s="623"/>
      <c r="BO7" s="659">
        <v>44.3</v>
      </c>
      <c r="BP7" s="659"/>
      <c r="BQ7" s="659"/>
      <c r="BR7" s="659"/>
      <c r="BS7" s="660" t="s">
        <v>230</v>
      </c>
      <c r="BT7" s="660"/>
      <c r="BU7" s="660"/>
      <c r="BV7" s="660"/>
      <c r="BW7" s="660"/>
      <c r="BX7" s="660"/>
      <c r="BY7" s="660"/>
      <c r="BZ7" s="660"/>
      <c r="CA7" s="660"/>
      <c r="CB7" s="695"/>
      <c r="CD7" s="618" t="s">
        <v>240</v>
      </c>
      <c r="CE7" s="619"/>
      <c r="CF7" s="619"/>
      <c r="CG7" s="619"/>
      <c r="CH7" s="619"/>
      <c r="CI7" s="619"/>
      <c r="CJ7" s="619"/>
      <c r="CK7" s="619"/>
      <c r="CL7" s="619"/>
      <c r="CM7" s="619"/>
      <c r="CN7" s="619"/>
      <c r="CO7" s="619"/>
      <c r="CP7" s="619"/>
      <c r="CQ7" s="620"/>
      <c r="CR7" s="621">
        <v>3601714</v>
      </c>
      <c r="CS7" s="622"/>
      <c r="CT7" s="622"/>
      <c r="CU7" s="622"/>
      <c r="CV7" s="622"/>
      <c r="CW7" s="622"/>
      <c r="CX7" s="622"/>
      <c r="CY7" s="623"/>
      <c r="CZ7" s="659">
        <v>14.5</v>
      </c>
      <c r="DA7" s="659"/>
      <c r="DB7" s="659"/>
      <c r="DC7" s="659"/>
      <c r="DD7" s="627">
        <v>34848</v>
      </c>
      <c r="DE7" s="622"/>
      <c r="DF7" s="622"/>
      <c r="DG7" s="622"/>
      <c r="DH7" s="622"/>
      <c r="DI7" s="622"/>
      <c r="DJ7" s="622"/>
      <c r="DK7" s="622"/>
      <c r="DL7" s="622"/>
      <c r="DM7" s="622"/>
      <c r="DN7" s="622"/>
      <c r="DO7" s="622"/>
      <c r="DP7" s="623"/>
      <c r="DQ7" s="627">
        <v>2992225</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52462</v>
      </c>
      <c r="S8" s="622"/>
      <c r="T8" s="622"/>
      <c r="U8" s="622"/>
      <c r="V8" s="622"/>
      <c r="W8" s="622"/>
      <c r="X8" s="622"/>
      <c r="Y8" s="623"/>
      <c r="Z8" s="659">
        <v>0.2</v>
      </c>
      <c r="AA8" s="659"/>
      <c r="AB8" s="659"/>
      <c r="AC8" s="659"/>
      <c r="AD8" s="660">
        <v>52462</v>
      </c>
      <c r="AE8" s="660"/>
      <c r="AF8" s="660"/>
      <c r="AG8" s="660"/>
      <c r="AH8" s="660"/>
      <c r="AI8" s="660"/>
      <c r="AJ8" s="660"/>
      <c r="AK8" s="660"/>
      <c r="AL8" s="624">
        <v>0.4</v>
      </c>
      <c r="AM8" s="625"/>
      <c r="AN8" s="625"/>
      <c r="AO8" s="661"/>
      <c r="AP8" s="618" t="s">
        <v>242</v>
      </c>
      <c r="AQ8" s="619"/>
      <c r="AR8" s="619"/>
      <c r="AS8" s="619"/>
      <c r="AT8" s="619"/>
      <c r="AU8" s="619"/>
      <c r="AV8" s="619"/>
      <c r="AW8" s="619"/>
      <c r="AX8" s="619"/>
      <c r="AY8" s="619"/>
      <c r="AZ8" s="619"/>
      <c r="BA8" s="619"/>
      <c r="BB8" s="619"/>
      <c r="BC8" s="619"/>
      <c r="BD8" s="619"/>
      <c r="BE8" s="619"/>
      <c r="BF8" s="620"/>
      <c r="BG8" s="621">
        <v>121164</v>
      </c>
      <c r="BH8" s="622"/>
      <c r="BI8" s="622"/>
      <c r="BJ8" s="622"/>
      <c r="BK8" s="622"/>
      <c r="BL8" s="622"/>
      <c r="BM8" s="622"/>
      <c r="BN8" s="623"/>
      <c r="BO8" s="659">
        <v>1.3</v>
      </c>
      <c r="BP8" s="659"/>
      <c r="BQ8" s="659"/>
      <c r="BR8" s="659"/>
      <c r="BS8" s="660" t="s">
        <v>139</v>
      </c>
      <c r="BT8" s="660"/>
      <c r="BU8" s="660"/>
      <c r="BV8" s="660"/>
      <c r="BW8" s="660"/>
      <c r="BX8" s="660"/>
      <c r="BY8" s="660"/>
      <c r="BZ8" s="660"/>
      <c r="CA8" s="660"/>
      <c r="CB8" s="695"/>
      <c r="CD8" s="618" t="s">
        <v>243</v>
      </c>
      <c r="CE8" s="619"/>
      <c r="CF8" s="619"/>
      <c r="CG8" s="619"/>
      <c r="CH8" s="619"/>
      <c r="CI8" s="619"/>
      <c r="CJ8" s="619"/>
      <c r="CK8" s="619"/>
      <c r="CL8" s="619"/>
      <c r="CM8" s="619"/>
      <c r="CN8" s="619"/>
      <c r="CO8" s="619"/>
      <c r="CP8" s="619"/>
      <c r="CQ8" s="620"/>
      <c r="CR8" s="621">
        <v>9366721</v>
      </c>
      <c r="CS8" s="622"/>
      <c r="CT8" s="622"/>
      <c r="CU8" s="622"/>
      <c r="CV8" s="622"/>
      <c r="CW8" s="622"/>
      <c r="CX8" s="622"/>
      <c r="CY8" s="623"/>
      <c r="CZ8" s="659">
        <v>37.700000000000003</v>
      </c>
      <c r="DA8" s="659"/>
      <c r="DB8" s="659"/>
      <c r="DC8" s="659"/>
      <c r="DD8" s="627">
        <v>34172</v>
      </c>
      <c r="DE8" s="622"/>
      <c r="DF8" s="622"/>
      <c r="DG8" s="622"/>
      <c r="DH8" s="622"/>
      <c r="DI8" s="622"/>
      <c r="DJ8" s="622"/>
      <c r="DK8" s="622"/>
      <c r="DL8" s="622"/>
      <c r="DM8" s="622"/>
      <c r="DN8" s="622"/>
      <c r="DO8" s="622"/>
      <c r="DP8" s="623"/>
      <c r="DQ8" s="627">
        <v>4102528</v>
      </c>
      <c r="DR8" s="622"/>
      <c r="DS8" s="622"/>
      <c r="DT8" s="622"/>
      <c r="DU8" s="622"/>
      <c r="DV8" s="622"/>
      <c r="DW8" s="622"/>
      <c r="DX8" s="622"/>
      <c r="DY8" s="622"/>
      <c r="DZ8" s="622"/>
      <c r="EA8" s="622"/>
      <c r="EB8" s="622"/>
      <c r="EC8" s="658"/>
    </row>
    <row r="9" spans="2:143" ht="11.25" customHeight="1" x14ac:dyDescent="0.15">
      <c r="B9" s="618" t="s">
        <v>244</v>
      </c>
      <c r="C9" s="619"/>
      <c r="D9" s="619"/>
      <c r="E9" s="619"/>
      <c r="F9" s="619"/>
      <c r="G9" s="619"/>
      <c r="H9" s="619"/>
      <c r="I9" s="619"/>
      <c r="J9" s="619"/>
      <c r="K9" s="619"/>
      <c r="L9" s="619"/>
      <c r="M9" s="619"/>
      <c r="N9" s="619"/>
      <c r="O9" s="619"/>
      <c r="P9" s="619"/>
      <c r="Q9" s="620"/>
      <c r="R9" s="621">
        <v>38827</v>
      </c>
      <c r="S9" s="622"/>
      <c r="T9" s="622"/>
      <c r="U9" s="622"/>
      <c r="V9" s="622"/>
      <c r="W9" s="622"/>
      <c r="X9" s="622"/>
      <c r="Y9" s="623"/>
      <c r="Z9" s="659">
        <v>0.1</v>
      </c>
      <c r="AA9" s="659"/>
      <c r="AB9" s="659"/>
      <c r="AC9" s="659"/>
      <c r="AD9" s="660">
        <v>38827</v>
      </c>
      <c r="AE9" s="660"/>
      <c r="AF9" s="660"/>
      <c r="AG9" s="660"/>
      <c r="AH9" s="660"/>
      <c r="AI9" s="660"/>
      <c r="AJ9" s="660"/>
      <c r="AK9" s="660"/>
      <c r="AL9" s="624">
        <v>0.3</v>
      </c>
      <c r="AM9" s="625"/>
      <c r="AN9" s="625"/>
      <c r="AO9" s="661"/>
      <c r="AP9" s="618" t="s">
        <v>245</v>
      </c>
      <c r="AQ9" s="619"/>
      <c r="AR9" s="619"/>
      <c r="AS9" s="619"/>
      <c r="AT9" s="619"/>
      <c r="AU9" s="619"/>
      <c r="AV9" s="619"/>
      <c r="AW9" s="619"/>
      <c r="AX9" s="619"/>
      <c r="AY9" s="619"/>
      <c r="AZ9" s="619"/>
      <c r="BA9" s="619"/>
      <c r="BB9" s="619"/>
      <c r="BC9" s="619"/>
      <c r="BD9" s="619"/>
      <c r="BE9" s="619"/>
      <c r="BF9" s="620"/>
      <c r="BG9" s="621">
        <v>3511846</v>
      </c>
      <c r="BH9" s="622"/>
      <c r="BI9" s="622"/>
      <c r="BJ9" s="622"/>
      <c r="BK9" s="622"/>
      <c r="BL9" s="622"/>
      <c r="BM9" s="622"/>
      <c r="BN9" s="623"/>
      <c r="BO9" s="659">
        <v>37.5</v>
      </c>
      <c r="BP9" s="659"/>
      <c r="BQ9" s="659"/>
      <c r="BR9" s="659"/>
      <c r="BS9" s="660" t="s">
        <v>236</v>
      </c>
      <c r="BT9" s="660"/>
      <c r="BU9" s="660"/>
      <c r="BV9" s="660"/>
      <c r="BW9" s="660"/>
      <c r="BX9" s="660"/>
      <c r="BY9" s="660"/>
      <c r="BZ9" s="660"/>
      <c r="CA9" s="660"/>
      <c r="CB9" s="695"/>
      <c r="CD9" s="618" t="s">
        <v>246</v>
      </c>
      <c r="CE9" s="619"/>
      <c r="CF9" s="619"/>
      <c r="CG9" s="619"/>
      <c r="CH9" s="619"/>
      <c r="CI9" s="619"/>
      <c r="CJ9" s="619"/>
      <c r="CK9" s="619"/>
      <c r="CL9" s="619"/>
      <c r="CM9" s="619"/>
      <c r="CN9" s="619"/>
      <c r="CO9" s="619"/>
      <c r="CP9" s="619"/>
      <c r="CQ9" s="620"/>
      <c r="CR9" s="621">
        <v>3552704</v>
      </c>
      <c r="CS9" s="622"/>
      <c r="CT9" s="622"/>
      <c r="CU9" s="622"/>
      <c r="CV9" s="622"/>
      <c r="CW9" s="622"/>
      <c r="CX9" s="622"/>
      <c r="CY9" s="623"/>
      <c r="CZ9" s="659">
        <v>14.3</v>
      </c>
      <c r="DA9" s="659"/>
      <c r="DB9" s="659"/>
      <c r="DC9" s="659"/>
      <c r="DD9" s="627">
        <v>75959</v>
      </c>
      <c r="DE9" s="622"/>
      <c r="DF9" s="622"/>
      <c r="DG9" s="622"/>
      <c r="DH9" s="622"/>
      <c r="DI9" s="622"/>
      <c r="DJ9" s="622"/>
      <c r="DK9" s="622"/>
      <c r="DL9" s="622"/>
      <c r="DM9" s="622"/>
      <c r="DN9" s="622"/>
      <c r="DO9" s="622"/>
      <c r="DP9" s="623"/>
      <c r="DQ9" s="627">
        <v>2690788</v>
      </c>
      <c r="DR9" s="622"/>
      <c r="DS9" s="622"/>
      <c r="DT9" s="622"/>
      <c r="DU9" s="622"/>
      <c r="DV9" s="622"/>
      <c r="DW9" s="622"/>
      <c r="DX9" s="622"/>
      <c r="DY9" s="622"/>
      <c r="DZ9" s="622"/>
      <c r="EA9" s="622"/>
      <c r="EB9" s="622"/>
      <c r="EC9" s="658"/>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230</v>
      </c>
      <c r="S10" s="622"/>
      <c r="T10" s="622"/>
      <c r="U10" s="622"/>
      <c r="V10" s="622"/>
      <c r="W10" s="622"/>
      <c r="X10" s="622"/>
      <c r="Y10" s="623"/>
      <c r="Z10" s="659" t="s">
        <v>139</v>
      </c>
      <c r="AA10" s="659"/>
      <c r="AB10" s="659"/>
      <c r="AC10" s="659"/>
      <c r="AD10" s="660" t="s">
        <v>230</v>
      </c>
      <c r="AE10" s="660"/>
      <c r="AF10" s="660"/>
      <c r="AG10" s="660"/>
      <c r="AH10" s="660"/>
      <c r="AI10" s="660"/>
      <c r="AJ10" s="660"/>
      <c r="AK10" s="660"/>
      <c r="AL10" s="624" t="s">
        <v>230</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182238</v>
      </c>
      <c r="BH10" s="622"/>
      <c r="BI10" s="622"/>
      <c r="BJ10" s="622"/>
      <c r="BK10" s="622"/>
      <c r="BL10" s="622"/>
      <c r="BM10" s="622"/>
      <c r="BN10" s="623"/>
      <c r="BO10" s="659">
        <v>1.9</v>
      </c>
      <c r="BP10" s="659"/>
      <c r="BQ10" s="659"/>
      <c r="BR10" s="659"/>
      <c r="BS10" s="660" t="s">
        <v>236</v>
      </c>
      <c r="BT10" s="660"/>
      <c r="BU10" s="660"/>
      <c r="BV10" s="660"/>
      <c r="BW10" s="660"/>
      <c r="BX10" s="660"/>
      <c r="BY10" s="660"/>
      <c r="BZ10" s="660"/>
      <c r="CA10" s="660"/>
      <c r="CB10" s="695"/>
      <c r="CD10" s="618" t="s">
        <v>249</v>
      </c>
      <c r="CE10" s="619"/>
      <c r="CF10" s="619"/>
      <c r="CG10" s="619"/>
      <c r="CH10" s="619"/>
      <c r="CI10" s="619"/>
      <c r="CJ10" s="619"/>
      <c r="CK10" s="619"/>
      <c r="CL10" s="619"/>
      <c r="CM10" s="619"/>
      <c r="CN10" s="619"/>
      <c r="CO10" s="619"/>
      <c r="CP10" s="619"/>
      <c r="CQ10" s="620"/>
      <c r="CR10" s="621" t="s">
        <v>236</v>
      </c>
      <c r="CS10" s="622"/>
      <c r="CT10" s="622"/>
      <c r="CU10" s="622"/>
      <c r="CV10" s="622"/>
      <c r="CW10" s="622"/>
      <c r="CX10" s="622"/>
      <c r="CY10" s="623"/>
      <c r="CZ10" s="659" t="s">
        <v>236</v>
      </c>
      <c r="DA10" s="659"/>
      <c r="DB10" s="659"/>
      <c r="DC10" s="659"/>
      <c r="DD10" s="627" t="s">
        <v>139</v>
      </c>
      <c r="DE10" s="622"/>
      <c r="DF10" s="622"/>
      <c r="DG10" s="622"/>
      <c r="DH10" s="622"/>
      <c r="DI10" s="622"/>
      <c r="DJ10" s="622"/>
      <c r="DK10" s="622"/>
      <c r="DL10" s="622"/>
      <c r="DM10" s="622"/>
      <c r="DN10" s="622"/>
      <c r="DO10" s="622"/>
      <c r="DP10" s="623"/>
      <c r="DQ10" s="627" t="s">
        <v>230</v>
      </c>
      <c r="DR10" s="622"/>
      <c r="DS10" s="622"/>
      <c r="DT10" s="622"/>
      <c r="DU10" s="622"/>
      <c r="DV10" s="622"/>
      <c r="DW10" s="622"/>
      <c r="DX10" s="622"/>
      <c r="DY10" s="622"/>
      <c r="DZ10" s="622"/>
      <c r="EA10" s="622"/>
      <c r="EB10" s="622"/>
      <c r="EC10" s="658"/>
    </row>
    <row r="11" spans="2:143" ht="11.25" customHeight="1" x14ac:dyDescent="0.15">
      <c r="B11" s="618" t="s">
        <v>250</v>
      </c>
      <c r="C11" s="619"/>
      <c r="D11" s="619"/>
      <c r="E11" s="619"/>
      <c r="F11" s="619"/>
      <c r="G11" s="619"/>
      <c r="H11" s="619"/>
      <c r="I11" s="619"/>
      <c r="J11" s="619"/>
      <c r="K11" s="619"/>
      <c r="L11" s="619"/>
      <c r="M11" s="619"/>
      <c r="N11" s="619"/>
      <c r="O11" s="619"/>
      <c r="P11" s="619"/>
      <c r="Q11" s="620"/>
      <c r="R11" s="621">
        <v>1586850</v>
      </c>
      <c r="S11" s="622"/>
      <c r="T11" s="622"/>
      <c r="U11" s="622"/>
      <c r="V11" s="622"/>
      <c r="W11" s="622"/>
      <c r="X11" s="622"/>
      <c r="Y11" s="623"/>
      <c r="Z11" s="624">
        <v>6</v>
      </c>
      <c r="AA11" s="625"/>
      <c r="AB11" s="625"/>
      <c r="AC11" s="626"/>
      <c r="AD11" s="627">
        <v>1586850</v>
      </c>
      <c r="AE11" s="622"/>
      <c r="AF11" s="622"/>
      <c r="AG11" s="622"/>
      <c r="AH11" s="622"/>
      <c r="AI11" s="622"/>
      <c r="AJ11" s="622"/>
      <c r="AK11" s="623"/>
      <c r="AL11" s="624">
        <v>11.3</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335541</v>
      </c>
      <c r="BH11" s="622"/>
      <c r="BI11" s="622"/>
      <c r="BJ11" s="622"/>
      <c r="BK11" s="622"/>
      <c r="BL11" s="622"/>
      <c r="BM11" s="622"/>
      <c r="BN11" s="623"/>
      <c r="BO11" s="659">
        <v>3.6</v>
      </c>
      <c r="BP11" s="659"/>
      <c r="BQ11" s="659"/>
      <c r="BR11" s="659"/>
      <c r="BS11" s="660" t="s">
        <v>230</v>
      </c>
      <c r="BT11" s="660"/>
      <c r="BU11" s="660"/>
      <c r="BV11" s="660"/>
      <c r="BW11" s="660"/>
      <c r="BX11" s="660"/>
      <c r="BY11" s="660"/>
      <c r="BZ11" s="660"/>
      <c r="CA11" s="660"/>
      <c r="CB11" s="695"/>
      <c r="CD11" s="618" t="s">
        <v>252</v>
      </c>
      <c r="CE11" s="619"/>
      <c r="CF11" s="619"/>
      <c r="CG11" s="619"/>
      <c r="CH11" s="619"/>
      <c r="CI11" s="619"/>
      <c r="CJ11" s="619"/>
      <c r="CK11" s="619"/>
      <c r="CL11" s="619"/>
      <c r="CM11" s="619"/>
      <c r="CN11" s="619"/>
      <c r="CO11" s="619"/>
      <c r="CP11" s="619"/>
      <c r="CQ11" s="620"/>
      <c r="CR11" s="621">
        <v>396666</v>
      </c>
      <c r="CS11" s="622"/>
      <c r="CT11" s="622"/>
      <c r="CU11" s="622"/>
      <c r="CV11" s="622"/>
      <c r="CW11" s="622"/>
      <c r="CX11" s="622"/>
      <c r="CY11" s="623"/>
      <c r="CZ11" s="659">
        <v>1.6</v>
      </c>
      <c r="DA11" s="659"/>
      <c r="DB11" s="659"/>
      <c r="DC11" s="659"/>
      <c r="DD11" s="627">
        <v>136344</v>
      </c>
      <c r="DE11" s="622"/>
      <c r="DF11" s="622"/>
      <c r="DG11" s="622"/>
      <c r="DH11" s="622"/>
      <c r="DI11" s="622"/>
      <c r="DJ11" s="622"/>
      <c r="DK11" s="622"/>
      <c r="DL11" s="622"/>
      <c r="DM11" s="622"/>
      <c r="DN11" s="622"/>
      <c r="DO11" s="622"/>
      <c r="DP11" s="623"/>
      <c r="DQ11" s="627">
        <v>230637</v>
      </c>
      <c r="DR11" s="622"/>
      <c r="DS11" s="622"/>
      <c r="DT11" s="622"/>
      <c r="DU11" s="622"/>
      <c r="DV11" s="622"/>
      <c r="DW11" s="622"/>
      <c r="DX11" s="622"/>
      <c r="DY11" s="622"/>
      <c r="DZ11" s="622"/>
      <c r="EA11" s="622"/>
      <c r="EB11" s="622"/>
      <c r="EC11" s="658"/>
    </row>
    <row r="12" spans="2:143" ht="11.25" customHeight="1" x14ac:dyDescent="0.15">
      <c r="B12" s="618" t="s">
        <v>253</v>
      </c>
      <c r="C12" s="619"/>
      <c r="D12" s="619"/>
      <c r="E12" s="619"/>
      <c r="F12" s="619"/>
      <c r="G12" s="619"/>
      <c r="H12" s="619"/>
      <c r="I12" s="619"/>
      <c r="J12" s="619"/>
      <c r="K12" s="619"/>
      <c r="L12" s="619"/>
      <c r="M12" s="619"/>
      <c r="N12" s="619"/>
      <c r="O12" s="619"/>
      <c r="P12" s="619"/>
      <c r="Q12" s="620"/>
      <c r="R12" s="621" t="s">
        <v>230</v>
      </c>
      <c r="S12" s="622"/>
      <c r="T12" s="622"/>
      <c r="U12" s="622"/>
      <c r="V12" s="622"/>
      <c r="W12" s="622"/>
      <c r="X12" s="622"/>
      <c r="Y12" s="623"/>
      <c r="Z12" s="659" t="s">
        <v>236</v>
      </c>
      <c r="AA12" s="659"/>
      <c r="AB12" s="659"/>
      <c r="AC12" s="659"/>
      <c r="AD12" s="660" t="s">
        <v>230</v>
      </c>
      <c r="AE12" s="660"/>
      <c r="AF12" s="660"/>
      <c r="AG12" s="660"/>
      <c r="AH12" s="660"/>
      <c r="AI12" s="660"/>
      <c r="AJ12" s="660"/>
      <c r="AK12" s="660"/>
      <c r="AL12" s="624" t="s">
        <v>139</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3992135</v>
      </c>
      <c r="BH12" s="622"/>
      <c r="BI12" s="622"/>
      <c r="BJ12" s="622"/>
      <c r="BK12" s="622"/>
      <c r="BL12" s="622"/>
      <c r="BM12" s="622"/>
      <c r="BN12" s="623"/>
      <c r="BO12" s="659">
        <v>42.6</v>
      </c>
      <c r="BP12" s="659"/>
      <c r="BQ12" s="659"/>
      <c r="BR12" s="659"/>
      <c r="BS12" s="660" t="s">
        <v>236</v>
      </c>
      <c r="BT12" s="660"/>
      <c r="BU12" s="660"/>
      <c r="BV12" s="660"/>
      <c r="BW12" s="660"/>
      <c r="BX12" s="660"/>
      <c r="BY12" s="660"/>
      <c r="BZ12" s="660"/>
      <c r="CA12" s="660"/>
      <c r="CB12" s="695"/>
      <c r="CD12" s="618" t="s">
        <v>255</v>
      </c>
      <c r="CE12" s="619"/>
      <c r="CF12" s="619"/>
      <c r="CG12" s="619"/>
      <c r="CH12" s="619"/>
      <c r="CI12" s="619"/>
      <c r="CJ12" s="619"/>
      <c r="CK12" s="619"/>
      <c r="CL12" s="619"/>
      <c r="CM12" s="619"/>
      <c r="CN12" s="619"/>
      <c r="CO12" s="619"/>
      <c r="CP12" s="619"/>
      <c r="CQ12" s="620"/>
      <c r="CR12" s="621">
        <v>199011</v>
      </c>
      <c r="CS12" s="622"/>
      <c r="CT12" s="622"/>
      <c r="CU12" s="622"/>
      <c r="CV12" s="622"/>
      <c r="CW12" s="622"/>
      <c r="CX12" s="622"/>
      <c r="CY12" s="623"/>
      <c r="CZ12" s="659">
        <v>0.8</v>
      </c>
      <c r="DA12" s="659"/>
      <c r="DB12" s="659"/>
      <c r="DC12" s="659"/>
      <c r="DD12" s="627" t="s">
        <v>230</v>
      </c>
      <c r="DE12" s="622"/>
      <c r="DF12" s="622"/>
      <c r="DG12" s="622"/>
      <c r="DH12" s="622"/>
      <c r="DI12" s="622"/>
      <c r="DJ12" s="622"/>
      <c r="DK12" s="622"/>
      <c r="DL12" s="622"/>
      <c r="DM12" s="622"/>
      <c r="DN12" s="622"/>
      <c r="DO12" s="622"/>
      <c r="DP12" s="623"/>
      <c r="DQ12" s="627">
        <v>159189</v>
      </c>
      <c r="DR12" s="622"/>
      <c r="DS12" s="622"/>
      <c r="DT12" s="622"/>
      <c r="DU12" s="622"/>
      <c r="DV12" s="622"/>
      <c r="DW12" s="622"/>
      <c r="DX12" s="622"/>
      <c r="DY12" s="622"/>
      <c r="DZ12" s="622"/>
      <c r="EA12" s="622"/>
      <c r="EB12" s="622"/>
      <c r="EC12" s="658"/>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230</v>
      </c>
      <c r="S13" s="622"/>
      <c r="T13" s="622"/>
      <c r="U13" s="622"/>
      <c r="V13" s="622"/>
      <c r="W13" s="622"/>
      <c r="X13" s="622"/>
      <c r="Y13" s="623"/>
      <c r="Z13" s="659" t="s">
        <v>236</v>
      </c>
      <c r="AA13" s="659"/>
      <c r="AB13" s="659"/>
      <c r="AC13" s="659"/>
      <c r="AD13" s="660" t="s">
        <v>230</v>
      </c>
      <c r="AE13" s="660"/>
      <c r="AF13" s="660"/>
      <c r="AG13" s="660"/>
      <c r="AH13" s="660"/>
      <c r="AI13" s="660"/>
      <c r="AJ13" s="660"/>
      <c r="AK13" s="660"/>
      <c r="AL13" s="624" t="s">
        <v>236</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3991619</v>
      </c>
      <c r="BH13" s="622"/>
      <c r="BI13" s="622"/>
      <c r="BJ13" s="622"/>
      <c r="BK13" s="622"/>
      <c r="BL13" s="622"/>
      <c r="BM13" s="622"/>
      <c r="BN13" s="623"/>
      <c r="BO13" s="659">
        <v>42.6</v>
      </c>
      <c r="BP13" s="659"/>
      <c r="BQ13" s="659"/>
      <c r="BR13" s="659"/>
      <c r="BS13" s="660" t="s">
        <v>236</v>
      </c>
      <c r="BT13" s="660"/>
      <c r="BU13" s="660"/>
      <c r="BV13" s="660"/>
      <c r="BW13" s="660"/>
      <c r="BX13" s="660"/>
      <c r="BY13" s="660"/>
      <c r="BZ13" s="660"/>
      <c r="CA13" s="660"/>
      <c r="CB13" s="695"/>
      <c r="CD13" s="618" t="s">
        <v>258</v>
      </c>
      <c r="CE13" s="619"/>
      <c r="CF13" s="619"/>
      <c r="CG13" s="619"/>
      <c r="CH13" s="619"/>
      <c r="CI13" s="619"/>
      <c r="CJ13" s="619"/>
      <c r="CK13" s="619"/>
      <c r="CL13" s="619"/>
      <c r="CM13" s="619"/>
      <c r="CN13" s="619"/>
      <c r="CO13" s="619"/>
      <c r="CP13" s="619"/>
      <c r="CQ13" s="620"/>
      <c r="CR13" s="621">
        <v>2082160</v>
      </c>
      <c r="CS13" s="622"/>
      <c r="CT13" s="622"/>
      <c r="CU13" s="622"/>
      <c r="CV13" s="622"/>
      <c r="CW13" s="622"/>
      <c r="CX13" s="622"/>
      <c r="CY13" s="623"/>
      <c r="CZ13" s="659">
        <v>8.4</v>
      </c>
      <c r="DA13" s="659"/>
      <c r="DB13" s="659"/>
      <c r="DC13" s="659"/>
      <c r="DD13" s="627">
        <v>763617</v>
      </c>
      <c r="DE13" s="622"/>
      <c r="DF13" s="622"/>
      <c r="DG13" s="622"/>
      <c r="DH13" s="622"/>
      <c r="DI13" s="622"/>
      <c r="DJ13" s="622"/>
      <c r="DK13" s="622"/>
      <c r="DL13" s="622"/>
      <c r="DM13" s="622"/>
      <c r="DN13" s="622"/>
      <c r="DO13" s="622"/>
      <c r="DP13" s="623"/>
      <c r="DQ13" s="627">
        <v>1481259</v>
      </c>
      <c r="DR13" s="622"/>
      <c r="DS13" s="622"/>
      <c r="DT13" s="622"/>
      <c r="DU13" s="622"/>
      <c r="DV13" s="622"/>
      <c r="DW13" s="622"/>
      <c r="DX13" s="622"/>
      <c r="DY13" s="622"/>
      <c r="DZ13" s="622"/>
      <c r="EA13" s="622"/>
      <c r="EB13" s="622"/>
      <c r="EC13" s="658"/>
    </row>
    <row r="14" spans="2:143" ht="11.25" customHeight="1" x14ac:dyDescent="0.15">
      <c r="B14" s="618" t="s">
        <v>259</v>
      </c>
      <c r="C14" s="619"/>
      <c r="D14" s="619"/>
      <c r="E14" s="619"/>
      <c r="F14" s="619"/>
      <c r="G14" s="619"/>
      <c r="H14" s="619"/>
      <c r="I14" s="619"/>
      <c r="J14" s="619"/>
      <c r="K14" s="619"/>
      <c r="L14" s="619"/>
      <c r="M14" s="619"/>
      <c r="N14" s="619"/>
      <c r="O14" s="619"/>
      <c r="P14" s="619"/>
      <c r="Q14" s="620"/>
      <c r="R14" s="621" t="s">
        <v>236</v>
      </c>
      <c r="S14" s="622"/>
      <c r="T14" s="622"/>
      <c r="U14" s="622"/>
      <c r="V14" s="622"/>
      <c r="W14" s="622"/>
      <c r="X14" s="622"/>
      <c r="Y14" s="623"/>
      <c r="Z14" s="659" t="s">
        <v>236</v>
      </c>
      <c r="AA14" s="659"/>
      <c r="AB14" s="659"/>
      <c r="AC14" s="659"/>
      <c r="AD14" s="660" t="s">
        <v>230</v>
      </c>
      <c r="AE14" s="660"/>
      <c r="AF14" s="660"/>
      <c r="AG14" s="660"/>
      <c r="AH14" s="660"/>
      <c r="AI14" s="660"/>
      <c r="AJ14" s="660"/>
      <c r="AK14" s="660"/>
      <c r="AL14" s="624" t="s">
        <v>236</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208173</v>
      </c>
      <c r="BH14" s="622"/>
      <c r="BI14" s="622"/>
      <c r="BJ14" s="622"/>
      <c r="BK14" s="622"/>
      <c r="BL14" s="622"/>
      <c r="BM14" s="622"/>
      <c r="BN14" s="623"/>
      <c r="BO14" s="659">
        <v>2.2000000000000002</v>
      </c>
      <c r="BP14" s="659"/>
      <c r="BQ14" s="659"/>
      <c r="BR14" s="659"/>
      <c r="BS14" s="660" t="s">
        <v>236</v>
      </c>
      <c r="BT14" s="660"/>
      <c r="BU14" s="660"/>
      <c r="BV14" s="660"/>
      <c r="BW14" s="660"/>
      <c r="BX14" s="660"/>
      <c r="BY14" s="660"/>
      <c r="BZ14" s="660"/>
      <c r="CA14" s="660"/>
      <c r="CB14" s="695"/>
      <c r="CD14" s="618" t="s">
        <v>261</v>
      </c>
      <c r="CE14" s="619"/>
      <c r="CF14" s="619"/>
      <c r="CG14" s="619"/>
      <c r="CH14" s="619"/>
      <c r="CI14" s="619"/>
      <c r="CJ14" s="619"/>
      <c r="CK14" s="619"/>
      <c r="CL14" s="619"/>
      <c r="CM14" s="619"/>
      <c r="CN14" s="619"/>
      <c r="CO14" s="619"/>
      <c r="CP14" s="619"/>
      <c r="CQ14" s="620"/>
      <c r="CR14" s="621">
        <v>892087</v>
      </c>
      <c r="CS14" s="622"/>
      <c r="CT14" s="622"/>
      <c r="CU14" s="622"/>
      <c r="CV14" s="622"/>
      <c r="CW14" s="622"/>
      <c r="CX14" s="622"/>
      <c r="CY14" s="623"/>
      <c r="CZ14" s="659">
        <v>3.6</v>
      </c>
      <c r="DA14" s="659"/>
      <c r="DB14" s="659"/>
      <c r="DC14" s="659"/>
      <c r="DD14" s="627">
        <v>152868</v>
      </c>
      <c r="DE14" s="622"/>
      <c r="DF14" s="622"/>
      <c r="DG14" s="622"/>
      <c r="DH14" s="622"/>
      <c r="DI14" s="622"/>
      <c r="DJ14" s="622"/>
      <c r="DK14" s="622"/>
      <c r="DL14" s="622"/>
      <c r="DM14" s="622"/>
      <c r="DN14" s="622"/>
      <c r="DO14" s="622"/>
      <c r="DP14" s="623"/>
      <c r="DQ14" s="627">
        <v>810924</v>
      </c>
      <c r="DR14" s="622"/>
      <c r="DS14" s="622"/>
      <c r="DT14" s="622"/>
      <c r="DU14" s="622"/>
      <c r="DV14" s="622"/>
      <c r="DW14" s="622"/>
      <c r="DX14" s="622"/>
      <c r="DY14" s="622"/>
      <c r="DZ14" s="622"/>
      <c r="EA14" s="622"/>
      <c r="EB14" s="622"/>
      <c r="EC14" s="658"/>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236</v>
      </c>
      <c r="S15" s="622"/>
      <c r="T15" s="622"/>
      <c r="U15" s="622"/>
      <c r="V15" s="622"/>
      <c r="W15" s="622"/>
      <c r="X15" s="622"/>
      <c r="Y15" s="623"/>
      <c r="Z15" s="659" t="s">
        <v>230</v>
      </c>
      <c r="AA15" s="659"/>
      <c r="AB15" s="659"/>
      <c r="AC15" s="659"/>
      <c r="AD15" s="660" t="s">
        <v>236</v>
      </c>
      <c r="AE15" s="660"/>
      <c r="AF15" s="660"/>
      <c r="AG15" s="660"/>
      <c r="AH15" s="660"/>
      <c r="AI15" s="660"/>
      <c r="AJ15" s="660"/>
      <c r="AK15" s="660"/>
      <c r="AL15" s="624" t="s">
        <v>230</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416007</v>
      </c>
      <c r="BH15" s="622"/>
      <c r="BI15" s="622"/>
      <c r="BJ15" s="622"/>
      <c r="BK15" s="622"/>
      <c r="BL15" s="622"/>
      <c r="BM15" s="622"/>
      <c r="BN15" s="623"/>
      <c r="BO15" s="659">
        <v>4.4000000000000004</v>
      </c>
      <c r="BP15" s="659"/>
      <c r="BQ15" s="659"/>
      <c r="BR15" s="659"/>
      <c r="BS15" s="660" t="s">
        <v>230</v>
      </c>
      <c r="BT15" s="660"/>
      <c r="BU15" s="660"/>
      <c r="BV15" s="660"/>
      <c r="BW15" s="660"/>
      <c r="BX15" s="660"/>
      <c r="BY15" s="660"/>
      <c r="BZ15" s="660"/>
      <c r="CA15" s="660"/>
      <c r="CB15" s="695"/>
      <c r="CD15" s="618" t="s">
        <v>264</v>
      </c>
      <c r="CE15" s="619"/>
      <c r="CF15" s="619"/>
      <c r="CG15" s="619"/>
      <c r="CH15" s="619"/>
      <c r="CI15" s="619"/>
      <c r="CJ15" s="619"/>
      <c r="CK15" s="619"/>
      <c r="CL15" s="619"/>
      <c r="CM15" s="619"/>
      <c r="CN15" s="619"/>
      <c r="CO15" s="619"/>
      <c r="CP15" s="619"/>
      <c r="CQ15" s="620"/>
      <c r="CR15" s="621">
        <v>2475545</v>
      </c>
      <c r="CS15" s="622"/>
      <c r="CT15" s="622"/>
      <c r="CU15" s="622"/>
      <c r="CV15" s="622"/>
      <c r="CW15" s="622"/>
      <c r="CX15" s="622"/>
      <c r="CY15" s="623"/>
      <c r="CZ15" s="659">
        <v>10</v>
      </c>
      <c r="DA15" s="659"/>
      <c r="DB15" s="659"/>
      <c r="DC15" s="659"/>
      <c r="DD15" s="627">
        <v>219665</v>
      </c>
      <c r="DE15" s="622"/>
      <c r="DF15" s="622"/>
      <c r="DG15" s="622"/>
      <c r="DH15" s="622"/>
      <c r="DI15" s="622"/>
      <c r="DJ15" s="622"/>
      <c r="DK15" s="622"/>
      <c r="DL15" s="622"/>
      <c r="DM15" s="622"/>
      <c r="DN15" s="622"/>
      <c r="DO15" s="622"/>
      <c r="DP15" s="623"/>
      <c r="DQ15" s="627">
        <v>1789368</v>
      </c>
      <c r="DR15" s="622"/>
      <c r="DS15" s="622"/>
      <c r="DT15" s="622"/>
      <c r="DU15" s="622"/>
      <c r="DV15" s="622"/>
      <c r="DW15" s="622"/>
      <c r="DX15" s="622"/>
      <c r="DY15" s="622"/>
      <c r="DZ15" s="622"/>
      <c r="EA15" s="622"/>
      <c r="EB15" s="622"/>
      <c r="EC15" s="658"/>
    </row>
    <row r="16" spans="2:143" ht="11.25" customHeight="1" x14ac:dyDescent="0.15">
      <c r="B16" s="618" t="s">
        <v>265</v>
      </c>
      <c r="C16" s="619"/>
      <c r="D16" s="619"/>
      <c r="E16" s="619"/>
      <c r="F16" s="619"/>
      <c r="G16" s="619"/>
      <c r="H16" s="619"/>
      <c r="I16" s="619"/>
      <c r="J16" s="619"/>
      <c r="K16" s="619"/>
      <c r="L16" s="619"/>
      <c r="M16" s="619"/>
      <c r="N16" s="619"/>
      <c r="O16" s="619"/>
      <c r="P16" s="619"/>
      <c r="Q16" s="620"/>
      <c r="R16" s="621">
        <v>29133</v>
      </c>
      <c r="S16" s="622"/>
      <c r="T16" s="622"/>
      <c r="U16" s="622"/>
      <c r="V16" s="622"/>
      <c r="W16" s="622"/>
      <c r="X16" s="622"/>
      <c r="Y16" s="623"/>
      <c r="Z16" s="659">
        <v>0.1</v>
      </c>
      <c r="AA16" s="659"/>
      <c r="AB16" s="659"/>
      <c r="AC16" s="659"/>
      <c r="AD16" s="660">
        <v>29133</v>
      </c>
      <c r="AE16" s="660"/>
      <c r="AF16" s="660"/>
      <c r="AG16" s="660"/>
      <c r="AH16" s="660"/>
      <c r="AI16" s="660"/>
      <c r="AJ16" s="660"/>
      <c r="AK16" s="660"/>
      <c r="AL16" s="624">
        <v>0.2</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236</v>
      </c>
      <c r="BH16" s="622"/>
      <c r="BI16" s="622"/>
      <c r="BJ16" s="622"/>
      <c r="BK16" s="622"/>
      <c r="BL16" s="622"/>
      <c r="BM16" s="622"/>
      <c r="BN16" s="623"/>
      <c r="BO16" s="659" t="s">
        <v>230</v>
      </c>
      <c r="BP16" s="659"/>
      <c r="BQ16" s="659"/>
      <c r="BR16" s="659"/>
      <c r="BS16" s="660" t="s">
        <v>139</v>
      </c>
      <c r="BT16" s="660"/>
      <c r="BU16" s="660"/>
      <c r="BV16" s="660"/>
      <c r="BW16" s="660"/>
      <c r="BX16" s="660"/>
      <c r="BY16" s="660"/>
      <c r="BZ16" s="660"/>
      <c r="CA16" s="660"/>
      <c r="CB16" s="695"/>
      <c r="CD16" s="618" t="s">
        <v>267</v>
      </c>
      <c r="CE16" s="619"/>
      <c r="CF16" s="619"/>
      <c r="CG16" s="619"/>
      <c r="CH16" s="619"/>
      <c r="CI16" s="619"/>
      <c r="CJ16" s="619"/>
      <c r="CK16" s="619"/>
      <c r="CL16" s="619"/>
      <c r="CM16" s="619"/>
      <c r="CN16" s="619"/>
      <c r="CO16" s="619"/>
      <c r="CP16" s="619"/>
      <c r="CQ16" s="620"/>
      <c r="CR16" s="621" t="s">
        <v>236</v>
      </c>
      <c r="CS16" s="622"/>
      <c r="CT16" s="622"/>
      <c r="CU16" s="622"/>
      <c r="CV16" s="622"/>
      <c r="CW16" s="622"/>
      <c r="CX16" s="622"/>
      <c r="CY16" s="623"/>
      <c r="CZ16" s="659" t="s">
        <v>236</v>
      </c>
      <c r="DA16" s="659"/>
      <c r="DB16" s="659"/>
      <c r="DC16" s="659"/>
      <c r="DD16" s="627" t="s">
        <v>139</v>
      </c>
      <c r="DE16" s="622"/>
      <c r="DF16" s="622"/>
      <c r="DG16" s="622"/>
      <c r="DH16" s="622"/>
      <c r="DI16" s="622"/>
      <c r="DJ16" s="622"/>
      <c r="DK16" s="622"/>
      <c r="DL16" s="622"/>
      <c r="DM16" s="622"/>
      <c r="DN16" s="622"/>
      <c r="DO16" s="622"/>
      <c r="DP16" s="623"/>
      <c r="DQ16" s="627" t="s">
        <v>230</v>
      </c>
      <c r="DR16" s="622"/>
      <c r="DS16" s="622"/>
      <c r="DT16" s="622"/>
      <c r="DU16" s="622"/>
      <c r="DV16" s="622"/>
      <c r="DW16" s="622"/>
      <c r="DX16" s="622"/>
      <c r="DY16" s="622"/>
      <c r="DZ16" s="622"/>
      <c r="EA16" s="622"/>
      <c r="EB16" s="622"/>
      <c r="EC16" s="658"/>
    </row>
    <row r="17" spans="2:133" ht="11.25" customHeight="1" x14ac:dyDescent="0.15">
      <c r="B17" s="618" t="s">
        <v>268</v>
      </c>
      <c r="C17" s="619"/>
      <c r="D17" s="619"/>
      <c r="E17" s="619"/>
      <c r="F17" s="619"/>
      <c r="G17" s="619"/>
      <c r="H17" s="619"/>
      <c r="I17" s="619"/>
      <c r="J17" s="619"/>
      <c r="K17" s="619"/>
      <c r="L17" s="619"/>
      <c r="M17" s="619"/>
      <c r="N17" s="619"/>
      <c r="O17" s="619"/>
      <c r="P17" s="619"/>
      <c r="Q17" s="620"/>
      <c r="R17" s="621">
        <v>125024</v>
      </c>
      <c r="S17" s="622"/>
      <c r="T17" s="622"/>
      <c r="U17" s="622"/>
      <c r="V17" s="622"/>
      <c r="W17" s="622"/>
      <c r="X17" s="622"/>
      <c r="Y17" s="623"/>
      <c r="Z17" s="659">
        <v>0.5</v>
      </c>
      <c r="AA17" s="659"/>
      <c r="AB17" s="659"/>
      <c r="AC17" s="659"/>
      <c r="AD17" s="660">
        <v>125024</v>
      </c>
      <c r="AE17" s="660"/>
      <c r="AF17" s="660"/>
      <c r="AG17" s="660"/>
      <c r="AH17" s="660"/>
      <c r="AI17" s="660"/>
      <c r="AJ17" s="660"/>
      <c r="AK17" s="660"/>
      <c r="AL17" s="624">
        <v>0.9</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236</v>
      </c>
      <c r="BH17" s="622"/>
      <c r="BI17" s="622"/>
      <c r="BJ17" s="622"/>
      <c r="BK17" s="622"/>
      <c r="BL17" s="622"/>
      <c r="BM17" s="622"/>
      <c r="BN17" s="623"/>
      <c r="BO17" s="659" t="s">
        <v>230</v>
      </c>
      <c r="BP17" s="659"/>
      <c r="BQ17" s="659"/>
      <c r="BR17" s="659"/>
      <c r="BS17" s="660" t="s">
        <v>236</v>
      </c>
      <c r="BT17" s="660"/>
      <c r="BU17" s="660"/>
      <c r="BV17" s="660"/>
      <c r="BW17" s="660"/>
      <c r="BX17" s="660"/>
      <c r="BY17" s="660"/>
      <c r="BZ17" s="660"/>
      <c r="CA17" s="660"/>
      <c r="CB17" s="695"/>
      <c r="CD17" s="618" t="s">
        <v>270</v>
      </c>
      <c r="CE17" s="619"/>
      <c r="CF17" s="619"/>
      <c r="CG17" s="619"/>
      <c r="CH17" s="619"/>
      <c r="CI17" s="619"/>
      <c r="CJ17" s="619"/>
      <c r="CK17" s="619"/>
      <c r="CL17" s="619"/>
      <c r="CM17" s="619"/>
      <c r="CN17" s="619"/>
      <c r="CO17" s="619"/>
      <c r="CP17" s="619"/>
      <c r="CQ17" s="620"/>
      <c r="CR17" s="621">
        <v>2089470</v>
      </c>
      <c r="CS17" s="622"/>
      <c r="CT17" s="622"/>
      <c r="CU17" s="622"/>
      <c r="CV17" s="622"/>
      <c r="CW17" s="622"/>
      <c r="CX17" s="622"/>
      <c r="CY17" s="623"/>
      <c r="CZ17" s="659">
        <v>8.4</v>
      </c>
      <c r="DA17" s="659"/>
      <c r="DB17" s="659"/>
      <c r="DC17" s="659"/>
      <c r="DD17" s="627" t="s">
        <v>230</v>
      </c>
      <c r="DE17" s="622"/>
      <c r="DF17" s="622"/>
      <c r="DG17" s="622"/>
      <c r="DH17" s="622"/>
      <c r="DI17" s="622"/>
      <c r="DJ17" s="622"/>
      <c r="DK17" s="622"/>
      <c r="DL17" s="622"/>
      <c r="DM17" s="622"/>
      <c r="DN17" s="622"/>
      <c r="DO17" s="622"/>
      <c r="DP17" s="623"/>
      <c r="DQ17" s="627">
        <v>2089470</v>
      </c>
      <c r="DR17" s="622"/>
      <c r="DS17" s="622"/>
      <c r="DT17" s="622"/>
      <c r="DU17" s="622"/>
      <c r="DV17" s="622"/>
      <c r="DW17" s="622"/>
      <c r="DX17" s="622"/>
      <c r="DY17" s="622"/>
      <c r="DZ17" s="622"/>
      <c r="EA17" s="622"/>
      <c r="EB17" s="622"/>
      <c r="EC17" s="658"/>
    </row>
    <row r="18" spans="2:133" ht="11.25" customHeight="1" x14ac:dyDescent="0.15">
      <c r="B18" s="618" t="s">
        <v>271</v>
      </c>
      <c r="C18" s="619"/>
      <c r="D18" s="619"/>
      <c r="E18" s="619"/>
      <c r="F18" s="619"/>
      <c r="G18" s="619"/>
      <c r="H18" s="619"/>
      <c r="I18" s="619"/>
      <c r="J18" s="619"/>
      <c r="K18" s="619"/>
      <c r="L18" s="619"/>
      <c r="M18" s="619"/>
      <c r="N18" s="619"/>
      <c r="O18" s="619"/>
      <c r="P18" s="619"/>
      <c r="Q18" s="620"/>
      <c r="R18" s="621">
        <v>87694</v>
      </c>
      <c r="S18" s="622"/>
      <c r="T18" s="622"/>
      <c r="U18" s="622"/>
      <c r="V18" s="622"/>
      <c r="W18" s="622"/>
      <c r="X18" s="622"/>
      <c r="Y18" s="623"/>
      <c r="Z18" s="659">
        <v>0.3</v>
      </c>
      <c r="AA18" s="659"/>
      <c r="AB18" s="659"/>
      <c r="AC18" s="659"/>
      <c r="AD18" s="660">
        <v>87694</v>
      </c>
      <c r="AE18" s="660"/>
      <c r="AF18" s="660"/>
      <c r="AG18" s="660"/>
      <c r="AH18" s="660"/>
      <c r="AI18" s="660"/>
      <c r="AJ18" s="660"/>
      <c r="AK18" s="660"/>
      <c r="AL18" s="624">
        <v>0.6</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236</v>
      </c>
      <c r="BH18" s="622"/>
      <c r="BI18" s="622"/>
      <c r="BJ18" s="622"/>
      <c r="BK18" s="622"/>
      <c r="BL18" s="622"/>
      <c r="BM18" s="622"/>
      <c r="BN18" s="623"/>
      <c r="BO18" s="659" t="s">
        <v>236</v>
      </c>
      <c r="BP18" s="659"/>
      <c r="BQ18" s="659"/>
      <c r="BR18" s="659"/>
      <c r="BS18" s="660" t="s">
        <v>236</v>
      </c>
      <c r="BT18" s="660"/>
      <c r="BU18" s="660"/>
      <c r="BV18" s="660"/>
      <c r="BW18" s="660"/>
      <c r="BX18" s="660"/>
      <c r="BY18" s="660"/>
      <c r="BZ18" s="660"/>
      <c r="CA18" s="660"/>
      <c r="CB18" s="695"/>
      <c r="CD18" s="618" t="s">
        <v>273</v>
      </c>
      <c r="CE18" s="619"/>
      <c r="CF18" s="619"/>
      <c r="CG18" s="619"/>
      <c r="CH18" s="619"/>
      <c r="CI18" s="619"/>
      <c r="CJ18" s="619"/>
      <c r="CK18" s="619"/>
      <c r="CL18" s="619"/>
      <c r="CM18" s="619"/>
      <c r="CN18" s="619"/>
      <c r="CO18" s="619"/>
      <c r="CP18" s="619"/>
      <c r="CQ18" s="620"/>
      <c r="CR18" s="621" t="s">
        <v>230</v>
      </c>
      <c r="CS18" s="622"/>
      <c r="CT18" s="622"/>
      <c r="CU18" s="622"/>
      <c r="CV18" s="622"/>
      <c r="CW18" s="622"/>
      <c r="CX18" s="622"/>
      <c r="CY18" s="623"/>
      <c r="CZ18" s="659" t="s">
        <v>236</v>
      </c>
      <c r="DA18" s="659"/>
      <c r="DB18" s="659"/>
      <c r="DC18" s="659"/>
      <c r="DD18" s="627" t="s">
        <v>236</v>
      </c>
      <c r="DE18" s="622"/>
      <c r="DF18" s="622"/>
      <c r="DG18" s="622"/>
      <c r="DH18" s="622"/>
      <c r="DI18" s="622"/>
      <c r="DJ18" s="622"/>
      <c r="DK18" s="622"/>
      <c r="DL18" s="622"/>
      <c r="DM18" s="622"/>
      <c r="DN18" s="622"/>
      <c r="DO18" s="622"/>
      <c r="DP18" s="623"/>
      <c r="DQ18" s="627" t="s">
        <v>236</v>
      </c>
      <c r="DR18" s="622"/>
      <c r="DS18" s="622"/>
      <c r="DT18" s="622"/>
      <c r="DU18" s="622"/>
      <c r="DV18" s="622"/>
      <c r="DW18" s="622"/>
      <c r="DX18" s="622"/>
      <c r="DY18" s="622"/>
      <c r="DZ18" s="622"/>
      <c r="EA18" s="622"/>
      <c r="EB18" s="622"/>
      <c r="EC18" s="658"/>
    </row>
    <row r="19" spans="2:133" ht="11.25" customHeight="1" x14ac:dyDescent="0.15">
      <c r="B19" s="618" t="s">
        <v>274</v>
      </c>
      <c r="C19" s="619"/>
      <c r="D19" s="619"/>
      <c r="E19" s="619"/>
      <c r="F19" s="619"/>
      <c r="G19" s="619"/>
      <c r="H19" s="619"/>
      <c r="I19" s="619"/>
      <c r="J19" s="619"/>
      <c r="K19" s="619"/>
      <c r="L19" s="619"/>
      <c r="M19" s="619"/>
      <c r="N19" s="619"/>
      <c r="O19" s="619"/>
      <c r="P19" s="619"/>
      <c r="Q19" s="620"/>
      <c r="R19" s="621">
        <v>86241</v>
      </c>
      <c r="S19" s="622"/>
      <c r="T19" s="622"/>
      <c r="U19" s="622"/>
      <c r="V19" s="622"/>
      <c r="W19" s="622"/>
      <c r="X19" s="622"/>
      <c r="Y19" s="623"/>
      <c r="Z19" s="659">
        <v>0.3</v>
      </c>
      <c r="AA19" s="659"/>
      <c r="AB19" s="659"/>
      <c r="AC19" s="659"/>
      <c r="AD19" s="660">
        <v>86241</v>
      </c>
      <c r="AE19" s="660"/>
      <c r="AF19" s="660"/>
      <c r="AG19" s="660"/>
      <c r="AH19" s="660"/>
      <c r="AI19" s="660"/>
      <c r="AJ19" s="660"/>
      <c r="AK19" s="660"/>
      <c r="AL19" s="624">
        <v>0.6</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609105</v>
      </c>
      <c r="BH19" s="622"/>
      <c r="BI19" s="622"/>
      <c r="BJ19" s="622"/>
      <c r="BK19" s="622"/>
      <c r="BL19" s="622"/>
      <c r="BM19" s="622"/>
      <c r="BN19" s="623"/>
      <c r="BO19" s="659">
        <v>6.5</v>
      </c>
      <c r="BP19" s="659"/>
      <c r="BQ19" s="659"/>
      <c r="BR19" s="659"/>
      <c r="BS19" s="660" t="s">
        <v>236</v>
      </c>
      <c r="BT19" s="660"/>
      <c r="BU19" s="660"/>
      <c r="BV19" s="660"/>
      <c r="BW19" s="660"/>
      <c r="BX19" s="660"/>
      <c r="BY19" s="660"/>
      <c r="BZ19" s="660"/>
      <c r="CA19" s="660"/>
      <c r="CB19" s="695"/>
      <c r="CD19" s="618" t="s">
        <v>276</v>
      </c>
      <c r="CE19" s="619"/>
      <c r="CF19" s="619"/>
      <c r="CG19" s="619"/>
      <c r="CH19" s="619"/>
      <c r="CI19" s="619"/>
      <c r="CJ19" s="619"/>
      <c r="CK19" s="619"/>
      <c r="CL19" s="619"/>
      <c r="CM19" s="619"/>
      <c r="CN19" s="619"/>
      <c r="CO19" s="619"/>
      <c r="CP19" s="619"/>
      <c r="CQ19" s="620"/>
      <c r="CR19" s="621" t="s">
        <v>230</v>
      </c>
      <c r="CS19" s="622"/>
      <c r="CT19" s="622"/>
      <c r="CU19" s="622"/>
      <c r="CV19" s="622"/>
      <c r="CW19" s="622"/>
      <c r="CX19" s="622"/>
      <c r="CY19" s="623"/>
      <c r="CZ19" s="659" t="s">
        <v>236</v>
      </c>
      <c r="DA19" s="659"/>
      <c r="DB19" s="659"/>
      <c r="DC19" s="659"/>
      <c r="DD19" s="627" t="s">
        <v>236</v>
      </c>
      <c r="DE19" s="622"/>
      <c r="DF19" s="622"/>
      <c r="DG19" s="622"/>
      <c r="DH19" s="622"/>
      <c r="DI19" s="622"/>
      <c r="DJ19" s="622"/>
      <c r="DK19" s="622"/>
      <c r="DL19" s="622"/>
      <c r="DM19" s="622"/>
      <c r="DN19" s="622"/>
      <c r="DO19" s="622"/>
      <c r="DP19" s="623"/>
      <c r="DQ19" s="627" t="s">
        <v>236</v>
      </c>
      <c r="DR19" s="622"/>
      <c r="DS19" s="622"/>
      <c r="DT19" s="622"/>
      <c r="DU19" s="622"/>
      <c r="DV19" s="622"/>
      <c r="DW19" s="622"/>
      <c r="DX19" s="622"/>
      <c r="DY19" s="622"/>
      <c r="DZ19" s="622"/>
      <c r="EA19" s="622"/>
      <c r="EB19" s="622"/>
      <c r="EC19" s="658"/>
    </row>
    <row r="20" spans="2:133" ht="11.25" customHeight="1" x14ac:dyDescent="0.15">
      <c r="B20" s="696" t="s">
        <v>277</v>
      </c>
      <c r="C20" s="697"/>
      <c r="D20" s="697"/>
      <c r="E20" s="697"/>
      <c r="F20" s="697"/>
      <c r="G20" s="697"/>
      <c r="H20" s="697"/>
      <c r="I20" s="697"/>
      <c r="J20" s="697"/>
      <c r="K20" s="697"/>
      <c r="L20" s="697"/>
      <c r="M20" s="697"/>
      <c r="N20" s="697"/>
      <c r="O20" s="697"/>
      <c r="P20" s="697"/>
      <c r="Q20" s="698"/>
      <c r="R20" s="621">
        <v>1453</v>
      </c>
      <c r="S20" s="622"/>
      <c r="T20" s="622"/>
      <c r="U20" s="622"/>
      <c r="V20" s="622"/>
      <c r="W20" s="622"/>
      <c r="X20" s="622"/>
      <c r="Y20" s="623"/>
      <c r="Z20" s="659">
        <v>0</v>
      </c>
      <c r="AA20" s="659"/>
      <c r="AB20" s="659"/>
      <c r="AC20" s="659"/>
      <c r="AD20" s="660">
        <v>1453</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609105</v>
      </c>
      <c r="BH20" s="622"/>
      <c r="BI20" s="622"/>
      <c r="BJ20" s="622"/>
      <c r="BK20" s="622"/>
      <c r="BL20" s="622"/>
      <c r="BM20" s="622"/>
      <c r="BN20" s="623"/>
      <c r="BO20" s="659">
        <v>6.5</v>
      </c>
      <c r="BP20" s="659"/>
      <c r="BQ20" s="659"/>
      <c r="BR20" s="659"/>
      <c r="BS20" s="660" t="s">
        <v>236</v>
      </c>
      <c r="BT20" s="660"/>
      <c r="BU20" s="660"/>
      <c r="BV20" s="660"/>
      <c r="BW20" s="660"/>
      <c r="BX20" s="660"/>
      <c r="BY20" s="660"/>
      <c r="BZ20" s="660"/>
      <c r="CA20" s="660"/>
      <c r="CB20" s="695"/>
      <c r="CD20" s="618" t="s">
        <v>279</v>
      </c>
      <c r="CE20" s="619"/>
      <c r="CF20" s="619"/>
      <c r="CG20" s="619"/>
      <c r="CH20" s="619"/>
      <c r="CI20" s="619"/>
      <c r="CJ20" s="619"/>
      <c r="CK20" s="619"/>
      <c r="CL20" s="619"/>
      <c r="CM20" s="619"/>
      <c r="CN20" s="619"/>
      <c r="CO20" s="619"/>
      <c r="CP20" s="619"/>
      <c r="CQ20" s="620"/>
      <c r="CR20" s="621">
        <v>24849234</v>
      </c>
      <c r="CS20" s="622"/>
      <c r="CT20" s="622"/>
      <c r="CU20" s="622"/>
      <c r="CV20" s="622"/>
      <c r="CW20" s="622"/>
      <c r="CX20" s="622"/>
      <c r="CY20" s="623"/>
      <c r="CZ20" s="659">
        <v>100</v>
      </c>
      <c r="DA20" s="659"/>
      <c r="DB20" s="659"/>
      <c r="DC20" s="659"/>
      <c r="DD20" s="627">
        <v>1417473</v>
      </c>
      <c r="DE20" s="622"/>
      <c r="DF20" s="622"/>
      <c r="DG20" s="622"/>
      <c r="DH20" s="622"/>
      <c r="DI20" s="622"/>
      <c r="DJ20" s="622"/>
      <c r="DK20" s="622"/>
      <c r="DL20" s="622"/>
      <c r="DM20" s="622"/>
      <c r="DN20" s="622"/>
      <c r="DO20" s="622"/>
      <c r="DP20" s="623"/>
      <c r="DQ20" s="627">
        <v>16539544</v>
      </c>
      <c r="DR20" s="622"/>
      <c r="DS20" s="622"/>
      <c r="DT20" s="622"/>
      <c r="DU20" s="622"/>
      <c r="DV20" s="622"/>
      <c r="DW20" s="622"/>
      <c r="DX20" s="622"/>
      <c r="DY20" s="622"/>
      <c r="DZ20" s="622"/>
      <c r="EA20" s="622"/>
      <c r="EB20" s="622"/>
      <c r="EC20" s="658"/>
    </row>
    <row r="21" spans="2:133" ht="11.25" customHeight="1" x14ac:dyDescent="0.15">
      <c r="B21" s="618" t="s">
        <v>280</v>
      </c>
      <c r="C21" s="619"/>
      <c r="D21" s="619"/>
      <c r="E21" s="619"/>
      <c r="F21" s="619"/>
      <c r="G21" s="619"/>
      <c r="H21" s="619"/>
      <c r="I21" s="619"/>
      <c r="J21" s="619"/>
      <c r="K21" s="619"/>
      <c r="L21" s="619"/>
      <c r="M21" s="619"/>
      <c r="N21" s="619"/>
      <c r="O21" s="619"/>
      <c r="P21" s="619"/>
      <c r="Q21" s="620"/>
      <c r="R21" s="621">
        <v>3446231</v>
      </c>
      <c r="S21" s="622"/>
      <c r="T21" s="622"/>
      <c r="U21" s="622"/>
      <c r="V21" s="622"/>
      <c r="W21" s="622"/>
      <c r="X21" s="622"/>
      <c r="Y21" s="623"/>
      <c r="Z21" s="659">
        <v>13.1</v>
      </c>
      <c r="AA21" s="659"/>
      <c r="AB21" s="659"/>
      <c r="AC21" s="659"/>
      <c r="AD21" s="660">
        <v>2981446</v>
      </c>
      <c r="AE21" s="660"/>
      <c r="AF21" s="660"/>
      <c r="AG21" s="660"/>
      <c r="AH21" s="660"/>
      <c r="AI21" s="660"/>
      <c r="AJ21" s="660"/>
      <c r="AK21" s="660"/>
      <c r="AL21" s="624">
        <v>21.3</v>
      </c>
      <c r="AM21" s="625"/>
      <c r="AN21" s="625"/>
      <c r="AO21" s="661"/>
      <c r="AP21" s="618" t="s">
        <v>281</v>
      </c>
      <c r="AQ21" s="699"/>
      <c r="AR21" s="699"/>
      <c r="AS21" s="699"/>
      <c r="AT21" s="699"/>
      <c r="AU21" s="699"/>
      <c r="AV21" s="699"/>
      <c r="AW21" s="699"/>
      <c r="AX21" s="699"/>
      <c r="AY21" s="699"/>
      <c r="AZ21" s="699"/>
      <c r="BA21" s="699"/>
      <c r="BB21" s="699"/>
      <c r="BC21" s="699"/>
      <c r="BD21" s="699"/>
      <c r="BE21" s="699"/>
      <c r="BF21" s="700"/>
      <c r="BG21" s="621" t="s">
        <v>230</v>
      </c>
      <c r="BH21" s="622"/>
      <c r="BI21" s="622"/>
      <c r="BJ21" s="622"/>
      <c r="BK21" s="622"/>
      <c r="BL21" s="622"/>
      <c r="BM21" s="622"/>
      <c r="BN21" s="623"/>
      <c r="BO21" s="659" t="s">
        <v>236</v>
      </c>
      <c r="BP21" s="659"/>
      <c r="BQ21" s="659"/>
      <c r="BR21" s="659"/>
      <c r="BS21" s="660" t="s">
        <v>236</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282</v>
      </c>
      <c r="C22" s="619"/>
      <c r="D22" s="619"/>
      <c r="E22" s="619"/>
      <c r="F22" s="619"/>
      <c r="G22" s="619"/>
      <c r="H22" s="619"/>
      <c r="I22" s="619"/>
      <c r="J22" s="619"/>
      <c r="K22" s="619"/>
      <c r="L22" s="619"/>
      <c r="M22" s="619"/>
      <c r="N22" s="619"/>
      <c r="O22" s="619"/>
      <c r="P22" s="619"/>
      <c r="Q22" s="620"/>
      <c r="R22" s="621">
        <v>2981446</v>
      </c>
      <c r="S22" s="622"/>
      <c r="T22" s="622"/>
      <c r="U22" s="622"/>
      <c r="V22" s="622"/>
      <c r="W22" s="622"/>
      <c r="X22" s="622"/>
      <c r="Y22" s="623"/>
      <c r="Z22" s="659">
        <v>11.3</v>
      </c>
      <c r="AA22" s="659"/>
      <c r="AB22" s="659"/>
      <c r="AC22" s="659"/>
      <c r="AD22" s="660">
        <v>2981446</v>
      </c>
      <c r="AE22" s="660"/>
      <c r="AF22" s="660"/>
      <c r="AG22" s="660"/>
      <c r="AH22" s="660"/>
      <c r="AI22" s="660"/>
      <c r="AJ22" s="660"/>
      <c r="AK22" s="660"/>
      <c r="AL22" s="624">
        <v>21.3</v>
      </c>
      <c r="AM22" s="625"/>
      <c r="AN22" s="625"/>
      <c r="AO22" s="661"/>
      <c r="AP22" s="618" t="s">
        <v>283</v>
      </c>
      <c r="AQ22" s="699"/>
      <c r="AR22" s="699"/>
      <c r="AS22" s="699"/>
      <c r="AT22" s="699"/>
      <c r="AU22" s="699"/>
      <c r="AV22" s="699"/>
      <c r="AW22" s="699"/>
      <c r="AX22" s="699"/>
      <c r="AY22" s="699"/>
      <c r="AZ22" s="699"/>
      <c r="BA22" s="699"/>
      <c r="BB22" s="699"/>
      <c r="BC22" s="699"/>
      <c r="BD22" s="699"/>
      <c r="BE22" s="699"/>
      <c r="BF22" s="700"/>
      <c r="BG22" s="621" t="s">
        <v>230</v>
      </c>
      <c r="BH22" s="622"/>
      <c r="BI22" s="622"/>
      <c r="BJ22" s="622"/>
      <c r="BK22" s="622"/>
      <c r="BL22" s="622"/>
      <c r="BM22" s="622"/>
      <c r="BN22" s="623"/>
      <c r="BO22" s="659" t="s">
        <v>230</v>
      </c>
      <c r="BP22" s="659"/>
      <c r="BQ22" s="659"/>
      <c r="BR22" s="659"/>
      <c r="BS22" s="660" t="s">
        <v>236</v>
      </c>
      <c r="BT22" s="660"/>
      <c r="BU22" s="660"/>
      <c r="BV22" s="660"/>
      <c r="BW22" s="660"/>
      <c r="BX22" s="660"/>
      <c r="BY22" s="660"/>
      <c r="BZ22" s="660"/>
      <c r="CA22" s="660"/>
      <c r="CB22" s="695"/>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285</v>
      </c>
      <c r="C23" s="619"/>
      <c r="D23" s="619"/>
      <c r="E23" s="619"/>
      <c r="F23" s="619"/>
      <c r="G23" s="619"/>
      <c r="H23" s="619"/>
      <c r="I23" s="619"/>
      <c r="J23" s="619"/>
      <c r="K23" s="619"/>
      <c r="L23" s="619"/>
      <c r="M23" s="619"/>
      <c r="N23" s="619"/>
      <c r="O23" s="619"/>
      <c r="P23" s="619"/>
      <c r="Q23" s="620"/>
      <c r="R23" s="621">
        <v>464785</v>
      </c>
      <c r="S23" s="622"/>
      <c r="T23" s="622"/>
      <c r="U23" s="622"/>
      <c r="V23" s="622"/>
      <c r="W23" s="622"/>
      <c r="X23" s="622"/>
      <c r="Y23" s="623"/>
      <c r="Z23" s="659">
        <v>1.8</v>
      </c>
      <c r="AA23" s="659"/>
      <c r="AB23" s="659"/>
      <c r="AC23" s="659"/>
      <c r="AD23" s="660" t="s">
        <v>236</v>
      </c>
      <c r="AE23" s="660"/>
      <c r="AF23" s="660"/>
      <c r="AG23" s="660"/>
      <c r="AH23" s="660"/>
      <c r="AI23" s="660"/>
      <c r="AJ23" s="660"/>
      <c r="AK23" s="660"/>
      <c r="AL23" s="624" t="s">
        <v>236</v>
      </c>
      <c r="AM23" s="625"/>
      <c r="AN23" s="625"/>
      <c r="AO23" s="661"/>
      <c r="AP23" s="618" t="s">
        <v>286</v>
      </c>
      <c r="AQ23" s="699"/>
      <c r="AR23" s="699"/>
      <c r="AS23" s="699"/>
      <c r="AT23" s="699"/>
      <c r="AU23" s="699"/>
      <c r="AV23" s="699"/>
      <c r="AW23" s="699"/>
      <c r="AX23" s="699"/>
      <c r="AY23" s="699"/>
      <c r="AZ23" s="699"/>
      <c r="BA23" s="699"/>
      <c r="BB23" s="699"/>
      <c r="BC23" s="699"/>
      <c r="BD23" s="699"/>
      <c r="BE23" s="699"/>
      <c r="BF23" s="700"/>
      <c r="BG23" s="621">
        <v>585171</v>
      </c>
      <c r="BH23" s="622"/>
      <c r="BI23" s="622"/>
      <c r="BJ23" s="622"/>
      <c r="BK23" s="622"/>
      <c r="BL23" s="622"/>
      <c r="BM23" s="622"/>
      <c r="BN23" s="623"/>
      <c r="BO23" s="659">
        <v>6.2</v>
      </c>
      <c r="BP23" s="659"/>
      <c r="BQ23" s="659"/>
      <c r="BR23" s="659"/>
      <c r="BS23" s="660" t="s">
        <v>236</v>
      </c>
      <c r="BT23" s="660"/>
      <c r="BU23" s="660"/>
      <c r="BV23" s="660"/>
      <c r="BW23" s="660"/>
      <c r="BX23" s="660"/>
      <c r="BY23" s="660"/>
      <c r="BZ23" s="660"/>
      <c r="CA23" s="660"/>
      <c r="CB23" s="695"/>
      <c r="CD23" s="679" t="s">
        <v>224</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11" t="s">
        <v>290</v>
      </c>
      <c r="DM23" s="712"/>
      <c r="DN23" s="712"/>
      <c r="DO23" s="712"/>
      <c r="DP23" s="712"/>
      <c r="DQ23" s="712"/>
      <c r="DR23" s="712"/>
      <c r="DS23" s="712"/>
      <c r="DT23" s="712"/>
      <c r="DU23" s="712"/>
      <c r="DV23" s="713"/>
      <c r="DW23" s="679" t="s">
        <v>291</v>
      </c>
      <c r="DX23" s="680"/>
      <c r="DY23" s="680"/>
      <c r="DZ23" s="680"/>
      <c r="EA23" s="680"/>
      <c r="EB23" s="680"/>
      <c r="EC23" s="681"/>
    </row>
    <row r="24" spans="2:133" ht="11.25" customHeight="1" x14ac:dyDescent="0.15">
      <c r="B24" s="618" t="s">
        <v>292</v>
      </c>
      <c r="C24" s="619"/>
      <c r="D24" s="619"/>
      <c r="E24" s="619"/>
      <c r="F24" s="619"/>
      <c r="G24" s="619"/>
      <c r="H24" s="619"/>
      <c r="I24" s="619"/>
      <c r="J24" s="619"/>
      <c r="K24" s="619"/>
      <c r="L24" s="619"/>
      <c r="M24" s="619"/>
      <c r="N24" s="619"/>
      <c r="O24" s="619"/>
      <c r="P24" s="619"/>
      <c r="Q24" s="620"/>
      <c r="R24" s="621" t="s">
        <v>230</v>
      </c>
      <c r="S24" s="622"/>
      <c r="T24" s="622"/>
      <c r="U24" s="622"/>
      <c r="V24" s="622"/>
      <c r="W24" s="622"/>
      <c r="X24" s="622"/>
      <c r="Y24" s="623"/>
      <c r="Z24" s="659" t="s">
        <v>230</v>
      </c>
      <c r="AA24" s="659"/>
      <c r="AB24" s="659"/>
      <c r="AC24" s="659"/>
      <c r="AD24" s="660" t="s">
        <v>230</v>
      </c>
      <c r="AE24" s="660"/>
      <c r="AF24" s="660"/>
      <c r="AG24" s="660"/>
      <c r="AH24" s="660"/>
      <c r="AI24" s="660"/>
      <c r="AJ24" s="660"/>
      <c r="AK24" s="660"/>
      <c r="AL24" s="624" t="s">
        <v>139</v>
      </c>
      <c r="AM24" s="625"/>
      <c r="AN24" s="625"/>
      <c r="AO24" s="661"/>
      <c r="AP24" s="618" t="s">
        <v>293</v>
      </c>
      <c r="AQ24" s="699"/>
      <c r="AR24" s="699"/>
      <c r="AS24" s="699"/>
      <c r="AT24" s="699"/>
      <c r="AU24" s="699"/>
      <c r="AV24" s="699"/>
      <c r="AW24" s="699"/>
      <c r="AX24" s="699"/>
      <c r="AY24" s="699"/>
      <c r="AZ24" s="699"/>
      <c r="BA24" s="699"/>
      <c r="BB24" s="699"/>
      <c r="BC24" s="699"/>
      <c r="BD24" s="699"/>
      <c r="BE24" s="699"/>
      <c r="BF24" s="700"/>
      <c r="BG24" s="621">
        <v>23934</v>
      </c>
      <c r="BH24" s="622"/>
      <c r="BI24" s="622"/>
      <c r="BJ24" s="622"/>
      <c r="BK24" s="622"/>
      <c r="BL24" s="622"/>
      <c r="BM24" s="622"/>
      <c r="BN24" s="623"/>
      <c r="BO24" s="659">
        <v>0.3</v>
      </c>
      <c r="BP24" s="659"/>
      <c r="BQ24" s="659"/>
      <c r="BR24" s="659"/>
      <c r="BS24" s="660" t="s">
        <v>236</v>
      </c>
      <c r="BT24" s="660"/>
      <c r="BU24" s="660"/>
      <c r="BV24" s="660"/>
      <c r="BW24" s="660"/>
      <c r="BX24" s="660"/>
      <c r="BY24" s="660"/>
      <c r="BZ24" s="660"/>
      <c r="CA24" s="660"/>
      <c r="CB24" s="695"/>
      <c r="CD24" s="676" t="s">
        <v>294</v>
      </c>
      <c r="CE24" s="677"/>
      <c r="CF24" s="677"/>
      <c r="CG24" s="677"/>
      <c r="CH24" s="677"/>
      <c r="CI24" s="677"/>
      <c r="CJ24" s="677"/>
      <c r="CK24" s="677"/>
      <c r="CL24" s="677"/>
      <c r="CM24" s="677"/>
      <c r="CN24" s="677"/>
      <c r="CO24" s="677"/>
      <c r="CP24" s="677"/>
      <c r="CQ24" s="678"/>
      <c r="CR24" s="673">
        <v>11807892</v>
      </c>
      <c r="CS24" s="674"/>
      <c r="CT24" s="674"/>
      <c r="CU24" s="674"/>
      <c r="CV24" s="674"/>
      <c r="CW24" s="674"/>
      <c r="CX24" s="674"/>
      <c r="CY24" s="702"/>
      <c r="CZ24" s="703">
        <v>47.5</v>
      </c>
      <c r="DA24" s="685"/>
      <c r="DB24" s="685"/>
      <c r="DC24" s="705"/>
      <c r="DD24" s="701">
        <v>7053534</v>
      </c>
      <c r="DE24" s="674"/>
      <c r="DF24" s="674"/>
      <c r="DG24" s="674"/>
      <c r="DH24" s="674"/>
      <c r="DI24" s="674"/>
      <c r="DJ24" s="674"/>
      <c r="DK24" s="702"/>
      <c r="DL24" s="701">
        <v>7020350</v>
      </c>
      <c r="DM24" s="674"/>
      <c r="DN24" s="674"/>
      <c r="DO24" s="674"/>
      <c r="DP24" s="674"/>
      <c r="DQ24" s="674"/>
      <c r="DR24" s="674"/>
      <c r="DS24" s="674"/>
      <c r="DT24" s="674"/>
      <c r="DU24" s="674"/>
      <c r="DV24" s="702"/>
      <c r="DW24" s="703">
        <v>49</v>
      </c>
      <c r="DX24" s="685"/>
      <c r="DY24" s="685"/>
      <c r="DZ24" s="685"/>
      <c r="EA24" s="685"/>
      <c r="EB24" s="685"/>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14997899</v>
      </c>
      <c r="S25" s="622"/>
      <c r="T25" s="622"/>
      <c r="U25" s="622"/>
      <c r="V25" s="622"/>
      <c r="W25" s="622"/>
      <c r="X25" s="622"/>
      <c r="Y25" s="623"/>
      <c r="Z25" s="659">
        <v>57</v>
      </c>
      <c r="AA25" s="659"/>
      <c r="AB25" s="659"/>
      <c r="AC25" s="659"/>
      <c r="AD25" s="660">
        <v>13947943</v>
      </c>
      <c r="AE25" s="660"/>
      <c r="AF25" s="660"/>
      <c r="AG25" s="660"/>
      <c r="AH25" s="660"/>
      <c r="AI25" s="660"/>
      <c r="AJ25" s="660"/>
      <c r="AK25" s="660"/>
      <c r="AL25" s="624">
        <v>99.6</v>
      </c>
      <c r="AM25" s="625"/>
      <c r="AN25" s="625"/>
      <c r="AO25" s="661"/>
      <c r="AP25" s="618" t="s">
        <v>296</v>
      </c>
      <c r="AQ25" s="699"/>
      <c r="AR25" s="699"/>
      <c r="AS25" s="699"/>
      <c r="AT25" s="699"/>
      <c r="AU25" s="699"/>
      <c r="AV25" s="699"/>
      <c r="AW25" s="699"/>
      <c r="AX25" s="699"/>
      <c r="AY25" s="699"/>
      <c r="AZ25" s="699"/>
      <c r="BA25" s="699"/>
      <c r="BB25" s="699"/>
      <c r="BC25" s="699"/>
      <c r="BD25" s="699"/>
      <c r="BE25" s="699"/>
      <c r="BF25" s="700"/>
      <c r="BG25" s="621" t="s">
        <v>139</v>
      </c>
      <c r="BH25" s="622"/>
      <c r="BI25" s="622"/>
      <c r="BJ25" s="622"/>
      <c r="BK25" s="622"/>
      <c r="BL25" s="622"/>
      <c r="BM25" s="622"/>
      <c r="BN25" s="623"/>
      <c r="BO25" s="659" t="s">
        <v>236</v>
      </c>
      <c r="BP25" s="659"/>
      <c r="BQ25" s="659"/>
      <c r="BR25" s="659"/>
      <c r="BS25" s="660" t="s">
        <v>236</v>
      </c>
      <c r="BT25" s="660"/>
      <c r="BU25" s="660"/>
      <c r="BV25" s="660"/>
      <c r="BW25" s="660"/>
      <c r="BX25" s="660"/>
      <c r="BY25" s="660"/>
      <c r="BZ25" s="660"/>
      <c r="CA25" s="660"/>
      <c r="CB25" s="695"/>
      <c r="CD25" s="618" t="s">
        <v>297</v>
      </c>
      <c r="CE25" s="619"/>
      <c r="CF25" s="619"/>
      <c r="CG25" s="619"/>
      <c r="CH25" s="619"/>
      <c r="CI25" s="619"/>
      <c r="CJ25" s="619"/>
      <c r="CK25" s="619"/>
      <c r="CL25" s="619"/>
      <c r="CM25" s="619"/>
      <c r="CN25" s="619"/>
      <c r="CO25" s="619"/>
      <c r="CP25" s="619"/>
      <c r="CQ25" s="620"/>
      <c r="CR25" s="621">
        <v>3391149</v>
      </c>
      <c r="CS25" s="634"/>
      <c r="CT25" s="634"/>
      <c r="CU25" s="634"/>
      <c r="CV25" s="634"/>
      <c r="CW25" s="634"/>
      <c r="CX25" s="634"/>
      <c r="CY25" s="635"/>
      <c r="CZ25" s="624">
        <v>13.6</v>
      </c>
      <c r="DA25" s="636"/>
      <c r="DB25" s="636"/>
      <c r="DC25" s="637"/>
      <c r="DD25" s="627">
        <v>3121869</v>
      </c>
      <c r="DE25" s="634"/>
      <c r="DF25" s="634"/>
      <c r="DG25" s="634"/>
      <c r="DH25" s="634"/>
      <c r="DI25" s="634"/>
      <c r="DJ25" s="634"/>
      <c r="DK25" s="635"/>
      <c r="DL25" s="627">
        <v>3116193</v>
      </c>
      <c r="DM25" s="634"/>
      <c r="DN25" s="634"/>
      <c r="DO25" s="634"/>
      <c r="DP25" s="634"/>
      <c r="DQ25" s="634"/>
      <c r="DR25" s="634"/>
      <c r="DS25" s="634"/>
      <c r="DT25" s="634"/>
      <c r="DU25" s="634"/>
      <c r="DV25" s="635"/>
      <c r="DW25" s="624">
        <v>21.7</v>
      </c>
      <c r="DX25" s="636"/>
      <c r="DY25" s="636"/>
      <c r="DZ25" s="636"/>
      <c r="EA25" s="636"/>
      <c r="EB25" s="636"/>
      <c r="EC25" s="648"/>
    </row>
    <row r="26" spans="2:133" ht="11.25" customHeight="1" x14ac:dyDescent="0.15">
      <c r="B26" s="618" t="s">
        <v>298</v>
      </c>
      <c r="C26" s="619"/>
      <c r="D26" s="619"/>
      <c r="E26" s="619"/>
      <c r="F26" s="619"/>
      <c r="G26" s="619"/>
      <c r="H26" s="619"/>
      <c r="I26" s="619"/>
      <c r="J26" s="619"/>
      <c r="K26" s="619"/>
      <c r="L26" s="619"/>
      <c r="M26" s="619"/>
      <c r="N26" s="619"/>
      <c r="O26" s="619"/>
      <c r="P26" s="619"/>
      <c r="Q26" s="620"/>
      <c r="R26" s="621">
        <v>6179</v>
      </c>
      <c r="S26" s="622"/>
      <c r="T26" s="622"/>
      <c r="U26" s="622"/>
      <c r="V26" s="622"/>
      <c r="W26" s="622"/>
      <c r="X26" s="622"/>
      <c r="Y26" s="623"/>
      <c r="Z26" s="659">
        <v>0</v>
      </c>
      <c r="AA26" s="659"/>
      <c r="AB26" s="659"/>
      <c r="AC26" s="659"/>
      <c r="AD26" s="660">
        <v>6179</v>
      </c>
      <c r="AE26" s="660"/>
      <c r="AF26" s="660"/>
      <c r="AG26" s="660"/>
      <c r="AH26" s="660"/>
      <c r="AI26" s="660"/>
      <c r="AJ26" s="660"/>
      <c r="AK26" s="660"/>
      <c r="AL26" s="624">
        <v>0</v>
      </c>
      <c r="AM26" s="625"/>
      <c r="AN26" s="625"/>
      <c r="AO26" s="661"/>
      <c r="AP26" s="618" t="s">
        <v>299</v>
      </c>
      <c r="AQ26" s="699"/>
      <c r="AR26" s="699"/>
      <c r="AS26" s="699"/>
      <c r="AT26" s="699"/>
      <c r="AU26" s="699"/>
      <c r="AV26" s="699"/>
      <c r="AW26" s="699"/>
      <c r="AX26" s="699"/>
      <c r="AY26" s="699"/>
      <c r="AZ26" s="699"/>
      <c r="BA26" s="699"/>
      <c r="BB26" s="699"/>
      <c r="BC26" s="699"/>
      <c r="BD26" s="699"/>
      <c r="BE26" s="699"/>
      <c r="BF26" s="700"/>
      <c r="BG26" s="621" t="s">
        <v>230</v>
      </c>
      <c r="BH26" s="622"/>
      <c r="BI26" s="622"/>
      <c r="BJ26" s="622"/>
      <c r="BK26" s="622"/>
      <c r="BL26" s="622"/>
      <c r="BM26" s="622"/>
      <c r="BN26" s="623"/>
      <c r="BO26" s="659" t="s">
        <v>230</v>
      </c>
      <c r="BP26" s="659"/>
      <c r="BQ26" s="659"/>
      <c r="BR26" s="659"/>
      <c r="BS26" s="660" t="s">
        <v>230</v>
      </c>
      <c r="BT26" s="660"/>
      <c r="BU26" s="660"/>
      <c r="BV26" s="660"/>
      <c r="BW26" s="660"/>
      <c r="BX26" s="660"/>
      <c r="BY26" s="660"/>
      <c r="BZ26" s="660"/>
      <c r="CA26" s="660"/>
      <c r="CB26" s="695"/>
      <c r="CD26" s="618" t="s">
        <v>300</v>
      </c>
      <c r="CE26" s="619"/>
      <c r="CF26" s="619"/>
      <c r="CG26" s="619"/>
      <c r="CH26" s="619"/>
      <c r="CI26" s="619"/>
      <c r="CJ26" s="619"/>
      <c r="CK26" s="619"/>
      <c r="CL26" s="619"/>
      <c r="CM26" s="619"/>
      <c r="CN26" s="619"/>
      <c r="CO26" s="619"/>
      <c r="CP26" s="619"/>
      <c r="CQ26" s="620"/>
      <c r="CR26" s="621">
        <v>2059044</v>
      </c>
      <c r="CS26" s="622"/>
      <c r="CT26" s="622"/>
      <c r="CU26" s="622"/>
      <c r="CV26" s="622"/>
      <c r="CW26" s="622"/>
      <c r="CX26" s="622"/>
      <c r="CY26" s="623"/>
      <c r="CZ26" s="624">
        <v>8.3000000000000007</v>
      </c>
      <c r="DA26" s="636"/>
      <c r="DB26" s="636"/>
      <c r="DC26" s="637"/>
      <c r="DD26" s="627">
        <v>1879940</v>
      </c>
      <c r="DE26" s="622"/>
      <c r="DF26" s="622"/>
      <c r="DG26" s="622"/>
      <c r="DH26" s="622"/>
      <c r="DI26" s="622"/>
      <c r="DJ26" s="622"/>
      <c r="DK26" s="623"/>
      <c r="DL26" s="627" t="s">
        <v>230</v>
      </c>
      <c r="DM26" s="622"/>
      <c r="DN26" s="622"/>
      <c r="DO26" s="622"/>
      <c r="DP26" s="622"/>
      <c r="DQ26" s="622"/>
      <c r="DR26" s="622"/>
      <c r="DS26" s="622"/>
      <c r="DT26" s="622"/>
      <c r="DU26" s="622"/>
      <c r="DV26" s="623"/>
      <c r="DW26" s="624" t="s">
        <v>236</v>
      </c>
      <c r="DX26" s="636"/>
      <c r="DY26" s="636"/>
      <c r="DZ26" s="636"/>
      <c r="EA26" s="636"/>
      <c r="EB26" s="636"/>
      <c r="EC26" s="648"/>
    </row>
    <row r="27" spans="2:133" ht="11.25" customHeight="1" x14ac:dyDescent="0.15">
      <c r="B27" s="618" t="s">
        <v>301</v>
      </c>
      <c r="C27" s="619"/>
      <c r="D27" s="619"/>
      <c r="E27" s="619"/>
      <c r="F27" s="619"/>
      <c r="G27" s="619"/>
      <c r="H27" s="619"/>
      <c r="I27" s="619"/>
      <c r="J27" s="619"/>
      <c r="K27" s="619"/>
      <c r="L27" s="619"/>
      <c r="M27" s="619"/>
      <c r="N27" s="619"/>
      <c r="O27" s="619"/>
      <c r="P27" s="619"/>
      <c r="Q27" s="620"/>
      <c r="R27" s="621">
        <v>265465</v>
      </c>
      <c r="S27" s="622"/>
      <c r="T27" s="622"/>
      <c r="U27" s="622"/>
      <c r="V27" s="622"/>
      <c r="W27" s="622"/>
      <c r="X27" s="622"/>
      <c r="Y27" s="623"/>
      <c r="Z27" s="659">
        <v>1</v>
      </c>
      <c r="AA27" s="659"/>
      <c r="AB27" s="659"/>
      <c r="AC27" s="659"/>
      <c r="AD27" s="660" t="s">
        <v>230</v>
      </c>
      <c r="AE27" s="660"/>
      <c r="AF27" s="660"/>
      <c r="AG27" s="660"/>
      <c r="AH27" s="660"/>
      <c r="AI27" s="660"/>
      <c r="AJ27" s="660"/>
      <c r="AK27" s="660"/>
      <c r="AL27" s="624" t="s">
        <v>236</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9376209</v>
      </c>
      <c r="BH27" s="622"/>
      <c r="BI27" s="622"/>
      <c r="BJ27" s="622"/>
      <c r="BK27" s="622"/>
      <c r="BL27" s="622"/>
      <c r="BM27" s="622"/>
      <c r="BN27" s="623"/>
      <c r="BO27" s="659">
        <v>100</v>
      </c>
      <c r="BP27" s="659"/>
      <c r="BQ27" s="659"/>
      <c r="BR27" s="659"/>
      <c r="BS27" s="660" t="s">
        <v>230</v>
      </c>
      <c r="BT27" s="660"/>
      <c r="BU27" s="660"/>
      <c r="BV27" s="660"/>
      <c r="BW27" s="660"/>
      <c r="BX27" s="660"/>
      <c r="BY27" s="660"/>
      <c r="BZ27" s="660"/>
      <c r="CA27" s="660"/>
      <c r="CB27" s="695"/>
      <c r="CD27" s="618" t="s">
        <v>303</v>
      </c>
      <c r="CE27" s="619"/>
      <c r="CF27" s="619"/>
      <c r="CG27" s="619"/>
      <c r="CH27" s="619"/>
      <c r="CI27" s="619"/>
      <c r="CJ27" s="619"/>
      <c r="CK27" s="619"/>
      <c r="CL27" s="619"/>
      <c r="CM27" s="619"/>
      <c r="CN27" s="619"/>
      <c r="CO27" s="619"/>
      <c r="CP27" s="619"/>
      <c r="CQ27" s="620"/>
      <c r="CR27" s="621">
        <v>6327273</v>
      </c>
      <c r="CS27" s="634"/>
      <c r="CT27" s="634"/>
      <c r="CU27" s="634"/>
      <c r="CV27" s="634"/>
      <c r="CW27" s="634"/>
      <c r="CX27" s="634"/>
      <c r="CY27" s="635"/>
      <c r="CZ27" s="624">
        <v>25.5</v>
      </c>
      <c r="DA27" s="636"/>
      <c r="DB27" s="636"/>
      <c r="DC27" s="637"/>
      <c r="DD27" s="627">
        <v>1842195</v>
      </c>
      <c r="DE27" s="634"/>
      <c r="DF27" s="634"/>
      <c r="DG27" s="634"/>
      <c r="DH27" s="634"/>
      <c r="DI27" s="634"/>
      <c r="DJ27" s="634"/>
      <c r="DK27" s="635"/>
      <c r="DL27" s="627">
        <v>1814687</v>
      </c>
      <c r="DM27" s="634"/>
      <c r="DN27" s="634"/>
      <c r="DO27" s="634"/>
      <c r="DP27" s="634"/>
      <c r="DQ27" s="634"/>
      <c r="DR27" s="634"/>
      <c r="DS27" s="634"/>
      <c r="DT27" s="634"/>
      <c r="DU27" s="634"/>
      <c r="DV27" s="635"/>
      <c r="DW27" s="624">
        <v>12.7</v>
      </c>
      <c r="DX27" s="636"/>
      <c r="DY27" s="636"/>
      <c r="DZ27" s="636"/>
      <c r="EA27" s="636"/>
      <c r="EB27" s="636"/>
      <c r="EC27" s="648"/>
    </row>
    <row r="28" spans="2:133" ht="11.25" customHeight="1" x14ac:dyDescent="0.15">
      <c r="B28" s="618" t="s">
        <v>304</v>
      </c>
      <c r="C28" s="619"/>
      <c r="D28" s="619"/>
      <c r="E28" s="619"/>
      <c r="F28" s="619"/>
      <c r="G28" s="619"/>
      <c r="H28" s="619"/>
      <c r="I28" s="619"/>
      <c r="J28" s="619"/>
      <c r="K28" s="619"/>
      <c r="L28" s="619"/>
      <c r="M28" s="619"/>
      <c r="N28" s="619"/>
      <c r="O28" s="619"/>
      <c r="P28" s="619"/>
      <c r="Q28" s="620"/>
      <c r="R28" s="621">
        <v>119098</v>
      </c>
      <c r="S28" s="622"/>
      <c r="T28" s="622"/>
      <c r="U28" s="622"/>
      <c r="V28" s="622"/>
      <c r="W28" s="622"/>
      <c r="X28" s="622"/>
      <c r="Y28" s="623"/>
      <c r="Z28" s="659">
        <v>0.5</v>
      </c>
      <c r="AA28" s="659"/>
      <c r="AB28" s="659"/>
      <c r="AC28" s="659"/>
      <c r="AD28" s="660">
        <v>51196</v>
      </c>
      <c r="AE28" s="660"/>
      <c r="AF28" s="660"/>
      <c r="AG28" s="660"/>
      <c r="AH28" s="660"/>
      <c r="AI28" s="660"/>
      <c r="AJ28" s="660"/>
      <c r="AK28" s="660"/>
      <c r="AL28" s="624">
        <v>0.4</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2089470</v>
      </c>
      <c r="CS28" s="622"/>
      <c r="CT28" s="622"/>
      <c r="CU28" s="622"/>
      <c r="CV28" s="622"/>
      <c r="CW28" s="622"/>
      <c r="CX28" s="622"/>
      <c r="CY28" s="623"/>
      <c r="CZ28" s="624">
        <v>8.4</v>
      </c>
      <c r="DA28" s="636"/>
      <c r="DB28" s="636"/>
      <c r="DC28" s="637"/>
      <c r="DD28" s="627">
        <v>2089470</v>
      </c>
      <c r="DE28" s="622"/>
      <c r="DF28" s="622"/>
      <c r="DG28" s="622"/>
      <c r="DH28" s="622"/>
      <c r="DI28" s="622"/>
      <c r="DJ28" s="622"/>
      <c r="DK28" s="623"/>
      <c r="DL28" s="627">
        <v>2089470</v>
      </c>
      <c r="DM28" s="622"/>
      <c r="DN28" s="622"/>
      <c r="DO28" s="622"/>
      <c r="DP28" s="622"/>
      <c r="DQ28" s="622"/>
      <c r="DR28" s="622"/>
      <c r="DS28" s="622"/>
      <c r="DT28" s="622"/>
      <c r="DU28" s="622"/>
      <c r="DV28" s="623"/>
      <c r="DW28" s="624">
        <v>14.6</v>
      </c>
      <c r="DX28" s="636"/>
      <c r="DY28" s="636"/>
      <c r="DZ28" s="636"/>
      <c r="EA28" s="636"/>
      <c r="EB28" s="636"/>
      <c r="EC28" s="648"/>
    </row>
    <row r="29" spans="2:133" ht="11.25" customHeight="1" x14ac:dyDescent="0.15">
      <c r="B29" s="618" t="s">
        <v>306</v>
      </c>
      <c r="C29" s="619"/>
      <c r="D29" s="619"/>
      <c r="E29" s="619"/>
      <c r="F29" s="619"/>
      <c r="G29" s="619"/>
      <c r="H29" s="619"/>
      <c r="I29" s="619"/>
      <c r="J29" s="619"/>
      <c r="K29" s="619"/>
      <c r="L29" s="619"/>
      <c r="M29" s="619"/>
      <c r="N29" s="619"/>
      <c r="O29" s="619"/>
      <c r="P29" s="619"/>
      <c r="Q29" s="620"/>
      <c r="R29" s="621">
        <v>175963</v>
      </c>
      <c r="S29" s="622"/>
      <c r="T29" s="622"/>
      <c r="U29" s="622"/>
      <c r="V29" s="622"/>
      <c r="W29" s="622"/>
      <c r="X29" s="622"/>
      <c r="Y29" s="623"/>
      <c r="Z29" s="659">
        <v>0.7</v>
      </c>
      <c r="AA29" s="659"/>
      <c r="AB29" s="659"/>
      <c r="AC29" s="659"/>
      <c r="AD29" s="660" t="s">
        <v>139</v>
      </c>
      <c r="AE29" s="660"/>
      <c r="AF29" s="660"/>
      <c r="AG29" s="660"/>
      <c r="AH29" s="660"/>
      <c r="AI29" s="660"/>
      <c r="AJ29" s="660"/>
      <c r="AK29" s="660"/>
      <c r="AL29" s="624" t="s">
        <v>230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307</v>
      </c>
      <c r="CE29" s="641"/>
      <c r="CF29" s="618" t="s">
        <v>308</v>
      </c>
      <c r="CG29" s="619"/>
      <c r="CH29" s="619"/>
      <c r="CI29" s="619"/>
      <c r="CJ29" s="619"/>
      <c r="CK29" s="619"/>
      <c r="CL29" s="619"/>
      <c r="CM29" s="619"/>
      <c r="CN29" s="619"/>
      <c r="CO29" s="619"/>
      <c r="CP29" s="619"/>
      <c r="CQ29" s="620"/>
      <c r="CR29" s="621">
        <v>2089470</v>
      </c>
      <c r="CS29" s="634"/>
      <c r="CT29" s="634"/>
      <c r="CU29" s="634"/>
      <c r="CV29" s="634"/>
      <c r="CW29" s="634"/>
      <c r="CX29" s="634"/>
      <c r="CY29" s="635"/>
      <c r="CZ29" s="624">
        <v>8.4</v>
      </c>
      <c r="DA29" s="636"/>
      <c r="DB29" s="636"/>
      <c r="DC29" s="637"/>
      <c r="DD29" s="627">
        <v>2089470</v>
      </c>
      <c r="DE29" s="634"/>
      <c r="DF29" s="634"/>
      <c r="DG29" s="634"/>
      <c r="DH29" s="634"/>
      <c r="DI29" s="634"/>
      <c r="DJ29" s="634"/>
      <c r="DK29" s="635"/>
      <c r="DL29" s="627">
        <v>2089470</v>
      </c>
      <c r="DM29" s="634"/>
      <c r="DN29" s="634"/>
      <c r="DO29" s="634"/>
      <c r="DP29" s="634"/>
      <c r="DQ29" s="634"/>
      <c r="DR29" s="634"/>
      <c r="DS29" s="634"/>
      <c r="DT29" s="634"/>
      <c r="DU29" s="634"/>
      <c r="DV29" s="635"/>
      <c r="DW29" s="624">
        <v>14.6</v>
      </c>
      <c r="DX29" s="636"/>
      <c r="DY29" s="636"/>
      <c r="DZ29" s="636"/>
      <c r="EA29" s="636"/>
      <c r="EB29" s="636"/>
      <c r="EC29" s="648"/>
    </row>
    <row r="30" spans="2:133" ht="11.25" customHeight="1" x14ac:dyDescent="0.15">
      <c r="B30" s="618" t="s">
        <v>309</v>
      </c>
      <c r="C30" s="619"/>
      <c r="D30" s="619"/>
      <c r="E30" s="619"/>
      <c r="F30" s="619"/>
      <c r="G30" s="619"/>
      <c r="H30" s="619"/>
      <c r="I30" s="619"/>
      <c r="J30" s="619"/>
      <c r="K30" s="619"/>
      <c r="L30" s="619"/>
      <c r="M30" s="619"/>
      <c r="N30" s="619"/>
      <c r="O30" s="619"/>
      <c r="P30" s="619"/>
      <c r="Q30" s="620"/>
      <c r="R30" s="621">
        <v>5153732</v>
      </c>
      <c r="S30" s="622"/>
      <c r="T30" s="622"/>
      <c r="U30" s="622"/>
      <c r="V30" s="622"/>
      <c r="W30" s="622"/>
      <c r="X30" s="622"/>
      <c r="Y30" s="623"/>
      <c r="Z30" s="659">
        <v>19.600000000000001</v>
      </c>
      <c r="AA30" s="659"/>
      <c r="AB30" s="659"/>
      <c r="AC30" s="659"/>
      <c r="AD30" s="660" t="s">
        <v>230</v>
      </c>
      <c r="AE30" s="660"/>
      <c r="AF30" s="660"/>
      <c r="AG30" s="660"/>
      <c r="AH30" s="660"/>
      <c r="AI30" s="660"/>
      <c r="AJ30" s="660"/>
      <c r="AK30" s="660"/>
      <c r="AL30" s="624" t="s">
        <v>236</v>
      </c>
      <c r="AM30" s="625"/>
      <c r="AN30" s="625"/>
      <c r="AO30" s="661"/>
      <c r="AP30" s="679" t="s">
        <v>224</v>
      </c>
      <c r="AQ30" s="680"/>
      <c r="AR30" s="680"/>
      <c r="AS30" s="680"/>
      <c r="AT30" s="680"/>
      <c r="AU30" s="680"/>
      <c r="AV30" s="680"/>
      <c r="AW30" s="680"/>
      <c r="AX30" s="680"/>
      <c r="AY30" s="680"/>
      <c r="AZ30" s="680"/>
      <c r="BA30" s="680"/>
      <c r="BB30" s="680"/>
      <c r="BC30" s="680"/>
      <c r="BD30" s="680"/>
      <c r="BE30" s="680"/>
      <c r="BF30" s="681"/>
      <c r="BG30" s="679" t="s">
        <v>310</v>
      </c>
      <c r="BH30" s="693"/>
      <c r="BI30" s="693"/>
      <c r="BJ30" s="693"/>
      <c r="BK30" s="693"/>
      <c r="BL30" s="693"/>
      <c r="BM30" s="693"/>
      <c r="BN30" s="693"/>
      <c r="BO30" s="693"/>
      <c r="BP30" s="693"/>
      <c r="BQ30" s="694"/>
      <c r="BR30" s="679" t="s">
        <v>311</v>
      </c>
      <c r="BS30" s="693"/>
      <c r="BT30" s="693"/>
      <c r="BU30" s="693"/>
      <c r="BV30" s="693"/>
      <c r="BW30" s="693"/>
      <c r="BX30" s="693"/>
      <c r="BY30" s="693"/>
      <c r="BZ30" s="693"/>
      <c r="CA30" s="693"/>
      <c r="CB30" s="694"/>
      <c r="CD30" s="642"/>
      <c r="CE30" s="643"/>
      <c r="CF30" s="618" t="s">
        <v>312</v>
      </c>
      <c r="CG30" s="619"/>
      <c r="CH30" s="619"/>
      <c r="CI30" s="619"/>
      <c r="CJ30" s="619"/>
      <c r="CK30" s="619"/>
      <c r="CL30" s="619"/>
      <c r="CM30" s="619"/>
      <c r="CN30" s="619"/>
      <c r="CO30" s="619"/>
      <c r="CP30" s="619"/>
      <c r="CQ30" s="620"/>
      <c r="CR30" s="621">
        <v>2038414</v>
      </c>
      <c r="CS30" s="622"/>
      <c r="CT30" s="622"/>
      <c r="CU30" s="622"/>
      <c r="CV30" s="622"/>
      <c r="CW30" s="622"/>
      <c r="CX30" s="622"/>
      <c r="CY30" s="623"/>
      <c r="CZ30" s="624">
        <v>8.1999999999999993</v>
      </c>
      <c r="DA30" s="636"/>
      <c r="DB30" s="636"/>
      <c r="DC30" s="637"/>
      <c r="DD30" s="627">
        <v>2038414</v>
      </c>
      <c r="DE30" s="622"/>
      <c r="DF30" s="622"/>
      <c r="DG30" s="622"/>
      <c r="DH30" s="622"/>
      <c r="DI30" s="622"/>
      <c r="DJ30" s="622"/>
      <c r="DK30" s="623"/>
      <c r="DL30" s="627">
        <v>2038414</v>
      </c>
      <c r="DM30" s="622"/>
      <c r="DN30" s="622"/>
      <c r="DO30" s="622"/>
      <c r="DP30" s="622"/>
      <c r="DQ30" s="622"/>
      <c r="DR30" s="622"/>
      <c r="DS30" s="622"/>
      <c r="DT30" s="622"/>
      <c r="DU30" s="622"/>
      <c r="DV30" s="623"/>
      <c r="DW30" s="624">
        <v>14.2</v>
      </c>
      <c r="DX30" s="636"/>
      <c r="DY30" s="636"/>
      <c r="DZ30" s="636"/>
      <c r="EA30" s="636"/>
      <c r="EB30" s="636"/>
      <c r="EC30" s="648"/>
    </row>
    <row r="31" spans="2:133" ht="11.25" customHeight="1" x14ac:dyDescent="0.15">
      <c r="B31" s="696" t="s">
        <v>313</v>
      </c>
      <c r="C31" s="697"/>
      <c r="D31" s="697"/>
      <c r="E31" s="697"/>
      <c r="F31" s="697"/>
      <c r="G31" s="697"/>
      <c r="H31" s="697"/>
      <c r="I31" s="697"/>
      <c r="J31" s="697"/>
      <c r="K31" s="697"/>
      <c r="L31" s="697"/>
      <c r="M31" s="697"/>
      <c r="N31" s="697"/>
      <c r="O31" s="697"/>
      <c r="P31" s="697"/>
      <c r="Q31" s="698"/>
      <c r="R31" s="621" t="s">
        <v>139</v>
      </c>
      <c r="S31" s="622"/>
      <c r="T31" s="622"/>
      <c r="U31" s="622"/>
      <c r="V31" s="622"/>
      <c r="W31" s="622"/>
      <c r="X31" s="622"/>
      <c r="Y31" s="623"/>
      <c r="Z31" s="659" t="s">
        <v>230</v>
      </c>
      <c r="AA31" s="659"/>
      <c r="AB31" s="659"/>
      <c r="AC31" s="659"/>
      <c r="AD31" s="660" t="s">
        <v>230</v>
      </c>
      <c r="AE31" s="660"/>
      <c r="AF31" s="660"/>
      <c r="AG31" s="660"/>
      <c r="AH31" s="660"/>
      <c r="AI31" s="660"/>
      <c r="AJ31" s="660"/>
      <c r="AK31" s="660"/>
      <c r="AL31" s="624" t="s">
        <v>139</v>
      </c>
      <c r="AM31" s="625"/>
      <c r="AN31" s="625"/>
      <c r="AO31" s="661"/>
      <c r="AP31" s="687" t="s">
        <v>314</v>
      </c>
      <c r="AQ31" s="688"/>
      <c r="AR31" s="688"/>
      <c r="AS31" s="688"/>
      <c r="AT31" s="689" t="s">
        <v>315</v>
      </c>
      <c r="AU31" s="218"/>
      <c r="AV31" s="218"/>
      <c r="AW31" s="218"/>
      <c r="AX31" s="676" t="s">
        <v>190</v>
      </c>
      <c r="AY31" s="677"/>
      <c r="AZ31" s="677"/>
      <c r="BA31" s="677"/>
      <c r="BB31" s="677"/>
      <c r="BC31" s="677"/>
      <c r="BD31" s="677"/>
      <c r="BE31" s="677"/>
      <c r="BF31" s="678"/>
      <c r="BG31" s="683">
        <v>98.7</v>
      </c>
      <c r="BH31" s="684"/>
      <c r="BI31" s="684"/>
      <c r="BJ31" s="684"/>
      <c r="BK31" s="684"/>
      <c r="BL31" s="684"/>
      <c r="BM31" s="685">
        <v>95.4</v>
      </c>
      <c r="BN31" s="684"/>
      <c r="BO31" s="684"/>
      <c r="BP31" s="684"/>
      <c r="BQ31" s="686"/>
      <c r="BR31" s="683">
        <v>98.7</v>
      </c>
      <c r="BS31" s="684"/>
      <c r="BT31" s="684"/>
      <c r="BU31" s="684"/>
      <c r="BV31" s="684"/>
      <c r="BW31" s="684"/>
      <c r="BX31" s="685">
        <v>95.2</v>
      </c>
      <c r="BY31" s="684"/>
      <c r="BZ31" s="684"/>
      <c r="CA31" s="684"/>
      <c r="CB31" s="686"/>
      <c r="CD31" s="642"/>
      <c r="CE31" s="643"/>
      <c r="CF31" s="618" t="s">
        <v>316</v>
      </c>
      <c r="CG31" s="619"/>
      <c r="CH31" s="619"/>
      <c r="CI31" s="619"/>
      <c r="CJ31" s="619"/>
      <c r="CK31" s="619"/>
      <c r="CL31" s="619"/>
      <c r="CM31" s="619"/>
      <c r="CN31" s="619"/>
      <c r="CO31" s="619"/>
      <c r="CP31" s="619"/>
      <c r="CQ31" s="620"/>
      <c r="CR31" s="621">
        <v>51056</v>
      </c>
      <c r="CS31" s="634"/>
      <c r="CT31" s="634"/>
      <c r="CU31" s="634"/>
      <c r="CV31" s="634"/>
      <c r="CW31" s="634"/>
      <c r="CX31" s="634"/>
      <c r="CY31" s="635"/>
      <c r="CZ31" s="624">
        <v>0.2</v>
      </c>
      <c r="DA31" s="636"/>
      <c r="DB31" s="636"/>
      <c r="DC31" s="637"/>
      <c r="DD31" s="627">
        <v>51056</v>
      </c>
      <c r="DE31" s="634"/>
      <c r="DF31" s="634"/>
      <c r="DG31" s="634"/>
      <c r="DH31" s="634"/>
      <c r="DI31" s="634"/>
      <c r="DJ31" s="634"/>
      <c r="DK31" s="635"/>
      <c r="DL31" s="627">
        <v>51056</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317</v>
      </c>
      <c r="C32" s="619"/>
      <c r="D32" s="619"/>
      <c r="E32" s="619"/>
      <c r="F32" s="619"/>
      <c r="G32" s="619"/>
      <c r="H32" s="619"/>
      <c r="I32" s="619"/>
      <c r="J32" s="619"/>
      <c r="K32" s="619"/>
      <c r="L32" s="619"/>
      <c r="M32" s="619"/>
      <c r="N32" s="619"/>
      <c r="O32" s="619"/>
      <c r="P32" s="619"/>
      <c r="Q32" s="620"/>
      <c r="R32" s="621">
        <v>2006967</v>
      </c>
      <c r="S32" s="622"/>
      <c r="T32" s="622"/>
      <c r="U32" s="622"/>
      <c r="V32" s="622"/>
      <c r="W32" s="622"/>
      <c r="X32" s="622"/>
      <c r="Y32" s="623"/>
      <c r="Z32" s="659">
        <v>7.6</v>
      </c>
      <c r="AA32" s="659"/>
      <c r="AB32" s="659"/>
      <c r="AC32" s="659"/>
      <c r="AD32" s="660" t="s">
        <v>230</v>
      </c>
      <c r="AE32" s="660"/>
      <c r="AF32" s="660"/>
      <c r="AG32" s="660"/>
      <c r="AH32" s="660"/>
      <c r="AI32" s="660"/>
      <c r="AJ32" s="660"/>
      <c r="AK32" s="660"/>
      <c r="AL32" s="624" t="s">
        <v>236</v>
      </c>
      <c r="AM32" s="625"/>
      <c r="AN32" s="625"/>
      <c r="AO32" s="661"/>
      <c r="AP32" s="662"/>
      <c r="AQ32" s="663"/>
      <c r="AR32" s="663"/>
      <c r="AS32" s="663"/>
      <c r="AT32" s="690"/>
      <c r="AU32" s="214" t="s">
        <v>318</v>
      </c>
      <c r="AX32" s="618" t="s">
        <v>319</v>
      </c>
      <c r="AY32" s="619"/>
      <c r="AZ32" s="619"/>
      <c r="BA32" s="619"/>
      <c r="BB32" s="619"/>
      <c r="BC32" s="619"/>
      <c r="BD32" s="619"/>
      <c r="BE32" s="619"/>
      <c r="BF32" s="620"/>
      <c r="BG32" s="692">
        <v>98.6</v>
      </c>
      <c r="BH32" s="634"/>
      <c r="BI32" s="634"/>
      <c r="BJ32" s="634"/>
      <c r="BK32" s="634"/>
      <c r="BL32" s="634"/>
      <c r="BM32" s="625">
        <v>95.7</v>
      </c>
      <c r="BN32" s="634"/>
      <c r="BO32" s="634"/>
      <c r="BP32" s="634"/>
      <c r="BQ32" s="657"/>
      <c r="BR32" s="692">
        <v>98.8</v>
      </c>
      <c r="BS32" s="634"/>
      <c r="BT32" s="634"/>
      <c r="BU32" s="634"/>
      <c r="BV32" s="634"/>
      <c r="BW32" s="634"/>
      <c r="BX32" s="625">
        <v>95.7</v>
      </c>
      <c r="BY32" s="634"/>
      <c r="BZ32" s="634"/>
      <c r="CA32" s="634"/>
      <c r="CB32" s="657"/>
      <c r="CD32" s="644"/>
      <c r="CE32" s="645"/>
      <c r="CF32" s="618" t="s">
        <v>320</v>
      </c>
      <c r="CG32" s="619"/>
      <c r="CH32" s="619"/>
      <c r="CI32" s="619"/>
      <c r="CJ32" s="619"/>
      <c r="CK32" s="619"/>
      <c r="CL32" s="619"/>
      <c r="CM32" s="619"/>
      <c r="CN32" s="619"/>
      <c r="CO32" s="619"/>
      <c r="CP32" s="619"/>
      <c r="CQ32" s="620"/>
      <c r="CR32" s="621" t="s">
        <v>236</v>
      </c>
      <c r="CS32" s="622"/>
      <c r="CT32" s="622"/>
      <c r="CU32" s="622"/>
      <c r="CV32" s="622"/>
      <c r="CW32" s="622"/>
      <c r="CX32" s="622"/>
      <c r="CY32" s="623"/>
      <c r="CZ32" s="624" t="s">
        <v>230</v>
      </c>
      <c r="DA32" s="636"/>
      <c r="DB32" s="636"/>
      <c r="DC32" s="637"/>
      <c r="DD32" s="627" t="s">
        <v>230</v>
      </c>
      <c r="DE32" s="622"/>
      <c r="DF32" s="622"/>
      <c r="DG32" s="622"/>
      <c r="DH32" s="622"/>
      <c r="DI32" s="622"/>
      <c r="DJ32" s="622"/>
      <c r="DK32" s="623"/>
      <c r="DL32" s="627" t="s">
        <v>236</v>
      </c>
      <c r="DM32" s="622"/>
      <c r="DN32" s="622"/>
      <c r="DO32" s="622"/>
      <c r="DP32" s="622"/>
      <c r="DQ32" s="622"/>
      <c r="DR32" s="622"/>
      <c r="DS32" s="622"/>
      <c r="DT32" s="622"/>
      <c r="DU32" s="622"/>
      <c r="DV32" s="623"/>
      <c r="DW32" s="624" t="s">
        <v>230</v>
      </c>
      <c r="DX32" s="636"/>
      <c r="DY32" s="636"/>
      <c r="DZ32" s="636"/>
      <c r="EA32" s="636"/>
      <c r="EB32" s="636"/>
      <c r="EC32" s="648"/>
    </row>
    <row r="33" spans="2:133" ht="11.25" customHeight="1" x14ac:dyDescent="0.15">
      <c r="B33" s="618" t="s">
        <v>321</v>
      </c>
      <c r="C33" s="619"/>
      <c r="D33" s="619"/>
      <c r="E33" s="619"/>
      <c r="F33" s="619"/>
      <c r="G33" s="619"/>
      <c r="H33" s="619"/>
      <c r="I33" s="619"/>
      <c r="J33" s="619"/>
      <c r="K33" s="619"/>
      <c r="L33" s="619"/>
      <c r="M33" s="619"/>
      <c r="N33" s="619"/>
      <c r="O33" s="619"/>
      <c r="P33" s="619"/>
      <c r="Q33" s="620"/>
      <c r="R33" s="621">
        <v>299713</v>
      </c>
      <c r="S33" s="622"/>
      <c r="T33" s="622"/>
      <c r="U33" s="622"/>
      <c r="V33" s="622"/>
      <c r="W33" s="622"/>
      <c r="X33" s="622"/>
      <c r="Y33" s="623"/>
      <c r="Z33" s="659">
        <v>1.1000000000000001</v>
      </c>
      <c r="AA33" s="659"/>
      <c r="AB33" s="659"/>
      <c r="AC33" s="659"/>
      <c r="AD33" s="660" t="s">
        <v>230</v>
      </c>
      <c r="AE33" s="660"/>
      <c r="AF33" s="660"/>
      <c r="AG33" s="660"/>
      <c r="AH33" s="660"/>
      <c r="AI33" s="660"/>
      <c r="AJ33" s="660"/>
      <c r="AK33" s="660"/>
      <c r="AL33" s="624" t="s">
        <v>236</v>
      </c>
      <c r="AM33" s="625"/>
      <c r="AN33" s="625"/>
      <c r="AO33" s="661"/>
      <c r="AP33" s="664"/>
      <c r="AQ33" s="665"/>
      <c r="AR33" s="665"/>
      <c r="AS33" s="665"/>
      <c r="AT33" s="691"/>
      <c r="AU33" s="219"/>
      <c r="AV33" s="219"/>
      <c r="AW33" s="219"/>
      <c r="AX33" s="602" t="s">
        <v>322</v>
      </c>
      <c r="AY33" s="603"/>
      <c r="AZ33" s="603"/>
      <c r="BA33" s="603"/>
      <c r="BB33" s="603"/>
      <c r="BC33" s="603"/>
      <c r="BD33" s="603"/>
      <c r="BE33" s="603"/>
      <c r="BF33" s="604"/>
      <c r="BG33" s="682">
        <v>98.8</v>
      </c>
      <c r="BH33" s="606"/>
      <c r="BI33" s="606"/>
      <c r="BJ33" s="606"/>
      <c r="BK33" s="606"/>
      <c r="BL33" s="606"/>
      <c r="BM33" s="652">
        <v>94.6</v>
      </c>
      <c r="BN33" s="606"/>
      <c r="BO33" s="606"/>
      <c r="BP33" s="606"/>
      <c r="BQ33" s="669"/>
      <c r="BR33" s="682">
        <v>98.6</v>
      </c>
      <c r="BS33" s="606"/>
      <c r="BT33" s="606"/>
      <c r="BU33" s="606"/>
      <c r="BV33" s="606"/>
      <c r="BW33" s="606"/>
      <c r="BX33" s="652">
        <v>94.3</v>
      </c>
      <c r="BY33" s="606"/>
      <c r="BZ33" s="606"/>
      <c r="CA33" s="606"/>
      <c r="CB33" s="669"/>
      <c r="CD33" s="618" t="s">
        <v>323</v>
      </c>
      <c r="CE33" s="619"/>
      <c r="CF33" s="619"/>
      <c r="CG33" s="619"/>
      <c r="CH33" s="619"/>
      <c r="CI33" s="619"/>
      <c r="CJ33" s="619"/>
      <c r="CK33" s="619"/>
      <c r="CL33" s="619"/>
      <c r="CM33" s="619"/>
      <c r="CN33" s="619"/>
      <c r="CO33" s="619"/>
      <c r="CP33" s="619"/>
      <c r="CQ33" s="620"/>
      <c r="CR33" s="621">
        <v>11623869</v>
      </c>
      <c r="CS33" s="634"/>
      <c r="CT33" s="634"/>
      <c r="CU33" s="634"/>
      <c r="CV33" s="634"/>
      <c r="CW33" s="634"/>
      <c r="CX33" s="634"/>
      <c r="CY33" s="635"/>
      <c r="CZ33" s="624">
        <v>46.8</v>
      </c>
      <c r="DA33" s="636"/>
      <c r="DB33" s="636"/>
      <c r="DC33" s="637"/>
      <c r="DD33" s="627">
        <v>9032359</v>
      </c>
      <c r="DE33" s="634"/>
      <c r="DF33" s="634"/>
      <c r="DG33" s="634"/>
      <c r="DH33" s="634"/>
      <c r="DI33" s="634"/>
      <c r="DJ33" s="634"/>
      <c r="DK33" s="635"/>
      <c r="DL33" s="627">
        <v>6693860</v>
      </c>
      <c r="DM33" s="634"/>
      <c r="DN33" s="634"/>
      <c r="DO33" s="634"/>
      <c r="DP33" s="634"/>
      <c r="DQ33" s="634"/>
      <c r="DR33" s="634"/>
      <c r="DS33" s="634"/>
      <c r="DT33" s="634"/>
      <c r="DU33" s="634"/>
      <c r="DV33" s="635"/>
      <c r="DW33" s="624">
        <v>46.7</v>
      </c>
      <c r="DX33" s="636"/>
      <c r="DY33" s="636"/>
      <c r="DZ33" s="636"/>
      <c r="EA33" s="636"/>
      <c r="EB33" s="636"/>
      <c r="EC33" s="648"/>
    </row>
    <row r="34" spans="2:133" ht="11.25" customHeight="1" x14ac:dyDescent="0.15">
      <c r="B34" s="618" t="s">
        <v>324</v>
      </c>
      <c r="C34" s="619"/>
      <c r="D34" s="619"/>
      <c r="E34" s="619"/>
      <c r="F34" s="619"/>
      <c r="G34" s="619"/>
      <c r="H34" s="619"/>
      <c r="I34" s="619"/>
      <c r="J34" s="619"/>
      <c r="K34" s="619"/>
      <c r="L34" s="619"/>
      <c r="M34" s="619"/>
      <c r="N34" s="619"/>
      <c r="O34" s="619"/>
      <c r="P34" s="619"/>
      <c r="Q34" s="620"/>
      <c r="R34" s="621">
        <v>164152</v>
      </c>
      <c r="S34" s="622"/>
      <c r="T34" s="622"/>
      <c r="U34" s="622"/>
      <c r="V34" s="622"/>
      <c r="W34" s="622"/>
      <c r="X34" s="622"/>
      <c r="Y34" s="623"/>
      <c r="Z34" s="659">
        <v>0.6</v>
      </c>
      <c r="AA34" s="659"/>
      <c r="AB34" s="659"/>
      <c r="AC34" s="659"/>
      <c r="AD34" s="660" t="s">
        <v>236</v>
      </c>
      <c r="AE34" s="660"/>
      <c r="AF34" s="660"/>
      <c r="AG34" s="660"/>
      <c r="AH34" s="660"/>
      <c r="AI34" s="660"/>
      <c r="AJ34" s="660"/>
      <c r="AK34" s="660"/>
      <c r="AL34" s="624" t="s">
        <v>230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4771789</v>
      </c>
      <c r="CS34" s="622"/>
      <c r="CT34" s="622"/>
      <c r="CU34" s="622"/>
      <c r="CV34" s="622"/>
      <c r="CW34" s="622"/>
      <c r="CX34" s="622"/>
      <c r="CY34" s="623"/>
      <c r="CZ34" s="624">
        <v>19.2</v>
      </c>
      <c r="DA34" s="636"/>
      <c r="DB34" s="636"/>
      <c r="DC34" s="637"/>
      <c r="DD34" s="627">
        <v>3538714</v>
      </c>
      <c r="DE34" s="622"/>
      <c r="DF34" s="622"/>
      <c r="DG34" s="622"/>
      <c r="DH34" s="622"/>
      <c r="DI34" s="622"/>
      <c r="DJ34" s="622"/>
      <c r="DK34" s="623"/>
      <c r="DL34" s="627">
        <v>3246804</v>
      </c>
      <c r="DM34" s="622"/>
      <c r="DN34" s="622"/>
      <c r="DO34" s="622"/>
      <c r="DP34" s="622"/>
      <c r="DQ34" s="622"/>
      <c r="DR34" s="622"/>
      <c r="DS34" s="622"/>
      <c r="DT34" s="622"/>
      <c r="DU34" s="622"/>
      <c r="DV34" s="623"/>
      <c r="DW34" s="624">
        <v>22.7</v>
      </c>
      <c r="DX34" s="636"/>
      <c r="DY34" s="636"/>
      <c r="DZ34" s="636"/>
      <c r="EA34" s="636"/>
      <c r="EB34" s="636"/>
      <c r="EC34" s="648"/>
    </row>
    <row r="35" spans="2:133" ht="11.25" customHeight="1" x14ac:dyDescent="0.15">
      <c r="B35" s="618" t="s">
        <v>326</v>
      </c>
      <c r="C35" s="619"/>
      <c r="D35" s="619"/>
      <c r="E35" s="619"/>
      <c r="F35" s="619"/>
      <c r="G35" s="619"/>
      <c r="H35" s="619"/>
      <c r="I35" s="619"/>
      <c r="J35" s="619"/>
      <c r="K35" s="619"/>
      <c r="L35" s="619"/>
      <c r="M35" s="619"/>
      <c r="N35" s="619"/>
      <c r="O35" s="619"/>
      <c r="P35" s="619"/>
      <c r="Q35" s="620"/>
      <c r="R35" s="621">
        <v>614211</v>
      </c>
      <c r="S35" s="622"/>
      <c r="T35" s="622"/>
      <c r="U35" s="622"/>
      <c r="V35" s="622"/>
      <c r="W35" s="622"/>
      <c r="X35" s="622"/>
      <c r="Y35" s="623"/>
      <c r="Z35" s="659">
        <v>2.2999999999999998</v>
      </c>
      <c r="AA35" s="659"/>
      <c r="AB35" s="659"/>
      <c r="AC35" s="659"/>
      <c r="AD35" s="660" t="s">
        <v>236</v>
      </c>
      <c r="AE35" s="660"/>
      <c r="AF35" s="660"/>
      <c r="AG35" s="660"/>
      <c r="AH35" s="660"/>
      <c r="AI35" s="660"/>
      <c r="AJ35" s="660"/>
      <c r="AK35" s="660"/>
      <c r="AL35" s="624" t="s">
        <v>236</v>
      </c>
      <c r="AM35" s="625"/>
      <c r="AN35" s="625"/>
      <c r="AO35" s="661"/>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329</v>
      </c>
      <c r="CE35" s="619"/>
      <c r="CF35" s="619"/>
      <c r="CG35" s="619"/>
      <c r="CH35" s="619"/>
      <c r="CI35" s="619"/>
      <c r="CJ35" s="619"/>
      <c r="CK35" s="619"/>
      <c r="CL35" s="619"/>
      <c r="CM35" s="619"/>
      <c r="CN35" s="619"/>
      <c r="CO35" s="619"/>
      <c r="CP35" s="619"/>
      <c r="CQ35" s="620"/>
      <c r="CR35" s="621">
        <v>91934</v>
      </c>
      <c r="CS35" s="634"/>
      <c r="CT35" s="634"/>
      <c r="CU35" s="634"/>
      <c r="CV35" s="634"/>
      <c r="CW35" s="634"/>
      <c r="CX35" s="634"/>
      <c r="CY35" s="635"/>
      <c r="CZ35" s="624">
        <v>0.4</v>
      </c>
      <c r="DA35" s="636"/>
      <c r="DB35" s="636"/>
      <c r="DC35" s="637"/>
      <c r="DD35" s="627">
        <v>89824</v>
      </c>
      <c r="DE35" s="634"/>
      <c r="DF35" s="634"/>
      <c r="DG35" s="634"/>
      <c r="DH35" s="634"/>
      <c r="DI35" s="634"/>
      <c r="DJ35" s="634"/>
      <c r="DK35" s="635"/>
      <c r="DL35" s="627">
        <v>89208</v>
      </c>
      <c r="DM35" s="634"/>
      <c r="DN35" s="634"/>
      <c r="DO35" s="634"/>
      <c r="DP35" s="634"/>
      <c r="DQ35" s="634"/>
      <c r="DR35" s="634"/>
      <c r="DS35" s="634"/>
      <c r="DT35" s="634"/>
      <c r="DU35" s="634"/>
      <c r="DV35" s="635"/>
      <c r="DW35" s="624">
        <v>0.6</v>
      </c>
      <c r="DX35" s="636"/>
      <c r="DY35" s="636"/>
      <c r="DZ35" s="636"/>
      <c r="EA35" s="636"/>
      <c r="EB35" s="636"/>
      <c r="EC35" s="648"/>
    </row>
    <row r="36" spans="2:133" ht="11.25" customHeight="1" x14ac:dyDescent="0.15">
      <c r="B36" s="618" t="s">
        <v>330</v>
      </c>
      <c r="C36" s="619"/>
      <c r="D36" s="619"/>
      <c r="E36" s="619"/>
      <c r="F36" s="619"/>
      <c r="G36" s="619"/>
      <c r="H36" s="619"/>
      <c r="I36" s="619"/>
      <c r="J36" s="619"/>
      <c r="K36" s="619"/>
      <c r="L36" s="619"/>
      <c r="M36" s="619"/>
      <c r="N36" s="619"/>
      <c r="O36" s="619"/>
      <c r="P36" s="619"/>
      <c r="Q36" s="620"/>
      <c r="R36" s="621">
        <v>1397007</v>
      </c>
      <c r="S36" s="622"/>
      <c r="T36" s="622"/>
      <c r="U36" s="622"/>
      <c r="V36" s="622"/>
      <c r="W36" s="622"/>
      <c r="X36" s="622"/>
      <c r="Y36" s="623"/>
      <c r="Z36" s="659">
        <v>5.3</v>
      </c>
      <c r="AA36" s="659"/>
      <c r="AB36" s="659"/>
      <c r="AC36" s="659"/>
      <c r="AD36" s="660" t="s">
        <v>139</v>
      </c>
      <c r="AE36" s="660"/>
      <c r="AF36" s="660"/>
      <c r="AG36" s="660"/>
      <c r="AH36" s="660"/>
      <c r="AI36" s="660"/>
      <c r="AJ36" s="660"/>
      <c r="AK36" s="660"/>
      <c r="AL36" s="624" t="s">
        <v>236</v>
      </c>
      <c r="AM36" s="625"/>
      <c r="AN36" s="625"/>
      <c r="AO36" s="661"/>
      <c r="AP36" s="222"/>
      <c r="AQ36" s="670" t="s">
        <v>331</v>
      </c>
      <c r="AR36" s="671"/>
      <c r="AS36" s="671"/>
      <c r="AT36" s="671"/>
      <c r="AU36" s="671"/>
      <c r="AV36" s="671"/>
      <c r="AW36" s="671"/>
      <c r="AX36" s="671"/>
      <c r="AY36" s="672"/>
      <c r="AZ36" s="673">
        <v>3891940</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887837</v>
      </c>
      <c r="BW36" s="674"/>
      <c r="BX36" s="674"/>
      <c r="BY36" s="674"/>
      <c r="BZ36" s="674"/>
      <c r="CA36" s="674"/>
      <c r="CB36" s="675"/>
      <c r="CD36" s="618" t="s">
        <v>333</v>
      </c>
      <c r="CE36" s="619"/>
      <c r="CF36" s="619"/>
      <c r="CG36" s="619"/>
      <c r="CH36" s="619"/>
      <c r="CI36" s="619"/>
      <c r="CJ36" s="619"/>
      <c r="CK36" s="619"/>
      <c r="CL36" s="619"/>
      <c r="CM36" s="619"/>
      <c r="CN36" s="619"/>
      <c r="CO36" s="619"/>
      <c r="CP36" s="619"/>
      <c r="CQ36" s="620"/>
      <c r="CR36" s="621">
        <v>2906361</v>
      </c>
      <c r="CS36" s="622"/>
      <c r="CT36" s="622"/>
      <c r="CU36" s="622"/>
      <c r="CV36" s="622"/>
      <c r="CW36" s="622"/>
      <c r="CX36" s="622"/>
      <c r="CY36" s="623"/>
      <c r="CZ36" s="624">
        <v>11.7</v>
      </c>
      <c r="DA36" s="636"/>
      <c r="DB36" s="636"/>
      <c r="DC36" s="637"/>
      <c r="DD36" s="627">
        <v>2256965</v>
      </c>
      <c r="DE36" s="622"/>
      <c r="DF36" s="622"/>
      <c r="DG36" s="622"/>
      <c r="DH36" s="622"/>
      <c r="DI36" s="622"/>
      <c r="DJ36" s="622"/>
      <c r="DK36" s="623"/>
      <c r="DL36" s="627">
        <v>1640607</v>
      </c>
      <c r="DM36" s="622"/>
      <c r="DN36" s="622"/>
      <c r="DO36" s="622"/>
      <c r="DP36" s="622"/>
      <c r="DQ36" s="622"/>
      <c r="DR36" s="622"/>
      <c r="DS36" s="622"/>
      <c r="DT36" s="622"/>
      <c r="DU36" s="622"/>
      <c r="DV36" s="623"/>
      <c r="DW36" s="624">
        <v>11.5</v>
      </c>
      <c r="DX36" s="636"/>
      <c r="DY36" s="636"/>
      <c r="DZ36" s="636"/>
      <c r="EA36" s="636"/>
      <c r="EB36" s="636"/>
      <c r="EC36" s="648"/>
    </row>
    <row r="37" spans="2:133" ht="11.25" customHeight="1" x14ac:dyDescent="0.15">
      <c r="B37" s="618" t="s">
        <v>334</v>
      </c>
      <c r="C37" s="619"/>
      <c r="D37" s="619"/>
      <c r="E37" s="619"/>
      <c r="F37" s="619"/>
      <c r="G37" s="619"/>
      <c r="H37" s="619"/>
      <c r="I37" s="619"/>
      <c r="J37" s="619"/>
      <c r="K37" s="619"/>
      <c r="L37" s="619"/>
      <c r="M37" s="619"/>
      <c r="N37" s="619"/>
      <c r="O37" s="619"/>
      <c r="P37" s="619"/>
      <c r="Q37" s="620"/>
      <c r="R37" s="621">
        <v>219752</v>
      </c>
      <c r="S37" s="622"/>
      <c r="T37" s="622"/>
      <c r="U37" s="622"/>
      <c r="V37" s="622"/>
      <c r="W37" s="622"/>
      <c r="X37" s="622"/>
      <c r="Y37" s="623"/>
      <c r="Z37" s="659">
        <v>0.8</v>
      </c>
      <c r="AA37" s="659"/>
      <c r="AB37" s="659"/>
      <c r="AC37" s="659"/>
      <c r="AD37" s="660">
        <v>2400</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944505</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834114</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99544</v>
      </c>
      <c r="CS37" s="634"/>
      <c r="CT37" s="634"/>
      <c r="CU37" s="634"/>
      <c r="CV37" s="634"/>
      <c r="CW37" s="634"/>
      <c r="CX37" s="634"/>
      <c r="CY37" s="635"/>
      <c r="CZ37" s="624">
        <v>0.4</v>
      </c>
      <c r="DA37" s="636"/>
      <c r="DB37" s="636"/>
      <c r="DC37" s="637"/>
      <c r="DD37" s="627">
        <v>99544</v>
      </c>
      <c r="DE37" s="634"/>
      <c r="DF37" s="634"/>
      <c r="DG37" s="634"/>
      <c r="DH37" s="634"/>
      <c r="DI37" s="634"/>
      <c r="DJ37" s="634"/>
      <c r="DK37" s="635"/>
      <c r="DL37" s="627">
        <v>93938</v>
      </c>
      <c r="DM37" s="634"/>
      <c r="DN37" s="634"/>
      <c r="DO37" s="634"/>
      <c r="DP37" s="634"/>
      <c r="DQ37" s="634"/>
      <c r="DR37" s="634"/>
      <c r="DS37" s="634"/>
      <c r="DT37" s="634"/>
      <c r="DU37" s="634"/>
      <c r="DV37" s="635"/>
      <c r="DW37" s="624">
        <v>0.7</v>
      </c>
      <c r="DX37" s="636"/>
      <c r="DY37" s="636"/>
      <c r="DZ37" s="636"/>
      <c r="EA37" s="636"/>
      <c r="EB37" s="636"/>
      <c r="EC37" s="648"/>
    </row>
    <row r="38" spans="2:133" ht="11.25" customHeight="1" x14ac:dyDescent="0.15">
      <c r="B38" s="618" t="s">
        <v>338</v>
      </c>
      <c r="C38" s="619"/>
      <c r="D38" s="619"/>
      <c r="E38" s="619"/>
      <c r="F38" s="619"/>
      <c r="G38" s="619"/>
      <c r="H38" s="619"/>
      <c r="I38" s="619"/>
      <c r="J38" s="619"/>
      <c r="K38" s="619"/>
      <c r="L38" s="619"/>
      <c r="M38" s="619"/>
      <c r="N38" s="619"/>
      <c r="O38" s="619"/>
      <c r="P38" s="619"/>
      <c r="Q38" s="620"/>
      <c r="R38" s="621">
        <v>892571</v>
      </c>
      <c r="S38" s="622"/>
      <c r="T38" s="622"/>
      <c r="U38" s="622"/>
      <c r="V38" s="622"/>
      <c r="W38" s="622"/>
      <c r="X38" s="622"/>
      <c r="Y38" s="623"/>
      <c r="Z38" s="659">
        <v>3.4</v>
      </c>
      <c r="AA38" s="659"/>
      <c r="AB38" s="659"/>
      <c r="AC38" s="659"/>
      <c r="AD38" s="660" t="s">
        <v>236</v>
      </c>
      <c r="AE38" s="660"/>
      <c r="AF38" s="660"/>
      <c r="AG38" s="660"/>
      <c r="AH38" s="660"/>
      <c r="AI38" s="660"/>
      <c r="AJ38" s="660"/>
      <c r="AK38" s="660"/>
      <c r="AL38" s="624" t="s">
        <v>236</v>
      </c>
      <c r="AM38" s="625"/>
      <c r="AN38" s="625"/>
      <c r="AO38" s="661"/>
      <c r="AQ38" s="654" t="s">
        <v>339</v>
      </c>
      <c r="AR38" s="655"/>
      <c r="AS38" s="655"/>
      <c r="AT38" s="655"/>
      <c r="AU38" s="655"/>
      <c r="AV38" s="655"/>
      <c r="AW38" s="655"/>
      <c r="AX38" s="655"/>
      <c r="AY38" s="656"/>
      <c r="AZ38" s="621">
        <v>750799</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8276</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2176631</v>
      </c>
      <c r="CS38" s="622"/>
      <c r="CT38" s="622"/>
      <c r="CU38" s="622"/>
      <c r="CV38" s="622"/>
      <c r="CW38" s="622"/>
      <c r="CX38" s="622"/>
      <c r="CY38" s="623"/>
      <c r="CZ38" s="624">
        <v>8.8000000000000007</v>
      </c>
      <c r="DA38" s="636"/>
      <c r="DB38" s="636"/>
      <c r="DC38" s="637"/>
      <c r="DD38" s="627">
        <v>1760476</v>
      </c>
      <c r="DE38" s="622"/>
      <c r="DF38" s="622"/>
      <c r="DG38" s="622"/>
      <c r="DH38" s="622"/>
      <c r="DI38" s="622"/>
      <c r="DJ38" s="622"/>
      <c r="DK38" s="623"/>
      <c r="DL38" s="627">
        <v>1717241</v>
      </c>
      <c r="DM38" s="622"/>
      <c r="DN38" s="622"/>
      <c r="DO38" s="622"/>
      <c r="DP38" s="622"/>
      <c r="DQ38" s="622"/>
      <c r="DR38" s="622"/>
      <c r="DS38" s="622"/>
      <c r="DT38" s="622"/>
      <c r="DU38" s="622"/>
      <c r="DV38" s="623"/>
      <c r="DW38" s="624">
        <v>12</v>
      </c>
      <c r="DX38" s="636"/>
      <c r="DY38" s="636"/>
      <c r="DZ38" s="636"/>
      <c r="EA38" s="636"/>
      <c r="EB38" s="636"/>
      <c r="EC38" s="648"/>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230</v>
      </c>
      <c r="S39" s="622"/>
      <c r="T39" s="622"/>
      <c r="U39" s="622"/>
      <c r="V39" s="622"/>
      <c r="W39" s="622"/>
      <c r="X39" s="622"/>
      <c r="Y39" s="623"/>
      <c r="Z39" s="659" t="s">
        <v>236</v>
      </c>
      <c r="AA39" s="659"/>
      <c r="AB39" s="659"/>
      <c r="AC39" s="659"/>
      <c r="AD39" s="660" t="s">
        <v>236</v>
      </c>
      <c r="AE39" s="660"/>
      <c r="AF39" s="660"/>
      <c r="AG39" s="660"/>
      <c r="AH39" s="660"/>
      <c r="AI39" s="660"/>
      <c r="AJ39" s="660"/>
      <c r="AK39" s="660"/>
      <c r="AL39" s="624" t="s">
        <v>236</v>
      </c>
      <c r="AM39" s="625"/>
      <c r="AN39" s="625"/>
      <c r="AO39" s="661"/>
      <c r="AQ39" s="654" t="s">
        <v>343</v>
      </c>
      <c r="AR39" s="655"/>
      <c r="AS39" s="655"/>
      <c r="AT39" s="655"/>
      <c r="AU39" s="655"/>
      <c r="AV39" s="655"/>
      <c r="AW39" s="655"/>
      <c r="AX39" s="655"/>
      <c r="AY39" s="656"/>
      <c r="AZ39" s="621">
        <v>20005</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13025</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1406256</v>
      </c>
      <c r="CS39" s="634"/>
      <c r="CT39" s="634"/>
      <c r="CU39" s="634"/>
      <c r="CV39" s="634"/>
      <c r="CW39" s="634"/>
      <c r="CX39" s="634"/>
      <c r="CY39" s="635"/>
      <c r="CZ39" s="624">
        <v>5.7</v>
      </c>
      <c r="DA39" s="636"/>
      <c r="DB39" s="636"/>
      <c r="DC39" s="637"/>
      <c r="DD39" s="627">
        <v>1123682</v>
      </c>
      <c r="DE39" s="634"/>
      <c r="DF39" s="634"/>
      <c r="DG39" s="634"/>
      <c r="DH39" s="634"/>
      <c r="DI39" s="634"/>
      <c r="DJ39" s="634"/>
      <c r="DK39" s="635"/>
      <c r="DL39" s="627" t="s">
        <v>230</v>
      </c>
      <c r="DM39" s="634"/>
      <c r="DN39" s="634"/>
      <c r="DO39" s="634"/>
      <c r="DP39" s="634"/>
      <c r="DQ39" s="634"/>
      <c r="DR39" s="634"/>
      <c r="DS39" s="634"/>
      <c r="DT39" s="634"/>
      <c r="DU39" s="634"/>
      <c r="DV39" s="635"/>
      <c r="DW39" s="624" t="s">
        <v>236</v>
      </c>
      <c r="DX39" s="636"/>
      <c r="DY39" s="636"/>
      <c r="DZ39" s="636"/>
      <c r="EA39" s="636"/>
      <c r="EB39" s="636"/>
      <c r="EC39" s="648"/>
    </row>
    <row r="40" spans="2:133" ht="11.25" customHeight="1" x14ac:dyDescent="0.15">
      <c r="B40" s="618" t="s">
        <v>346</v>
      </c>
      <c r="C40" s="619"/>
      <c r="D40" s="619"/>
      <c r="E40" s="619"/>
      <c r="F40" s="619"/>
      <c r="G40" s="619"/>
      <c r="H40" s="619"/>
      <c r="I40" s="619"/>
      <c r="J40" s="619"/>
      <c r="K40" s="619"/>
      <c r="L40" s="619"/>
      <c r="M40" s="619"/>
      <c r="N40" s="619"/>
      <c r="O40" s="619"/>
      <c r="P40" s="619"/>
      <c r="Q40" s="620"/>
      <c r="R40" s="621">
        <v>320671</v>
      </c>
      <c r="S40" s="622"/>
      <c r="T40" s="622"/>
      <c r="U40" s="622"/>
      <c r="V40" s="622"/>
      <c r="W40" s="622"/>
      <c r="X40" s="622"/>
      <c r="Y40" s="623"/>
      <c r="Z40" s="659">
        <v>1.2</v>
      </c>
      <c r="AA40" s="659"/>
      <c r="AB40" s="659"/>
      <c r="AC40" s="659"/>
      <c r="AD40" s="660" t="s">
        <v>236</v>
      </c>
      <c r="AE40" s="660"/>
      <c r="AF40" s="660"/>
      <c r="AG40" s="660"/>
      <c r="AH40" s="660"/>
      <c r="AI40" s="660"/>
      <c r="AJ40" s="660"/>
      <c r="AK40" s="660"/>
      <c r="AL40" s="624" t="s">
        <v>236</v>
      </c>
      <c r="AM40" s="625"/>
      <c r="AN40" s="625"/>
      <c r="AO40" s="661"/>
      <c r="AQ40" s="654" t="s">
        <v>347</v>
      </c>
      <c r="AR40" s="655"/>
      <c r="AS40" s="655"/>
      <c r="AT40" s="655"/>
      <c r="AU40" s="655"/>
      <c r="AV40" s="655"/>
      <c r="AW40" s="655"/>
      <c r="AX40" s="655"/>
      <c r="AY40" s="656"/>
      <c r="AZ40" s="621" t="s">
        <v>236</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105</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270898</v>
      </c>
      <c r="CS40" s="622"/>
      <c r="CT40" s="622"/>
      <c r="CU40" s="622"/>
      <c r="CV40" s="622"/>
      <c r="CW40" s="622"/>
      <c r="CX40" s="622"/>
      <c r="CY40" s="623"/>
      <c r="CZ40" s="624">
        <v>1.1000000000000001</v>
      </c>
      <c r="DA40" s="636"/>
      <c r="DB40" s="636"/>
      <c r="DC40" s="637"/>
      <c r="DD40" s="627">
        <v>262698</v>
      </c>
      <c r="DE40" s="622"/>
      <c r="DF40" s="622"/>
      <c r="DG40" s="622"/>
      <c r="DH40" s="622"/>
      <c r="DI40" s="622"/>
      <c r="DJ40" s="622"/>
      <c r="DK40" s="623"/>
      <c r="DL40" s="627" t="s">
        <v>139</v>
      </c>
      <c r="DM40" s="622"/>
      <c r="DN40" s="622"/>
      <c r="DO40" s="622"/>
      <c r="DP40" s="622"/>
      <c r="DQ40" s="622"/>
      <c r="DR40" s="622"/>
      <c r="DS40" s="622"/>
      <c r="DT40" s="622"/>
      <c r="DU40" s="622"/>
      <c r="DV40" s="623"/>
      <c r="DW40" s="624" t="s">
        <v>230</v>
      </c>
      <c r="DX40" s="636"/>
      <c r="DY40" s="636"/>
      <c r="DZ40" s="636"/>
      <c r="EA40" s="636"/>
      <c r="EB40" s="636"/>
      <c r="EC40" s="648"/>
    </row>
    <row r="41" spans="2:133" ht="11.25" customHeight="1" x14ac:dyDescent="0.15">
      <c r="B41" s="602" t="s">
        <v>351</v>
      </c>
      <c r="C41" s="603"/>
      <c r="D41" s="603"/>
      <c r="E41" s="603"/>
      <c r="F41" s="603"/>
      <c r="G41" s="603"/>
      <c r="H41" s="603"/>
      <c r="I41" s="603"/>
      <c r="J41" s="603"/>
      <c r="K41" s="603"/>
      <c r="L41" s="603"/>
      <c r="M41" s="603"/>
      <c r="N41" s="603"/>
      <c r="O41" s="603"/>
      <c r="P41" s="603"/>
      <c r="Q41" s="604"/>
      <c r="R41" s="605">
        <v>26312709</v>
      </c>
      <c r="S41" s="646"/>
      <c r="T41" s="646"/>
      <c r="U41" s="646"/>
      <c r="V41" s="646"/>
      <c r="W41" s="646"/>
      <c r="X41" s="646"/>
      <c r="Y41" s="649"/>
      <c r="Z41" s="650">
        <v>100</v>
      </c>
      <c r="AA41" s="650"/>
      <c r="AB41" s="650"/>
      <c r="AC41" s="650"/>
      <c r="AD41" s="651">
        <v>14007718</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462354</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230</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230</v>
      </c>
      <c r="CS41" s="634"/>
      <c r="CT41" s="634"/>
      <c r="CU41" s="634"/>
      <c r="CV41" s="634"/>
      <c r="CW41" s="634"/>
      <c r="CX41" s="634"/>
      <c r="CY41" s="635"/>
      <c r="CZ41" s="624" t="s">
        <v>139</v>
      </c>
      <c r="DA41" s="636"/>
      <c r="DB41" s="636"/>
      <c r="DC41" s="637"/>
      <c r="DD41" s="627" t="s">
        <v>236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355</v>
      </c>
      <c r="AR42" s="667"/>
      <c r="AS42" s="667"/>
      <c r="AT42" s="667"/>
      <c r="AU42" s="667"/>
      <c r="AV42" s="667"/>
      <c r="AW42" s="667"/>
      <c r="AX42" s="667"/>
      <c r="AY42" s="668"/>
      <c r="AZ42" s="605">
        <v>1714277</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358</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1417473</v>
      </c>
      <c r="CS42" s="634"/>
      <c r="CT42" s="634"/>
      <c r="CU42" s="634"/>
      <c r="CV42" s="634"/>
      <c r="CW42" s="634"/>
      <c r="CX42" s="634"/>
      <c r="CY42" s="635"/>
      <c r="CZ42" s="624">
        <v>5.7</v>
      </c>
      <c r="DA42" s="636"/>
      <c r="DB42" s="636"/>
      <c r="DC42" s="637"/>
      <c r="DD42" s="627">
        <v>453651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v>12773</v>
      </c>
      <c r="CS43" s="634"/>
      <c r="CT43" s="634"/>
      <c r="CU43" s="634"/>
      <c r="CV43" s="634"/>
      <c r="CW43" s="634"/>
      <c r="CX43" s="634"/>
      <c r="CY43" s="635"/>
      <c r="CZ43" s="624">
        <v>0.1</v>
      </c>
      <c r="DA43" s="636"/>
      <c r="DB43" s="636"/>
      <c r="DC43" s="637"/>
      <c r="DD43" s="627">
        <v>12773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1417473</v>
      </c>
      <c r="CS44" s="622"/>
      <c r="CT44" s="622"/>
      <c r="CU44" s="622"/>
      <c r="CV44" s="622"/>
      <c r="CW44" s="622"/>
      <c r="CX44" s="622"/>
      <c r="CY44" s="623"/>
      <c r="CZ44" s="624">
        <v>5.7</v>
      </c>
      <c r="DA44" s="625"/>
      <c r="DB44" s="625"/>
      <c r="DC44" s="626"/>
      <c r="DD44" s="627">
        <v>453651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696309</v>
      </c>
      <c r="CS45" s="634"/>
      <c r="CT45" s="634"/>
      <c r="CU45" s="634"/>
      <c r="CV45" s="634"/>
      <c r="CW45" s="634"/>
      <c r="CX45" s="634"/>
      <c r="CY45" s="635"/>
      <c r="CZ45" s="624">
        <v>2.8</v>
      </c>
      <c r="DA45" s="636"/>
      <c r="DB45" s="636"/>
      <c r="DC45" s="637"/>
      <c r="DD45" s="627">
        <v>78944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682226</v>
      </c>
      <c r="CS46" s="622"/>
      <c r="CT46" s="622"/>
      <c r="CU46" s="622"/>
      <c r="CV46" s="622"/>
      <c r="CW46" s="622"/>
      <c r="CX46" s="622"/>
      <c r="CY46" s="623"/>
      <c r="CZ46" s="624">
        <v>2.7</v>
      </c>
      <c r="DA46" s="625"/>
      <c r="DB46" s="625"/>
      <c r="DC46" s="626"/>
      <c r="DD46" s="627">
        <v>335887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t="s">
        <v>230</v>
      </c>
      <c r="CS47" s="634"/>
      <c r="CT47" s="634"/>
      <c r="CU47" s="634"/>
      <c r="CV47" s="634"/>
      <c r="CW47" s="634"/>
      <c r="CX47" s="634"/>
      <c r="CY47" s="635"/>
      <c r="CZ47" s="624" t="s">
        <v>230</v>
      </c>
      <c r="DA47" s="636"/>
      <c r="DB47" s="636"/>
      <c r="DC47" s="637"/>
      <c r="DD47" s="627" t="s">
        <v>139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230</v>
      </c>
      <c r="CS48" s="622"/>
      <c r="CT48" s="622"/>
      <c r="CU48" s="622"/>
      <c r="CV48" s="622"/>
      <c r="CW48" s="622"/>
      <c r="CX48" s="622"/>
      <c r="CY48" s="623"/>
      <c r="CZ48" s="624" t="s">
        <v>230</v>
      </c>
      <c r="DA48" s="625"/>
      <c r="DB48" s="625"/>
      <c r="DC48" s="626"/>
      <c r="DD48" s="627" t="s">
        <v>230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24849234</v>
      </c>
      <c r="CS49" s="606"/>
      <c r="CT49" s="606"/>
      <c r="CU49" s="606"/>
      <c r="CV49" s="606"/>
      <c r="CW49" s="606"/>
      <c r="CX49" s="606"/>
      <c r="CY49" s="607"/>
      <c r="CZ49" s="608">
        <v>100</v>
      </c>
      <c r="DA49" s="609"/>
      <c r="DB49" s="609"/>
      <c r="DC49" s="610"/>
      <c r="DD49" s="611">
        <v>16539544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qA7CIAbEXrUXu/rDBd/l5/Kfmq53T62A8HDgvz8zu5+K/O7440wz9l/YMegMRFGxlfn8TNz0COVCv/bR6fs1wA==" saltValue="mQaa8mpxHvfTL0nN2eBtJ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390</v>
      </c>
      <c r="C7" s="1048"/>
      <c r="D7" s="1048"/>
      <c r="E7" s="1048"/>
      <c r="F7" s="1048"/>
      <c r="G7" s="1048"/>
      <c r="H7" s="1048"/>
      <c r="I7" s="1048"/>
      <c r="J7" s="1048"/>
      <c r="K7" s="1048"/>
      <c r="L7" s="1048"/>
      <c r="M7" s="1048"/>
      <c r="N7" s="1048"/>
      <c r="O7" s="1048"/>
      <c r="P7" s="1049"/>
      <c r="Q7" s="1102">
        <v>26268</v>
      </c>
      <c r="R7" s="1103"/>
      <c r="S7" s="1103"/>
      <c r="T7" s="1103"/>
      <c r="U7" s="1103"/>
      <c r="V7" s="1103">
        <v>24842</v>
      </c>
      <c r="W7" s="1103"/>
      <c r="X7" s="1103"/>
      <c r="Y7" s="1103"/>
      <c r="Z7" s="1103"/>
      <c r="AA7" s="1103">
        <v>1426</v>
      </c>
      <c r="AB7" s="1103"/>
      <c r="AC7" s="1103"/>
      <c r="AD7" s="1103"/>
      <c r="AE7" s="1104"/>
      <c r="AF7" s="1105">
        <v>1403</v>
      </c>
      <c r="AG7" s="1106"/>
      <c r="AH7" s="1106"/>
      <c r="AI7" s="1106"/>
      <c r="AJ7" s="1107"/>
      <c r="AK7" s="1108">
        <v>614</v>
      </c>
      <c r="AL7" s="1109"/>
      <c r="AM7" s="1109"/>
      <c r="AN7" s="1109"/>
      <c r="AO7" s="1109"/>
      <c r="AP7" s="1109">
        <v>20408</v>
      </c>
      <c r="AQ7" s="1109"/>
      <c r="AR7" s="1109"/>
      <c r="AS7" s="1109"/>
      <c r="AT7" s="1109"/>
      <c r="AU7" s="1110" t="s">
        <v>591</v>
      </c>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603</v>
      </c>
      <c r="BT7" s="1100"/>
      <c r="BU7" s="1100"/>
      <c r="BV7" s="1100"/>
      <c r="BW7" s="1100"/>
      <c r="BX7" s="1100"/>
      <c r="BY7" s="1100"/>
      <c r="BZ7" s="1100"/>
      <c r="CA7" s="1100"/>
      <c r="CB7" s="1100"/>
      <c r="CC7" s="1100"/>
      <c r="CD7" s="1100"/>
      <c r="CE7" s="1100"/>
      <c r="CF7" s="1100"/>
      <c r="CG7" s="1112"/>
      <c r="CH7" s="1096">
        <v>0</v>
      </c>
      <c r="CI7" s="1097"/>
      <c r="CJ7" s="1097"/>
      <c r="CK7" s="1097"/>
      <c r="CL7" s="1098"/>
      <c r="CM7" s="1096">
        <v>139</v>
      </c>
      <c r="CN7" s="1097"/>
      <c r="CO7" s="1097"/>
      <c r="CP7" s="1097"/>
      <c r="CQ7" s="1098"/>
      <c r="CR7" s="1096">
        <v>1</v>
      </c>
      <c r="CS7" s="1097"/>
      <c r="CT7" s="1097"/>
      <c r="CU7" s="1097"/>
      <c r="CV7" s="1098"/>
      <c r="CW7" s="1096" t="s">
        <v>596</v>
      </c>
      <c r="CX7" s="1097"/>
      <c r="CY7" s="1097"/>
      <c r="CZ7" s="1097"/>
      <c r="DA7" s="1098"/>
      <c r="DB7" s="1096" t="s">
        <v>596</v>
      </c>
      <c r="DC7" s="1097"/>
      <c r="DD7" s="1097"/>
      <c r="DE7" s="1097"/>
      <c r="DF7" s="1098"/>
      <c r="DG7" s="1096" t="s">
        <v>596</v>
      </c>
      <c r="DH7" s="1097"/>
      <c r="DI7" s="1097"/>
      <c r="DJ7" s="1097"/>
      <c r="DK7" s="1098"/>
      <c r="DL7" s="1096" t="s">
        <v>596</v>
      </c>
      <c r="DM7" s="1097"/>
      <c r="DN7" s="1097"/>
      <c r="DO7" s="1097"/>
      <c r="DP7" s="1098"/>
      <c r="DQ7" s="1096" t="s">
        <v>596</v>
      </c>
      <c r="DR7" s="1097"/>
      <c r="DS7" s="1097"/>
      <c r="DT7" s="1097"/>
      <c r="DU7" s="1098"/>
      <c r="DV7" s="1099"/>
      <c r="DW7" s="1100"/>
      <c r="DX7" s="1100"/>
      <c r="DY7" s="1100"/>
      <c r="DZ7" s="1101"/>
      <c r="EA7" s="234"/>
    </row>
    <row r="8" spans="1:131" s="235" customFormat="1" ht="26.25" customHeight="1" x14ac:dyDescent="0.15">
      <c r="A8" s="238">
        <v>2</v>
      </c>
      <c r="B8" s="1030" t="s">
        <v>391</v>
      </c>
      <c r="C8" s="1031"/>
      <c r="D8" s="1031"/>
      <c r="E8" s="1031"/>
      <c r="F8" s="1031"/>
      <c r="G8" s="1031"/>
      <c r="H8" s="1031"/>
      <c r="I8" s="1031"/>
      <c r="J8" s="1031"/>
      <c r="K8" s="1031"/>
      <c r="L8" s="1031"/>
      <c r="M8" s="1031"/>
      <c r="N8" s="1031"/>
      <c r="O8" s="1031"/>
      <c r="P8" s="1032"/>
      <c r="Q8" s="1038">
        <v>50</v>
      </c>
      <c r="R8" s="1039"/>
      <c r="S8" s="1039"/>
      <c r="T8" s="1039"/>
      <c r="U8" s="1039"/>
      <c r="V8" s="1039">
        <v>32</v>
      </c>
      <c r="W8" s="1039"/>
      <c r="X8" s="1039"/>
      <c r="Y8" s="1039"/>
      <c r="Z8" s="1039"/>
      <c r="AA8" s="1039">
        <v>18</v>
      </c>
      <c r="AB8" s="1039"/>
      <c r="AC8" s="1039"/>
      <c r="AD8" s="1039"/>
      <c r="AE8" s="1040"/>
      <c r="AF8" s="1035">
        <v>18</v>
      </c>
      <c r="AG8" s="1036"/>
      <c r="AH8" s="1036"/>
      <c r="AI8" s="1036"/>
      <c r="AJ8" s="1037"/>
      <c r="AK8" s="1080">
        <v>17</v>
      </c>
      <c r="AL8" s="1081"/>
      <c r="AM8" s="1081"/>
      <c r="AN8" s="1081"/>
      <c r="AO8" s="1081"/>
      <c r="AP8" s="1081">
        <v>74</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604</v>
      </c>
      <c r="BT8" s="993"/>
      <c r="BU8" s="993"/>
      <c r="BV8" s="993"/>
      <c r="BW8" s="993"/>
      <c r="BX8" s="993"/>
      <c r="BY8" s="993"/>
      <c r="BZ8" s="993"/>
      <c r="CA8" s="993"/>
      <c r="CB8" s="993"/>
      <c r="CC8" s="993"/>
      <c r="CD8" s="993"/>
      <c r="CE8" s="993"/>
      <c r="CF8" s="993"/>
      <c r="CG8" s="1014"/>
      <c r="CH8" s="989">
        <v>-2</v>
      </c>
      <c r="CI8" s="990"/>
      <c r="CJ8" s="990"/>
      <c r="CK8" s="990"/>
      <c r="CL8" s="991"/>
      <c r="CM8" s="989">
        <v>174</v>
      </c>
      <c r="CN8" s="990"/>
      <c r="CO8" s="990"/>
      <c r="CP8" s="990"/>
      <c r="CQ8" s="991"/>
      <c r="CR8" s="989">
        <v>10</v>
      </c>
      <c r="CS8" s="990"/>
      <c r="CT8" s="990"/>
      <c r="CU8" s="990"/>
      <c r="CV8" s="991"/>
      <c r="CW8" s="989" t="s">
        <v>596</v>
      </c>
      <c r="CX8" s="990"/>
      <c r="CY8" s="990"/>
      <c r="CZ8" s="990"/>
      <c r="DA8" s="991"/>
      <c r="DB8" s="989" t="s">
        <v>596</v>
      </c>
      <c r="DC8" s="990"/>
      <c r="DD8" s="990"/>
      <c r="DE8" s="990"/>
      <c r="DF8" s="991"/>
      <c r="DG8" s="989" t="s">
        <v>596</v>
      </c>
      <c r="DH8" s="990"/>
      <c r="DI8" s="990"/>
      <c r="DJ8" s="990"/>
      <c r="DK8" s="991"/>
      <c r="DL8" s="989" t="s">
        <v>596</v>
      </c>
      <c r="DM8" s="990"/>
      <c r="DN8" s="990"/>
      <c r="DO8" s="990"/>
      <c r="DP8" s="991"/>
      <c r="DQ8" s="989" t="s">
        <v>596</v>
      </c>
      <c r="DR8" s="990"/>
      <c r="DS8" s="990"/>
      <c r="DT8" s="990"/>
      <c r="DU8" s="991"/>
      <c r="DV8" s="992"/>
      <c r="DW8" s="993"/>
      <c r="DX8" s="993"/>
      <c r="DY8" s="993"/>
      <c r="DZ8" s="994"/>
      <c r="EA8" s="234"/>
    </row>
    <row r="9" spans="1:131" s="235" customFormat="1" ht="26.25" customHeight="1" x14ac:dyDescent="0.15">
      <c r="A9" s="238">
        <v>3</v>
      </c>
      <c r="B9" s="1030" t="s">
        <v>392</v>
      </c>
      <c r="C9" s="1031"/>
      <c r="D9" s="1031"/>
      <c r="E9" s="1031"/>
      <c r="F9" s="1031"/>
      <c r="G9" s="1031"/>
      <c r="H9" s="1031"/>
      <c r="I9" s="1031"/>
      <c r="J9" s="1031"/>
      <c r="K9" s="1031"/>
      <c r="L9" s="1031"/>
      <c r="M9" s="1031"/>
      <c r="N9" s="1031"/>
      <c r="O9" s="1031"/>
      <c r="P9" s="1032"/>
      <c r="Q9" s="1038">
        <v>56</v>
      </c>
      <c r="R9" s="1039"/>
      <c r="S9" s="1039"/>
      <c r="T9" s="1039"/>
      <c r="U9" s="1039"/>
      <c r="V9" s="1039">
        <v>36</v>
      </c>
      <c r="W9" s="1039"/>
      <c r="X9" s="1039"/>
      <c r="Y9" s="1039"/>
      <c r="Z9" s="1039"/>
      <c r="AA9" s="1039">
        <v>20</v>
      </c>
      <c r="AB9" s="1039"/>
      <c r="AC9" s="1039"/>
      <c r="AD9" s="1039"/>
      <c r="AE9" s="1040"/>
      <c r="AF9" s="1035">
        <v>20</v>
      </c>
      <c r="AG9" s="1036"/>
      <c r="AH9" s="1036"/>
      <c r="AI9" s="1036"/>
      <c r="AJ9" s="1037"/>
      <c r="AK9" s="1080">
        <v>31</v>
      </c>
      <c r="AL9" s="1081"/>
      <c r="AM9" s="1081"/>
      <c r="AN9" s="1081"/>
      <c r="AO9" s="1081"/>
      <c r="AP9" s="1081">
        <v>179</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7">
        <v>26325</v>
      </c>
      <c r="R23" s="1061"/>
      <c r="S23" s="1061"/>
      <c r="T23" s="1061"/>
      <c r="U23" s="1061"/>
      <c r="V23" s="1061">
        <v>24861</v>
      </c>
      <c r="W23" s="1061"/>
      <c r="X23" s="1061"/>
      <c r="Y23" s="1061"/>
      <c r="Z23" s="1061"/>
      <c r="AA23" s="1061">
        <v>1463</v>
      </c>
      <c r="AB23" s="1061"/>
      <c r="AC23" s="1061"/>
      <c r="AD23" s="1061"/>
      <c r="AE23" s="1068"/>
      <c r="AF23" s="1069">
        <v>1440</v>
      </c>
      <c r="AG23" s="1061"/>
      <c r="AH23" s="1061"/>
      <c r="AI23" s="1061"/>
      <c r="AJ23" s="1070"/>
      <c r="AK23" s="1071"/>
      <c r="AL23" s="1072"/>
      <c r="AM23" s="1072"/>
      <c r="AN23" s="1072"/>
      <c r="AO23" s="1072"/>
      <c r="AP23" s="1061">
        <v>20661</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407</v>
      </c>
      <c r="C28" s="1048"/>
      <c r="D28" s="1048"/>
      <c r="E28" s="1048"/>
      <c r="F28" s="1048"/>
      <c r="G28" s="1048"/>
      <c r="H28" s="1048"/>
      <c r="I28" s="1048"/>
      <c r="J28" s="1048"/>
      <c r="K28" s="1048"/>
      <c r="L28" s="1048"/>
      <c r="M28" s="1048"/>
      <c r="N28" s="1048"/>
      <c r="O28" s="1048"/>
      <c r="P28" s="1049"/>
      <c r="Q28" s="1050">
        <v>7565</v>
      </c>
      <c r="R28" s="1051"/>
      <c r="S28" s="1051"/>
      <c r="T28" s="1051"/>
      <c r="U28" s="1051"/>
      <c r="V28" s="1051">
        <v>6677</v>
      </c>
      <c r="W28" s="1051"/>
      <c r="X28" s="1051"/>
      <c r="Y28" s="1051"/>
      <c r="Z28" s="1051"/>
      <c r="AA28" s="1051">
        <v>888</v>
      </c>
      <c r="AB28" s="1051"/>
      <c r="AC28" s="1051"/>
      <c r="AD28" s="1051"/>
      <c r="AE28" s="1052"/>
      <c r="AF28" s="1053">
        <v>888</v>
      </c>
      <c r="AG28" s="1051"/>
      <c r="AH28" s="1051"/>
      <c r="AI28" s="1051"/>
      <c r="AJ28" s="1054"/>
      <c r="AK28" s="1042">
        <v>462</v>
      </c>
      <c r="AL28" s="1043"/>
      <c r="AM28" s="1043"/>
      <c r="AN28" s="1043"/>
      <c r="AO28" s="1043"/>
      <c r="AP28" s="1043" t="s">
        <v>525</v>
      </c>
      <c r="AQ28" s="1043"/>
      <c r="AR28" s="1043"/>
      <c r="AS28" s="1043"/>
      <c r="AT28" s="1043"/>
      <c r="AU28" s="1043" t="s">
        <v>525</v>
      </c>
      <c r="AV28" s="1043"/>
      <c r="AW28" s="1043"/>
      <c r="AX28" s="1043"/>
      <c r="AY28" s="1043"/>
      <c r="AZ28" s="1044" t="s">
        <v>525</v>
      </c>
      <c r="BA28" s="1044"/>
      <c r="BB28" s="1044"/>
      <c r="BC28" s="1044"/>
      <c r="BD28" s="1044"/>
      <c r="BE28" s="1045" t="s">
        <v>592</v>
      </c>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5727</v>
      </c>
      <c r="R29" s="1039"/>
      <c r="S29" s="1039"/>
      <c r="T29" s="1039"/>
      <c r="U29" s="1039"/>
      <c r="V29" s="1039">
        <v>5519</v>
      </c>
      <c r="W29" s="1039"/>
      <c r="X29" s="1039"/>
      <c r="Y29" s="1039"/>
      <c r="Z29" s="1039"/>
      <c r="AA29" s="1039">
        <v>208</v>
      </c>
      <c r="AB29" s="1039"/>
      <c r="AC29" s="1039"/>
      <c r="AD29" s="1039"/>
      <c r="AE29" s="1040"/>
      <c r="AF29" s="1035">
        <v>208</v>
      </c>
      <c r="AG29" s="1036"/>
      <c r="AH29" s="1036"/>
      <c r="AI29" s="1036"/>
      <c r="AJ29" s="1037"/>
      <c r="AK29" s="980">
        <v>849</v>
      </c>
      <c r="AL29" s="971"/>
      <c r="AM29" s="971"/>
      <c r="AN29" s="971"/>
      <c r="AO29" s="971"/>
      <c r="AP29" s="971" t="s">
        <v>525</v>
      </c>
      <c r="AQ29" s="971"/>
      <c r="AR29" s="971"/>
      <c r="AS29" s="971"/>
      <c r="AT29" s="971"/>
      <c r="AU29" s="971" t="s">
        <v>525</v>
      </c>
      <c r="AV29" s="971"/>
      <c r="AW29" s="971"/>
      <c r="AX29" s="971"/>
      <c r="AY29" s="971"/>
      <c r="AZ29" s="1041" t="s">
        <v>525</v>
      </c>
      <c r="BA29" s="1041"/>
      <c r="BB29" s="1041"/>
      <c r="BC29" s="1041"/>
      <c r="BD29" s="1041"/>
      <c r="BE29" s="972" t="s">
        <v>593</v>
      </c>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24</v>
      </c>
      <c r="R30" s="1039"/>
      <c r="S30" s="1039"/>
      <c r="T30" s="1039"/>
      <c r="U30" s="1039"/>
      <c r="V30" s="1039">
        <v>24</v>
      </c>
      <c r="W30" s="1039"/>
      <c r="X30" s="1039"/>
      <c r="Y30" s="1039"/>
      <c r="Z30" s="1039"/>
      <c r="AA30" s="1039">
        <v>0</v>
      </c>
      <c r="AB30" s="1039"/>
      <c r="AC30" s="1039"/>
      <c r="AD30" s="1039"/>
      <c r="AE30" s="1040"/>
      <c r="AF30" s="1035" t="s">
        <v>410</v>
      </c>
      <c r="AG30" s="1036"/>
      <c r="AH30" s="1036"/>
      <c r="AI30" s="1036"/>
      <c r="AJ30" s="1037"/>
      <c r="AK30" s="980" t="s">
        <v>525</v>
      </c>
      <c r="AL30" s="971"/>
      <c r="AM30" s="971"/>
      <c r="AN30" s="971"/>
      <c r="AO30" s="971"/>
      <c r="AP30" s="971" t="s">
        <v>525</v>
      </c>
      <c r="AQ30" s="971"/>
      <c r="AR30" s="971"/>
      <c r="AS30" s="971"/>
      <c r="AT30" s="971"/>
      <c r="AU30" s="971" t="s">
        <v>525</v>
      </c>
      <c r="AV30" s="971"/>
      <c r="AW30" s="971"/>
      <c r="AX30" s="971"/>
      <c r="AY30" s="971"/>
      <c r="AZ30" s="1041" t="s">
        <v>525</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38">
        <v>957</v>
      </c>
      <c r="R31" s="1039"/>
      <c r="S31" s="1039"/>
      <c r="T31" s="1039"/>
      <c r="U31" s="1039"/>
      <c r="V31" s="1039">
        <v>931</v>
      </c>
      <c r="W31" s="1039"/>
      <c r="X31" s="1039"/>
      <c r="Y31" s="1039"/>
      <c r="Z31" s="1039"/>
      <c r="AA31" s="1039">
        <v>26</v>
      </c>
      <c r="AB31" s="1039"/>
      <c r="AC31" s="1039"/>
      <c r="AD31" s="1039"/>
      <c r="AE31" s="1040"/>
      <c r="AF31" s="1035">
        <v>26</v>
      </c>
      <c r="AG31" s="1036"/>
      <c r="AH31" s="1036"/>
      <c r="AI31" s="1036"/>
      <c r="AJ31" s="1037"/>
      <c r="AK31" s="980">
        <v>204</v>
      </c>
      <c r="AL31" s="971"/>
      <c r="AM31" s="971"/>
      <c r="AN31" s="971"/>
      <c r="AO31" s="971"/>
      <c r="AP31" s="971" t="s">
        <v>525</v>
      </c>
      <c r="AQ31" s="971"/>
      <c r="AR31" s="971"/>
      <c r="AS31" s="971"/>
      <c r="AT31" s="971"/>
      <c r="AU31" s="971" t="s">
        <v>525</v>
      </c>
      <c r="AV31" s="971"/>
      <c r="AW31" s="971"/>
      <c r="AX31" s="971"/>
      <c r="AY31" s="971"/>
      <c r="AZ31" s="1041" t="s">
        <v>525</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813</v>
      </c>
      <c r="R32" s="1039"/>
      <c r="S32" s="1039"/>
      <c r="T32" s="1039"/>
      <c r="U32" s="1039"/>
      <c r="V32" s="1039">
        <v>616</v>
      </c>
      <c r="W32" s="1039"/>
      <c r="X32" s="1039"/>
      <c r="Y32" s="1039"/>
      <c r="Z32" s="1039"/>
      <c r="AA32" s="1039">
        <v>197</v>
      </c>
      <c r="AB32" s="1039"/>
      <c r="AC32" s="1039"/>
      <c r="AD32" s="1039"/>
      <c r="AE32" s="1040"/>
      <c r="AF32" s="1035">
        <v>620</v>
      </c>
      <c r="AG32" s="1036"/>
      <c r="AH32" s="1036"/>
      <c r="AI32" s="1036"/>
      <c r="AJ32" s="1037"/>
      <c r="AK32" s="980">
        <v>20</v>
      </c>
      <c r="AL32" s="971"/>
      <c r="AM32" s="971"/>
      <c r="AN32" s="971"/>
      <c r="AO32" s="971"/>
      <c r="AP32" s="971">
        <v>704</v>
      </c>
      <c r="AQ32" s="971"/>
      <c r="AR32" s="971"/>
      <c r="AS32" s="971"/>
      <c r="AT32" s="971"/>
      <c r="AU32" s="971">
        <v>10</v>
      </c>
      <c r="AV32" s="971"/>
      <c r="AW32" s="971"/>
      <c r="AX32" s="971"/>
      <c r="AY32" s="971"/>
      <c r="AZ32" s="1041" t="s">
        <v>525</v>
      </c>
      <c r="BA32" s="1041"/>
      <c r="BB32" s="1041"/>
      <c r="BC32" s="1041"/>
      <c r="BD32" s="1041"/>
      <c r="BE32" s="972" t="s">
        <v>594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413</v>
      </c>
      <c r="C33" s="1031"/>
      <c r="D33" s="1031"/>
      <c r="E33" s="1031"/>
      <c r="F33" s="1031"/>
      <c r="G33" s="1031"/>
      <c r="H33" s="1031"/>
      <c r="I33" s="1031"/>
      <c r="J33" s="1031"/>
      <c r="K33" s="1031"/>
      <c r="L33" s="1031"/>
      <c r="M33" s="1031"/>
      <c r="N33" s="1031"/>
      <c r="O33" s="1031"/>
      <c r="P33" s="1032"/>
      <c r="Q33" s="1038">
        <v>1358</v>
      </c>
      <c r="R33" s="1039"/>
      <c r="S33" s="1039"/>
      <c r="T33" s="1039"/>
      <c r="U33" s="1039"/>
      <c r="V33" s="1039">
        <v>1311</v>
      </c>
      <c r="W33" s="1039"/>
      <c r="X33" s="1039"/>
      <c r="Y33" s="1039"/>
      <c r="Z33" s="1039"/>
      <c r="AA33" s="1039">
        <v>47</v>
      </c>
      <c r="AB33" s="1039"/>
      <c r="AC33" s="1039"/>
      <c r="AD33" s="1039"/>
      <c r="AE33" s="1040"/>
      <c r="AF33" s="1035">
        <v>332</v>
      </c>
      <c r="AG33" s="1036"/>
      <c r="AH33" s="1036"/>
      <c r="AI33" s="1036"/>
      <c r="AJ33" s="1037"/>
      <c r="AK33" s="980">
        <v>945</v>
      </c>
      <c r="AL33" s="971"/>
      <c r="AM33" s="971"/>
      <c r="AN33" s="971"/>
      <c r="AO33" s="971"/>
      <c r="AP33" s="971">
        <v>11836</v>
      </c>
      <c r="AQ33" s="971"/>
      <c r="AR33" s="971"/>
      <c r="AS33" s="971"/>
      <c r="AT33" s="971"/>
      <c r="AU33" s="971">
        <v>10262</v>
      </c>
      <c r="AV33" s="971"/>
      <c r="AW33" s="971"/>
      <c r="AX33" s="971"/>
      <c r="AY33" s="971"/>
      <c r="AZ33" s="1041" t="s">
        <v>525</v>
      </c>
      <c r="BA33" s="1041"/>
      <c r="BB33" s="1041"/>
      <c r="BC33" s="1041"/>
      <c r="BD33" s="1041"/>
      <c r="BE33" s="972" t="s">
        <v>594</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414</v>
      </c>
      <c r="C34" s="1031"/>
      <c r="D34" s="1031"/>
      <c r="E34" s="1031"/>
      <c r="F34" s="1031"/>
      <c r="G34" s="1031"/>
      <c r="H34" s="1031"/>
      <c r="I34" s="1031"/>
      <c r="J34" s="1031"/>
      <c r="K34" s="1031"/>
      <c r="L34" s="1031"/>
      <c r="M34" s="1031"/>
      <c r="N34" s="1031"/>
      <c r="O34" s="1031"/>
      <c r="P34" s="1032"/>
      <c r="Q34" s="1038">
        <v>6060</v>
      </c>
      <c r="R34" s="1039"/>
      <c r="S34" s="1039"/>
      <c r="T34" s="1039"/>
      <c r="U34" s="1039"/>
      <c r="V34" s="1039">
        <v>6125</v>
      </c>
      <c r="W34" s="1039"/>
      <c r="X34" s="1039"/>
      <c r="Y34" s="1039"/>
      <c r="Z34" s="1039"/>
      <c r="AA34" s="1039">
        <v>-65</v>
      </c>
      <c r="AB34" s="1039"/>
      <c r="AC34" s="1039"/>
      <c r="AD34" s="1039"/>
      <c r="AE34" s="1040"/>
      <c r="AF34" s="1035">
        <v>745</v>
      </c>
      <c r="AG34" s="1036"/>
      <c r="AH34" s="1036"/>
      <c r="AI34" s="1036"/>
      <c r="AJ34" s="1037"/>
      <c r="AK34" s="980">
        <v>696</v>
      </c>
      <c r="AL34" s="971"/>
      <c r="AM34" s="971"/>
      <c r="AN34" s="971"/>
      <c r="AO34" s="971"/>
      <c r="AP34" s="971">
        <v>1729</v>
      </c>
      <c r="AQ34" s="971"/>
      <c r="AR34" s="971"/>
      <c r="AS34" s="971"/>
      <c r="AT34" s="971"/>
      <c r="AU34" s="971">
        <v>982</v>
      </c>
      <c r="AV34" s="971"/>
      <c r="AW34" s="971"/>
      <c r="AX34" s="971"/>
      <c r="AY34" s="971"/>
      <c r="AZ34" s="1041" t="s">
        <v>525</v>
      </c>
      <c r="BA34" s="1041"/>
      <c r="BB34" s="1041"/>
      <c r="BC34" s="1041"/>
      <c r="BD34" s="1041"/>
      <c r="BE34" s="972" t="s">
        <v>594</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394</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2819</v>
      </c>
      <c r="AG63" s="959"/>
      <c r="AH63" s="959"/>
      <c r="AI63" s="959"/>
      <c r="AJ63" s="1022"/>
      <c r="AK63" s="1023"/>
      <c r="AL63" s="963"/>
      <c r="AM63" s="963"/>
      <c r="AN63" s="963"/>
      <c r="AO63" s="963"/>
      <c r="AP63" s="959">
        <v>14268</v>
      </c>
      <c r="AQ63" s="959"/>
      <c r="AR63" s="959"/>
      <c r="AS63" s="959"/>
      <c r="AT63" s="959"/>
      <c r="AU63" s="959">
        <v>11254</v>
      </c>
      <c r="AV63" s="959"/>
      <c r="AW63" s="959"/>
      <c r="AX63" s="959"/>
      <c r="AY63" s="959"/>
      <c r="AZ63" s="1017"/>
      <c r="BA63" s="1017"/>
      <c r="BB63" s="1017"/>
      <c r="BC63" s="1017"/>
      <c r="BD63" s="1017"/>
      <c r="BE63" s="960"/>
      <c r="BF63" s="960"/>
      <c r="BG63" s="960"/>
      <c r="BH63" s="960"/>
      <c r="BI63" s="961"/>
      <c r="BJ63" s="1018" t="s">
        <v>417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419</v>
      </c>
      <c r="B66" s="996"/>
      <c r="C66" s="996"/>
      <c r="D66" s="996"/>
      <c r="E66" s="996"/>
      <c r="F66" s="996"/>
      <c r="G66" s="996"/>
      <c r="H66" s="996"/>
      <c r="I66" s="996"/>
      <c r="J66" s="996"/>
      <c r="K66" s="996"/>
      <c r="L66" s="996"/>
      <c r="M66" s="996"/>
      <c r="N66" s="996"/>
      <c r="O66" s="996"/>
      <c r="P66" s="997"/>
      <c r="Q66" s="1001" t="s">
        <v>420</v>
      </c>
      <c r="R66" s="1002"/>
      <c r="S66" s="1002"/>
      <c r="T66" s="1002"/>
      <c r="U66" s="1003"/>
      <c r="V66" s="1001" t="s">
        <v>421</v>
      </c>
      <c r="W66" s="1002"/>
      <c r="X66" s="1002"/>
      <c r="Y66" s="1002"/>
      <c r="Z66" s="1003"/>
      <c r="AA66" s="1001" t="s">
        <v>422</v>
      </c>
      <c r="AB66" s="1002"/>
      <c r="AC66" s="1002"/>
      <c r="AD66" s="1002"/>
      <c r="AE66" s="1003"/>
      <c r="AF66" s="1007" t="s">
        <v>423</v>
      </c>
      <c r="AG66" s="1008"/>
      <c r="AH66" s="1008"/>
      <c r="AI66" s="1008"/>
      <c r="AJ66" s="1009"/>
      <c r="AK66" s="1001" t="s">
        <v>424</v>
      </c>
      <c r="AL66" s="996"/>
      <c r="AM66" s="996"/>
      <c r="AN66" s="996"/>
      <c r="AO66" s="997"/>
      <c r="AP66" s="1001" t="s">
        <v>425</v>
      </c>
      <c r="AQ66" s="1002"/>
      <c r="AR66" s="1002"/>
      <c r="AS66" s="1002"/>
      <c r="AT66" s="1003"/>
      <c r="AU66" s="1001" t="s">
        <v>426</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595</v>
      </c>
      <c r="C68" s="986"/>
      <c r="D68" s="986"/>
      <c r="E68" s="986"/>
      <c r="F68" s="986"/>
      <c r="G68" s="986"/>
      <c r="H68" s="986"/>
      <c r="I68" s="986"/>
      <c r="J68" s="986"/>
      <c r="K68" s="986"/>
      <c r="L68" s="986"/>
      <c r="M68" s="986"/>
      <c r="N68" s="986"/>
      <c r="O68" s="986"/>
      <c r="P68" s="987"/>
      <c r="Q68" s="988">
        <v>637</v>
      </c>
      <c r="R68" s="982"/>
      <c r="S68" s="982"/>
      <c r="T68" s="982"/>
      <c r="U68" s="982"/>
      <c r="V68" s="982">
        <v>526</v>
      </c>
      <c r="W68" s="982"/>
      <c r="X68" s="982"/>
      <c r="Y68" s="982"/>
      <c r="Z68" s="982"/>
      <c r="AA68" s="982">
        <v>111</v>
      </c>
      <c r="AB68" s="982"/>
      <c r="AC68" s="982"/>
      <c r="AD68" s="982"/>
      <c r="AE68" s="982"/>
      <c r="AF68" s="982">
        <v>111</v>
      </c>
      <c r="AG68" s="982"/>
      <c r="AH68" s="982"/>
      <c r="AI68" s="982"/>
      <c r="AJ68" s="982"/>
      <c r="AK68" s="982" t="s">
        <v>596</v>
      </c>
      <c r="AL68" s="982"/>
      <c r="AM68" s="982"/>
      <c r="AN68" s="982"/>
      <c r="AO68" s="982"/>
      <c r="AP68" s="982">
        <v>1762</v>
      </c>
      <c r="AQ68" s="982"/>
      <c r="AR68" s="982"/>
      <c r="AS68" s="982"/>
      <c r="AT68" s="982"/>
      <c r="AU68" s="971">
        <v>546</v>
      </c>
      <c r="AV68" s="971"/>
      <c r="AW68" s="971"/>
      <c r="AX68" s="971"/>
      <c r="AY68" s="971"/>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597</v>
      </c>
      <c r="C69" s="975"/>
      <c r="D69" s="975"/>
      <c r="E69" s="975"/>
      <c r="F69" s="975"/>
      <c r="G69" s="975"/>
      <c r="H69" s="975"/>
      <c r="I69" s="975"/>
      <c r="J69" s="975"/>
      <c r="K69" s="975"/>
      <c r="L69" s="975"/>
      <c r="M69" s="975"/>
      <c r="N69" s="975"/>
      <c r="O69" s="975"/>
      <c r="P69" s="976"/>
      <c r="Q69" s="977">
        <v>61</v>
      </c>
      <c r="R69" s="971"/>
      <c r="S69" s="971"/>
      <c r="T69" s="971"/>
      <c r="U69" s="971"/>
      <c r="V69" s="971">
        <v>56</v>
      </c>
      <c r="W69" s="971"/>
      <c r="X69" s="971"/>
      <c r="Y69" s="971"/>
      <c r="Z69" s="971"/>
      <c r="AA69" s="971">
        <v>5</v>
      </c>
      <c r="AB69" s="971"/>
      <c r="AC69" s="971"/>
      <c r="AD69" s="971"/>
      <c r="AE69" s="971"/>
      <c r="AF69" s="971">
        <v>5</v>
      </c>
      <c r="AG69" s="971"/>
      <c r="AH69" s="971"/>
      <c r="AI69" s="971"/>
      <c r="AJ69" s="971"/>
      <c r="AK69" s="971" t="s">
        <v>596</v>
      </c>
      <c r="AL69" s="971"/>
      <c r="AM69" s="971"/>
      <c r="AN69" s="971"/>
      <c r="AO69" s="971"/>
      <c r="AP69" s="971" t="s">
        <v>596</v>
      </c>
      <c r="AQ69" s="971"/>
      <c r="AR69" s="971"/>
      <c r="AS69" s="971"/>
      <c r="AT69" s="971"/>
      <c r="AU69" s="971" t="s">
        <v>596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598</v>
      </c>
      <c r="C70" s="975"/>
      <c r="D70" s="975"/>
      <c r="E70" s="975"/>
      <c r="F70" s="975"/>
      <c r="G70" s="975"/>
      <c r="H70" s="975"/>
      <c r="I70" s="975"/>
      <c r="J70" s="975"/>
      <c r="K70" s="975"/>
      <c r="L70" s="975"/>
      <c r="M70" s="975"/>
      <c r="N70" s="975"/>
      <c r="O70" s="975"/>
      <c r="P70" s="976"/>
      <c r="Q70" s="977">
        <v>6958</v>
      </c>
      <c r="R70" s="971"/>
      <c r="S70" s="971"/>
      <c r="T70" s="971"/>
      <c r="U70" s="971"/>
      <c r="V70" s="971">
        <v>6929</v>
      </c>
      <c r="W70" s="971"/>
      <c r="X70" s="971"/>
      <c r="Y70" s="971"/>
      <c r="Z70" s="971"/>
      <c r="AA70" s="971">
        <v>29</v>
      </c>
      <c r="AB70" s="971"/>
      <c r="AC70" s="971"/>
      <c r="AD70" s="971"/>
      <c r="AE70" s="971"/>
      <c r="AF70" s="971">
        <v>29</v>
      </c>
      <c r="AG70" s="971"/>
      <c r="AH70" s="971"/>
      <c r="AI70" s="971"/>
      <c r="AJ70" s="971"/>
      <c r="AK70" s="971">
        <v>90</v>
      </c>
      <c r="AL70" s="971"/>
      <c r="AM70" s="971"/>
      <c r="AN70" s="971"/>
      <c r="AO70" s="971"/>
      <c r="AP70" s="971" t="s">
        <v>596</v>
      </c>
      <c r="AQ70" s="971"/>
      <c r="AR70" s="971"/>
      <c r="AS70" s="971"/>
      <c r="AT70" s="971"/>
      <c r="AU70" s="971" t="s">
        <v>596</v>
      </c>
      <c r="AV70" s="971"/>
      <c r="AW70" s="971"/>
      <c r="AX70" s="971"/>
      <c r="AY70" s="971"/>
      <c r="AZ70" s="972" t="s">
        <v>599</v>
      </c>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600</v>
      </c>
      <c r="C71" s="975"/>
      <c r="D71" s="975"/>
      <c r="E71" s="975"/>
      <c r="F71" s="975"/>
      <c r="G71" s="975"/>
      <c r="H71" s="975"/>
      <c r="I71" s="975"/>
      <c r="J71" s="975"/>
      <c r="K71" s="975"/>
      <c r="L71" s="975"/>
      <c r="M71" s="975"/>
      <c r="N71" s="975"/>
      <c r="O71" s="975"/>
      <c r="P71" s="976"/>
      <c r="Q71" s="977">
        <v>146</v>
      </c>
      <c r="R71" s="971"/>
      <c r="S71" s="971"/>
      <c r="T71" s="971"/>
      <c r="U71" s="971"/>
      <c r="V71" s="971">
        <v>141</v>
      </c>
      <c r="W71" s="971"/>
      <c r="X71" s="971"/>
      <c r="Y71" s="971"/>
      <c r="Z71" s="971"/>
      <c r="AA71" s="971">
        <v>5</v>
      </c>
      <c r="AB71" s="971"/>
      <c r="AC71" s="971"/>
      <c r="AD71" s="971"/>
      <c r="AE71" s="971"/>
      <c r="AF71" s="971">
        <v>5</v>
      </c>
      <c r="AG71" s="971"/>
      <c r="AH71" s="971"/>
      <c r="AI71" s="971"/>
      <c r="AJ71" s="971"/>
      <c r="AK71" s="971" t="s">
        <v>596</v>
      </c>
      <c r="AL71" s="971"/>
      <c r="AM71" s="971"/>
      <c r="AN71" s="971"/>
      <c r="AO71" s="971"/>
      <c r="AP71" s="971">
        <v>106</v>
      </c>
      <c r="AQ71" s="971"/>
      <c r="AR71" s="971"/>
      <c r="AS71" s="971"/>
      <c r="AT71" s="971"/>
      <c r="AU71" s="971">
        <v>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601</v>
      </c>
      <c r="C72" s="975"/>
      <c r="D72" s="975"/>
      <c r="E72" s="975"/>
      <c r="F72" s="975"/>
      <c r="G72" s="975"/>
      <c r="H72" s="975"/>
      <c r="I72" s="975"/>
      <c r="J72" s="975"/>
      <c r="K72" s="975"/>
      <c r="L72" s="975"/>
      <c r="M72" s="975"/>
      <c r="N72" s="975"/>
      <c r="O72" s="975"/>
      <c r="P72" s="976"/>
      <c r="Q72" s="977">
        <v>267</v>
      </c>
      <c r="R72" s="971"/>
      <c r="S72" s="971"/>
      <c r="T72" s="971"/>
      <c r="U72" s="971"/>
      <c r="V72" s="971">
        <v>235</v>
      </c>
      <c r="W72" s="971"/>
      <c r="X72" s="971"/>
      <c r="Y72" s="971"/>
      <c r="Z72" s="971"/>
      <c r="AA72" s="971">
        <v>32</v>
      </c>
      <c r="AB72" s="971"/>
      <c r="AC72" s="971"/>
      <c r="AD72" s="971"/>
      <c r="AE72" s="971"/>
      <c r="AF72" s="971">
        <v>32</v>
      </c>
      <c r="AG72" s="971"/>
      <c r="AH72" s="971"/>
      <c r="AI72" s="971"/>
      <c r="AJ72" s="971"/>
      <c r="AK72" s="971" t="s">
        <v>596</v>
      </c>
      <c r="AL72" s="971"/>
      <c r="AM72" s="971"/>
      <c r="AN72" s="971"/>
      <c r="AO72" s="971"/>
      <c r="AP72" s="971" t="s">
        <v>596</v>
      </c>
      <c r="AQ72" s="971"/>
      <c r="AR72" s="971"/>
      <c r="AS72" s="971"/>
      <c r="AT72" s="971"/>
      <c r="AU72" s="971" t="s">
        <v>596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602</v>
      </c>
      <c r="C73" s="975"/>
      <c r="D73" s="975"/>
      <c r="E73" s="975"/>
      <c r="F73" s="975"/>
      <c r="G73" s="975"/>
      <c r="H73" s="975"/>
      <c r="I73" s="975"/>
      <c r="J73" s="975"/>
      <c r="K73" s="975"/>
      <c r="L73" s="975"/>
      <c r="M73" s="975"/>
      <c r="N73" s="975"/>
      <c r="O73" s="975"/>
      <c r="P73" s="976"/>
      <c r="Q73" s="977">
        <v>279696</v>
      </c>
      <c r="R73" s="971"/>
      <c r="S73" s="971"/>
      <c r="T73" s="971"/>
      <c r="U73" s="971"/>
      <c r="V73" s="971">
        <v>267445</v>
      </c>
      <c r="W73" s="971"/>
      <c r="X73" s="971"/>
      <c r="Y73" s="971"/>
      <c r="Z73" s="971"/>
      <c r="AA73" s="971">
        <v>12251</v>
      </c>
      <c r="AB73" s="971"/>
      <c r="AC73" s="971"/>
      <c r="AD73" s="971"/>
      <c r="AE73" s="971"/>
      <c r="AF73" s="971">
        <v>12251</v>
      </c>
      <c r="AG73" s="971"/>
      <c r="AH73" s="971"/>
      <c r="AI73" s="971"/>
      <c r="AJ73" s="971"/>
      <c r="AK73" s="971" t="s">
        <v>596</v>
      </c>
      <c r="AL73" s="971"/>
      <c r="AM73" s="971"/>
      <c r="AN73" s="971"/>
      <c r="AO73" s="971"/>
      <c r="AP73" s="971" t="s">
        <v>596</v>
      </c>
      <c r="AQ73" s="971"/>
      <c r="AR73" s="971"/>
      <c r="AS73" s="971"/>
      <c r="AT73" s="971"/>
      <c r="AU73" s="971" t="s">
        <v>596</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12433</v>
      </c>
      <c r="AG88" s="959"/>
      <c r="AH88" s="959"/>
      <c r="AI88" s="959"/>
      <c r="AJ88" s="959"/>
      <c r="AK88" s="963"/>
      <c r="AL88" s="963"/>
      <c r="AM88" s="963"/>
      <c r="AN88" s="963"/>
      <c r="AO88" s="963"/>
      <c r="AP88" s="959">
        <v>1868</v>
      </c>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310</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310</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310</v>
      </c>
      <c r="DR109" s="896"/>
      <c r="DS109" s="896"/>
      <c r="DT109" s="896"/>
      <c r="DU109" s="897"/>
      <c r="DV109" s="898" t="s">
        <v>438</v>
      </c>
      <c r="DW109" s="896"/>
      <c r="DX109" s="896"/>
      <c r="DY109" s="896"/>
      <c r="DZ109" s="929"/>
    </row>
    <row r="110" spans="1:131" s="230" customFormat="1" ht="26.25" customHeight="1" x14ac:dyDescent="0.15">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1713269</v>
      </c>
      <c r="AB110" s="889"/>
      <c r="AC110" s="889"/>
      <c r="AD110" s="889"/>
      <c r="AE110" s="890"/>
      <c r="AF110" s="891">
        <v>1851489</v>
      </c>
      <c r="AG110" s="889"/>
      <c r="AH110" s="889"/>
      <c r="AI110" s="889"/>
      <c r="AJ110" s="890"/>
      <c r="AK110" s="891">
        <v>2089470</v>
      </c>
      <c r="AL110" s="889"/>
      <c r="AM110" s="889"/>
      <c r="AN110" s="889"/>
      <c r="AO110" s="890"/>
      <c r="AP110" s="892">
        <v>16.899999999999999</v>
      </c>
      <c r="AQ110" s="893"/>
      <c r="AR110" s="893"/>
      <c r="AS110" s="893"/>
      <c r="AT110" s="894"/>
      <c r="AU110" s="930" t="s">
        <v>75</v>
      </c>
      <c r="AV110" s="931"/>
      <c r="AW110" s="931"/>
      <c r="AX110" s="931"/>
      <c r="AY110" s="931"/>
      <c r="AZ110" s="860" t="s">
        <v>441</v>
      </c>
      <c r="BA110" s="808"/>
      <c r="BB110" s="808"/>
      <c r="BC110" s="808"/>
      <c r="BD110" s="808"/>
      <c r="BE110" s="808"/>
      <c r="BF110" s="808"/>
      <c r="BG110" s="808"/>
      <c r="BH110" s="808"/>
      <c r="BI110" s="808"/>
      <c r="BJ110" s="808"/>
      <c r="BK110" s="808"/>
      <c r="BL110" s="808"/>
      <c r="BM110" s="808"/>
      <c r="BN110" s="808"/>
      <c r="BO110" s="808"/>
      <c r="BP110" s="809"/>
      <c r="BQ110" s="861">
        <v>20045019</v>
      </c>
      <c r="BR110" s="842"/>
      <c r="BS110" s="842"/>
      <c r="BT110" s="842"/>
      <c r="BU110" s="842"/>
      <c r="BV110" s="842">
        <v>21806683</v>
      </c>
      <c r="BW110" s="842"/>
      <c r="BX110" s="842"/>
      <c r="BY110" s="842"/>
      <c r="BZ110" s="842"/>
      <c r="CA110" s="842">
        <v>20660840</v>
      </c>
      <c r="CB110" s="842"/>
      <c r="CC110" s="842"/>
      <c r="CD110" s="842"/>
      <c r="CE110" s="842"/>
      <c r="CF110" s="866">
        <v>166.9</v>
      </c>
      <c r="CG110" s="867"/>
      <c r="CH110" s="867"/>
      <c r="CI110" s="867"/>
      <c r="CJ110" s="867"/>
      <c r="CK110" s="926" t="s">
        <v>442</v>
      </c>
      <c r="CL110" s="819"/>
      <c r="CM110" s="86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444</v>
      </c>
      <c r="DH110" s="842"/>
      <c r="DI110" s="842"/>
      <c r="DJ110" s="842"/>
      <c r="DK110" s="842"/>
      <c r="DL110" s="842" t="s">
        <v>445</v>
      </c>
      <c r="DM110" s="842"/>
      <c r="DN110" s="842"/>
      <c r="DO110" s="842"/>
      <c r="DP110" s="842"/>
      <c r="DQ110" s="842" t="s">
        <v>446</v>
      </c>
      <c r="DR110" s="842"/>
      <c r="DS110" s="842"/>
      <c r="DT110" s="842"/>
      <c r="DU110" s="842"/>
      <c r="DV110" s="843" t="s">
        <v>447</v>
      </c>
      <c r="DW110" s="843"/>
      <c r="DX110" s="843"/>
      <c r="DY110" s="843"/>
      <c r="DZ110" s="844"/>
    </row>
    <row r="111" spans="1:131" s="230" customFormat="1" ht="26.25" customHeight="1" x14ac:dyDescent="0.15">
      <c r="A111" s="774" t="s">
        <v>448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447</v>
      </c>
      <c r="AB111" s="919"/>
      <c r="AC111" s="919"/>
      <c r="AD111" s="919"/>
      <c r="AE111" s="920"/>
      <c r="AF111" s="921" t="s">
        <v>449</v>
      </c>
      <c r="AG111" s="919"/>
      <c r="AH111" s="919"/>
      <c r="AI111" s="919"/>
      <c r="AJ111" s="920"/>
      <c r="AK111" s="921" t="s">
        <v>417</v>
      </c>
      <c r="AL111" s="919"/>
      <c r="AM111" s="919"/>
      <c r="AN111" s="919"/>
      <c r="AO111" s="920"/>
      <c r="AP111" s="922" t="s">
        <v>446</v>
      </c>
      <c r="AQ111" s="923"/>
      <c r="AR111" s="923"/>
      <c r="AS111" s="923"/>
      <c r="AT111" s="924"/>
      <c r="AU111" s="932"/>
      <c r="AV111" s="933"/>
      <c r="AW111" s="933"/>
      <c r="AX111" s="933"/>
      <c r="AY111" s="933"/>
      <c r="AZ111" s="815" t="s">
        <v>450</v>
      </c>
      <c r="BA111" s="752"/>
      <c r="BB111" s="752"/>
      <c r="BC111" s="752"/>
      <c r="BD111" s="752"/>
      <c r="BE111" s="752"/>
      <c r="BF111" s="752"/>
      <c r="BG111" s="752"/>
      <c r="BH111" s="752"/>
      <c r="BI111" s="752"/>
      <c r="BJ111" s="752"/>
      <c r="BK111" s="752"/>
      <c r="BL111" s="752"/>
      <c r="BM111" s="752"/>
      <c r="BN111" s="752"/>
      <c r="BO111" s="752"/>
      <c r="BP111" s="753"/>
      <c r="BQ111" s="816" t="s">
        <v>396</v>
      </c>
      <c r="BR111" s="817"/>
      <c r="BS111" s="817"/>
      <c r="BT111" s="817"/>
      <c r="BU111" s="817"/>
      <c r="BV111" s="817" t="s">
        <v>444</v>
      </c>
      <c r="BW111" s="817"/>
      <c r="BX111" s="817"/>
      <c r="BY111" s="817"/>
      <c r="BZ111" s="817"/>
      <c r="CA111" s="817" t="s">
        <v>447</v>
      </c>
      <c r="CB111" s="817"/>
      <c r="CC111" s="817"/>
      <c r="CD111" s="817"/>
      <c r="CE111" s="817"/>
      <c r="CF111" s="875" t="s">
        <v>449</v>
      </c>
      <c r="CG111" s="876"/>
      <c r="CH111" s="876"/>
      <c r="CI111" s="876"/>
      <c r="CJ111" s="876"/>
      <c r="CK111" s="927"/>
      <c r="CL111" s="821"/>
      <c r="CM111" s="815" t="s">
        <v>451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447</v>
      </c>
      <c r="DH111" s="817"/>
      <c r="DI111" s="817"/>
      <c r="DJ111" s="817"/>
      <c r="DK111" s="817"/>
      <c r="DL111" s="817" t="s">
        <v>444</v>
      </c>
      <c r="DM111" s="817"/>
      <c r="DN111" s="817"/>
      <c r="DO111" s="817"/>
      <c r="DP111" s="817"/>
      <c r="DQ111" s="817" t="s">
        <v>396</v>
      </c>
      <c r="DR111" s="817"/>
      <c r="DS111" s="817"/>
      <c r="DT111" s="817"/>
      <c r="DU111" s="817"/>
      <c r="DV111" s="794" t="s">
        <v>452</v>
      </c>
      <c r="DW111" s="794"/>
      <c r="DX111" s="794"/>
      <c r="DY111" s="794"/>
      <c r="DZ111" s="795"/>
    </row>
    <row r="112" spans="1:131" s="230" customFormat="1" ht="26.25" customHeight="1" x14ac:dyDescent="0.15">
      <c r="A112" s="912" t="s">
        <v>453</v>
      </c>
      <c r="B112" s="913"/>
      <c r="C112" s="752" t="s">
        <v>454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449</v>
      </c>
      <c r="AB112" s="780"/>
      <c r="AC112" s="780"/>
      <c r="AD112" s="780"/>
      <c r="AE112" s="781"/>
      <c r="AF112" s="782" t="s">
        <v>447</v>
      </c>
      <c r="AG112" s="780"/>
      <c r="AH112" s="780"/>
      <c r="AI112" s="780"/>
      <c r="AJ112" s="781"/>
      <c r="AK112" s="782" t="s">
        <v>396</v>
      </c>
      <c r="AL112" s="780"/>
      <c r="AM112" s="780"/>
      <c r="AN112" s="780"/>
      <c r="AO112" s="781"/>
      <c r="AP112" s="824" t="s">
        <v>447</v>
      </c>
      <c r="AQ112" s="825"/>
      <c r="AR112" s="825"/>
      <c r="AS112" s="825"/>
      <c r="AT112" s="826"/>
      <c r="AU112" s="932"/>
      <c r="AV112" s="933"/>
      <c r="AW112" s="933"/>
      <c r="AX112" s="933"/>
      <c r="AY112" s="933"/>
      <c r="AZ112" s="815" t="s">
        <v>455</v>
      </c>
      <c r="BA112" s="752"/>
      <c r="BB112" s="752"/>
      <c r="BC112" s="752"/>
      <c r="BD112" s="752"/>
      <c r="BE112" s="752"/>
      <c r="BF112" s="752"/>
      <c r="BG112" s="752"/>
      <c r="BH112" s="752"/>
      <c r="BI112" s="752"/>
      <c r="BJ112" s="752"/>
      <c r="BK112" s="752"/>
      <c r="BL112" s="752"/>
      <c r="BM112" s="752"/>
      <c r="BN112" s="752"/>
      <c r="BO112" s="752"/>
      <c r="BP112" s="753"/>
      <c r="BQ112" s="816">
        <v>12337733</v>
      </c>
      <c r="BR112" s="817"/>
      <c r="BS112" s="817"/>
      <c r="BT112" s="817"/>
      <c r="BU112" s="817"/>
      <c r="BV112" s="817">
        <v>11089022</v>
      </c>
      <c r="BW112" s="817"/>
      <c r="BX112" s="817"/>
      <c r="BY112" s="817"/>
      <c r="BZ112" s="817"/>
      <c r="CA112" s="817">
        <v>11253769</v>
      </c>
      <c r="CB112" s="817"/>
      <c r="CC112" s="817"/>
      <c r="CD112" s="817"/>
      <c r="CE112" s="817"/>
      <c r="CF112" s="875">
        <v>90.9</v>
      </c>
      <c r="CG112" s="876"/>
      <c r="CH112" s="876"/>
      <c r="CI112" s="876"/>
      <c r="CJ112" s="876"/>
      <c r="CK112" s="927"/>
      <c r="CL112" s="821"/>
      <c r="CM112" s="815" t="s">
        <v>456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396</v>
      </c>
      <c r="DH112" s="817"/>
      <c r="DI112" s="817"/>
      <c r="DJ112" s="817"/>
      <c r="DK112" s="817"/>
      <c r="DL112" s="817" t="s">
        <v>444</v>
      </c>
      <c r="DM112" s="817"/>
      <c r="DN112" s="817"/>
      <c r="DO112" s="817"/>
      <c r="DP112" s="817"/>
      <c r="DQ112" s="817" t="s">
        <v>446</v>
      </c>
      <c r="DR112" s="817"/>
      <c r="DS112" s="817"/>
      <c r="DT112" s="817"/>
      <c r="DU112" s="817"/>
      <c r="DV112" s="794" t="s">
        <v>396</v>
      </c>
      <c r="DW112" s="794"/>
      <c r="DX112" s="794"/>
      <c r="DY112" s="794"/>
      <c r="DZ112" s="795"/>
    </row>
    <row r="113" spans="1:130" s="230" customFormat="1" ht="26.25" customHeight="1" x14ac:dyDescent="0.15">
      <c r="A113" s="914"/>
      <c r="B113" s="915"/>
      <c r="C113" s="752" t="s">
        <v>457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1104327</v>
      </c>
      <c r="AB113" s="919"/>
      <c r="AC113" s="919"/>
      <c r="AD113" s="919"/>
      <c r="AE113" s="920"/>
      <c r="AF113" s="921">
        <v>985825</v>
      </c>
      <c r="AG113" s="919"/>
      <c r="AH113" s="919"/>
      <c r="AI113" s="919"/>
      <c r="AJ113" s="920"/>
      <c r="AK113" s="921">
        <v>861939</v>
      </c>
      <c r="AL113" s="919"/>
      <c r="AM113" s="919"/>
      <c r="AN113" s="919"/>
      <c r="AO113" s="920"/>
      <c r="AP113" s="922">
        <v>7</v>
      </c>
      <c r="AQ113" s="923"/>
      <c r="AR113" s="923"/>
      <c r="AS113" s="923"/>
      <c r="AT113" s="924"/>
      <c r="AU113" s="932"/>
      <c r="AV113" s="933"/>
      <c r="AW113" s="933"/>
      <c r="AX113" s="933"/>
      <c r="AY113" s="933"/>
      <c r="AZ113" s="815" t="s">
        <v>458</v>
      </c>
      <c r="BA113" s="752"/>
      <c r="BB113" s="752"/>
      <c r="BC113" s="752"/>
      <c r="BD113" s="752"/>
      <c r="BE113" s="752"/>
      <c r="BF113" s="752"/>
      <c r="BG113" s="752"/>
      <c r="BH113" s="752"/>
      <c r="BI113" s="752"/>
      <c r="BJ113" s="752"/>
      <c r="BK113" s="752"/>
      <c r="BL113" s="752"/>
      <c r="BM113" s="752"/>
      <c r="BN113" s="752"/>
      <c r="BO113" s="752"/>
      <c r="BP113" s="753"/>
      <c r="BQ113" s="816">
        <v>635061</v>
      </c>
      <c r="BR113" s="817"/>
      <c r="BS113" s="817"/>
      <c r="BT113" s="817"/>
      <c r="BU113" s="817"/>
      <c r="BV113" s="817">
        <v>625578</v>
      </c>
      <c r="BW113" s="817"/>
      <c r="BX113" s="817"/>
      <c r="BY113" s="817"/>
      <c r="BZ113" s="817"/>
      <c r="CA113" s="817">
        <v>555050</v>
      </c>
      <c r="CB113" s="817"/>
      <c r="CC113" s="817"/>
      <c r="CD113" s="817"/>
      <c r="CE113" s="817"/>
      <c r="CF113" s="875">
        <v>4.5</v>
      </c>
      <c r="CG113" s="876"/>
      <c r="CH113" s="876"/>
      <c r="CI113" s="876"/>
      <c r="CJ113" s="876"/>
      <c r="CK113" s="927"/>
      <c r="CL113" s="821"/>
      <c r="CM113" s="815" t="s">
        <v>459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460</v>
      </c>
      <c r="DH113" s="780"/>
      <c r="DI113" s="780"/>
      <c r="DJ113" s="780"/>
      <c r="DK113" s="781"/>
      <c r="DL113" s="782" t="s">
        <v>447</v>
      </c>
      <c r="DM113" s="780"/>
      <c r="DN113" s="780"/>
      <c r="DO113" s="780"/>
      <c r="DP113" s="781"/>
      <c r="DQ113" s="782" t="s">
        <v>446</v>
      </c>
      <c r="DR113" s="780"/>
      <c r="DS113" s="780"/>
      <c r="DT113" s="780"/>
      <c r="DU113" s="781"/>
      <c r="DV113" s="824" t="s">
        <v>449</v>
      </c>
      <c r="DW113" s="825"/>
      <c r="DX113" s="825"/>
      <c r="DY113" s="825"/>
      <c r="DZ113" s="826"/>
    </row>
    <row r="114" spans="1:130" s="230" customFormat="1" ht="26.25" customHeight="1" x14ac:dyDescent="0.15">
      <c r="A114" s="914"/>
      <c r="B114" s="915"/>
      <c r="C114" s="752" t="s">
        <v>461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15441</v>
      </c>
      <c r="AB114" s="780"/>
      <c r="AC114" s="780"/>
      <c r="AD114" s="780"/>
      <c r="AE114" s="781"/>
      <c r="AF114" s="782">
        <v>21153</v>
      </c>
      <c r="AG114" s="780"/>
      <c r="AH114" s="780"/>
      <c r="AI114" s="780"/>
      <c r="AJ114" s="781"/>
      <c r="AK114" s="782">
        <v>26219</v>
      </c>
      <c r="AL114" s="780"/>
      <c r="AM114" s="780"/>
      <c r="AN114" s="780"/>
      <c r="AO114" s="781"/>
      <c r="AP114" s="824">
        <v>0.2</v>
      </c>
      <c r="AQ114" s="825"/>
      <c r="AR114" s="825"/>
      <c r="AS114" s="825"/>
      <c r="AT114" s="826"/>
      <c r="AU114" s="932"/>
      <c r="AV114" s="933"/>
      <c r="AW114" s="933"/>
      <c r="AX114" s="933"/>
      <c r="AY114" s="933"/>
      <c r="AZ114" s="815" t="s">
        <v>462</v>
      </c>
      <c r="BA114" s="752"/>
      <c r="BB114" s="752"/>
      <c r="BC114" s="752"/>
      <c r="BD114" s="752"/>
      <c r="BE114" s="752"/>
      <c r="BF114" s="752"/>
      <c r="BG114" s="752"/>
      <c r="BH114" s="752"/>
      <c r="BI114" s="752"/>
      <c r="BJ114" s="752"/>
      <c r="BK114" s="752"/>
      <c r="BL114" s="752"/>
      <c r="BM114" s="752"/>
      <c r="BN114" s="752"/>
      <c r="BO114" s="752"/>
      <c r="BP114" s="753"/>
      <c r="BQ114" s="816">
        <v>1278662</v>
      </c>
      <c r="BR114" s="817"/>
      <c r="BS114" s="817"/>
      <c r="BT114" s="817"/>
      <c r="BU114" s="817"/>
      <c r="BV114" s="817">
        <v>1157454</v>
      </c>
      <c r="BW114" s="817"/>
      <c r="BX114" s="817"/>
      <c r="BY114" s="817"/>
      <c r="BZ114" s="817"/>
      <c r="CA114" s="817">
        <v>655178</v>
      </c>
      <c r="CB114" s="817"/>
      <c r="CC114" s="817"/>
      <c r="CD114" s="817"/>
      <c r="CE114" s="817"/>
      <c r="CF114" s="875">
        <v>5.3</v>
      </c>
      <c r="CG114" s="876"/>
      <c r="CH114" s="876"/>
      <c r="CI114" s="876"/>
      <c r="CJ114" s="876"/>
      <c r="CK114" s="927"/>
      <c r="CL114" s="821"/>
      <c r="CM114" s="815" t="s">
        <v>463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449</v>
      </c>
      <c r="DH114" s="780"/>
      <c r="DI114" s="780"/>
      <c r="DJ114" s="780"/>
      <c r="DK114" s="781"/>
      <c r="DL114" s="782" t="s">
        <v>452</v>
      </c>
      <c r="DM114" s="780"/>
      <c r="DN114" s="780"/>
      <c r="DO114" s="780"/>
      <c r="DP114" s="781"/>
      <c r="DQ114" s="782" t="s">
        <v>449</v>
      </c>
      <c r="DR114" s="780"/>
      <c r="DS114" s="780"/>
      <c r="DT114" s="780"/>
      <c r="DU114" s="781"/>
      <c r="DV114" s="824" t="s">
        <v>452</v>
      </c>
      <c r="DW114" s="825"/>
      <c r="DX114" s="825"/>
      <c r="DY114" s="825"/>
      <c r="DZ114" s="826"/>
    </row>
    <row r="115" spans="1:130" s="230" customFormat="1" ht="26.25" customHeight="1" x14ac:dyDescent="0.15">
      <c r="A115" s="914"/>
      <c r="B115" s="915"/>
      <c r="C115" s="752" t="s">
        <v>464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447</v>
      </c>
      <c r="AB115" s="919"/>
      <c r="AC115" s="919"/>
      <c r="AD115" s="919"/>
      <c r="AE115" s="920"/>
      <c r="AF115" s="921" t="s">
        <v>460</v>
      </c>
      <c r="AG115" s="919"/>
      <c r="AH115" s="919"/>
      <c r="AI115" s="919"/>
      <c r="AJ115" s="920"/>
      <c r="AK115" s="921" t="s">
        <v>449</v>
      </c>
      <c r="AL115" s="919"/>
      <c r="AM115" s="919"/>
      <c r="AN115" s="919"/>
      <c r="AO115" s="920"/>
      <c r="AP115" s="922" t="s">
        <v>447</v>
      </c>
      <c r="AQ115" s="923"/>
      <c r="AR115" s="923"/>
      <c r="AS115" s="923"/>
      <c r="AT115" s="924"/>
      <c r="AU115" s="932"/>
      <c r="AV115" s="933"/>
      <c r="AW115" s="933"/>
      <c r="AX115" s="933"/>
      <c r="AY115" s="933"/>
      <c r="AZ115" s="815" t="s">
        <v>465</v>
      </c>
      <c r="BA115" s="752"/>
      <c r="BB115" s="752"/>
      <c r="BC115" s="752"/>
      <c r="BD115" s="752"/>
      <c r="BE115" s="752"/>
      <c r="BF115" s="752"/>
      <c r="BG115" s="752"/>
      <c r="BH115" s="752"/>
      <c r="BI115" s="752"/>
      <c r="BJ115" s="752"/>
      <c r="BK115" s="752"/>
      <c r="BL115" s="752"/>
      <c r="BM115" s="752"/>
      <c r="BN115" s="752"/>
      <c r="BO115" s="752"/>
      <c r="BP115" s="753"/>
      <c r="BQ115" s="816" t="s">
        <v>446</v>
      </c>
      <c r="BR115" s="817"/>
      <c r="BS115" s="817"/>
      <c r="BT115" s="817"/>
      <c r="BU115" s="817"/>
      <c r="BV115" s="817" t="s">
        <v>449</v>
      </c>
      <c r="BW115" s="817"/>
      <c r="BX115" s="817"/>
      <c r="BY115" s="817"/>
      <c r="BZ115" s="817"/>
      <c r="CA115" s="817" t="s">
        <v>449</v>
      </c>
      <c r="CB115" s="817"/>
      <c r="CC115" s="817"/>
      <c r="CD115" s="817"/>
      <c r="CE115" s="817"/>
      <c r="CF115" s="875" t="s">
        <v>396</v>
      </c>
      <c r="CG115" s="876"/>
      <c r="CH115" s="876"/>
      <c r="CI115" s="876"/>
      <c r="CJ115" s="876"/>
      <c r="CK115" s="927"/>
      <c r="CL115" s="821"/>
      <c r="CM115" s="815" t="s">
        <v>466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447</v>
      </c>
      <c r="DH115" s="780"/>
      <c r="DI115" s="780"/>
      <c r="DJ115" s="780"/>
      <c r="DK115" s="781"/>
      <c r="DL115" s="782" t="s">
        <v>449</v>
      </c>
      <c r="DM115" s="780"/>
      <c r="DN115" s="780"/>
      <c r="DO115" s="780"/>
      <c r="DP115" s="781"/>
      <c r="DQ115" s="782" t="s">
        <v>447</v>
      </c>
      <c r="DR115" s="780"/>
      <c r="DS115" s="780"/>
      <c r="DT115" s="780"/>
      <c r="DU115" s="781"/>
      <c r="DV115" s="824" t="s">
        <v>452</v>
      </c>
      <c r="DW115" s="825"/>
      <c r="DX115" s="825"/>
      <c r="DY115" s="825"/>
      <c r="DZ115" s="826"/>
    </row>
    <row r="116" spans="1:130" s="230" customFormat="1" ht="26.25" customHeight="1" x14ac:dyDescent="0.15">
      <c r="A116" s="916"/>
      <c r="B116" s="917"/>
      <c r="C116" s="839" t="s">
        <v>467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460</v>
      </c>
      <c r="AB116" s="780"/>
      <c r="AC116" s="780"/>
      <c r="AD116" s="780"/>
      <c r="AE116" s="781"/>
      <c r="AF116" s="782" t="s">
        <v>446</v>
      </c>
      <c r="AG116" s="780"/>
      <c r="AH116" s="780"/>
      <c r="AI116" s="780"/>
      <c r="AJ116" s="781"/>
      <c r="AK116" s="782" t="s">
        <v>452</v>
      </c>
      <c r="AL116" s="780"/>
      <c r="AM116" s="780"/>
      <c r="AN116" s="780"/>
      <c r="AO116" s="781"/>
      <c r="AP116" s="824" t="s">
        <v>396</v>
      </c>
      <c r="AQ116" s="825"/>
      <c r="AR116" s="825"/>
      <c r="AS116" s="825"/>
      <c r="AT116" s="826"/>
      <c r="AU116" s="932"/>
      <c r="AV116" s="933"/>
      <c r="AW116" s="933"/>
      <c r="AX116" s="933"/>
      <c r="AY116" s="933"/>
      <c r="AZ116" s="909" t="s">
        <v>468</v>
      </c>
      <c r="BA116" s="910"/>
      <c r="BB116" s="910"/>
      <c r="BC116" s="910"/>
      <c r="BD116" s="910"/>
      <c r="BE116" s="910"/>
      <c r="BF116" s="910"/>
      <c r="BG116" s="910"/>
      <c r="BH116" s="910"/>
      <c r="BI116" s="910"/>
      <c r="BJ116" s="910"/>
      <c r="BK116" s="910"/>
      <c r="BL116" s="910"/>
      <c r="BM116" s="910"/>
      <c r="BN116" s="910"/>
      <c r="BO116" s="910"/>
      <c r="BP116" s="911"/>
      <c r="BQ116" s="816" t="s">
        <v>444</v>
      </c>
      <c r="BR116" s="817"/>
      <c r="BS116" s="817"/>
      <c r="BT116" s="817"/>
      <c r="BU116" s="817"/>
      <c r="BV116" s="817" t="s">
        <v>449</v>
      </c>
      <c r="BW116" s="817"/>
      <c r="BX116" s="817"/>
      <c r="BY116" s="817"/>
      <c r="BZ116" s="817"/>
      <c r="CA116" s="817" t="s">
        <v>236</v>
      </c>
      <c r="CB116" s="817"/>
      <c r="CC116" s="817"/>
      <c r="CD116" s="817"/>
      <c r="CE116" s="817"/>
      <c r="CF116" s="875" t="s">
        <v>447</v>
      </c>
      <c r="CG116" s="876"/>
      <c r="CH116" s="876"/>
      <c r="CI116" s="876"/>
      <c r="CJ116" s="876"/>
      <c r="CK116" s="927"/>
      <c r="CL116" s="821"/>
      <c r="CM116" s="815" t="s">
        <v>469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396</v>
      </c>
      <c r="DH116" s="780"/>
      <c r="DI116" s="780"/>
      <c r="DJ116" s="780"/>
      <c r="DK116" s="781"/>
      <c r="DL116" s="782" t="s">
        <v>452</v>
      </c>
      <c r="DM116" s="780"/>
      <c r="DN116" s="780"/>
      <c r="DO116" s="780"/>
      <c r="DP116" s="781"/>
      <c r="DQ116" s="782" t="s">
        <v>452</v>
      </c>
      <c r="DR116" s="780"/>
      <c r="DS116" s="780"/>
      <c r="DT116" s="780"/>
      <c r="DU116" s="781"/>
      <c r="DV116" s="824" t="s">
        <v>452</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470</v>
      </c>
      <c r="Z117" s="897"/>
      <c r="AA117" s="902">
        <v>2833037</v>
      </c>
      <c r="AB117" s="903"/>
      <c r="AC117" s="903"/>
      <c r="AD117" s="903"/>
      <c r="AE117" s="904"/>
      <c r="AF117" s="905">
        <v>2858467</v>
      </c>
      <c r="AG117" s="903"/>
      <c r="AH117" s="903"/>
      <c r="AI117" s="903"/>
      <c r="AJ117" s="904"/>
      <c r="AK117" s="905">
        <v>2977628</v>
      </c>
      <c r="AL117" s="903"/>
      <c r="AM117" s="903"/>
      <c r="AN117" s="903"/>
      <c r="AO117" s="904"/>
      <c r="AP117" s="906"/>
      <c r="AQ117" s="907"/>
      <c r="AR117" s="907"/>
      <c r="AS117" s="907"/>
      <c r="AT117" s="908"/>
      <c r="AU117" s="932"/>
      <c r="AV117" s="933"/>
      <c r="AW117" s="933"/>
      <c r="AX117" s="933"/>
      <c r="AY117" s="933"/>
      <c r="AZ117" s="863" t="s">
        <v>471</v>
      </c>
      <c r="BA117" s="864"/>
      <c r="BB117" s="864"/>
      <c r="BC117" s="864"/>
      <c r="BD117" s="864"/>
      <c r="BE117" s="864"/>
      <c r="BF117" s="864"/>
      <c r="BG117" s="864"/>
      <c r="BH117" s="864"/>
      <c r="BI117" s="864"/>
      <c r="BJ117" s="864"/>
      <c r="BK117" s="864"/>
      <c r="BL117" s="864"/>
      <c r="BM117" s="864"/>
      <c r="BN117" s="864"/>
      <c r="BO117" s="864"/>
      <c r="BP117" s="865"/>
      <c r="BQ117" s="816" t="s">
        <v>452</v>
      </c>
      <c r="BR117" s="817"/>
      <c r="BS117" s="817"/>
      <c r="BT117" s="817"/>
      <c r="BU117" s="817"/>
      <c r="BV117" s="817" t="s">
        <v>452</v>
      </c>
      <c r="BW117" s="817"/>
      <c r="BX117" s="817"/>
      <c r="BY117" s="817"/>
      <c r="BZ117" s="817"/>
      <c r="CA117" s="817" t="s">
        <v>452</v>
      </c>
      <c r="CB117" s="817"/>
      <c r="CC117" s="817"/>
      <c r="CD117" s="817"/>
      <c r="CE117" s="817"/>
      <c r="CF117" s="875" t="s">
        <v>446</v>
      </c>
      <c r="CG117" s="876"/>
      <c r="CH117" s="876"/>
      <c r="CI117" s="876"/>
      <c r="CJ117" s="876"/>
      <c r="CK117" s="927"/>
      <c r="CL117" s="821"/>
      <c r="CM117" s="815"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460</v>
      </c>
      <c r="DH117" s="780"/>
      <c r="DI117" s="780"/>
      <c r="DJ117" s="780"/>
      <c r="DK117" s="781"/>
      <c r="DL117" s="782" t="s">
        <v>446</v>
      </c>
      <c r="DM117" s="780"/>
      <c r="DN117" s="780"/>
      <c r="DO117" s="780"/>
      <c r="DP117" s="781"/>
      <c r="DQ117" s="782" t="s">
        <v>460</v>
      </c>
      <c r="DR117" s="780"/>
      <c r="DS117" s="780"/>
      <c r="DT117" s="780"/>
      <c r="DU117" s="781"/>
      <c r="DV117" s="824" t="s">
        <v>446</v>
      </c>
      <c r="DW117" s="825"/>
      <c r="DX117" s="825"/>
      <c r="DY117" s="825"/>
      <c r="DZ117" s="826"/>
    </row>
    <row r="118" spans="1:130" s="230" customFormat="1" ht="26.25" customHeight="1" x14ac:dyDescent="0.15">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310</v>
      </c>
      <c r="AL118" s="896"/>
      <c r="AM118" s="896"/>
      <c r="AN118" s="896"/>
      <c r="AO118" s="897"/>
      <c r="AP118" s="899" t="s">
        <v>438</v>
      </c>
      <c r="AQ118" s="900"/>
      <c r="AR118" s="900"/>
      <c r="AS118" s="900"/>
      <c r="AT118" s="901"/>
      <c r="AU118" s="932"/>
      <c r="AV118" s="933"/>
      <c r="AW118" s="933"/>
      <c r="AX118" s="933"/>
      <c r="AY118" s="933"/>
      <c r="AZ118" s="838" t="s">
        <v>473</v>
      </c>
      <c r="BA118" s="839"/>
      <c r="BB118" s="839"/>
      <c r="BC118" s="839"/>
      <c r="BD118" s="839"/>
      <c r="BE118" s="839"/>
      <c r="BF118" s="839"/>
      <c r="BG118" s="839"/>
      <c r="BH118" s="839"/>
      <c r="BI118" s="839"/>
      <c r="BJ118" s="839"/>
      <c r="BK118" s="839"/>
      <c r="BL118" s="839"/>
      <c r="BM118" s="839"/>
      <c r="BN118" s="839"/>
      <c r="BO118" s="839"/>
      <c r="BP118" s="840"/>
      <c r="BQ118" s="879" t="s">
        <v>452</v>
      </c>
      <c r="BR118" s="845"/>
      <c r="BS118" s="845"/>
      <c r="BT118" s="845"/>
      <c r="BU118" s="845"/>
      <c r="BV118" s="845" t="s">
        <v>452</v>
      </c>
      <c r="BW118" s="845"/>
      <c r="BX118" s="845"/>
      <c r="BY118" s="845"/>
      <c r="BZ118" s="845"/>
      <c r="CA118" s="845" t="s">
        <v>452</v>
      </c>
      <c r="CB118" s="845"/>
      <c r="CC118" s="845"/>
      <c r="CD118" s="845"/>
      <c r="CE118" s="845"/>
      <c r="CF118" s="875" t="s">
        <v>449</v>
      </c>
      <c r="CG118" s="876"/>
      <c r="CH118" s="876"/>
      <c r="CI118" s="876"/>
      <c r="CJ118" s="876"/>
      <c r="CK118" s="927"/>
      <c r="CL118" s="821"/>
      <c r="CM118" s="815"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452</v>
      </c>
      <c r="DH118" s="780"/>
      <c r="DI118" s="780"/>
      <c r="DJ118" s="780"/>
      <c r="DK118" s="781"/>
      <c r="DL118" s="782" t="s">
        <v>452</v>
      </c>
      <c r="DM118" s="780"/>
      <c r="DN118" s="780"/>
      <c r="DO118" s="780"/>
      <c r="DP118" s="781"/>
      <c r="DQ118" s="782" t="s">
        <v>396</v>
      </c>
      <c r="DR118" s="780"/>
      <c r="DS118" s="780"/>
      <c r="DT118" s="780"/>
      <c r="DU118" s="781"/>
      <c r="DV118" s="824" t="s">
        <v>452</v>
      </c>
      <c r="DW118" s="825"/>
      <c r="DX118" s="825"/>
      <c r="DY118" s="825"/>
      <c r="DZ118" s="826"/>
    </row>
    <row r="119" spans="1:130" s="230" customFormat="1" ht="26.25" customHeight="1" x14ac:dyDescent="0.15">
      <c r="A119" s="818" t="s">
        <v>442</v>
      </c>
      <c r="B119" s="819"/>
      <c r="C119" s="86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449</v>
      </c>
      <c r="AB119" s="889"/>
      <c r="AC119" s="889"/>
      <c r="AD119" s="889"/>
      <c r="AE119" s="890"/>
      <c r="AF119" s="891" t="s">
        <v>449</v>
      </c>
      <c r="AG119" s="889"/>
      <c r="AH119" s="889"/>
      <c r="AI119" s="889"/>
      <c r="AJ119" s="890"/>
      <c r="AK119" s="891" t="s">
        <v>444</v>
      </c>
      <c r="AL119" s="889"/>
      <c r="AM119" s="889"/>
      <c r="AN119" s="889"/>
      <c r="AO119" s="890"/>
      <c r="AP119" s="892" t="s">
        <v>452</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475</v>
      </c>
      <c r="BP119" s="878"/>
      <c r="BQ119" s="879">
        <v>34296475</v>
      </c>
      <c r="BR119" s="845"/>
      <c r="BS119" s="845"/>
      <c r="BT119" s="845"/>
      <c r="BU119" s="845"/>
      <c r="BV119" s="845">
        <v>34678737</v>
      </c>
      <c r="BW119" s="845"/>
      <c r="BX119" s="845"/>
      <c r="BY119" s="845"/>
      <c r="BZ119" s="845"/>
      <c r="CA119" s="845">
        <v>33124837</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396</v>
      </c>
      <c r="DH119" s="764"/>
      <c r="DI119" s="764"/>
      <c r="DJ119" s="764"/>
      <c r="DK119" s="765"/>
      <c r="DL119" s="766" t="s">
        <v>460</v>
      </c>
      <c r="DM119" s="764"/>
      <c r="DN119" s="764"/>
      <c r="DO119" s="764"/>
      <c r="DP119" s="765"/>
      <c r="DQ119" s="766" t="s">
        <v>452</v>
      </c>
      <c r="DR119" s="764"/>
      <c r="DS119" s="764"/>
      <c r="DT119" s="764"/>
      <c r="DU119" s="765"/>
      <c r="DV119" s="848" t="s">
        <v>460</v>
      </c>
      <c r="DW119" s="849"/>
      <c r="DX119" s="849"/>
      <c r="DY119" s="849"/>
      <c r="DZ119" s="850"/>
    </row>
    <row r="120" spans="1:130" s="230" customFormat="1" ht="26.25" customHeight="1" x14ac:dyDescent="0.15">
      <c r="A120" s="820"/>
      <c r="B120" s="821"/>
      <c r="C120" s="815" t="s">
        <v>451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452</v>
      </c>
      <c r="AB120" s="780"/>
      <c r="AC120" s="780"/>
      <c r="AD120" s="780"/>
      <c r="AE120" s="781"/>
      <c r="AF120" s="782" t="s">
        <v>444</v>
      </c>
      <c r="AG120" s="780"/>
      <c r="AH120" s="780"/>
      <c r="AI120" s="780"/>
      <c r="AJ120" s="781"/>
      <c r="AK120" s="782" t="s">
        <v>449</v>
      </c>
      <c r="AL120" s="780"/>
      <c r="AM120" s="780"/>
      <c r="AN120" s="780"/>
      <c r="AO120" s="781"/>
      <c r="AP120" s="824" t="s">
        <v>449</v>
      </c>
      <c r="AQ120" s="825"/>
      <c r="AR120" s="825"/>
      <c r="AS120" s="825"/>
      <c r="AT120" s="826"/>
      <c r="AU120" s="880" t="s">
        <v>477</v>
      </c>
      <c r="AV120" s="881"/>
      <c r="AW120" s="881"/>
      <c r="AX120" s="881"/>
      <c r="AY120" s="882"/>
      <c r="AZ120" s="860" t="s">
        <v>478</v>
      </c>
      <c r="BA120" s="808"/>
      <c r="BB120" s="808"/>
      <c r="BC120" s="808"/>
      <c r="BD120" s="808"/>
      <c r="BE120" s="808"/>
      <c r="BF120" s="808"/>
      <c r="BG120" s="808"/>
      <c r="BH120" s="808"/>
      <c r="BI120" s="808"/>
      <c r="BJ120" s="808"/>
      <c r="BK120" s="808"/>
      <c r="BL120" s="808"/>
      <c r="BM120" s="808"/>
      <c r="BN120" s="808"/>
      <c r="BO120" s="808"/>
      <c r="BP120" s="809"/>
      <c r="BQ120" s="861">
        <v>5747240</v>
      </c>
      <c r="BR120" s="842"/>
      <c r="BS120" s="842"/>
      <c r="BT120" s="842"/>
      <c r="BU120" s="842"/>
      <c r="BV120" s="842">
        <v>6512242</v>
      </c>
      <c r="BW120" s="842"/>
      <c r="BX120" s="842"/>
      <c r="BY120" s="842"/>
      <c r="BZ120" s="842"/>
      <c r="CA120" s="842">
        <v>7189318</v>
      </c>
      <c r="CB120" s="842"/>
      <c r="CC120" s="842"/>
      <c r="CD120" s="842"/>
      <c r="CE120" s="842"/>
      <c r="CF120" s="866">
        <v>58.1</v>
      </c>
      <c r="CG120" s="867"/>
      <c r="CH120" s="867"/>
      <c r="CI120" s="867"/>
      <c r="CJ120" s="867"/>
      <c r="CK120" s="868" t="s">
        <v>479</v>
      </c>
      <c r="CL120" s="852"/>
      <c r="CM120" s="852"/>
      <c r="CN120" s="852"/>
      <c r="CO120" s="853"/>
      <c r="CP120" s="872" t="s">
        <v>480</v>
      </c>
      <c r="CQ120" s="873"/>
      <c r="CR120" s="873"/>
      <c r="CS120" s="873"/>
      <c r="CT120" s="873"/>
      <c r="CU120" s="873"/>
      <c r="CV120" s="873"/>
      <c r="CW120" s="873"/>
      <c r="CX120" s="873"/>
      <c r="CY120" s="873"/>
      <c r="CZ120" s="873"/>
      <c r="DA120" s="873"/>
      <c r="DB120" s="873"/>
      <c r="DC120" s="873"/>
      <c r="DD120" s="873"/>
      <c r="DE120" s="873"/>
      <c r="DF120" s="874"/>
      <c r="DG120" s="861">
        <v>11617108</v>
      </c>
      <c r="DH120" s="842"/>
      <c r="DI120" s="842"/>
      <c r="DJ120" s="842"/>
      <c r="DK120" s="842"/>
      <c r="DL120" s="842">
        <v>10139870</v>
      </c>
      <c r="DM120" s="842"/>
      <c r="DN120" s="842"/>
      <c r="DO120" s="842"/>
      <c r="DP120" s="842"/>
      <c r="DQ120" s="842">
        <v>10261990</v>
      </c>
      <c r="DR120" s="842"/>
      <c r="DS120" s="842"/>
      <c r="DT120" s="842"/>
      <c r="DU120" s="842"/>
      <c r="DV120" s="843">
        <v>82.9</v>
      </c>
      <c r="DW120" s="843"/>
      <c r="DX120" s="843"/>
      <c r="DY120" s="843"/>
      <c r="DZ120" s="844"/>
    </row>
    <row r="121" spans="1:130" s="230" customFormat="1" ht="26.25" customHeight="1" x14ac:dyDescent="0.15">
      <c r="A121" s="820"/>
      <c r="B121" s="821"/>
      <c r="C121" s="863" t="s">
        <v>481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452</v>
      </c>
      <c r="AB121" s="780"/>
      <c r="AC121" s="780"/>
      <c r="AD121" s="780"/>
      <c r="AE121" s="781"/>
      <c r="AF121" s="782" t="s">
        <v>452</v>
      </c>
      <c r="AG121" s="780"/>
      <c r="AH121" s="780"/>
      <c r="AI121" s="780"/>
      <c r="AJ121" s="781"/>
      <c r="AK121" s="782" t="s">
        <v>452</v>
      </c>
      <c r="AL121" s="780"/>
      <c r="AM121" s="780"/>
      <c r="AN121" s="780"/>
      <c r="AO121" s="781"/>
      <c r="AP121" s="824" t="s">
        <v>449</v>
      </c>
      <c r="AQ121" s="825"/>
      <c r="AR121" s="825"/>
      <c r="AS121" s="825"/>
      <c r="AT121" s="826"/>
      <c r="AU121" s="883"/>
      <c r="AV121" s="884"/>
      <c r="AW121" s="884"/>
      <c r="AX121" s="884"/>
      <c r="AY121" s="885"/>
      <c r="AZ121" s="815" t="s">
        <v>482</v>
      </c>
      <c r="BA121" s="752"/>
      <c r="BB121" s="752"/>
      <c r="BC121" s="752"/>
      <c r="BD121" s="752"/>
      <c r="BE121" s="752"/>
      <c r="BF121" s="752"/>
      <c r="BG121" s="752"/>
      <c r="BH121" s="752"/>
      <c r="BI121" s="752"/>
      <c r="BJ121" s="752"/>
      <c r="BK121" s="752"/>
      <c r="BL121" s="752"/>
      <c r="BM121" s="752"/>
      <c r="BN121" s="752"/>
      <c r="BO121" s="752"/>
      <c r="BP121" s="753"/>
      <c r="BQ121" s="816">
        <v>4179500</v>
      </c>
      <c r="BR121" s="817"/>
      <c r="BS121" s="817"/>
      <c r="BT121" s="817"/>
      <c r="BU121" s="817"/>
      <c r="BV121" s="817">
        <v>4544943</v>
      </c>
      <c r="BW121" s="817"/>
      <c r="BX121" s="817"/>
      <c r="BY121" s="817"/>
      <c r="BZ121" s="817"/>
      <c r="CA121" s="817">
        <v>5087431</v>
      </c>
      <c r="CB121" s="817"/>
      <c r="CC121" s="817"/>
      <c r="CD121" s="817"/>
      <c r="CE121" s="817"/>
      <c r="CF121" s="875">
        <v>41.1</v>
      </c>
      <c r="CG121" s="876"/>
      <c r="CH121" s="876"/>
      <c r="CI121" s="876"/>
      <c r="CJ121" s="876"/>
      <c r="CK121" s="869"/>
      <c r="CL121" s="855"/>
      <c r="CM121" s="855"/>
      <c r="CN121" s="855"/>
      <c r="CO121" s="856"/>
      <c r="CP121" s="835" t="s">
        <v>483</v>
      </c>
      <c r="CQ121" s="836"/>
      <c r="CR121" s="836"/>
      <c r="CS121" s="836"/>
      <c r="CT121" s="836"/>
      <c r="CU121" s="836"/>
      <c r="CV121" s="836"/>
      <c r="CW121" s="836"/>
      <c r="CX121" s="836"/>
      <c r="CY121" s="836"/>
      <c r="CZ121" s="836"/>
      <c r="DA121" s="836"/>
      <c r="DB121" s="836"/>
      <c r="DC121" s="836"/>
      <c r="DD121" s="836"/>
      <c r="DE121" s="836"/>
      <c r="DF121" s="837"/>
      <c r="DG121" s="816">
        <v>714892</v>
      </c>
      <c r="DH121" s="817"/>
      <c r="DI121" s="817"/>
      <c r="DJ121" s="817"/>
      <c r="DK121" s="817"/>
      <c r="DL121" s="817">
        <v>943099</v>
      </c>
      <c r="DM121" s="817"/>
      <c r="DN121" s="817"/>
      <c r="DO121" s="817"/>
      <c r="DP121" s="817"/>
      <c r="DQ121" s="817">
        <v>981924</v>
      </c>
      <c r="DR121" s="817"/>
      <c r="DS121" s="817"/>
      <c r="DT121" s="817"/>
      <c r="DU121" s="817"/>
      <c r="DV121" s="794">
        <v>7.9</v>
      </c>
      <c r="DW121" s="794"/>
      <c r="DX121" s="794"/>
      <c r="DY121" s="794"/>
      <c r="DZ121" s="795"/>
    </row>
    <row r="122" spans="1:130" s="230" customFormat="1" ht="26.25" customHeight="1" x14ac:dyDescent="0.15">
      <c r="A122" s="820"/>
      <c r="B122" s="821"/>
      <c r="C122" s="815" t="s">
        <v>463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449</v>
      </c>
      <c r="AB122" s="780"/>
      <c r="AC122" s="780"/>
      <c r="AD122" s="780"/>
      <c r="AE122" s="781"/>
      <c r="AF122" s="782" t="s">
        <v>460</v>
      </c>
      <c r="AG122" s="780"/>
      <c r="AH122" s="780"/>
      <c r="AI122" s="780"/>
      <c r="AJ122" s="781"/>
      <c r="AK122" s="782" t="s">
        <v>452</v>
      </c>
      <c r="AL122" s="780"/>
      <c r="AM122" s="780"/>
      <c r="AN122" s="780"/>
      <c r="AO122" s="781"/>
      <c r="AP122" s="824" t="s">
        <v>452</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19929554</v>
      </c>
      <c r="BR122" s="845"/>
      <c r="BS122" s="845"/>
      <c r="BT122" s="845"/>
      <c r="BU122" s="845"/>
      <c r="BV122" s="845">
        <v>20281632</v>
      </c>
      <c r="BW122" s="845"/>
      <c r="BX122" s="845"/>
      <c r="BY122" s="845"/>
      <c r="BZ122" s="845"/>
      <c r="CA122" s="845">
        <v>19770315</v>
      </c>
      <c r="CB122" s="845"/>
      <c r="CC122" s="845"/>
      <c r="CD122" s="845"/>
      <c r="CE122" s="845"/>
      <c r="CF122" s="846">
        <v>159.69999999999999</v>
      </c>
      <c r="CG122" s="847"/>
      <c r="CH122" s="847"/>
      <c r="CI122" s="847"/>
      <c r="CJ122" s="847"/>
      <c r="CK122" s="869"/>
      <c r="CL122" s="855"/>
      <c r="CM122" s="855"/>
      <c r="CN122" s="855"/>
      <c r="CO122" s="856"/>
      <c r="CP122" s="835" t="s">
        <v>485</v>
      </c>
      <c r="CQ122" s="836"/>
      <c r="CR122" s="836"/>
      <c r="CS122" s="836"/>
      <c r="CT122" s="836"/>
      <c r="CU122" s="836"/>
      <c r="CV122" s="836"/>
      <c r="CW122" s="836"/>
      <c r="CX122" s="836"/>
      <c r="CY122" s="836"/>
      <c r="CZ122" s="836"/>
      <c r="DA122" s="836"/>
      <c r="DB122" s="836"/>
      <c r="DC122" s="836"/>
      <c r="DD122" s="836"/>
      <c r="DE122" s="836"/>
      <c r="DF122" s="837"/>
      <c r="DG122" s="816">
        <v>5733</v>
      </c>
      <c r="DH122" s="817"/>
      <c r="DI122" s="817"/>
      <c r="DJ122" s="817"/>
      <c r="DK122" s="817"/>
      <c r="DL122" s="817">
        <v>6053</v>
      </c>
      <c r="DM122" s="817"/>
      <c r="DN122" s="817"/>
      <c r="DO122" s="817"/>
      <c r="DP122" s="817"/>
      <c r="DQ122" s="817">
        <v>9855</v>
      </c>
      <c r="DR122" s="817"/>
      <c r="DS122" s="817"/>
      <c r="DT122" s="817"/>
      <c r="DU122" s="817"/>
      <c r="DV122" s="794">
        <v>0.1</v>
      </c>
      <c r="DW122" s="794"/>
      <c r="DX122" s="794"/>
      <c r="DY122" s="794"/>
      <c r="DZ122" s="795"/>
    </row>
    <row r="123" spans="1:130" s="230" customFormat="1" ht="26.25" customHeight="1" x14ac:dyDescent="0.15">
      <c r="A123" s="820"/>
      <c r="B123" s="821"/>
      <c r="C123" s="815" t="s">
        <v>469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452</v>
      </c>
      <c r="AB123" s="780"/>
      <c r="AC123" s="780"/>
      <c r="AD123" s="780"/>
      <c r="AE123" s="781"/>
      <c r="AF123" s="782" t="s">
        <v>452</v>
      </c>
      <c r="AG123" s="780"/>
      <c r="AH123" s="780"/>
      <c r="AI123" s="780"/>
      <c r="AJ123" s="781"/>
      <c r="AK123" s="782" t="s">
        <v>452</v>
      </c>
      <c r="AL123" s="780"/>
      <c r="AM123" s="780"/>
      <c r="AN123" s="780"/>
      <c r="AO123" s="781"/>
      <c r="AP123" s="824" t="s">
        <v>452</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486</v>
      </c>
      <c r="BP123" s="878"/>
      <c r="BQ123" s="832">
        <v>29856294</v>
      </c>
      <c r="BR123" s="833"/>
      <c r="BS123" s="833"/>
      <c r="BT123" s="833"/>
      <c r="BU123" s="833"/>
      <c r="BV123" s="833">
        <v>31338817</v>
      </c>
      <c r="BW123" s="833"/>
      <c r="BX123" s="833"/>
      <c r="BY123" s="833"/>
      <c r="BZ123" s="833"/>
      <c r="CA123" s="833">
        <v>32047064</v>
      </c>
      <c r="CB123" s="833"/>
      <c r="CC123" s="833"/>
      <c r="CD123" s="833"/>
      <c r="CE123" s="833"/>
      <c r="CF123" s="748"/>
      <c r="CG123" s="749"/>
      <c r="CH123" s="749"/>
      <c r="CI123" s="749"/>
      <c r="CJ123" s="834"/>
      <c r="CK123" s="869"/>
      <c r="CL123" s="855"/>
      <c r="CM123" s="855"/>
      <c r="CN123" s="855"/>
      <c r="CO123" s="856"/>
      <c r="CP123" s="835" t="s">
        <v>487</v>
      </c>
      <c r="CQ123" s="836"/>
      <c r="CR123" s="836"/>
      <c r="CS123" s="836"/>
      <c r="CT123" s="836"/>
      <c r="CU123" s="836"/>
      <c r="CV123" s="836"/>
      <c r="CW123" s="836"/>
      <c r="CX123" s="836"/>
      <c r="CY123" s="836"/>
      <c r="CZ123" s="836"/>
      <c r="DA123" s="836"/>
      <c r="DB123" s="836"/>
      <c r="DC123" s="836"/>
      <c r="DD123" s="836"/>
      <c r="DE123" s="836"/>
      <c r="DF123" s="837"/>
      <c r="DG123" s="779" t="s">
        <v>452</v>
      </c>
      <c r="DH123" s="780"/>
      <c r="DI123" s="780"/>
      <c r="DJ123" s="780"/>
      <c r="DK123" s="781"/>
      <c r="DL123" s="782" t="s">
        <v>460</v>
      </c>
      <c r="DM123" s="780"/>
      <c r="DN123" s="780"/>
      <c r="DO123" s="780"/>
      <c r="DP123" s="781"/>
      <c r="DQ123" s="782" t="s">
        <v>449</v>
      </c>
      <c r="DR123" s="780"/>
      <c r="DS123" s="780"/>
      <c r="DT123" s="780"/>
      <c r="DU123" s="781"/>
      <c r="DV123" s="824" t="s">
        <v>460</v>
      </c>
      <c r="DW123" s="825"/>
      <c r="DX123" s="825"/>
      <c r="DY123" s="825"/>
      <c r="DZ123" s="826"/>
    </row>
    <row r="124" spans="1:130" s="230" customFormat="1" ht="26.25" customHeight="1" thickBot="1" x14ac:dyDescent="0.2">
      <c r="A124" s="820"/>
      <c r="B124" s="821"/>
      <c r="C124" s="815"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452</v>
      </c>
      <c r="AB124" s="780"/>
      <c r="AC124" s="780"/>
      <c r="AD124" s="780"/>
      <c r="AE124" s="781"/>
      <c r="AF124" s="782" t="s">
        <v>449</v>
      </c>
      <c r="AG124" s="780"/>
      <c r="AH124" s="780"/>
      <c r="AI124" s="780"/>
      <c r="AJ124" s="781"/>
      <c r="AK124" s="782" t="s">
        <v>452</v>
      </c>
      <c r="AL124" s="780"/>
      <c r="AM124" s="780"/>
      <c r="AN124" s="780"/>
      <c r="AO124" s="781"/>
      <c r="AP124" s="824" t="s">
        <v>449</v>
      </c>
      <c r="AQ124" s="825"/>
      <c r="AR124" s="825"/>
      <c r="AS124" s="825"/>
      <c r="AT124" s="826"/>
      <c r="AU124" s="827" t="s">
        <v>488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36.9</v>
      </c>
      <c r="BR124" s="831"/>
      <c r="BS124" s="831"/>
      <c r="BT124" s="831"/>
      <c r="BU124" s="831"/>
      <c r="BV124" s="831">
        <v>26.2</v>
      </c>
      <c r="BW124" s="831"/>
      <c r="BX124" s="831"/>
      <c r="BY124" s="831"/>
      <c r="BZ124" s="831"/>
      <c r="CA124" s="831">
        <v>8.6999999999999993</v>
      </c>
      <c r="CB124" s="831"/>
      <c r="CC124" s="831"/>
      <c r="CD124" s="831"/>
      <c r="CE124" s="831"/>
      <c r="CF124" s="726"/>
      <c r="CG124" s="727"/>
      <c r="CH124" s="727"/>
      <c r="CI124" s="727"/>
      <c r="CJ124" s="862"/>
      <c r="CK124" s="870"/>
      <c r="CL124" s="870"/>
      <c r="CM124" s="870"/>
      <c r="CN124" s="870"/>
      <c r="CO124" s="871"/>
      <c r="CP124" s="835" t="s">
        <v>489</v>
      </c>
      <c r="CQ124" s="836"/>
      <c r="CR124" s="836"/>
      <c r="CS124" s="836"/>
      <c r="CT124" s="836"/>
      <c r="CU124" s="836"/>
      <c r="CV124" s="836"/>
      <c r="CW124" s="836"/>
      <c r="CX124" s="836"/>
      <c r="CY124" s="836"/>
      <c r="CZ124" s="836"/>
      <c r="DA124" s="836"/>
      <c r="DB124" s="836"/>
      <c r="DC124" s="836"/>
      <c r="DD124" s="836"/>
      <c r="DE124" s="836"/>
      <c r="DF124" s="837"/>
      <c r="DG124" s="763" t="s">
        <v>452</v>
      </c>
      <c r="DH124" s="764"/>
      <c r="DI124" s="764"/>
      <c r="DJ124" s="764"/>
      <c r="DK124" s="765"/>
      <c r="DL124" s="766" t="s">
        <v>452</v>
      </c>
      <c r="DM124" s="764"/>
      <c r="DN124" s="764"/>
      <c r="DO124" s="764"/>
      <c r="DP124" s="765"/>
      <c r="DQ124" s="766" t="s">
        <v>452</v>
      </c>
      <c r="DR124" s="764"/>
      <c r="DS124" s="764"/>
      <c r="DT124" s="764"/>
      <c r="DU124" s="765"/>
      <c r="DV124" s="848" t="s">
        <v>449</v>
      </c>
      <c r="DW124" s="849"/>
      <c r="DX124" s="849"/>
      <c r="DY124" s="849"/>
      <c r="DZ124" s="850"/>
    </row>
    <row r="125" spans="1:130" s="230" customFormat="1" ht="26.25" customHeight="1" x14ac:dyDescent="0.15">
      <c r="A125" s="820"/>
      <c r="B125" s="821"/>
      <c r="C125" s="815"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452</v>
      </c>
      <c r="AB125" s="780"/>
      <c r="AC125" s="780"/>
      <c r="AD125" s="780"/>
      <c r="AE125" s="781"/>
      <c r="AF125" s="782" t="s">
        <v>452</v>
      </c>
      <c r="AG125" s="780"/>
      <c r="AH125" s="780"/>
      <c r="AI125" s="780"/>
      <c r="AJ125" s="781"/>
      <c r="AK125" s="782" t="s">
        <v>449</v>
      </c>
      <c r="AL125" s="780"/>
      <c r="AM125" s="780"/>
      <c r="AN125" s="780"/>
      <c r="AO125" s="781"/>
      <c r="AP125" s="824" t="s">
        <v>452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490</v>
      </c>
      <c r="CL125" s="852"/>
      <c r="CM125" s="852"/>
      <c r="CN125" s="852"/>
      <c r="CO125" s="853"/>
      <c r="CP125" s="860" t="s">
        <v>491</v>
      </c>
      <c r="CQ125" s="808"/>
      <c r="CR125" s="808"/>
      <c r="CS125" s="808"/>
      <c r="CT125" s="808"/>
      <c r="CU125" s="808"/>
      <c r="CV125" s="808"/>
      <c r="CW125" s="808"/>
      <c r="CX125" s="808"/>
      <c r="CY125" s="808"/>
      <c r="CZ125" s="808"/>
      <c r="DA125" s="808"/>
      <c r="DB125" s="808"/>
      <c r="DC125" s="808"/>
      <c r="DD125" s="808"/>
      <c r="DE125" s="808"/>
      <c r="DF125" s="809"/>
      <c r="DG125" s="861" t="s">
        <v>449</v>
      </c>
      <c r="DH125" s="842"/>
      <c r="DI125" s="842"/>
      <c r="DJ125" s="842"/>
      <c r="DK125" s="842"/>
      <c r="DL125" s="842" t="s">
        <v>452</v>
      </c>
      <c r="DM125" s="842"/>
      <c r="DN125" s="842"/>
      <c r="DO125" s="842"/>
      <c r="DP125" s="842"/>
      <c r="DQ125" s="842" t="s">
        <v>452</v>
      </c>
      <c r="DR125" s="842"/>
      <c r="DS125" s="842"/>
      <c r="DT125" s="842"/>
      <c r="DU125" s="842"/>
      <c r="DV125" s="843" t="s">
        <v>452</v>
      </c>
      <c r="DW125" s="843"/>
      <c r="DX125" s="843"/>
      <c r="DY125" s="843"/>
      <c r="DZ125" s="844"/>
    </row>
    <row r="126" spans="1:130" s="230" customFormat="1" ht="26.25" customHeight="1" thickBot="1" x14ac:dyDescent="0.2">
      <c r="A126" s="820"/>
      <c r="B126" s="821"/>
      <c r="C126" s="815"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452</v>
      </c>
      <c r="AB126" s="780"/>
      <c r="AC126" s="780"/>
      <c r="AD126" s="780"/>
      <c r="AE126" s="781"/>
      <c r="AF126" s="782" t="s">
        <v>452</v>
      </c>
      <c r="AG126" s="780"/>
      <c r="AH126" s="780"/>
      <c r="AI126" s="780"/>
      <c r="AJ126" s="781"/>
      <c r="AK126" s="782" t="s">
        <v>449</v>
      </c>
      <c r="AL126" s="780"/>
      <c r="AM126" s="780"/>
      <c r="AN126" s="780"/>
      <c r="AO126" s="781"/>
      <c r="AP126" s="824" t="s">
        <v>452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492</v>
      </c>
      <c r="CQ126" s="752"/>
      <c r="CR126" s="752"/>
      <c r="CS126" s="752"/>
      <c r="CT126" s="752"/>
      <c r="CU126" s="752"/>
      <c r="CV126" s="752"/>
      <c r="CW126" s="752"/>
      <c r="CX126" s="752"/>
      <c r="CY126" s="752"/>
      <c r="CZ126" s="752"/>
      <c r="DA126" s="752"/>
      <c r="DB126" s="752"/>
      <c r="DC126" s="752"/>
      <c r="DD126" s="752"/>
      <c r="DE126" s="752"/>
      <c r="DF126" s="753"/>
      <c r="DG126" s="816" t="s">
        <v>452</v>
      </c>
      <c r="DH126" s="817"/>
      <c r="DI126" s="817"/>
      <c r="DJ126" s="817"/>
      <c r="DK126" s="817"/>
      <c r="DL126" s="817" t="s">
        <v>452</v>
      </c>
      <c r="DM126" s="817"/>
      <c r="DN126" s="817"/>
      <c r="DO126" s="817"/>
      <c r="DP126" s="817"/>
      <c r="DQ126" s="817" t="s">
        <v>452</v>
      </c>
      <c r="DR126" s="817"/>
      <c r="DS126" s="817"/>
      <c r="DT126" s="817"/>
      <c r="DU126" s="817"/>
      <c r="DV126" s="794" t="s">
        <v>452</v>
      </c>
      <c r="DW126" s="794"/>
      <c r="DX126" s="794"/>
      <c r="DY126" s="794"/>
      <c r="DZ126" s="795"/>
    </row>
    <row r="127" spans="1:130" s="230" customFormat="1" ht="26.25" customHeight="1" x14ac:dyDescent="0.15">
      <c r="A127" s="822"/>
      <c r="B127" s="823"/>
      <c r="C127" s="838" t="s">
        <v>493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452</v>
      </c>
      <c r="AB127" s="780"/>
      <c r="AC127" s="780"/>
      <c r="AD127" s="780"/>
      <c r="AE127" s="781"/>
      <c r="AF127" s="782" t="s">
        <v>452</v>
      </c>
      <c r="AG127" s="780"/>
      <c r="AH127" s="780"/>
      <c r="AI127" s="780"/>
      <c r="AJ127" s="781"/>
      <c r="AK127" s="782" t="s">
        <v>452</v>
      </c>
      <c r="AL127" s="780"/>
      <c r="AM127" s="780"/>
      <c r="AN127" s="780"/>
      <c r="AO127" s="781"/>
      <c r="AP127" s="824" t="s">
        <v>452</v>
      </c>
      <c r="AQ127" s="825"/>
      <c r="AR127" s="825"/>
      <c r="AS127" s="825"/>
      <c r="AT127" s="826"/>
      <c r="AU127" s="232"/>
      <c r="AV127" s="232"/>
      <c r="AW127" s="232"/>
      <c r="AX127" s="841" t="s">
        <v>494</v>
      </c>
      <c r="AY127" s="812"/>
      <c r="AZ127" s="812"/>
      <c r="BA127" s="812"/>
      <c r="BB127" s="812"/>
      <c r="BC127" s="812"/>
      <c r="BD127" s="812"/>
      <c r="BE127" s="813"/>
      <c r="BF127" s="811" t="s">
        <v>495</v>
      </c>
      <c r="BG127" s="812"/>
      <c r="BH127" s="812"/>
      <c r="BI127" s="812"/>
      <c r="BJ127" s="812"/>
      <c r="BK127" s="812"/>
      <c r="BL127" s="813"/>
      <c r="BM127" s="811" t="s">
        <v>496</v>
      </c>
      <c r="BN127" s="812"/>
      <c r="BO127" s="812"/>
      <c r="BP127" s="812"/>
      <c r="BQ127" s="812"/>
      <c r="BR127" s="812"/>
      <c r="BS127" s="813"/>
      <c r="BT127" s="811" t="s">
        <v>497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498</v>
      </c>
      <c r="CQ127" s="752"/>
      <c r="CR127" s="752"/>
      <c r="CS127" s="752"/>
      <c r="CT127" s="752"/>
      <c r="CU127" s="752"/>
      <c r="CV127" s="752"/>
      <c r="CW127" s="752"/>
      <c r="CX127" s="752"/>
      <c r="CY127" s="752"/>
      <c r="CZ127" s="752"/>
      <c r="DA127" s="752"/>
      <c r="DB127" s="752"/>
      <c r="DC127" s="752"/>
      <c r="DD127" s="752"/>
      <c r="DE127" s="752"/>
      <c r="DF127" s="753"/>
      <c r="DG127" s="816" t="s">
        <v>452</v>
      </c>
      <c r="DH127" s="817"/>
      <c r="DI127" s="817"/>
      <c r="DJ127" s="817"/>
      <c r="DK127" s="817"/>
      <c r="DL127" s="817" t="s">
        <v>452</v>
      </c>
      <c r="DM127" s="817"/>
      <c r="DN127" s="817"/>
      <c r="DO127" s="817"/>
      <c r="DP127" s="817"/>
      <c r="DQ127" s="817" t="s">
        <v>452</v>
      </c>
      <c r="DR127" s="817"/>
      <c r="DS127" s="817"/>
      <c r="DT127" s="817"/>
      <c r="DU127" s="817"/>
      <c r="DV127" s="794" t="s">
        <v>452</v>
      </c>
      <c r="DW127" s="794"/>
      <c r="DX127" s="794"/>
      <c r="DY127" s="794"/>
      <c r="DZ127" s="795"/>
    </row>
    <row r="128" spans="1:130" s="230" customFormat="1" ht="26.25" customHeight="1" thickBot="1" x14ac:dyDescent="0.2">
      <c r="A128" s="796" t="s">
        <v>499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500</v>
      </c>
      <c r="X128" s="798"/>
      <c r="Y128" s="798"/>
      <c r="Z128" s="799"/>
      <c r="AA128" s="800">
        <v>512321</v>
      </c>
      <c r="AB128" s="801"/>
      <c r="AC128" s="801"/>
      <c r="AD128" s="801"/>
      <c r="AE128" s="802"/>
      <c r="AF128" s="803">
        <v>526828</v>
      </c>
      <c r="AG128" s="801"/>
      <c r="AH128" s="801"/>
      <c r="AI128" s="801"/>
      <c r="AJ128" s="802"/>
      <c r="AK128" s="803">
        <v>515586</v>
      </c>
      <c r="AL128" s="801"/>
      <c r="AM128" s="801"/>
      <c r="AN128" s="801"/>
      <c r="AO128" s="802"/>
      <c r="AP128" s="804"/>
      <c r="AQ128" s="805"/>
      <c r="AR128" s="805"/>
      <c r="AS128" s="805"/>
      <c r="AT128" s="806"/>
      <c r="AU128" s="232"/>
      <c r="AV128" s="232"/>
      <c r="AW128" s="232"/>
      <c r="AX128" s="807" t="s">
        <v>501</v>
      </c>
      <c r="AY128" s="808"/>
      <c r="AZ128" s="808"/>
      <c r="BA128" s="808"/>
      <c r="BB128" s="808"/>
      <c r="BC128" s="808"/>
      <c r="BD128" s="808"/>
      <c r="BE128" s="809"/>
      <c r="BF128" s="786" t="s">
        <v>502</v>
      </c>
      <c r="BG128" s="787"/>
      <c r="BH128" s="787"/>
      <c r="BI128" s="787"/>
      <c r="BJ128" s="787"/>
      <c r="BK128" s="787"/>
      <c r="BL128" s="810"/>
      <c r="BM128" s="786">
        <v>12.87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503</v>
      </c>
      <c r="CQ128" s="730"/>
      <c r="CR128" s="730"/>
      <c r="CS128" s="730"/>
      <c r="CT128" s="730"/>
      <c r="CU128" s="730"/>
      <c r="CV128" s="730"/>
      <c r="CW128" s="730"/>
      <c r="CX128" s="730"/>
      <c r="CY128" s="730"/>
      <c r="CZ128" s="730"/>
      <c r="DA128" s="730"/>
      <c r="DB128" s="730"/>
      <c r="DC128" s="730"/>
      <c r="DD128" s="730"/>
      <c r="DE128" s="730"/>
      <c r="DF128" s="731"/>
      <c r="DG128" s="790" t="s">
        <v>447</v>
      </c>
      <c r="DH128" s="791"/>
      <c r="DI128" s="791"/>
      <c r="DJ128" s="791"/>
      <c r="DK128" s="791"/>
      <c r="DL128" s="791" t="s">
        <v>236</v>
      </c>
      <c r="DM128" s="791"/>
      <c r="DN128" s="791"/>
      <c r="DO128" s="791"/>
      <c r="DP128" s="791"/>
      <c r="DQ128" s="791" t="s">
        <v>447</v>
      </c>
      <c r="DR128" s="791"/>
      <c r="DS128" s="791"/>
      <c r="DT128" s="791"/>
      <c r="DU128" s="791"/>
      <c r="DV128" s="792" t="s">
        <v>460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13784755</v>
      </c>
      <c r="AB129" s="780"/>
      <c r="AC129" s="780"/>
      <c r="AD129" s="780"/>
      <c r="AE129" s="781"/>
      <c r="AF129" s="782">
        <v>14314590</v>
      </c>
      <c r="AG129" s="780"/>
      <c r="AH129" s="780"/>
      <c r="AI129" s="780"/>
      <c r="AJ129" s="781"/>
      <c r="AK129" s="782">
        <v>13907011</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236</v>
      </c>
      <c r="BG129" s="771"/>
      <c r="BH129" s="771"/>
      <c r="BI129" s="771"/>
      <c r="BJ129" s="771"/>
      <c r="BK129" s="771"/>
      <c r="BL129" s="772"/>
      <c r="BM129" s="770">
        <v>17.87</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1760895</v>
      </c>
      <c r="AB130" s="780"/>
      <c r="AC130" s="780"/>
      <c r="AD130" s="780"/>
      <c r="AE130" s="781"/>
      <c r="AF130" s="782">
        <v>1601557</v>
      </c>
      <c r="AG130" s="780"/>
      <c r="AH130" s="780"/>
      <c r="AI130" s="780"/>
      <c r="AJ130" s="781"/>
      <c r="AK130" s="782">
        <v>1530706</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5.9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12023860</v>
      </c>
      <c r="AB131" s="764"/>
      <c r="AC131" s="764"/>
      <c r="AD131" s="764"/>
      <c r="AE131" s="765"/>
      <c r="AF131" s="766">
        <v>12713033</v>
      </c>
      <c r="AG131" s="764"/>
      <c r="AH131" s="764"/>
      <c r="AI131" s="764"/>
      <c r="AJ131" s="765"/>
      <c r="AK131" s="766">
        <v>12376305</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v>8.6999999999999993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512</v>
      </c>
      <c r="W132" s="742"/>
      <c r="X132" s="742"/>
      <c r="Y132" s="742"/>
      <c r="Z132" s="743"/>
      <c r="AA132" s="744">
        <v>4.6559174839999997</v>
      </c>
      <c r="AB132" s="745"/>
      <c r="AC132" s="745"/>
      <c r="AD132" s="745"/>
      <c r="AE132" s="746"/>
      <c r="AF132" s="747">
        <v>5.742783803</v>
      </c>
      <c r="AG132" s="745"/>
      <c r="AH132" s="745"/>
      <c r="AI132" s="745"/>
      <c r="AJ132" s="746"/>
      <c r="AK132" s="747">
        <v>7.5251539129999996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513</v>
      </c>
      <c r="W133" s="721"/>
      <c r="X133" s="721"/>
      <c r="Y133" s="721"/>
      <c r="Z133" s="722"/>
      <c r="AA133" s="723">
        <v>4.5</v>
      </c>
      <c r="AB133" s="724"/>
      <c r="AC133" s="724"/>
      <c r="AD133" s="724"/>
      <c r="AE133" s="725"/>
      <c r="AF133" s="723">
        <v>4.9000000000000004</v>
      </c>
      <c r="AG133" s="724"/>
      <c r="AH133" s="724"/>
      <c r="AI133" s="724"/>
      <c r="AJ133" s="725"/>
      <c r="AK133" s="723">
        <v>5.9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mHTLsk+6vkHxwtOU0oCfWU03ojMWuMPhaKZqXs2oPDKZYszFJlYr4nYaiTD5qTMsjknhjNR2QC2i49ZQg5jcw==" saltValue="1ibFwcVSNMVbWX1qVK2Ew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vGPZ+UgRSJE5V2qpbK/nbmkcpTg+MYqzJbJafAd9y7ycovu6qUACyaSXbk//CubGlG+SsfODkzzRKWos7d4PYw==" saltValue="K/FD3n70/HS4/e9+Bppl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7GMbH722E64hIXcQwF7DiYyphwpSnTjiz0CTu2Cq22XDMbXInIeOwJFKofBufU6IsXRW0Y/DKNS9VKWL8JHhA==" saltValue="RdGXDVjUru0dCPZuKhVx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522</v>
      </c>
      <c r="AL9" s="1131"/>
      <c r="AM9" s="1131"/>
      <c r="AN9" s="1132"/>
      <c r="AO9" s="281">
        <v>3391149</v>
      </c>
      <c r="AP9" s="281">
        <v>50557</v>
      </c>
      <c r="AQ9" s="282">
        <v>73449</v>
      </c>
      <c r="AR9" s="283">
        <v>-31.2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523</v>
      </c>
      <c r="AL10" s="1131"/>
      <c r="AM10" s="1131"/>
      <c r="AN10" s="1132"/>
      <c r="AO10" s="284">
        <v>15814</v>
      </c>
      <c r="AP10" s="284">
        <v>236</v>
      </c>
      <c r="AQ10" s="285">
        <v>5917</v>
      </c>
      <c r="AR10" s="286">
        <v>-96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524</v>
      </c>
      <c r="AL11" s="1131"/>
      <c r="AM11" s="1131"/>
      <c r="AN11" s="1132"/>
      <c r="AO11" s="284" t="s">
        <v>525</v>
      </c>
      <c r="AP11" s="284" t="s">
        <v>525</v>
      </c>
      <c r="AQ11" s="285">
        <v>1123</v>
      </c>
      <c r="AR11" s="286" t="s">
        <v>525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526</v>
      </c>
      <c r="AL12" s="1131"/>
      <c r="AM12" s="1131"/>
      <c r="AN12" s="1132"/>
      <c r="AO12" s="284" t="s">
        <v>525</v>
      </c>
      <c r="AP12" s="284" t="s">
        <v>525</v>
      </c>
      <c r="AQ12" s="285">
        <v>9</v>
      </c>
      <c r="AR12" s="286" t="s">
        <v>525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527</v>
      </c>
      <c r="AL13" s="1131"/>
      <c r="AM13" s="1131"/>
      <c r="AN13" s="1132"/>
      <c r="AO13" s="284">
        <v>148773</v>
      </c>
      <c r="AP13" s="284">
        <v>2218</v>
      </c>
      <c r="AQ13" s="285">
        <v>2374</v>
      </c>
      <c r="AR13" s="286">
        <v>-6.6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528</v>
      </c>
      <c r="AL14" s="1131"/>
      <c r="AM14" s="1131"/>
      <c r="AN14" s="1132"/>
      <c r="AO14" s="284">
        <v>12773</v>
      </c>
      <c r="AP14" s="284">
        <v>190</v>
      </c>
      <c r="AQ14" s="285">
        <v>1666</v>
      </c>
      <c r="AR14" s="286">
        <v>-88.6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529</v>
      </c>
      <c r="AL15" s="1134"/>
      <c r="AM15" s="1134"/>
      <c r="AN15" s="1135"/>
      <c r="AO15" s="284">
        <v>-204642</v>
      </c>
      <c r="AP15" s="284">
        <v>-3051</v>
      </c>
      <c r="AQ15" s="285">
        <v>-4765</v>
      </c>
      <c r="AR15" s="286">
        <v>-36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3363867</v>
      </c>
      <c r="AP16" s="284">
        <v>50150</v>
      </c>
      <c r="AQ16" s="285">
        <v>79774</v>
      </c>
      <c r="AR16" s="286">
        <v>-37.1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534</v>
      </c>
      <c r="AL21" s="1137"/>
      <c r="AM21" s="1137"/>
      <c r="AN21" s="1138"/>
      <c r="AO21" s="297">
        <v>5.52</v>
      </c>
      <c r="AP21" s="298">
        <v>7.58</v>
      </c>
      <c r="AQ21" s="299">
        <v>-2.06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535</v>
      </c>
      <c r="AL22" s="1137"/>
      <c r="AM22" s="1137"/>
      <c r="AN22" s="1138"/>
      <c r="AO22" s="302">
        <v>94.3</v>
      </c>
      <c r="AP22" s="303">
        <v>98.4</v>
      </c>
      <c r="AQ22" s="304">
        <v>-4.0999999999999996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539</v>
      </c>
      <c r="AL32" s="1121"/>
      <c r="AM32" s="1121"/>
      <c r="AN32" s="1122"/>
      <c r="AO32" s="312">
        <v>2089470</v>
      </c>
      <c r="AP32" s="312">
        <v>31151</v>
      </c>
      <c r="AQ32" s="313">
        <v>42324</v>
      </c>
      <c r="AR32" s="314">
        <v>-26.4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540</v>
      </c>
      <c r="AL33" s="1121"/>
      <c r="AM33" s="1121"/>
      <c r="AN33" s="1122"/>
      <c r="AO33" s="312" t="s">
        <v>525</v>
      </c>
      <c r="AP33" s="312" t="s">
        <v>525</v>
      </c>
      <c r="AQ33" s="313" t="s">
        <v>525</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541</v>
      </c>
      <c r="AL34" s="1121"/>
      <c r="AM34" s="1121"/>
      <c r="AN34" s="1122"/>
      <c r="AO34" s="312" t="s">
        <v>525</v>
      </c>
      <c r="AP34" s="312" t="s">
        <v>525</v>
      </c>
      <c r="AQ34" s="313">
        <v>47</v>
      </c>
      <c r="AR34" s="314" t="s">
        <v>525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542</v>
      </c>
      <c r="AL35" s="1121"/>
      <c r="AM35" s="1121"/>
      <c r="AN35" s="1122"/>
      <c r="AO35" s="312">
        <v>861939</v>
      </c>
      <c r="AP35" s="312">
        <v>12850</v>
      </c>
      <c r="AQ35" s="313">
        <v>12192</v>
      </c>
      <c r="AR35" s="314">
        <v>5.4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543</v>
      </c>
      <c r="AL36" s="1121"/>
      <c r="AM36" s="1121"/>
      <c r="AN36" s="1122"/>
      <c r="AO36" s="312">
        <v>26219</v>
      </c>
      <c r="AP36" s="312">
        <v>391</v>
      </c>
      <c r="AQ36" s="313">
        <v>2056</v>
      </c>
      <c r="AR36" s="314">
        <v>-81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544</v>
      </c>
      <c r="AL37" s="1121"/>
      <c r="AM37" s="1121"/>
      <c r="AN37" s="1122"/>
      <c r="AO37" s="312" t="s">
        <v>525</v>
      </c>
      <c r="AP37" s="312" t="s">
        <v>525</v>
      </c>
      <c r="AQ37" s="313">
        <v>621</v>
      </c>
      <c r="AR37" s="314" t="s">
        <v>525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545</v>
      </c>
      <c r="AL38" s="1124"/>
      <c r="AM38" s="1124"/>
      <c r="AN38" s="1125"/>
      <c r="AO38" s="315" t="s">
        <v>525</v>
      </c>
      <c r="AP38" s="315" t="s">
        <v>525</v>
      </c>
      <c r="AQ38" s="316">
        <v>1</v>
      </c>
      <c r="AR38" s="304" t="s">
        <v>525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546</v>
      </c>
      <c r="AL39" s="1124"/>
      <c r="AM39" s="1124"/>
      <c r="AN39" s="1125"/>
      <c r="AO39" s="312">
        <v>-515586</v>
      </c>
      <c r="AP39" s="312">
        <v>-7687</v>
      </c>
      <c r="AQ39" s="313">
        <v>-5206</v>
      </c>
      <c r="AR39" s="314">
        <v>47.7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547</v>
      </c>
      <c r="AL40" s="1121"/>
      <c r="AM40" s="1121"/>
      <c r="AN40" s="1122"/>
      <c r="AO40" s="312">
        <v>-1530706</v>
      </c>
      <c r="AP40" s="312">
        <v>-22820</v>
      </c>
      <c r="AQ40" s="313">
        <v>-36761</v>
      </c>
      <c r="AR40" s="314">
        <v>-37.9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931336</v>
      </c>
      <c r="AP41" s="312">
        <v>13885</v>
      </c>
      <c r="AQ41" s="313">
        <v>15273</v>
      </c>
      <c r="AR41" s="314">
        <v>-9.1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517</v>
      </c>
      <c r="AN49" s="1115" t="s">
        <v>551</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1894162</v>
      </c>
      <c r="AN51" s="334">
        <v>27873</v>
      </c>
      <c r="AO51" s="335">
        <v>25.7</v>
      </c>
      <c r="AP51" s="336">
        <v>54684</v>
      </c>
      <c r="AQ51" s="337">
        <v>1.1000000000000001</v>
      </c>
      <c r="AR51" s="338">
        <v>24.6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909613</v>
      </c>
      <c r="AN52" s="342">
        <v>13385</v>
      </c>
      <c r="AO52" s="343">
        <v>5.6</v>
      </c>
      <c r="AP52" s="344">
        <v>32829</v>
      </c>
      <c r="AQ52" s="345">
        <v>7.2</v>
      </c>
      <c r="AR52" s="346">
        <v>-1.6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3454584</v>
      </c>
      <c r="AN53" s="334">
        <v>50947</v>
      </c>
      <c r="AO53" s="335">
        <v>82.8</v>
      </c>
      <c r="AP53" s="336">
        <v>62383</v>
      </c>
      <c r="AQ53" s="337">
        <v>14.1</v>
      </c>
      <c r="AR53" s="338">
        <v>68.7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2866561</v>
      </c>
      <c r="AN54" s="342">
        <v>42275</v>
      </c>
      <c r="AO54" s="343">
        <v>215.8</v>
      </c>
      <c r="AP54" s="344">
        <v>35325</v>
      </c>
      <c r="AQ54" s="345">
        <v>7.6</v>
      </c>
      <c r="AR54" s="346">
        <v>208.2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2853423</v>
      </c>
      <c r="AN55" s="334">
        <v>42214</v>
      </c>
      <c r="AO55" s="335">
        <v>-17.100000000000001</v>
      </c>
      <c r="AP55" s="336">
        <v>63812</v>
      </c>
      <c r="AQ55" s="337">
        <v>2.2999999999999998</v>
      </c>
      <c r="AR55" s="338">
        <v>-19.399999999999999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2190261</v>
      </c>
      <c r="AN56" s="342">
        <v>32403</v>
      </c>
      <c r="AO56" s="343">
        <v>-23.4</v>
      </c>
      <c r="AP56" s="344">
        <v>33848</v>
      </c>
      <c r="AQ56" s="345">
        <v>-4.2</v>
      </c>
      <c r="AR56" s="346">
        <v>-19.2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3721188</v>
      </c>
      <c r="AN57" s="334">
        <v>55452</v>
      </c>
      <c r="AO57" s="335">
        <v>31.4</v>
      </c>
      <c r="AP57" s="336">
        <v>54225</v>
      </c>
      <c r="AQ57" s="337">
        <v>-15</v>
      </c>
      <c r="AR57" s="338">
        <v>46.4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2820495</v>
      </c>
      <c r="AN58" s="342">
        <v>42030</v>
      </c>
      <c r="AO58" s="343">
        <v>29.7</v>
      </c>
      <c r="AP58" s="344">
        <v>27337</v>
      </c>
      <c r="AQ58" s="345">
        <v>-19.2</v>
      </c>
      <c r="AR58" s="346">
        <v>48.9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1417473</v>
      </c>
      <c r="AN59" s="334">
        <v>21132</v>
      </c>
      <c r="AO59" s="335">
        <v>-61.9</v>
      </c>
      <c r="AP59" s="336">
        <v>54016</v>
      </c>
      <c r="AQ59" s="337">
        <v>-0.4</v>
      </c>
      <c r="AR59" s="338">
        <v>-61.5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682226</v>
      </c>
      <c r="AN60" s="342">
        <v>10171</v>
      </c>
      <c r="AO60" s="343">
        <v>-75.8</v>
      </c>
      <c r="AP60" s="344">
        <v>28078</v>
      </c>
      <c r="AQ60" s="345">
        <v>2.7</v>
      </c>
      <c r="AR60" s="346">
        <v>-78.5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2668166</v>
      </c>
      <c r="AN61" s="349">
        <v>39524</v>
      </c>
      <c r="AO61" s="350">
        <v>12.2</v>
      </c>
      <c r="AP61" s="351">
        <v>57824</v>
      </c>
      <c r="AQ61" s="352">
        <v>0.4</v>
      </c>
      <c r="AR61" s="338">
        <v>11.8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1893831</v>
      </c>
      <c r="AN62" s="342">
        <v>28053</v>
      </c>
      <c r="AO62" s="343">
        <v>30.4</v>
      </c>
      <c r="AP62" s="344">
        <v>31483</v>
      </c>
      <c r="AQ62" s="345">
        <v>-1.2</v>
      </c>
      <c r="AR62" s="346">
        <v>31.6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0Ydrctqoo5t40fDSpRCg1mqjaHDcATj2hClGxvrXb0HULv2E8hSScxvynzTyMSbp9VZRRe4f0MTNERHmhQ7sZQ==" saltValue="04KxWwIYCbUEbON/k4kcP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0" spans="125:125" ht="13.5" hidden="1" customHeight="1" x14ac:dyDescent="0.15"/>
    <row r="121" spans="125:125" ht="13.5" hidden="1" customHeight="1" x14ac:dyDescent="0.15">
      <c r="DU121" s="259"/>
    </row>
  </sheetData>
  <sheetProtection algorithmName="SHA-512" hashValue="B96H4Hp1JXQL/V8r/ZEPXaj23tbL2LckdF3HFPerzNjG/YQZ5AwXCKQd0ERcbCqAc5y88CsT/Iu1rgh54qW5NA==" saltValue="WlDcqgOVBBGEtz6GLFxR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kkrh71ELAGAROJU2feGHZ/2dZT+cLkXHHtwZXlUVBdZKGyTp3VQR0hTO5cDoCgGfA18Du0EExuTlKSykbx1JKA==" saltValue="iaUf8lGjcNQWbvpVCx9k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9" t="s">
        <v>3</v>
      </c>
      <c r="D47" s="1139"/>
      <c r="E47" s="1140"/>
      <c r="F47" s="11">
        <v>22.65</v>
      </c>
      <c r="G47" s="12">
        <v>22.31</v>
      </c>
      <c r="H47" s="12">
        <v>20.02</v>
      </c>
      <c r="I47" s="12">
        <v>18.760000000000002</v>
      </c>
      <c r="J47" s="13">
        <v>20.03</v>
      </c>
    </row>
    <row r="48" spans="2:10" ht="57.75" customHeight="1" x14ac:dyDescent="0.15">
      <c r="B48" s="14"/>
      <c r="C48" s="1141" t="s">
        <v>4</v>
      </c>
      <c r="D48" s="1141"/>
      <c r="E48" s="1142"/>
      <c r="F48" s="15">
        <v>4.6399999999999997</v>
      </c>
      <c r="G48" s="16">
        <v>3.79</v>
      </c>
      <c r="H48" s="16">
        <v>4.47</v>
      </c>
      <c r="I48" s="16">
        <v>8.92</v>
      </c>
      <c r="J48" s="17">
        <v>10.36</v>
      </c>
    </row>
    <row r="49" spans="2:10" ht="57.75" customHeight="1" thickBot="1" x14ac:dyDescent="0.2">
      <c r="B49" s="18"/>
      <c r="C49" s="1143" t="s">
        <v>5</v>
      </c>
      <c r="D49" s="1143"/>
      <c r="E49" s="1144"/>
      <c r="F49" s="19" t="s">
        <v>572</v>
      </c>
      <c r="G49" s="20" t="s">
        <v>573</v>
      </c>
      <c r="H49" s="20" t="s">
        <v>574</v>
      </c>
      <c r="I49" s="20">
        <v>4.09</v>
      </c>
      <c r="J49" s="21">
        <v>1.9</v>
      </c>
    </row>
    <row r="50" spans="2:10" x14ac:dyDescent="0.15"/>
  </sheetData>
  <sheetProtection algorithmName="SHA-512" hashValue="KXiy+PuBNDVv08eVc1QLdLPXgZ5w5WzpRRh1E7Z4/Y2RlKlVy1dpRRWP02wFEXyOAM5ufoIX0DLPAoCcDtvhDA==" saltValue="JvTJzB98ScTYSFQwIpxK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羽島市</cp:lastModifiedBy>
  <cp:lastPrinted>2024-03-17T23:31:54Z</cp:lastPrinted>
  <dcterms:created xsi:type="dcterms:W3CDTF">2024-03-14T02:39:51Z</dcterms:created>
  <dcterms:modified xsi:type="dcterms:W3CDTF">2024-03-18T06:09:24Z</dcterms:modified>
  <cp:category/>
</cp:coreProperties>
</file>